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cnavas\Desktop\"/>
    </mc:Choice>
  </mc:AlternateContent>
  <xr:revisionPtr revIDLastSave="0" documentId="8_{F42C00FF-30BA-4C1B-AB82-1C51506BD784}"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58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88" i="3"/>
  <c r="I93" i="3"/>
  <c r="I97" i="3"/>
  <c r="I100" i="3"/>
  <c r="C131" i="31"/>
  <c r="N89" i="3"/>
  <c r="I87" i="3"/>
  <c r="O93" i="3"/>
  <c r="C114" i="31"/>
  <c r="O100" i="3"/>
  <c r="C99" i="31"/>
  <c r="O88" i="3"/>
  <c r="O97" i="3"/>
  <c r="O79" i="3"/>
  <c r="C124" i="31"/>
  <c r="O76" i="3"/>
  <c r="C104" i="31"/>
  <c r="N88" i="3"/>
  <c r="N93" i="3"/>
  <c r="O81" i="3"/>
  <c r="C98" i="31"/>
  <c r="I90" i="3"/>
  <c r="N87" i="3"/>
  <c r="N90" i="3"/>
  <c r="B109" i="31"/>
  <c r="C109" i="31"/>
  <c r="C103" i="31"/>
  <c r="O77" i="3"/>
  <c r="O87" i="3"/>
  <c r="C116" i="31"/>
  <c r="C120" i="31"/>
  <c r="B120" i="31"/>
  <c r="I94" i="3"/>
  <c r="O83" i="3"/>
  <c r="C101" i="31"/>
  <c r="C111" i="31"/>
  <c r="C105" i="31"/>
  <c r="O82" i="3"/>
  <c r="B111" i="31"/>
  <c r="O80" i="3"/>
  <c r="B108" i="31"/>
  <c r="C108" i="31"/>
  <c r="C102" i="31"/>
  <c r="N97" i="3"/>
  <c r="O90" i="3"/>
  <c r="C115" i="31"/>
  <c r="I101" i="3"/>
  <c r="O94" i="3"/>
  <c r="C125" i="31"/>
  <c r="C128" i="31"/>
  <c r="B128" i="31"/>
  <c r="O101" i="3"/>
  <c r="C132" i="31"/>
  <c r="I89" i="3"/>
  <c r="N94" i="3"/>
  <c r="B121" i="31"/>
  <c r="O89" i="3"/>
  <c r="C121" i="31"/>
  <c r="C117" i="31"/>
  <c r="O78" i="3"/>
  <c r="C110" i="31"/>
  <c r="C100" i="31"/>
  <c r="B110" i="31"/>
  <c r="A22" i="3" a="1"/>
  <c r="A24" i="3" a="1"/>
  <c r="A5" i="3" a="1"/>
  <c r="A7" i="3" a="1"/>
  <c r="A6" i="3" a="1"/>
  <c r="A37" i="3" a="1"/>
  <c r="A48" i="3" a="1"/>
  <c r="A13" i="3" a="1"/>
  <c r="A40" i="3" a="1"/>
  <c r="A39" i="3" a="1"/>
  <c r="A47" i="3" a="1"/>
  <c r="A8" i="3" a="1"/>
  <c r="A30" i="3" a="1"/>
  <c r="A38" i="3" a="1"/>
  <c r="A32" i="3" a="1"/>
  <c r="A46" i="3" a="1"/>
  <c r="A14" i="3" a="1"/>
  <c r="A29" i="3" a="1"/>
  <c r="A23" i="3" a="1"/>
  <c r="A45" i="3" a="1"/>
  <c r="A15" i="3" a="1"/>
  <c r="A21" i="3" a="1"/>
  <c r="A31" i="3" a="1"/>
  <c r="A16" i="3" a="1"/>
  <c r="Q103" i="3" l="1"/>
  <c r="Q100" i="3"/>
  <c r="A16" i="3"/>
  <c r="A31" i="3"/>
  <c r="A21" i="3"/>
  <c r="A15" i="3"/>
  <c r="A45" i="3"/>
  <c r="A23" i="3"/>
  <c r="A29" i="3"/>
  <c r="A14" i="3"/>
  <c r="A46" i="3"/>
  <c r="A32" i="3"/>
  <c r="A38" i="3"/>
  <c r="A30" i="3"/>
  <c r="A8" i="3"/>
  <c r="A47" i="3"/>
  <c r="A39" i="3"/>
  <c r="A40" i="3"/>
  <c r="A13" i="3"/>
  <c r="A48" i="3"/>
  <c r="A37" i="3"/>
  <c r="A6" i="3"/>
  <c r="A7" i="3"/>
  <c r="A5" i="3"/>
  <c r="A24" i="3"/>
  <c r="A22" i="3"/>
  <c r="AI23" i="3" l="1"/>
  <c r="I24" i="3"/>
  <c r="BV23" i="3"/>
  <c r="N21" i="3"/>
  <c r="I22" i="3"/>
  <c r="N40" i="3"/>
  <c r="AI40" i="3"/>
  <c r="N39" i="3"/>
  <c r="BV40" i="3"/>
  <c r="I36" i="3"/>
  <c r="I37" i="3"/>
  <c r="BV38" i="3"/>
  <c r="I39" i="3"/>
  <c r="AI38" i="3"/>
  <c r="N41" i="3"/>
  <c r="AI15" i="3"/>
  <c r="I14" i="3"/>
  <c r="BV15" i="3"/>
  <c r="I16" i="3"/>
  <c r="N12" i="3"/>
  <c r="I25" i="3"/>
  <c r="BV25" i="3"/>
  <c r="N20" i="3"/>
  <c r="N22" i="3"/>
  <c r="AI25" i="3"/>
  <c r="I4" i="3"/>
  <c r="BV6" i="3"/>
  <c r="I6" i="3"/>
  <c r="N9" i="3"/>
  <c r="AI6" i="3"/>
  <c r="N46" i="3"/>
  <c r="I45" i="3"/>
  <c r="BV48" i="3"/>
  <c r="N49" i="3"/>
  <c r="AI48" i="3"/>
  <c r="BV9" i="3"/>
  <c r="I9" i="3"/>
  <c r="B31" i="31" s="1"/>
  <c r="AI9" i="3"/>
  <c r="N7" i="3"/>
  <c r="N5" i="3"/>
  <c r="I7" i="3"/>
  <c r="BV7" i="3"/>
  <c r="I8" i="3"/>
  <c r="N4" i="3"/>
  <c r="AI7" i="3"/>
  <c r="I13" i="3"/>
  <c r="BV16" i="3"/>
  <c r="N15" i="3"/>
  <c r="N16" i="3"/>
  <c r="AI16" i="3"/>
  <c r="I48" i="3"/>
  <c r="N47" i="3"/>
  <c r="AI49" i="3"/>
  <c r="N45" i="3"/>
  <c r="BV49" i="3"/>
  <c r="N30" i="3"/>
  <c r="BV33" i="3"/>
  <c r="N29" i="3"/>
  <c r="AI33" i="3"/>
  <c r="I32" i="3"/>
  <c r="BV32" i="3"/>
  <c r="I29" i="3"/>
  <c r="B13" i="31" s="1"/>
  <c r="N31" i="3"/>
  <c r="AI32" i="3"/>
  <c r="N33" i="3"/>
  <c r="N36" i="3"/>
  <c r="AI41" i="3"/>
  <c r="N38" i="3"/>
  <c r="I41" i="3"/>
  <c r="BV41" i="3"/>
  <c r="I28" i="3"/>
  <c r="AI30" i="3"/>
  <c r="N32" i="3"/>
  <c r="BV30" i="3"/>
  <c r="I31" i="3"/>
  <c r="BV24" i="3"/>
  <c r="I20" i="3"/>
  <c r="N24" i="3"/>
  <c r="AI24" i="3"/>
  <c r="N23" i="3"/>
  <c r="BV8" i="3"/>
  <c r="N8" i="3"/>
  <c r="N6" i="3"/>
  <c r="AI8" i="3"/>
  <c r="I5" i="3"/>
  <c r="AI46" i="3"/>
  <c r="N48" i="3"/>
  <c r="BV46" i="3"/>
  <c r="I44" i="3"/>
  <c r="I46" i="3"/>
  <c r="I33" i="3"/>
  <c r="N28" i="3"/>
  <c r="AI31" i="3"/>
  <c r="I30" i="3"/>
  <c r="BV31" i="3"/>
  <c r="I38" i="3"/>
  <c r="B26" i="31" s="1"/>
  <c r="N37" i="3"/>
  <c r="AI39" i="3"/>
  <c r="BV39" i="3"/>
  <c r="I40" i="3"/>
  <c r="N25" i="3"/>
  <c r="AI22" i="3"/>
  <c r="I21" i="3"/>
  <c r="B11" i="31" s="1"/>
  <c r="BV22" i="3"/>
  <c r="I23" i="3"/>
  <c r="N17" i="3"/>
  <c r="BV14" i="3"/>
  <c r="I15" i="3"/>
  <c r="I12" i="3"/>
  <c r="B8" i="31" s="1"/>
  <c r="AI14" i="3"/>
  <c r="I49" i="3"/>
  <c r="B41" i="31" s="1"/>
  <c r="AI47" i="3"/>
  <c r="N44" i="3"/>
  <c r="I47" i="3"/>
  <c r="B29" i="31" s="1"/>
  <c r="BV47" i="3"/>
  <c r="N13" i="3"/>
  <c r="BV17" i="3"/>
  <c r="N14" i="3"/>
  <c r="I17" i="3"/>
  <c r="AI17" i="3"/>
  <c r="B39" i="31" l="1"/>
  <c r="B28" i="31"/>
  <c r="B10" i="31"/>
  <c r="B38" i="31"/>
  <c r="B17" i="31"/>
  <c r="B24" i="31"/>
  <c r="B25" i="31"/>
  <c r="B23" i="31"/>
  <c r="B19" i="31"/>
  <c r="AN30" i="3" a="1"/>
  <c r="AN30" i="3" s="1"/>
  <c r="AL30" i="3" a="1"/>
  <c r="AL30" i="3" s="1"/>
  <c r="AM30" i="3" a="1"/>
  <c r="AM30" i="3" s="1"/>
  <c r="AY30" i="3"/>
  <c r="AP30" i="3" a="1"/>
  <c r="AP30" i="3" s="1"/>
  <c r="AO30" i="3" a="1"/>
  <c r="AO30" i="3" s="1"/>
  <c r="AK30" i="3"/>
  <c r="AM15" i="3" a="1"/>
  <c r="AM15" i="3" s="1"/>
  <c r="AO15" i="3" a="1"/>
  <c r="AO15" i="3" s="1"/>
  <c r="AQ15" i="3" s="1"/>
  <c r="AY15" i="3"/>
  <c r="AN15" i="3" a="1"/>
  <c r="AN15" i="3" s="1"/>
  <c r="AK15" i="3"/>
  <c r="AL15" i="3" a="1"/>
  <c r="AL15" i="3" s="1"/>
  <c r="AP15" i="3" a="1"/>
  <c r="AP15" i="3" s="1"/>
  <c r="AN32" i="3" a="1"/>
  <c r="AN32" i="3" s="1"/>
  <c r="AM32" i="3" a="1"/>
  <c r="AM32" i="3" s="1"/>
  <c r="AL32" i="3" a="1"/>
  <c r="AL32" i="3" s="1"/>
  <c r="AK32" i="3"/>
  <c r="AP32" i="3" a="1"/>
  <c r="AP32" i="3" s="1"/>
  <c r="AO32" i="3" a="1"/>
  <c r="AO32" i="3" s="1"/>
  <c r="AY32" i="3"/>
  <c r="B33" i="31"/>
  <c r="AY24" i="3"/>
  <c r="AM24" i="3" a="1"/>
  <c r="AM24" i="3" s="1"/>
  <c r="AP24" i="3" a="1"/>
  <c r="AP24" i="3" s="1"/>
  <c r="AL24" i="3" a="1"/>
  <c r="AL24" i="3" s="1"/>
  <c r="AK24" i="3"/>
  <c r="AN24" i="3" a="1"/>
  <c r="AN24" i="3" s="1"/>
  <c r="AO24" i="3" a="1"/>
  <c r="AO24" i="3" s="1"/>
  <c r="B12" i="31"/>
  <c r="AM40" i="3" a="1"/>
  <c r="AM40" i="3" s="1"/>
  <c r="AL40" i="3" a="1"/>
  <c r="AL40" i="3" s="1"/>
  <c r="AN40" i="3" a="1"/>
  <c r="AN40" i="3" s="1"/>
  <c r="AY40" i="3"/>
  <c r="AK40" i="3"/>
  <c r="AP40" i="3" a="1"/>
  <c r="AP40" i="3" s="1"/>
  <c r="AO40" i="3" a="1"/>
  <c r="AO40" i="3" s="1"/>
  <c r="AM14" i="3" a="1"/>
  <c r="AM14" i="3" s="1"/>
  <c r="AL14" i="3" a="1"/>
  <c r="AL14" i="3" s="1"/>
  <c r="AY14" i="3"/>
  <c r="AN14" i="3" a="1"/>
  <c r="AN14" i="3" s="1"/>
  <c r="AP14" i="3" a="1"/>
  <c r="AP14" i="3" s="1"/>
  <c r="AK14" i="3"/>
  <c r="AO14" i="3" a="1"/>
  <c r="AO14" i="3" s="1"/>
  <c r="B9" i="31"/>
  <c r="AY9" i="3"/>
  <c r="AN9" i="3" a="1"/>
  <c r="AN9" i="3" s="1"/>
  <c r="AL9" i="3" a="1"/>
  <c r="AL9" i="3" s="1"/>
  <c r="AK9" i="3"/>
  <c r="AP9" i="3" a="1"/>
  <c r="AP9" i="3" s="1"/>
  <c r="AO9" i="3" a="1"/>
  <c r="AO9" i="3" s="1"/>
  <c r="AM9" i="3" a="1"/>
  <c r="AM9" i="3" s="1"/>
  <c r="AL6" i="3" a="1"/>
  <c r="AL6" i="3" s="1"/>
  <c r="AY6" i="3"/>
  <c r="AN6" i="3" a="1"/>
  <c r="AN6" i="3" s="1"/>
  <c r="AO6" i="3" a="1"/>
  <c r="AO6" i="3" s="1"/>
  <c r="AM6" i="3" a="1"/>
  <c r="AM6" i="3" s="1"/>
  <c r="AP6" i="3" a="1"/>
  <c r="AP6" i="3" s="1"/>
  <c r="AK6" i="3"/>
  <c r="AN38" i="3" a="1"/>
  <c r="AN38" i="3" s="1"/>
  <c r="AL38" i="3" a="1"/>
  <c r="AL38" i="3" s="1"/>
  <c r="AK38" i="3"/>
  <c r="AP38" i="3" a="1"/>
  <c r="AP38" i="3" s="1"/>
  <c r="AY38" i="3"/>
  <c r="AM38" i="3" a="1"/>
  <c r="AM38" i="3" s="1"/>
  <c r="AO38" i="3" a="1"/>
  <c r="AO38" i="3" s="1"/>
  <c r="AY31" i="3"/>
  <c r="AK31" i="3"/>
  <c r="AL31" i="3" a="1"/>
  <c r="AL31" i="3" s="1"/>
  <c r="AN31" i="3" a="1"/>
  <c r="AN31" i="3" s="1"/>
  <c r="AO31" i="3" a="1"/>
  <c r="AO31" i="3" s="1"/>
  <c r="AP31" i="3" a="1"/>
  <c r="AP31" i="3" s="1"/>
  <c r="AM31" i="3" a="1"/>
  <c r="AM31" i="3" s="1"/>
  <c r="AL49" i="3" a="1"/>
  <c r="AL49" i="3" s="1"/>
  <c r="AP49" i="3" a="1"/>
  <c r="AP49" i="3" s="1"/>
  <c r="AN49" i="3" a="1"/>
  <c r="AN49" i="3" s="1"/>
  <c r="AY49" i="3"/>
  <c r="AO49" i="3" a="1"/>
  <c r="AO49" i="3" s="1"/>
  <c r="AM49" i="3" a="1"/>
  <c r="AM49" i="3" s="1"/>
  <c r="AK49" i="3"/>
  <c r="B35" i="31"/>
  <c r="B27" i="31"/>
  <c r="B22" i="31"/>
  <c r="B16" i="31"/>
  <c r="AN17" i="3" a="1"/>
  <c r="AN17" i="3" s="1"/>
  <c r="AO17" i="3" a="1"/>
  <c r="AO17" i="3" s="1"/>
  <c r="AY17" i="3"/>
  <c r="AM17" i="3" a="1"/>
  <c r="AM17" i="3" s="1"/>
  <c r="AP17" i="3" a="1"/>
  <c r="AP17" i="3" s="1"/>
  <c r="AK17" i="3"/>
  <c r="AL17" i="3" a="1"/>
  <c r="AL17" i="3" s="1"/>
  <c r="AO47" i="3" a="1"/>
  <c r="AO47" i="3" s="1"/>
  <c r="AL47" i="3" a="1"/>
  <c r="AL47" i="3" s="1"/>
  <c r="AM47" i="3" a="1"/>
  <c r="AM47" i="3" s="1"/>
  <c r="AN47" i="3" a="1"/>
  <c r="AN47" i="3" s="1"/>
  <c r="AK47" i="3"/>
  <c r="AP47" i="3" a="1"/>
  <c r="AP47" i="3" s="1"/>
  <c r="AY47" i="3"/>
  <c r="AN22" i="3" a="1"/>
  <c r="AN22" i="3" s="1"/>
  <c r="AL22" i="3" a="1"/>
  <c r="AL22" i="3" s="1"/>
  <c r="AM22" i="3" a="1"/>
  <c r="AM22" i="3" s="1"/>
  <c r="AP22" i="3" a="1"/>
  <c r="AP22" i="3" s="1"/>
  <c r="AY22" i="3"/>
  <c r="AK22" i="3"/>
  <c r="AO22" i="3" a="1"/>
  <c r="AO22" i="3" s="1"/>
  <c r="AQ22" i="3" s="1"/>
  <c r="AP46" i="3" a="1"/>
  <c r="AP46" i="3" s="1"/>
  <c r="AY46" i="3"/>
  <c r="AO46" i="3" a="1"/>
  <c r="AO46" i="3" s="1"/>
  <c r="AN46" i="3" a="1"/>
  <c r="AN46" i="3" s="1"/>
  <c r="AL46" i="3" a="1"/>
  <c r="AL46" i="3" s="1"/>
  <c r="AK46" i="3"/>
  <c r="AM46" i="3" a="1"/>
  <c r="AM46" i="3" s="1"/>
  <c r="B7" i="31"/>
  <c r="AK7" i="3"/>
  <c r="AP7" i="3" a="1"/>
  <c r="AP7" i="3" s="1"/>
  <c r="AL7" i="3" a="1"/>
  <c r="AL7" i="3" s="1"/>
  <c r="AY7" i="3"/>
  <c r="AO7" i="3" a="1"/>
  <c r="AO7" i="3" s="1"/>
  <c r="AN7" i="3" a="1"/>
  <c r="AN7" i="3" s="1"/>
  <c r="AM7" i="3" a="1"/>
  <c r="AM7" i="3" s="1"/>
  <c r="B21" i="31"/>
  <c r="AO8" i="3" a="1"/>
  <c r="AO8" i="3" s="1"/>
  <c r="AL8" i="3" a="1"/>
  <c r="AL8" i="3" s="1"/>
  <c r="AN8" i="3" a="1"/>
  <c r="AN8" i="3" s="1"/>
  <c r="AP8" i="3" a="1"/>
  <c r="AP8" i="3" s="1"/>
  <c r="AM8" i="3" a="1"/>
  <c r="AM8" i="3" s="1"/>
  <c r="AK8" i="3"/>
  <c r="AY8" i="3"/>
  <c r="B36" i="31"/>
  <c r="B18" i="31"/>
  <c r="B37" i="31"/>
  <c r="AK41" i="3"/>
  <c r="AY41" i="3"/>
  <c r="AO41" i="3" a="1"/>
  <c r="AO41" i="3" s="1"/>
  <c r="AN41" i="3" a="1"/>
  <c r="AN41" i="3" s="1"/>
  <c r="AL41" i="3" a="1"/>
  <c r="AL41" i="3" s="1"/>
  <c r="AM41" i="3" a="1"/>
  <c r="AM41" i="3" s="1"/>
  <c r="AP41" i="3" a="1"/>
  <c r="AP41" i="3" s="1"/>
  <c r="AY33" i="3"/>
  <c r="AL33" i="3" a="1"/>
  <c r="AL33" i="3" s="1"/>
  <c r="AK33" i="3"/>
  <c r="AO33" i="3" a="1"/>
  <c r="AO33" i="3" s="1"/>
  <c r="AP33" i="3" a="1"/>
  <c r="AP33" i="3" s="1"/>
  <c r="AN33" i="3" a="1"/>
  <c r="AN33" i="3" s="1"/>
  <c r="AM33" i="3" a="1"/>
  <c r="AM33" i="3" s="1"/>
  <c r="B40" i="31"/>
  <c r="B30" i="31"/>
  <c r="AL48" i="3" a="1"/>
  <c r="AL48" i="3" s="1"/>
  <c r="AN48" i="3" a="1"/>
  <c r="AN48" i="3" s="1"/>
  <c r="AK48" i="3"/>
  <c r="AP48" i="3" a="1"/>
  <c r="AP48" i="3" s="1"/>
  <c r="AO48" i="3" a="1"/>
  <c r="AO48" i="3" s="1"/>
  <c r="AY48" i="3"/>
  <c r="AM48" i="3" a="1"/>
  <c r="AM48" i="3" s="1"/>
  <c r="B32" i="31"/>
  <c r="B15" i="31"/>
  <c r="AM39" i="3" a="1"/>
  <c r="AM39" i="3" s="1"/>
  <c r="AY39" i="3"/>
  <c r="AP39" i="3" a="1"/>
  <c r="AP39" i="3" s="1"/>
  <c r="AL39" i="3" a="1"/>
  <c r="AL39" i="3" s="1"/>
  <c r="AK39" i="3"/>
  <c r="AN39" i="3" a="1"/>
  <c r="AN39" i="3" s="1"/>
  <c r="AO39" i="3" a="1"/>
  <c r="AO39" i="3" s="1"/>
  <c r="AL16" i="3" a="1"/>
  <c r="AL16" i="3" s="1"/>
  <c r="AM16" i="3" a="1"/>
  <c r="AM16" i="3" s="1"/>
  <c r="AK16" i="3"/>
  <c r="AP16" i="3" a="1"/>
  <c r="AP16" i="3" s="1"/>
  <c r="AN16" i="3" a="1"/>
  <c r="AN16" i="3" s="1"/>
  <c r="AO16" i="3" a="1"/>
  <c r="AO16" i="3" s="1"/>
  <c r="AY16" i="3"/>
  <c r="B6" i="31"/>
  <c r="B14" i="31"/>
  <c r="B34" i="31"/>
  <c r="AY25" i="3"/>
  <c r="AK25" i="3"/>
  <c r="AL25" i="3" a="1"/>
  <c r="AL25" i="3" s="1"/>
  <c r="AN25" i="3" a="1"/>
  <c r="AN25" i="3" s="1"/>
  <c r="AP25" i="3" a="1"/>
  <c r="AP25" i="3" s="1"/>
  <c r="AM25" i="3" a="1"/>
  <c r="AM25" i="3" s="1"/>
  <c r="AO25" i="3" a="1"/>
  <c r="AO25" i="3" s="1"/>
  <c r="B20" i="31"/>
  <c r="AO23" i="3" a="1"/>
  <c r="AO23" i="3" s="1"/>
  <c r="AK23" i="3"/>
  <c r="AP23" i="3" a="1"/>
  <c r="AP23" i="3" s="1"/>
  <c r="AN23" i="3" a="1"/>
  <c r="AN23" i="3" s="1"/>
  <c r="AL23" i="3" a="1"/>
  <c r="AL23" i="3" s="1"/>
  <c r="AY23" i="3"/>
  <c r="AM23" i="3" a="1"/>
  <c r="AM23" i="3" s="1"/>
  <c r="AJ32" i="3" l="1"/>
  <c r="AQ16" i="3"/>
  <c r="AQ25" i="3"/>
  <c r="AQ46" i="3"/>
  <c r="AQ31" i="3"/>
  <c r="AQ40" i="3"/>
  <c r="AJ47" i="3"/>
  <c r="AJ31" i="3"/>
  <c r="AJ38" i="3"/>
  <c r="AJ6" i="3"/>
  <c r="AQ24" i="3"/>
  <c r="AJ15" i="3"/>
  <c r="AJ7" i="3"/>
  <c r="AQ14" i="3"/>
  <c r="AQ32" i="3"/>
  <c r="BF45" i="3"/>
  <c r="BF46" i="3" s="1" a="1"/>
  <c r="BF46" i="3" s="1"/>
  <c r="AJ39" i="3"/>
  <c r="AQ48" i="3"/>
  <c r="AJ41" i="3"/>
  <c r="BF5" i="3"/>
  <c r="BF7" i="3" s="1" a="1"/>
  <c r="BF7" i="3" s="1"/>
  <c r="BD37" i="3"/>
  <c r="BD39" i="3" s="1" a="1"/>
  <c r="BD39" i="3" s="1"/>
  <c r="AQ6" i="3"/>
  <c r="AJ9" i="3"/>
  <c r="BD13" i="3"/>
  <c r="BD16" i="3" s="1" a="1"/>
  <c r="BD16" i="3" s="1"/>
  <c r="AJ40" i="3"/>
  <c r="AJ25" i="3"/>
  <c r="BG13" i="3"/>
  <c r="BG14" i="3" s="1" a="1"/>
  <c r="BG14" i="3" s="1"/>
  <c r="AJ14" i="3"/>
  <c r="BF21" i="3"/>
  <c r="BF25" i="3" s="1" a="1"/>
  <c r="BF25" i="3" s="1"/>
  <c r="BG37" i="3"/>
  <c r="BG38" i="3" s="1" a="1"/>
  <c r="BG38" i="3" s="1"/>
  <c r="BD21" i="3"/>
  <c r="BD25" i="3" s="1" a="1"/>
  <c r="BD25" i="3" s="1"/>
  <c r="AQ23" i="3"/>
  <c r="BG21" i="3"/>
  <c r="BG24" i="3" s="1" a="1"/>
  <c r="BG24" i="3" s="1"/>
  <c r="BE37" i="3"/>
  <c r="BE38" i="3" s="1" a="1"/>
  <c r="BE38" i="3" s="1"/>
  <c r="AQ33" i="3"/>
  <c r="AQ41" i="3"/>
  <c r="AQ7" i="3"/>
  <c r="AJ46" i="3"/>
  <c r="AQ17" i="3"/>
  <c r="AQ49" i="3"/>
  <c r="BD5" i="3"/>
  <c r="BD7" i="3" s="1" a="1"/>
  <c r="BD7" i="3" s="1"/>
  <c r="BG5" i="3"/>
  <c r="BG8" i="3" s="1" a="1"/>
  <c r="BG8" i="3" s="1"/>
  <c r="AQ30" i="3"/>
  <c r="BG45" i="3"/>
  <c r="BG46" i="3" s="1" a="1"/>
  <c r="BG46" i="3" s="1"/>
  <c r="BF29" i="3"/>
  <c r="BF30" i="3" s="1" a="1"/>
  <c r="BF30" i="3" s="1"/>
  <c r="AJ33" i="3"/>
  <c r="AJ22" i="3"/>
  <c r="AQ47" i="3"/>
  <c r="BD29" i="3"/>
  <c r="BD33" i="3" s="1" a="1"/>
  <c r="BD33" i="3" s="1"/>
  <c r="BE5" i="3"/>
  <c r="AJ48" i="3"/>
  <c r="BE21" i="3"/>
  <c r="AQ39" i="3"/>
  <c r="BG29" i="3"/>
  <c r="AJ8" i="3"/>
  <c r="BD45" i="3"/>
  <c r="AJ17" i="3"/>
  <c r="BE29" i="3"/>
  <c r="AH76" i="3"/>
  <c r="AQ9" i="3"/>
  <c r="AZ38" i="3"/>
  <c r="AJ16" i="3"/>
  <c r="AJ23" i="3"/>
  <c r="BF13" i="3"/>
  <c r="BF14" i="3" s="1" a="1"/>
  <c r="BF14" i="3" s="1"/>
  <c r="AQ8" i="3"/>
  <c r="BE45" i="3"/>
  <c r="BE46" i="3" s="1" a="1"/>
  <c r="BE46" i="3" s="1"/>
  <c r="AJ49" i="3"/>
  <c r="AQ38" i="3"/>
  <c r="BF37" i="3"/>
  <c r="BF39" i="3" s="1" a="1"/>
  <c r="BF39" i="3" s="1"/>
  <c r="AJ24" i="3"/>
  <c r="BE13" i="3"/>
  <c r="BE16" i="3" s="1" a="1"/>
  <c r="BE16" i="3" s="1"/>
  <c r="AJ30" i="3"/>
  <c r="BF9" i="3" l="1" a="1"/>
  <c r="BF9" i="3" s="1"/>
  <c r="BD40" i="3" a="1"/>
  <c r="BD40" i="3" s="1"/>
  <c r="BG15" i="3" a="1"/>
  <c r="BG15" i="3" s="1"/>
  <c r="BD23" i="3" a="1"/>
  <c r="BD23" i="3" s="1"/>
  <c r="BG47" i="3" a="1"/>
  <c r="BG47" i="3" s="1"/>
  <c r="BF22" i="3" a="1"/>
  <c r="BF22" i="3" s="1"/>
  <c r="BE40" i="3" a="1"/>
  <c r="BE40" i="3" s="1"/>
  <c r="BL39" i="3" s="1"/>
  <c r="BG40" i="3" a="1"/>
  <c r="BG40" i="3" s="1"/>
  <c r="BD15" i="3" a="1"/>
  <c r="BD15" i="3" s="1"/>
  <c r="BF47" i="3" a="1"/>
  <c r="BF47" i="3" s="1"/>
  <c r="BF31" i="3" a="1"/>
  <c r="BF31" i="3" s="1"/>
  <c r="BG39" i="3" a="1"/>
  <c r="BG39" i="3" s="1"/>
  <c r="BC39" i="3" s="1"/>
  <c r="BF49" i="3" a="1"/>
  <c r="BF49" i="3" s="1"/>
  <c r="BD41" i="3" a="1"/>
  <c r="BD41" i="3" s="1"/>
  <c r="BM38" i="3" s="1"/>
  <c r="BG16" i="3" a="1"/>
  <c r="BG16" i="3" s="1"/>
  <c r="AZ6" i="3"/>
  <c r="BF33" i="3" a="1"/>
  <c r="BF33" i="3" s="1"/>
  <c r="BL14" i="3"/>
  <c r="BD17" i="3" a="1"/>
  <c r="BD17" i="3" s="1"/>
  <c r="BM14" i="3" s="1"/>
  <c r="BD31" i="3" a="1"/>
  <c r="BD31" i="3" s="1"/>
  <c r="AZ15" i="3"/>
  <c r="BM24" i="3"/>
  <c r="BD9" i="3" a="1"/>
  <c r="BD9" i="3" s="1"/>
  <c r="BF6" i="3" a="1"/>
  <c r="BF6" i="3" s="1"/>
  <c r="AZ7" i="3"/>
  <c r="BF23" i="3" a="1"/>
  <c r="BF23" i="3" s="1"/>
  <c r="BG23" i="3" a="1"/>
  <c r="BG23" i="3" s="1"/>
  <c r="BM8" i="3"/>
  <c r="BK38" i="3"/>
  <c r="BJ16" i="3"/>
  <c r="AZ30" i="3"/>
  <c r="BK29" i="3"/>
  <c r="BQ29" i="3"/>
  <c r="BJ45" i="3"/>
  <c r="BP45" i="3"/>
  <c r="BM29" i="3"/>
  <c r="BS29" i="3"/>
  <c r="BK21" i="3"/>
  <c r="BQ21" i="3"/>
  <c r="BD49" i="3" a="1"/>
  <c r="BD49" i="3" s="1"/>
  <c r="BJ49" i="3" s="1"/>
  <c r="BE32" i="3" a="1"/>
  <c r="BE32" i="3" s="1"/>
  <c r="AZ46" i="3"/>
  <c r="BC46" i="3"/>
  <c r="AZ39" i="3"/>
  <c r="BC16" i="3"/>
  <c r="AZ16" i="3"/>
  <c r="BK5" i="3"/>
  <c r="BQ5" i="3"/>
  <c r="BL37" i="3"/>
  <c r="BR37" i="3"/>
  <c r="BD47" i="3" a="1"/>
  <c r="BD47" i="3" s="1"/>
  <c r="BJ47" i="3" s="1"/>
  <c r="AZ17" i="3"/>
  <c r="AZ8" i="3"/>
  <c r="AZ24" i="3"/>
  <c r="BQ45" i="3"/>
  <c r="BK45" i="3"/>
  <c r="AZ48" i="3"/>
  <c r="BG7" i="3" a="1"/>
  <c r="BG7" i="3" s="1"/>
  <c r="BD32" i="3" a="1"/>
  <c r="BD32" i="3" s="1"/>
  <c r="BJ32" i="3" s="1"/>
  <c r="BE49" i="3" a="1"/>
  <c r="BE49" i="3" s="1"/>
  <c r="BE25" i="3" a="1"/>
  <c r="BE25" i="3" s="1"/>
  <c r="BG22" i="3" a="1"/>
  <c r="BG22" i="3" s="1"/>
  <c r="BM22" i="3" s="1"/>
  <c r="BE24" i="3" a="1"/>
  <c r="BE24" i="3" s="1"/>
  <c r="BF17" i="3" a="1"/>
  <c r="BF17" i="3" s="1"/>
  <c r="AZ25" i="3"/>
  <c r="BM45" i="3"/>
  <c r="BS45" i="3"/>
  <c r="BE22" i="3" a="1"/>
  <c r="BE22" i="3" s="1"/>
  <c r="BK22" i="3" s="1"/>
  <c r="BF41" i="3" a="1"/>
  <c r="BF41" i="3" s="1"/>
  <c r="BE17" i="3" a="1"/>
  <c r="BE17" i="3" s="1"/>
  <c r="BK17" i="3" s="1"/>
  <c r="AZ49" i="3"/>
  <c r="AZ31" i="3"/>
  <c r="BE30" i="3" a="1"/>
  <c r="BE30" i="3" s="1"/>
  <c r="BG32" i="3" a="1"/>
  <c r="BG32" i="3" s="1"/>
  <c r="BM5" i="3"/>
  <c r="BS5" i="3"/>
  <c r="BE6" i="3" a="1"/>
  <c r="BE6" i="3" s="1"/>
  <c r="BK6" i="3" s="1"/>
  <c r="BJ39" i="3"/>
  <c r="BL25" i="3"/>
  <c r="BE41" i="3" a="1"/>
  <c r="BE41" i="3" s="1"/>
  <c r="BD24" i="3" a="1"/>
  <c r="BD24" i="3" s="1"/>
  <c r="BJ13" i="3"/>
  <c r="BP13" i="3"/>
  <c r="BD8" i="3" a="1"/>
  <c r="BD8" i="3" s="1"/>
  <c r="BE48" i="3" a="1"/>
  <c r="BE48" i="3" s="1"/>
  <c r="BK48" i="3" s="1"/>
  <c r="BL13" i="3"/>
  <c r="BR13" i="3"/>
  <c r="BG30" i="3" a="1"/>
  <c r="BG30" i="3" s="1"/>
  <c r="BM30" i="3" s="1"/>
  <c r="BF15" i="3" a="1"/>
  <c r="BF15" i="3" s="1"/>
  <c r="BL15" i="3" s="1"/>
  <c r="AZ22" i="3"/>
  <c r="BL29" i="3"/>
  <c r="BR29" i="3"/>
  <c r="BG6" i="3" a="1"/>
  <c r="BG6" i="3" s="1"/>
  <c r="BQ37" i="3"/>
  <c r="BK37" i="3"/>
  <c r="AZ32" i="3"/>
  <c r="BM37" i="3"/>
  <c r="BS37" i="3"/>
  <c r="BL21" i="3"/>
  <c r="BR21" i="3"/>
  <c r="BM13" i="3"/>
  <c r="BS13" i="3"/>
  <c r="AZ40" i="3"/>
  <c r="AZ9" i="3"/>
  <c r="BJ37" i="3"/>
  <c r="BP37" i="3"/>
  <c r="BE8" i="3" a="1"/>
  <c r="BE8" i="3" s="1"/>
  <c r="BK8" i="3" s="1"/>
  <c r="AZ33" i="3"/>
  <c r="BM21" i="3"/>
  <c r="BS21" i="3"/>
  <c r="BJ21" i="3"/>
  <c r="BP21" i="3"/>
  <c r="AZ14" i="3"/>
  <c r="BL5" i="3"/>
  <c r="BR5" i="3"/>
  <c r="BG48" i="3" a="1"/>
  <c r="BG48" i="3" s="1"/>
  <c r="BG31" i="3" a="1"/>
  <c r="BG31" i="3" s="1"/>
  <c r="BE33" i="3" a="1"/>
  <c r="BE33" i="3" s="1"/>
  <c r="BQ13" i="3"/>
  <c r="BK13" i="3"/>
  <c r="AZ23" i="3"/>
  <c r="BJ29" i="3"/>
  <c r="BP29" i="3"/>
  <c r="AZ47" i="3"/>
  <c r="BL9" i="3"/>
  <c r="BP5" i="3"/>
  <c r="BJ5" i="3"/>
  <c r="BF38" i="3" a="1"/>
  <c r="BF38" i="3" s="1"/>
  <c r="BL38" i="3" s="1"/>
  <c r="AZ41" i="3"/>
  <c r="BD48" i="3" a="1"/>
  <c r="BD48" i="3" s="1"/>
  <c r="BJ48" i="3" s="1"/>
  <c r="BE9" i="3" a="1"/>
  <c r="BE9" i="3" s="1"/>
  <c r="BE14" i="3" a="1"/>
  <c r="BE14" i="3" s="1"/>
  <c r="BL45" i="3"/>
  <c r="BR45" i="3"/>
  <c r="BM48" i="3" l="1"/>
  <c r="BK41" i="3"/>
  <c r="BK30" i="3"/>
  <c r="BK9" i="3"/>
  <c r="BK49" i="3"/>
  <c r="BJ24" i="3"/>
  <c r="BL17" i="3"/>
  <c r="BK40" i="3"/>
  <c r="BC40" i="3"/>
  <c r="BM32" i="3"/>
  <c r="BM6" i="3"/>
  <c r="BL31" i="3"/>
  <c r="BK32" i="3"/>
  <c r="BJ8" i="3"/>
  <c r="BK14" i="3"/>
  <c r="BL30" i="3"/>
  <c r="BL41" i="3"/>
  <c r="BJ41" i="3"/>
  <c r="BM16" i="3"/>
  <c r="BK46" i="3"/>
  <c r="BL23" i="3"/>
  <c r="BL22" i="3"/>
  <c r="BI22" i="3" s="1"/>
  <c r="BC47" i="3"/>
  <c r="BI14" i="3"/>
  <c r="BJ17" i="3"/>
  <c r="BI17" i="3" s="1"/>
  <c r="BM46" i="3"/>
  <c r="BK24" i="3"/>
  <c r="BI24" i="3" s="1"/>
  <c r="BC23" i="3"/>
  <c r="BK33" i="3"/>
  <c r="BC15" i="3"/>
  <c r="BM15" i="3"/>
  <c r="BI32" i="3"/>
  <c r="BC14" i="3"/>
  <c r="BJ23" i="3"/>
  <c r="BI48" i="3"/>
  <c r="BM47" i="3"/>
  <c r="BI30" i="3"/>
  <c r="BL33" i="3"/>
  <c r="BM23" i="3"/>
  <c r="BK25" i="3"/>
  <c r="BJ31" i="3"/>
  <c r="BI8" i="3"/>
  <c r="BL6" i="3"/>
  <c r="BI6" i="3" s="1"/>
  <c r="BC32" i="3"/>
  <c r="BC49" i="3"/>
  <c r="BC41" i="3"/>
  <c r="BM31" i="3"/>
  <c r="BL7" i="3"/>
  <c r="BR30" i="3" a="1"/>
  <c r="BR30" i="3" s="1"/>
  <c r="BR33" i="3" a="1"/>
  <c r="BR33" i="3" s="1"/>
  <c r="BR31" i="3" a="1"/>
  <c r="BR31" i="3" s="1"/>
  <c r="BJ15" i="3"/>
  <c r="BI15" i="3" s="1"/>
  <c r="BC25" i="3"/>
  <c r="BM40" i="3"/>
  <c r="BQ33" i="3" a="1"/>
  <c r="BQ33" i="3" s="1"/>
  <c r="BQ32" i="3" a="1"/>
  <c r="BQ32" i="3" s="1"/>
  <c r="BQ30" i="3" a="1"/>
  <c r="BQ30" i="3" s="1"/>
  <c r="BC38" i="3"/>
  <c r="BI38" i="3"/>
  <c r="BJ40" i="3"/>
  <c r="BQ38" i="3" a="1"/>
  <c r="BQ38" i="3" s="1"/>
  <c r="BQ40" i="3" a="1"/>
  <c r="BQ40" i="3" s="1"/>
  <c r="BQ41" i="3" a="1"/>
  <c r="BQ41" i="3" s="1"/>
  <c r="BM7" i="3"/>
  <c r="BC7" i="3"/>
  <c r="BR39" i="3" a="1"/>
  <c r="BR39" i="3" s="1"/>
  <c r="BR41" i="3" a="1"/>
  <c r="BR41" i="3" s="1"/>
  <c r="BR38" i="3" a="1"/>
  <c r="BR38" i="3" s="1"/>
  <c r="BQ25" i="3" a="1"/>
  <c r="BQ25" i="3" s="1"/>
  <c r="BQ24" i="3" a="1"/>
  <c r="BQ24" i="3" s="1"/>
  <c r="BQ22" i="3" a="1"/>
  <c r="BQ22" i="3" s="1"/>
  <c r="BP32" i="3" a="1"/>
  <c r="BP32" i="3" s="1"/>
  <c r="BP31" i="3" a="1"/>
  <c r="BP31" i="3" s="1"/>
  <c r="BP33" i="3" a="1"/>
  <c r="BP33" i="3" s="1"/>
  <c r="BC33" i="3"/>
  <c r="BC22" i="3"/>
  <c r="BM39" i="3"/>
  <c r="BI39" i="3" s="1"/>
  <c r="BJ9" i="3"/>
  <c r="BI9" i="3" s="1"/>
  <c r="BC30" i="3"/>
  <c r="BK16" i="3"/>
  <c r="BI16" i="3" s="1"/>
  <c r="BS24" i="3" a="1"/>
  <c r="BS24" i="3" s="1"/>
  <c r="BS22" i="3" a="1"/>
  <c r="BS22" i="3" s="1"/>
  <c r="BS23" i="3" a="1"/>
  <c r="BS23" i="3" s="1"/>
  <c r="BS40" i="3" a="1"/>
  <c r="BS40" i="3" s="1"/>
  <c r="BS38" i="3" a="1"/>
  <c r="BS38" i="3" s="1"/>
  <c r="BS39" i="3" a="1"/>
  <c r="BS39" i="3" s="1"/>
  <c r="BL46" i="3"/>
  <c r="BR17" i="3" a="1"/>
  <c r="BR17" i="3" s="1"/>
  <c r="BR15" i="3" a="1"/>
  <c r="BR15" i="3" s="1"/>
  <c r="BR14" i="3" a="1"/>
  <c r="BR14" i="3" s="1"/>
  <c r="BS14" i="3" a="1"/>
  <c r="BS14" i="3" s="1"/>
  <c r="BS15" i="3" a="1"/>
  <c r="BS15" i="3" s="1"/>
  <c r="BS16" i="3" a="1"/>
  <c r="BS16" i="3" s="1"/>
  <c r="BQ9" i="3" a="1"/>
  <c r="BQ9" i="3" s="1"/>
  <c r="BQ6" i="3" a="1"/>
  <c r="BQ6" i="3" s="1"/>
  <c r="BQ8" i="3" a="1"/>
  <c r="BQ8" i="3" s="1"/>
  <c r="BL49" i="3"/>
  <c r="BI49" i="3" s="1"/>
  <c r="BS30" i="3" a="1"/>
  <c r="BS30" i="3" s="1"/>
  <c r="BS31" i="3" a="1"/>
  <c r="BS31" i="3" s="1"/>
  <c r="BS32" i="3" a="1"/>
  <c r="BS32" i="3" s="1"/>
  <c r="BJ7" i="3"/>
  <c r="BQ14" i="3" a="1"/>
  <c r="BQ14" i="3" s="1"/>
  <c r="BQ17" i="3" a="1"/>
  <c r="BQ17" i="3" s="1"/>
  <c r="BQ16" i="3" a="1"/>
  <c r="BQ16" i="3" s="1"/>
  <c r="BP41" i="3" a="1"/>
  <c r="BP41" i="3" s="1"/>
  <c r="BP39" i="3" a="1"/>
  <c r="BP39" i="3" s="1"/>
  <c r="BP40" i="3" a="1"/>
  <c r="BP40" i="3" s="1"/>
  <c r="BP17" i="3" a="1"/>
  <c r="BP17" i="3" s="1"/>
  <c r="BP16" i="3" a="1"/>
  <c r="BP16" i="3" s="1"/>
  <c r="BP15" i="3" a="1"/>
  <c r="BP15" i="3" s="1"/>
  <c r="BS7" i="3" a="1"/>
  <c r="BS7" i="3" s="1"/>
  <c r="BS6" i="3" a="1"/>
  <c r="BS6" i="3" s="1"/>
  <c r="BS8" i="3" a="1"/>
  <c r="BS8" i="3" s="1"/>
  <c r="BL47" i="3"/>
  <c r="BS48" i="3" a="1"/>
  <c r="BS48" i="3" s="1"/>
  <c r="BS46" i="3" a="1"/>
  <c r="BS46" i="3" s="1"/>
  <c r="BS47" i="3" a="1"/>
  <c r="BS47" i="3" s="1"/>
  <c r="BC24" i="3"/>
  <c r="BC6" i="3"/>
  <c r="BR22" i="3" a="1"/>
  <c r="BR22" i="3" s="1"/>
  <c r="BR23" i="3" a="1"/>
  <c r="BR23" i="3" s="1"/>
  <c r="BR25" i="3" a="1"/>
  <c r="BR25" i="3" s="1"/>
  <c r="BC48" i="3"/>
  <c r="BB46" i="3" s="1"/>
  <c r="BQ49" i="3" a="1"/>
  <c r="BQ49" i="3" s="1"/>
  <c r="BQ46" i="3" a="1"/>
  <c r="BQ46" i="3" s="1"/>
  <c r="BQ48" i="3" a="1"/>
  <c r="BQ48" i="3" s="1"/>
  <c r="BC17" i="3"/>
  <c r="BP49" i="3" a="1"/>
  <c r="BP49" i="3" s="1"/>
  <c r="BP48" i="3" a="1"/>
  <c r="BP48" i="3" s="1"/>
  <c r="BP47" i="3" a="1"/>
  <c r="BP47" i="3" s="1"/>
  <c r="BJ33" i="3"/>
  <c r="BI33" i="3" s="1"/>
  <c r="BR49" i="3" a="1"/>
  <c r="BR49" i="3" s="1"/>
  <c r="BR47" i="3" a="1"/>
  <c r="BR47" i="3" s="1"/>
  <c r="BR46" i="3" a="1"/>
  <c r="BR46" i="3" s="1"/>
  <c r="BP8" i="3" a="1"/>
  <c r="BP8" i="3" s="1"/>
  <c r="BP7" i="3" a="1"/>
  <c r="BP7" i="3" s="1"/>
  <c r="BP9" i="3" a="1"/>
  <c r="BP9" i="3" s="1"/>
  <c r="BR9" i="3" a="1"/>
  <c r="BR9" i="3" s="1"/>
  <c r="BR7" i="3" a="1"/>
  <c r="BR7" i="3" s="1"/>
  <c r="BR6" i="3" a="1"/>
  <c r="BR6" i="3" s="1"/>
  <c r="BP24" i="3" a="1"/>
  <c r="BP24" i="3" s="1"/>
  <c r="BP23" i="3" a="1"/>
  <c r="BP23" i="3" s="1"/>
  <c r="BP25" i="3" a="1"/>
  <c r="BP25" i="3" s="1"/>
  <c r="BC9" i="3"/>
  <c r="BC8" i="3"/>
  <c r="BJ25" i="3"/>
  <c r="BI25" i="3" s="1"/>
  <c r="BC31" i="3"/>
  <c r="BI47" i="3" l="1"/>
  <c r="BO41" i="3"/>
  <c r="BI41" i="3"/>
  <c r="BB40" i="3"/>
  <c r="BI46" i="3"/>
  <c r="BH48" i="3" s="1"/>
  <c r="BI23" i="3"/>
  <c r="BH25" i="3" s="1"/>
  <c r="BI31" i="3"/>
  <c r="BH33" i="3" s="1"/>
  <c r="BO25" i="3"/>
  <c r="BO40" i="3"/>
  <c r="BO14" i="3"/>
  <c r="BO49" i="3"/>
  <c r="BO30" i="3"/>
  <c r="BB39" i="3"/>
  <c r="BO33" i="3"/>
  <c r="BO15" i="3"/>
  <c r="BO17" i="3"/>
  <c r="BO38" i="3"/>
  <c r="BH16" i="3"/>
  <c r="BH14" i="3"/>
  <c r="BB17" i="3"/>
  <c r="BB31" i="3"/>
  <c r="BB8" i="3"/>
  <c r="BO22" i="3"/>
  <c r="BO46" i="3"/>
  <c r="BB24" i="3"/>
  <c r="BB41" i="3"/>
  <c r="BB7" i="3"/>
  <c r="BB38" i="3"/>
  <c r="BO48" i="3"/>
  <c r="BO47" i="3"/>
  <c r="BO8" i="3"/>
  <c r="BO6" i="3"/>
  <c r="BO24" i="3"/>
  <c r="BB22" i="3"/>
  <c r="BB16" i="3"/>
  <c r="BB48" i="3"/>
  <c r="BB6" i="3"/>
  <c r="BB9" i="3"/>
  <c r="BB49" i="3"/>
  <c r="BB47" i="3"/>
  <c r="BO32" i="3"/>
  <c r="BO16" i="3"/>
  <c r="BO31" i="3"/>
  <c r="BB30" i="3"/>
  <c r="BO7" i="3"/>
  <c r="BB15" i="3"/>
  <c r="BO9" i="3"/>
  <c r="BB14" i="3"/>
  <c r="BO39" i="3"/>
  <c r="BB32" i="3"/>
  <c r="BO23" i="3"/>
  <c r="BB33" i="3"/>
  <c r="BB23" i="3"/>
  <c r="BI40" i="3"/>
  <c r="BH40" i="3" s="1"/>
  <c r="BI7" i="3"/>
  <c r="BH7" i="3" s="1"/>
  <c r="BH17" i="3"/>
  <c r="BB25" i="3"/>
  <c r="BH15" i="3"/>
  <c r="BH46" i="3" l="1"/>
  <c r="BH49" i="3"/>
  <c r="BH47" i="3"/>
  <c r="BH31" i="3"/>
  <c r="BH32" i="3"/>
  <c r="BH23" i="3"/>
  <c r="BH24" i="3"/>
  <c r="BH22" i="3"/>
  <c r="FL49" i="3"/>
  <c r="BH30" i="3"/>
  <c r="FJ47" i="3"/>
  <c r="FN16" i="3"/>
  <c r="FN14" i="3"/>
  <c r="FN47" i="3"/>
  <c r="BN14" i="3"/>
  <c r="BN17" i="3"/>
  <c r="BN25" i="3"/>
  <c r="BN49" i="3"/>
  <c r="BN38" i="3"/>
  <c r="BN16" i="3"/>
  <c r="FJ25" i="3"/>
  <c r="FL48" i="3"/>
  <c r="FN25" i="3"/>
  <c r="FJ33" i="3"/>
  <c r="FL47" i="3"/>
  <c r="BN40" i="3"/>
  <c r="FN33" i="3"/>
  <c r="FN32" i="3"/>
  <c r="BN39" i="3"/>
  <c r="BN33" i="3"/>
  <c r="FJ30" i="3"/>
  <c r="FJ48" i="3"/>
  <c r="BN46" i="3"/>
  <c r="BN7" i="3"/>
  <c r="FL30" i="3"/>
  <c r="BN47" i="3"/>
  <c r="FL39" i="3"/>
  <c r="FN48" i="3"/>
  <c r="BN15" i="3"/>
  <c r="FJ24" i="3"/>
  <c r="BN6" i="3"/>
  <c r="FN38" i="3"/>
  <c r="BN22" i="3"/>
  <c r="FN46" i="3"/>
  <c r="FJ39" i="3"/>
  <c r="BN32" i="3"/>
  <c r="FJ32" i="3"/>
  <c r="FL32" i="3"/>
  <c r="BN41" i="3"/>
  <c r="BN8" i="3"/>
  <c r="FL14" i="3"/>
  <c r="FJ38" i="3"/>
  <c r="FL40" i="3"/>
  <c r="FL8" i="3"/>
  <c r="FN17" i="3"/>
  <c r="FJ46" i="3"/>
  <c r="BH41" i="3"/>
  <c r="FL25" i="3"/>
  <c r="BH39" i="3"/>
  <c r="BN31" i="3"/>
  <c r="FN22" i="3"/>
  <c r="BN48" i="3"/>
  <c r="BN30" i="3"/>
  <c r="FL38" i="3"/>
  <c r="FN41" i="3"/>
  <c r="FN8" i="3"/>
  <c r="FL17" i="3"/>
  <c r="BH8" i="3"/>
  <c r="FL46" i="3"/>
  <c r="FN6" i="3"/>
  <c r="FJ22" i="3"/>
  <c r="FL41" i="3"/>
  <c r="FL24" i="3"/>
  <c r="FJ8" i="3"/>
  <c r="FL16" i="3"/>
  <c r="FN39" i="3"/>
  <c r="BN9" i="3"/>
  <c r="FN30" i="3"/>
  <c r="BH38" i="3"/>
  <c r="FL23" i="3"/>
  <c r="FL6" i="3"/>
  <c r="FL22" i="3"/>
  <c r="FL7" i="3"/>
  <c r="FJ40" i="3"/>
  <c r="FN24" i="3"/>
  <c r="FJ17" i="3"/>
  <c r="FJ15" i="3"/>
  <c r="FJ9" i="3"/>
  <c r="FJ6" i="3"/>
  <c r="FN7" i="3"/>
  <c r="FN40" i="3"/>
  <c r="FN49" i="3"/>
  <c r="FJ31" i="3"/>
  <c r="FJ16" i="3"/>
  <c r="FJ14" i="3"/>
  <c r="FN15" i="3"/>
  <c r="FL33" i="3"/>
  <c r="FN9" i="3"/>
  <c r="BN24" i="3"/>
  <c r="FJ7" i="3"/>
  <c r="FJ41" i="3"/>
  <c r="BH9" i="3"/>
  <c r="FL31" i="3"/>
  <c r="FJ49" i="3"/>
  <c r="FL15" i="3"/>
  <c r="BN23" i="3"/>
  <c r="FJ23" i="3"/>
  <c r="FN23" i="3"/>
  <c r="FL9" i="3"/>
  <c r="BH6" i="3"/>
  <c r="FN31" i="3"/>
  <c r="FK9" i="3" l="1"/>
  <c r="FK15" i="3"/>
  <c r="FM23" i="3"/>
  <c r="FI48" i="3"/>
  <c r="FI31" i="3"/>
  <c r="FM31" i="3"/>
  <c r="FI49" i="3"/>
  <c r="FK31" i="3"/>
  <c r="FM9" i="3"/>
  <c r="FI23" i="3"/>
  <c r="FM15" i="3"/>
  <c r="FI41" i="3"/>
  <c r="FK46" i="3"/>
  <c r="FM49" i="3"/>
  <c r="FK41" i="3"/>
  <c r="FK49" i="3"/>
  <c r="FM40" i="3"/>
  <c r="FI7" i="3"/>
  <c r="FI14" i="3"/>
  <c r="FK23" i="3"/>
  <c r="FK39" i="3"/>
  <c r="FM48" i="3"/>
  <c r="FI47" i="3"/>
  <c r="FM7" i="3"/>
  <c r="FI6" i="3"/>
  <c r="FM24" i="3"/>
  <c r="FM30" i="3"/>
  <c r="FK16" i="3"/>
  <c r="FM22" i="3"/>
  <c r="FK8" i="3"/>
  <c r="FK40" i="3"/>
  <c r="FI32" i="3"/>
  <c r="FK33" i="3"/>
  <c r="FM33" i="3"/>
  <c r="FI40" i="3"/>
  <c r="FI8" i="3"/>
  <c r="FM32" i="3"/>
  <c r="FM47" i="3"/>
  <c r="FI38" i="3"/>
  <c r="FK7" i="3"/>
  <c r="FK24" i="3"/>
  <c r="FK47" i="3"/>
  <c r="FK25" i="3"/>
  <c r="FK14" i="3"/>
  <c r="FI39" i="3"/>
  <c r="FK22" i="3"/>
  <c r="FI33" i="3"/>
  <c r="FM46" i="3"/>
  <c r="FM16" i="3"/>
  <c r="FI16" i="3"/>
  <c r="FI30" i="3"/>
  <c r="FK6" i="3"/>
  <c r="FK17" i="3"/>
  <c r="FM41" i="3"/>
  <c r="FM14" i="3"/>
  <c r="FI9" i="3"/>
  <c r="FI15" i="3"/>
  <c r="FI22" i="3"/>
  <c r="FM8" i="3"/>
  <c r="FK38" i="3"/>
  <c r="FI25" i="3"/>
  <c r="FK48" i="3"/>
  <c r="FI17" i="3"/>
  <c r="FM25" i="3"/>
  <c r="FI46" i="3"/>
  <c r="FM39" i="3"/>
  <c r="FM6" i="3"/>
  <c r="FK30" i="3"/>
  <c r="FM17" i="3"/>
  <c r="FK32" i="3"/>
  <c r="FM38" i="3"/>
  <c r="FI24" i="3"/>
  <c r="BA48" i="3" l="1"/>
  <c r="BA9" i="3"/>
  <c r="BW9" i="3" s="1"/>
  <c r="BA15" i="3"/>
  <c r="BW15" i="3" s="1"/>
  <c r="BA41" i="3"/>
  <c r="BA24" i="3"/>
  <c r="BA23" i="3"/>
  <c r="BA31" i="3"/>
  <c r="AR15" i="3"/>
  <c r="BA49" i="3"/>
  <c r="BA47" i="3"/>
  <c r="AR9" i="3"/>
  <c r="BA7" i="3"/>
  <c r="BW7" i="3" s="1"/>
  <c r="BA46" i="3"/>
  <c r="BA22" i="3"/>
  <c r="BA33" i="3"/>
  <c r="BA14" i="3"/>
  <c r="BA38" i="3"/>
  <c r="BA40" i="3"/>
  <c r="BA39" i="3"/>
  <c r="BA32" i="3"/>
  <c r="BA8" i="3"/>
  <c r="BA25" i="3"/>
  <c r="BA16" i="3"/>
  <c r="BA30" i="3"/>
  <c r="BA6" i="3"/>
  <c r="BA17" i="3"/>
  <c r="BW49" i="3" l="1"/>
  <c r="AR49" i="3"/>
  <c r="AR48" i="3"/>
  <c r="BW48" i="3"/>
  <c r="BW46" i="3"/>
  <c r="AR46" i="3"/>
  <c r="BW47" i="3"/>
  <c r="AR47" i="3"/>
  <c r="AR39" i="3"/>
  <c r="BW39" i="3"/>
  <c r="AR38" i="3"/>
  <c r="BW38" i="3"/>
  <c r="BW41" i="3"/>
  <c r="AR41" i="3"/>
  <c r="BW40" i="3"/>
  <c r="AR40" i="3"/>
  <c r="BW33" i="3"/>
  <c r="AR33" i="3"/>
  <c r="BW32" i="3"/>
  <c r="AR32" i="3"/>
  <c r="AR31" i="3"/>
  <c r="BW31" i="3"/>
  <c r="BW30" i="3"/>
  <c r="AR30" i="3"/>
  <c r="BW22" i="3"/>
  <c r="AR22" i="3"/>
  <c r="AR23" i="3"/>
  <c r="BW23" i="3"/>
  <c r="BW25" i="3"/>
  <c r="AR25" i="3"/>
  <c r="BW24" i="3"/>
  <c r="AR24" i="3"/>
  <c r="BW17" i="3"/>
  <c r="AR17" i="3"/>
  <c r="AR16" i="3"/>
  <c r="BW16" i="3"/>
  <c r="BW14" i="3"/>
  <c r="AR14" i="3"/>
  <c r="AR7" i="3"/>
  <c r="BW8" i="3"/>
  <c r="AR8" i="3"/>
  <c r="AR6" i="3"/>
  <c r="BW6" i="3"/>
  <c r="BU47" i="3" l="1"/>
  <c r="AH47" i="3"/>
  <c r="AS47" i="3" s="1"/>
  <c r="AH46" i="3"/>
  <c r="AH49" i="3"/>
  <c r="AS49" i="3" s="1"/>
  <c r="AH48" i="3"/>
  <c r="AS48" i="3" s="1"/>
  <c r="BU49" i="3"/>
  <c r="BU48" i="3"/>
  <c r="BU46" i="3"/>
  <c r="AH38" i="3"/>
  <c r="AH39" i="3"/>
  <c r="AS39" i="3" s="1"/>
  <c r="AH40" i="3"/>
  <c r="AS40" i="3" s="1"/>
  <c r="BU40" i="3"/>
  <c r="BU39" i="3"/>
  <c r="BU38" i="3"/>
  <c r="AH41" i="3"/>
  <c r="AS41" i="3" s="1"/>
  <c r="BU41" i="3"/>
  <c r="BU31" i="3"/>
  <c r="AH33" i="3"/>
  <c r="AS33" i="3" s="1"/>
  <c r="AH32" i="3"/>
  <c r="AS32" i="3" s="1"/>
  <c r="AH30" i="3"/>
  <c r="BU30" i="3"/>
  <c r="BU33" i="3"/>
  <c r="BU32" i="3"/>
  <c r="AH31" i="3"/>
  <c r="AS31" i="3" s="1"/>
  <c r="BU25" i="3"/>
  <c r="AH23" i="3"/>
  <c r="AS23" i="3" s="1"/>
  <c r="AH22" i="3"/>
  <c r="AH24" i="3"/>
  <c r="AS24" i="3" s="1"/>
  <c r="BU24" i="3"/>
  <c r="BU22" i="3"/>
  <c r="BU23" i="3"/>
  <c r="AH25" i="3"/>
  <c r="AS25" i="3" s="1"/>
  <c r="BU15" i="3"/>
  <c r="AH15" i="3"/>
  <c r="AS15" i="3" s="1"/>
  <c r="BU7" i="3"/>
  <c r="AH14" i="3"/>
  <c r="AH17" i="3"/>
  <c r="AS17" i="3" s="1"/>
  <c r="AH16" i="3"/>
  <c r="AS16" i="3" s="1"/>
  <c r="BU16" i="3"/>
  <c r="BU14" i="3"/>
  <c r="BU17" i="3"/>
  <c r="AH7" i="3"/>
  <c r="AS7" i="3" s="1"/>
  <c r="BU9" i="3"/>
  <c r="BU8" i="3"/>
  <c r="BU6" i="3"/>
  <c r="AH6" i="3"/>
  <c r="AH8" i="3"/>
  <c r="AS8" i="3" s="1"/>
  <c r="AH9" i="3"/>
  <c r="AS9" i="3" s="1"/>
  <c r="BX49" i="3" l="1"/>
  <c r="BY49" i="3" s="1"/>
  <c r="BX47" i="3"/>
  <c r="BY47" i="3" s="1"/>
  <c r="BX46" i="3"/>
  <c r="BY46" i="3" s="1"/>
  <c r="CB46" i="3"/>
  <c r="CB49" i="3"/>
  <c r="BX48" i="3"/>
  <c r="BY48" i="3" s="1"/>
  <c r="AS46" i="3"/>
  <c r="CB48" i="3"/>
  <c r="CB47" i="3"/>
  <c r="AS38" i="3"/>
  <c r="BX39" i="3"/>
  <c r="BY39" i="3" s="1"/>
  <c r="CB41" i="3"/>
  <c r="CB39" i="3"/>
  <c r="CB38" i="3"/>
  <c r="BX38" i="3"/>
  <c r="BY38" i="3" s="1"/>
  <c r="CB40" i="3"/>
  <c r="BX40" i="3"/>
  <c r="BY40" i="3" s="1"/>
  <c r="BX41" i="3"/>
  <c r="BY41" i="3" s="1"/>
  <c r="CB33" i="3"/>
  <c r="BX33" i="3"/>
  <c r="BY33" i="3" s="1"/>
  <c r="CB30" i="3"/>
  <c r="CB31" i="3"/>
  <c r="CB32" i="3"/>
  <c r="BX31" i="3"/>
  <c r="BY31" i="3" s="1"/>
  <c r="BX32" i="3"/>
  <c r="BY32" i="3" s="1"/>
  <c r="BX30" i="3"/>
  <c r="BY30" i="3" s="1"/>
  <c r="AS30" i="3"/>
  <c r="BX25" i="3"/>
  <c r="BY25" i="3" s="1"/>
  <c r="CB22" i="3"/>
  <c r="AS22" i="3"/>
  <c r="CB24" i="3"/>
  <c r="CB23" i="3"/>
  <c r="BX23" i="3"/>
  <c r="BY23" i="3" s="1"/>
  <c r="BX22" i="3"/>
  <c r="BY22" i="3" s="1"/>
  <c r="BX24" i="3"/>
  <c r="BY24" i="3" s="1"/>
  <c r="CB25" i="3"/>
  <c r="AS14" i="3"/>
  <c r="BX14" i="3"/>
  <c r="BY14" i="3" s="1"/>
  <c r="BX15" i="3"/>
  <c r="BY15" i="3" s="1"/>
  <c r="CB16" i="3"/>
  <c r="CB14" i="3"/>
  <c r="CB15" i="3"/>
  <c r="BX17" i="3"/>
  <c r="BY17" i="3" s="1"/>
  <c r="BX16" i="3"/>
  <c r="BY16" i="3" s="1"/>
  <c r="CB17" i="3"/>
  <c r="CB8" i="3"/>
  <c r="BX7" i="3"/>
  <c r="BY7" i="3" s="1"/>
  <c r="BX8" i="3"/>
  <c r="BY8" i="3" s="1"/>
  <c r="BX6" i="3"/>
  <c r="BY6" i="3" s="1"/>
  <c r="AS6" i="3"/>
  <c r="CB6" i="3"/>
  <c r="CB9" i="3"/>
  <c r="BX9" i="3"/>
  <c r="BY9" i="3" s="1"/>
  <c r="CB7" i="3"/>
  <c r="CD46" i="3" l="1"/>
  <c r="CD47" i="3"/>
  <c r="AA46" i="3"/>
  <c r="AA47" i="3"/>
  <c r="AB47" i="3" s="1"/>
  <c r="CD48" i="3"/>
  <c r="AA48" i="3"/>
  <c r="AB48" i="3" s="1"/>
  <c r="CD49" i="3"/>
  <c r="AA49" i="3"/>
  <c r="AB49" i="3" s="1"/>
  <c r="CE49" i="3"/>
  <c r="CF49" i="3"/>
  <c r="CC49" i="3"/>
  <c r="CF46" i="3"/>
  <c r="CC46" i="3"/>
  <c r="CE46" i="3"/>
  <c r="CC47" i="3"/>
  <c r="CF47" i="3"/>
  <c r="CE47" i="3"/>
  <c r="CF48" i="3"/>
  <c r="CE48" i="3"/>
  <c r="CC48" i="3"/>
  <c r="AA40" i="3"/>
  <c r="AB40" i="3" s="1"/>
  <c r="CD40" i="3"/>
  <c r="AA41" i="3"/>
  <c r="AB41" i="3" s="1"/>
  <c r="CD41" i="3"/>
  <c r="AA39" i="3"/>
  <c r="AB39" i="3" s="1"/>
  <c r="CD38" i="3"/>
  <c r="CD39" i="3"/>
  <c r="AA38" i="3"/>
  <c r="CC39" i="3"/>
  <c r="CF39" i="3"/>
  <c r="CE39" i="3"/>
  <c r="CE41" i="3"/>
  <c r="CC41" i="3"/>
  <c r="CF41" i="3"/>
  <c r="CC40" i="3"/>
  <c r="CF40" i="3"/>
  <c r="CE40" i="3"/>
  <c r="CF38" i="3"/>
  <c r="CE38" i="3"/>
  <c r="CC38" i="3"/>
  <c r="AA30" i="3"/>
  <c r="AA31" i="3"/>
  <c r="AB31" i="3" s="1"/>
  <c r="CD30" i="3"/>
  <c r="CD31" i="3"/>
  <c r="CD33" i="3"/>
  <c r="AA33" i="3"/>
  <c r="AB33" i="3" s="1"/>
  <c r="AA32" i="3"/>
  <c r="AB32" i="3" s="1"/>
  <c r="CD32" i="3"/>
  <c r="CE31" i="3"/>
  <c r="CF31" i="3"/>
  <c r="CC31" i="3"/>
  <c r="CC30" i="3"/>
  <c r="CE30" i="3"/>
  <c r="CF30" i="3"/>
  <c r="CF32" i="3"/>
  <c r="CE32" i="3"/>
  <c r="CC32" i="3"/>
  <c r="CE33" i="3"/>
  <c r="CF33" i="3"/>
  <c r="CC33" i="3"/>
  <c r="CD25" i="3"/>
  <c r="AA25" i="3"/>
  <c r="AB25" i="3" s="1"/>
  <c r="AA22" i="3"/>
  <c r="CD22" i="3"/>
  <c r="AA23" i="3"/>
  <c r="AB23" i="3" s="1"/>
  <c r="CD23" i="3"/>
  <c r="CD24" i="3"/>
  <c r="AA24" i="3"/>
  <c r="AB24" i="3" s="1"/>
  <c r="CF24" i="3"/>
  <c r="CC24" i="3"/>
  <c r="CE24" i="3"/>
  <c r="CE22" i="3"/>
  <c r="CF22" i="3"/>
  <c r="CC22" i="3"/>
  <c r="CE25" i="3"/>
  <c r="CC25" i="3"/>
  <c r="CF25" i="3"/>
  <c r="CE23" i="3"/>
  <c r="CF23" i="3"/>
  <c r="CC23" i="3"/>
  <c r="CD16" i="3"/>
  <c r="AA16" i="3"/>
  <c r="AB16" i="3" s="1"/>
  <c r="CD15" i="3"/>
  <c r="AA14" i="3"/>
  <c r="AA15" i="3"/>
  <c r="AB15" i="3" s="1"/>
  <c r="CD14" i="3"/>
  <c r="CD17" i="3"/>
  <c r="AA17" i="3"/>
  <c r="AB17" i="3" s="1"/>
  <c r="CC14" i="3"/>
  <c r="CE14" i="3"/>
  <c r="CF14" i="3"/>
  <c r="CC16" i="3"/>
  <c r="CF16" i="3"/>
  <c r="CE16" i="3"/>
  <c r="CC17" i="3"/>
  <c r="CF17" i="3"/>
  <c r="CE17" i="3"/>
  <c r="CC15" i="3"/>
  <c r="CF15" i="3"/>
  <c r="CE15" i="3"/>
  <c r="CD9" i="3"/>
  <c r="AA9" i="3"/>
  <c r="AB9" i="3" s="1"/>
  <c r="AA8" i="3"/>
  <c r="AB8" i="3" s="1"/>
  <c r="CD8" i="3"/>
  <c r="AA6" i="3"/>
  <c r="AA7" i="3"/>
  <c r="AB7" i="3" s="1"/>
  <c r="CD6" i="3"/>
  <c r="CD7" i="3"/>
  <c r="CE8" i="3"/>
  <c r="CF8" i="3"/>
  <c r="CC8" i="3"/>
  <c r="CF9" i="3"/>
  <c r="CE9" i="3"/>
  <c r="CC9" i="3"/>
  <c r="CC7" i="3"/>
  <c r="CF7" i="3"/>
  <c r="CE7" i="3"/>
  <c r="CF6" i="3"/>
  <c r="CE6" i="3"/>
  <c r="CC6" i="3"/>
  <c r="AB46" i="3" l="1"/>
  <c r="AA45" i="3"/>
  <c r="CO48" i="3" a="1"/>
  <c r="CO48" i="3" s="1"/>
  <c r="CN48" i="3" a="1"/>
  <c r="CN48" i="3" s="1"/>
  <c r="CS48" i="3" a="1"/>
  <c r="CS48" i="3" s="1"/>
  <c r="CY48" i="3" a="1"/>
  <c r="CY48" i="3" s="1"/>
  <c r="CN49" i="3" a="1"/>
  <c r="CN49" i="3" s="1"/>
  <c r="CR48" i="3" a="1"/>
  <c r="CR48" i="3" s="1"/>
  <c r="CR49" i="3" a="1"/>
  <c r="CR49" i="3" s="1"/>
  <c r="CY47" i="3" a="1"/>
  <c r="CY47" i="3" s="1"/>
  <c r="CS47" i="3" a="1"/>
  <c r="CS47" i="3" s="1"/>
  <c r="CX47" i="3" a="1"/>
  <c r="CX47" i="3" s="1"/>
  <c r="CW49" i="3" a="1"/>
  <c r="CW49" i="3" s="1"/>
  <c r="CP49" i="3" a="1"/>
  <c r="CP49" i="3" s="1"/>
  <c r="CQ47" i="3" a="1"/>
  <c r="CQ47" i="3" s="1"/>
  <c r="CW48" i="3" a="1"/>
  <c r="CW48" i="3" s="1"/>
  <c r="CP47" i="3" a="1"/>
  <c r="CP47" i="3" s="1"/>
  <c r="CR47" i="3" a="1"/>
  <c r="CR47" i="3" s="1"/>
  <c r="CQ48" i="3" a="1"/>
  <c r="CQ48" i="3" s="1"/>
  <c r="CP48" i="3" a="1"/>
  <c r="CP48" i="3" s="1"/>
  <c r="CP46" i="3" a="1"/>
  <c r="CP46" i="3" s="1"/>
  <c r="CX49" i="3" a="1"/>
  <c r="CX49" i="3" s="1"/>
  <c r="CW47" i="3" a="1"/>
  <c r="CW47" i="3" s="1"/>
  <c r="CX48" i="3" a="1"/>
  <c r="CX48" i="3" s="1"/>
  <c r="DA49" i="3" a="1"/>
  <c r="DA49" i="3" s="1"/>
  <c r="CM49" i="3" a="1"/>
  <c r="CM49" i="3" s="1"/>
  <c r="CL49" i="3" a="1"/>
  <c r="CL49" i="3" s="1"/>
  <c r="CM48" i="3" a="1"/>
  <c r="CM48" i="3" s="1"/>
  <c r="CZ49" i="3" a="1"/>
  <c r="CZ49" i="3" s="1"/>
  <c r="DG47" i="3" a="1"/>
  <c r="DG47" i="3" s="1"/>
  <c r="CT47" i="3" a="1"/>
  <c r="CT47" i="3" s="1"/>
  <c r="CQ46" i="3" a="1"/>
  <c r="CQ46" i="3" s="1"/>
  <c r="CV46" i="3" a="1"/>
  <c r="CV46" i="3" s="1"/>
  <c r="DC47" i="3" a="1"/>
  <c r="DC47" i="3" s="1"/>
  <c r="CN47" i="3" a="1"/>
  <c r="CN47" i="3" s="1"/>
  <c r="DC49" i="3" a="1"/>
  <c r="DC49" i="3" s="1"/>
  <c r="CM47" i="3" a="1"/>
  <c r="CM47" i="3" s="1"/>
  <c r="CV47" i="3" a="1"/>
  <c r="CV47" i="3" s="1"/>
  <c r="CU47" i="3" a="1"/>
  <c r="CU47" i="3" s="1"/>
  <c r="DD49" i="3" a="1"/>
  <c r="DD49" i="3" s="1"/>
  <c r="CR46" i="3" a="1"/>
  <c r="CR46" i="3" s="1"/>
  <c r="DF49" i="3" a="1"/>
  <c r="DF49" i="3" s="1"/>
  <c r="DB48" i="3" a="1"/>
  <c r="DB48" i="3" s="1"/>
  <c r="CL48" i="3" a="1"/>
  <c r="CL48" i="3" s="1"/>
  <c r="DA46" i="3" a="1"/>
  <c r="DA46" i="3" s="1"/>
  <c r="DC46" i="3" a="1"/>
  <c r="DC46" i="3" s="1"/>
  <c r="CZ47" i="3" a="1"/>
  <c r="CZ47" i="3" s="1"/>
  <c r="CY46" i="3" a="1"/>
  <c r="CY46" i="3" s="1"/>
  <c r="DC48" i="3" a="1"/>
  <c r="DC48" i="3" s="1"/>
  <c r="DF48" i="3" a="1"/>
  <c r="DF48" i="3" s="1"/>
  <c r="CT49" i="3" a="1"/>
  <c r="CT49" i="3" s="1"/>
  <c r="CV48" i="3" a="1"/>
  <c r="CV48" i="3" s="1"/>
  <c r="CN46" i="3" a="1"/>
  <c r="CN46" i="3" s="1"/>
  <c r="CU46" i="3" a="1"/>
  <c r="CU46" i="3" s="1"/>
  <c r="CO47" i="3" a="1"/>
  <c r="CO47" i="3" s="1"/>
  <c r="DD47" i="3" a="1"/>
  <c r="DD47" i="3" s="1"/>
  <c r="DF46" i="3" a="1"/>
  <c r="DF46" i="3" s="1"/>
  <c r="CU49" i="3" a="1"/>
  <c r="CU49" i="3" s="1"/>
  <c r="DF47" i="3" a="1"/>
  <c r="DF47" i="3" s="1"/>
  <c r="DA47" i="3" a="1"/>
  <c r="DA47" i="3" s="1"/>
  <c r="DB46" i="3" a="1"/>
  <c r="DB46" i="3" s="1"/>
  <c r="DE46" i="3" a="1"/>
  <c r="DE46" i="3" s="1"/>
  <c r="CT48" i="3" a="1"/>
  <c r="CT48" i="3" s="1"/>
  <c r="DE49" i="3" a="1"/>
  <c r="DE49" i="3" s="1"/>
  <c r="CT46" i="3"/>
  <c r="DD46" i="3" a="1"/>
  <c r="DD46" i="3" s="1"/>
  <c r="CZ48" i="3" a="1"/>
  <c r="CZ48" i="3" s="1"/>
  <c r="DE48" i="3" a="1"/>
  <c r="DE48" i="3" s="1"/>
  <c r="CZ46" i="3" a="1"/>
  <c r="CZ46" i="3" s="1"/>
  <c r="CU48" i="3" a="1"/>
  <c r="CU48" i="3" s="1"/>
  <c r="DG46" i="3" a="1"/>
  <c r="DG46" i="3" s="1"/>
  <c r="DD48" i="3" a="1"/>
  <c r="DD48" i="3" s="1"/>
  <c r="CW46" i="3" a="1"/>
  <c r="CW46" i="3" s="1"/>
  <c r="DE47" i="3" a="1"/>
  <c r="DE47" i="3" s="1"/>
  <c r="CL47" i="3" a="1"/>
  <c r="CL47" i="3" s="1"/>
  <c r="DB49" i="3" a="1"/>
  <c r="DB49" i="3" s="1"/>
  <c r="CM46" i="3" a="1"/>
  <c r="CM46" i="3" s="1"/>
  <c r="CM44" i="3" s="1"/>
  <c r="DB47" i="3" a="1"/>
  <c r="DB47" i="3" s="1"/>
  <c r="CS46" i="3" a="1"/>
  <c r="CS46" i="3" s="1"/>
  <c r="CL46" i="3" a="1"/>
  <c r="CL46" i="3" s="1"/>
  <c r="DA48" i="3" a="1"/>
  <c r="DA48" i="3" s="1"/>
  <c r="CO46" i="3" a="1"/>
  <c r="CO46" i="3" s="1"/>
  <c r="CO44" i="3" s="1"/>
  <c r="CV49" i="3" a="1"/>
  <c r="CV49" i="3" s="1"/>
  <c r="CX46" i="3" a="1"/>
  <c r="CX46" i="3" s="1"/>
  <c r="DG48" i="3" a="1"/>
  <c r="DG48" i="3" s="1"/>
  <c r="DG49" i="3" a="1"/>
  <c r="DG49" i="3" s="1"/>
  <c r="CS49" i="3" a="1"/>
  <c r="CS49" i="3" s="1"/>
  <c r="CO49" i="3" a="1"/>
  <c r="CO49" i="3" s="1"/>
  <c r="CQ49" i="3" a="1"/>
  <c r="CQ49" i="3" s="1"/>
  <c r="CY49" i="3" a="1"/>
  <c r="CY49" i="3" s="1"/>
  <c r="AA37" i="3"/>
  <c r="AB38" i="3"/>
  <c r="CV40" i="3" a="1"/>
  <c r="CV40" i="3" s="1"/>
  <c r="DA38" i="3" a="1"/>
  <c r="DA38" i="3" s="1"/>
  <c r="CZ38" i="3" a="1"/>
  <c r="CZ38" i="3" s="1"/>
  <c r="DC41" i="3" a="1"/>
  <c r="DC41" i="3" s="1"/>
  <c r="DE38" i="3" a="1"/>
  <c r="DE38" i="3" s="1"/>
  <c r="DE40" i="3" a="1"/>
  <c r="DE40" i="3" s="1"/>
  <c r="CT40" i="3" a="1"/>
  <c r="CT40" i="3" s="1"/>
  <c r="DA41" i="3" a="1"/>
  <c r="DA41" i="3" s="1"/>
  <c r="DD38" i="3" a="1"/>
  <c r="DD38" i="3" s="1"/>
  <c r="CV41" i="3" a="1"/>
  <c r="CV41" i="3" s="1"/>
  <c r="DB38" i="3" a="1"/>
  <c r="DB38" i="3" s="1"/>
  <c r="CY38" i="3" a="1"/>
  <c r="CY38" i="3" s="1"/>
  <c r="DE41" i="3" a="1"/>
  <c r="DE41" i="3" s="1"/>
  <c r="CL38" i="3" a="1"/>
  <c r="CL38" i="3" s="1"/>
  <c r="CN39" i="3" a="1"/>
  <c r="CN39" i="3" s="1"/>
  <c r="DD39" i="3" a="1"/>
  <c r="DD39" i="3" s="1"/>
  <c r="DB41" i="3" a="1"/>
  <c r="DB41" i="3" s="1"/>
  <c r="DG41" i="3" a="1"/>
  <c r="DG41" i="3" s="1"/>
  <c r="DD40" i="3" a="1"/>
  <c r="DD40" i="3" s="1"/>
  <c r="CO39" i="3" a="1"/>
  <c r="CO39" i="3" s="1"/>
  <c r="DE39" i="3" a="1"/>
  <c r="DE39" i="3" s="1"/>
  <c r="CL40" i="3" a="1"/>
  <c r="CL40" i="3" s="1"/>
  <c r="CZ39" i="3" a="1"/>
  <c r="CZ39" i="3" s="1"/>
  <c r="CS38" i="3" a="1"/>
  <c r="CS38" i="3" s="1"/>
  <c r="DD41" i="3" a="1"/>
  <c r="DD41" i="3" s="1"/>
  <c r="DC38" i="3" a="1"/>
  <c r="DC38" i="3" s="1"/>
  <c r="CT38" i="3" a="1"/>
  <c r="CT38" i="3" s="1"/>
  <c r="CV38" i="3" a="1"/>
  <c r="CV38" i="3" s="1"/>
  <c r="CM40" i="3" a="1"/>
  <c r="CM40" i="3" s="1"/>
  <c r="CM41" i="3" a="1"/>
  <c r="CM41" i="3" s="1"/>
  <c r="CU39" i="3" a="1"/>
  <c r="CU39" i="3" s="1"/>
  <c r="CT39" i="3" a="1"/>
  <c r="CT39" i="3" s="1"/>
  <c r="CX38" i="3" a="1"/>
  <c r="CX38" i="3" s="1"/>
  <c r="DF41" i="3" a="1"/>
  <c r="DF41" i="3" s="1"/>
  <c r="CZ40" i="3" a="1"/>
  <c r="CZ40" i="3" s="1"/>
  <c r="DF40" i="3" a="1"/>
  <c r="DF40" i="3" s="1"/>
  <c r="CL39" i="3" a="1"/>
  <c r="CL39" i="3" s="1"/>
  <c r="CU38" i="3" a="1"/>
  <c r="CU38" i="3" s="1"/>
  <c r="DF39" i="3" a="1"/>
  <c r="DF39" i="3" s="1"/>
  <c r="CL41" i="3" a="1"/>
  <c r="CL41" i="3" s="1"/>
  <c r="CV39" i="3" a="1"/>
  <c r="CV39" i="3" s="1"/>
  <c r="DA39" i="3" a="1"/>
  <c r="DA39" i="3" s="1"/>
  <c r="CW38" i="3" a="1"/>
  <c r="CW38" i="3" s="1"/>
  <c r="CM38" i="3" a="1"/>
  <c r="CM38" i="3" s="1"/>
  <c r="CU40" i="3" a="1"/>
  <c r="CU40" i="3" s="1"/>
  <c r="CN38" i="3" a="1"/>
  <c r="CN38" i="3" s="1"/>
  <c r="CR38" i="3" a="1"/>
  <c r="CR38" i="3" s="1"/>
  <c r="CQ38" i="3" a="1"/>
  <c r="CQ38" i="3" s="1"/>
  <c r="CT41" i="3" a="1"/>
  <c r="CT41" i="3" s="1"/>
  <c r="CM39" i="3" a="1"/>
  <c r="CM39" i="3" s="1"/>
  <c r="CU41" i="3" a="1"/>
  <c r="CU41" i="3" s="1"/>
  <c r="DA40" i="3" a="1"/>
  <c r="DA40" i="3" s="1"/>
  <c r="CO38" i="3" a="1"/>
  <c r="CO38" i="3" s="1"/>
  <c r="CZ41" i="3" a="1"/>
  <c r="CZ41" i="3" s="1"/>
  <c r="DG38" i="3" a="1"/>
  <c r="DG38" i="3" s="1"/>
  <c r="DC39" i="3" a="1"/>
  <c r="DC39" i="3" s="1"/>
  <c r="DB40" i="3" a="1"/>
  <c r="DB40" i="3" s="1"/>
  <c r="DF38" i="3" a="1"/>
  <c r="DF38" i="3" s="1"/>
  <c r="DF36" i="3" s="1"/>
  <c r="DG40" i="3" a="1"/>
  <c r="DG40" i="3" s="1"/>
  <c r="DG39" i="3" a="1"/>
  <c r="DG39" i="3" s="1"/>
  <c r="DB39" i="3" a="1"/>
  <c r="DB39" i="3" s="1"/>
  <c r="DC40" i="3" a="1"/>
  <c r="DC40" i="3" s="1"/>
  <c r="CY40" i="3" a="1"/>
  <c r="CY40" i="3" s="1"/>
  <c r="CR41" i="3" a="1"/>
  <c r="CR41" i="3" s="1"/>
  <c r="CR40" i="3" a="1"/>
  <c r="CR40" i="3" s="1"/>
  <c r="CN41" i="3" a="1"/>
  <c r="CN41" i="3" s="1"/>
  <c r="CO40" i="3" a="1"/>
  <c r="CO40" i="3" s="1"/>
  <c r="CN40" i="3" a="1"/>
  <c r="CN40" i="3" s="1"/>
  <c r="CS40" i="3" a="1"/>
  <c r="CS40" i="3" s="1"/>
  <c r="CQ41" i="3" a="1"/>
  <c r="CQ41" i="3" s="1"/>
  <c r="CY41" i="3" a="1"/>
  <c r="CY41" i="3" s="1"/>
  <c r="CO41" i="3" a="1"/>
  <c r="CO41" i="3" s="1"/>
  <c r="CS41" i="3" a="1"/>
  <c r="CS41" i="3" s="1"/>
  <c r="CP38" i="3" a="1"/>
  <c r="CP38" i="3" s="1"/>
  <c r="CR39" i="3" a="1"/>
  <c r="CR39" i="3" s="1"/>
  <c r="CP39" i="3" a="1"/>
  <c r="CP39" i="3" s="1"/>
  <c r="CY39" i="3" a="1"/>
  <c r="CY39" i="3" s="1"/>
  <c r="CX39" i="3" a="1"/>
  <c r="CX39" i="3" s="1"/>
  <c r="CS39" i="3" a="1"/>
  <c r="CS39" i="3" s="1"/>
  <c r="CW40" i="3" a="1"/>
  <c r="CW40" i="3" s="1"/>
  <c r="CP40" i="3" a="1"/>
  <c r="CP40" i="3" s="1"/>
  <c r="CP41" i="3" a="1"/>
  <c r="CP41" i="3" s="1"/>
  <c r="CX40" i="3" a="1"/>
  <c r="CX40" i="3" s="1"/>
  <c r="CW41" i="3" a="1"/>
  <c r="CW41" i="3" s="1"/>
  <c r="CQ40" i="3" a="1"/>
  <c r="CQ40" i="3" s="1"/>
  <c r="CW39" i="3" a="1"/>
  <c r="CW39" i="3" s="1"/>
  <c r="CQ39" i="3" a="1"/>
  <c r="CQ39" i="3" s="1"/>
  <c r="CX41" i="3" a="1"/>
  <c r="CX41" i="3" s="1"/>
  <c r="AA29" i="3"/>
  <c r="AB30" i="3"/>
  <c r="CQ33" i="3" a="1"/>
  <c r="CQ33" i="3" s="1"/>
  <c r="CS33" i="3" a="1"/>
  <c r="CS33" i="3" s="1"/>
  <c r="CY33" i="3" a="1"/>
  <c r="CY33" i="3" s="1"/>
  <c r="CO33" i="3" a="1"/>
  <c r="CO33" i="3" s="1"/>
  <c r="CR30" i="3" a="1"/>
  <c r="CR30" i="3" s="1"/>
  <c r="DF30" i="3" a="1"/>
  <c r="DF30" i="3" s="1"/>
  <c r="CQ30" i="3" a="1"/>
  <c r="CQ30" i="3" s="1"/>
  <c r="DG31" i="3" a="1"/>
  <c r="DG31" i="3" s="1"/>
  <c r="CO30" i="3" a="1"/>
  <c r="CO30" i="3" s="1"/>
  <c r="CM30" i="3" a="1"/>
  <c r="CM30" i="3" s="1"/>
  <c r="CW30" i="3" a="1"/>
  <c r="CW30" i="3" s="1"/>
  <c r="DG33" i="3" a="1"/>
  <c r="DG33" i="3" s="1"/>
  <c r="DC32" i="3" a="1"/>
  <c r="DC32" i="3" s="1"/>
  <c r="CV30" i="3" a="1"/>
  <c r="CV30" i="3" s="1"/>
  <c r="CN30" i="3" a="1"/>
  <c r="CN30" i="3" s="1"/>
  <c r="DC31" i="3" a="1"/>
  <c r="DC31" i="3" s="1"/>
  <c r="CL31" i="3" a="1"/>
  <c r="CL31" i="3" s="1"/>
  <c r="DB31" i="3" a="1"/>
  <c r="DB31" i="3" s="1"/>
  <c r="DF31" i="3" a="1"/>
  <c r="DF31" i="3" s="1"/>
  <c r="DD31" i="3" a="1"/>
  <c r="DD31" i="3" s="1"/>
  <c r="CV31" i="3" a="1"/>
  <c r="CV31" i="3" s="1"/>
  <c r="CM31" i="3" a="1"/>
  <c r="CM31" i="3" s="1"/>
  <c r="CL30" i="3" a="1"/>
  <c r="CL30" i="3" s="1"/>
  <c r="CU33" i="3" a="1"/>
  <c r="CU33" i="3" s="1"/>
  <c r="DE30" i="3" a="1"/>
  <c r="DE30" i="3" s="1"/>
  <c r="CT30" i="3" a="1"/>
  <c r="CT30" i="3" s="1"/>
  <c r="CX30" i="3" a="1"/>
  <c r="CX30" i="3" s="1"/>
  <c r="CZ30" i="3" a="1"/>
  <c r="CZ30" i="3" s="1"/>
  <c r="DB33" i="3" a="1"/>
  <c r="DB33" i="3" s="1"/>
  <c r="DE33" i="3" a="1"/>
  <c r="DE33" i="3" s="1"/>
  <c r="CY30" i="3" a="1"/>
  <c r="CY30" i="3" s="1"/>
  <c r="CT32" i="3" a="1"/>
  <c r="CT32" i="3" s="1"/>
  <c r="DF33" i="3" a="1"/>
  <c r="DF33" i="3" s="1"/>
  <c r="CM33" i="3" a="1"/>
  <c r="CM33" i="3" s="1"/>
  <c r="DC30" i="3" a="1"/>
  <c r="DC30" i="3" s="1"/>
  <c r="DB32" i="3" a="1"/>
  <c r="DB32" i="3" s="1"/>
  <c r="CU31" i="3" a="1"/>
  <c r="CU31" i="3" s="1"/>
  <c r="CM32" i="3" a="1"/>
  <c r="CM32" i="3" s="1"/>
  <c r="DG30" i="3" a="1"/>
  <c r="DG30" i="3" s="1"/>
  <c r="DB30" i="3" a="1"/>
  <c r="DB30" i="3" s="1"/>
  <c r="DC33" i="3" a="1"/>
  <c r="DC33" i="3" s="1"/>
  <c r="DD32" i="3" a="1"/>
  <c r="DD32" i="3" s="1"/>
  <c r="CL33" i="3" a="1"/>
  <c r="CL33" i="3" s="1"/>
  <c r="CT31" i="3" a="1"/>
  <c r="CT31" i="3" s="1"/>
  <c r="DF32" i="3" a="1"/>
  <c r="DF32" i="3" s="1"/>
  <c r="CV33" i="3" a="1"/>
  <c r="CV33" i="3" s="1"/>
  <c r="CZ33" i="3" a="1"/>
  <c r="CZ33" i="3" s="1"/>
  <c r="DA33" i="3" a="1"/>
  <c r="DA33" i="3" s="1"/>
  <c r="DA31" i="3" a="1"/>
  <c r="DA31" i="3" s="1"/>
  <c r="CZ31" i="3" a="1"/>
  <c r="CZ31" i="3" s="1"/>
  <c r="DE32" i="3" a="1"/>
  <c r="DE32" i="3" s="1"/>
  <c r="CT33" i="3" a="1"/>
  <c r="CT33" i="3" s="1"/>
  <c r="CV32" i="3" a="1"/>
  <c r="CV32" i="3" s="1"/>
  <c r="CZ32" i="3" a="1"/>
  <c r="CZ32" i="3" s="1"/>
  <c r="CS30" i="3" a="1"/>
  <c r="CS30" i="3" s="1"/>
  <c r="DA30" i="3" a="1"/>
  <c r="DA30" i="3" s="1"/>
  <c r="DD33" i="3" a="1"/>
  <c r="DD33" i="3" s="1"/>
  <c r="CN31" i="3" a="1"/>
  <c r="CN31" i="3" s="1"/>
  <c r="CU30" i="3" a="1"/>
  <c r="CU30" i="3" s="1"/>
  <c r="DA32" i="3" a="1"/>
  <c r="DA32" i="3" s="1"/>
  <c r="CU32" i="3" a="1"/>
  <c r="CU32" i="3" s="1"/>
  <c r="DE31" i="3" a="1"/>
  <c r="DE31" i="3" s="1"/>
  <c r="CL32" i="3" a="1"/>
  <c r="CL32" i="3" s="1"/>
  <c r="DD30" i="3" a="1"/>
  <c r="DD30" i="3" s="1"/>
  <c r="DG32" i="3" a="1"/>
  <c r="DG32" i="3" s="1"/>
  <c r="CO31" i="3" a="1"/>
  <c r="CO31" i="3" s="1"/>
  <c r="CQ31" i="3" a="1"/>
  <c r="CQ31" i="3" s="1"/>
  <c r="CX33" i="3" a="1"/>
  <c r="CX33" i="3" s="1"/>
  <c r="CW31" i="3" a="1"/>
  <c r="CW31" i="3" s="1"/>
  <c r="CP31" i="3" a="1"/>
  <c r="CP31" i="3" s="1"/>
  <c r="CW32" i="3" a="1"/>
  <c r="CW32" i="3" s="1"/>
  <c r="CS31" i="3" a="1"/>
  <c r="CS31" i="3" s="1"/>
  <c r="CP30" i="3" a="1"/>
  <c r="CP30" i="3" s="1"/>
  <c r="CX31" i="3" a="1"/>
  <c r="CX31" i="3" s="1"/>
  <c r="CQ32" i="3" a="1"/>
  <c r="CQ32" i="3" s="1"/>
  <c r="CY31" i="3" a="1"/>
  <c r="CY31" i="3" s="1"/>
  <c r="CR31" i="3" a="1"/>
  <c r="CR31" i="3" s="1"/>
  <c r="CP33" i="3" a="1"/>
  <c r="CP33" i="3" s="1"/>
  <c r="CW33" i="3" a="1"/>
  <c r="CW33" i="3" s="1"/>
  <c r="CX32" i="3" a="1"/>
  <c r="CX32" i="3" s="1"/>
  <c r="CP32" i="3" a="1"/>
  <c r="CP32" i="3" s="1"/>
  <c r="CY32" i="3" a="1"/>
  <c r="CY32" i="3" s="1"/>
  <c r="CR32" i="3" a="1"/>
  <c r="CR32" i="3" s="1"/>
  <c r="CN33" i="3" a="1"/>
  <c r="CN33" i="3" s="1"/>
  <c r="CR33" i="3" a="1"/>
  <c r="CR33" i="3" s="1"/>
  <c r="CO32" i="3" a="1"/>
  <c r="CO32" i="3" s="1"/>
  <c r="CN32" i="3" a="1"/>
  <c r="CN32" i="3" s="1"/>
  <c r="CS32" i="3" a="1"/>
  <c r="CS32" i="3" s="1"/>
  <c r="AB22" i="3"/>
  <c r="AA21" i="3"/>
  <c r="CY25" i="3" a="1"/>
  <c r="CY25" i="3" s="1"/>
  <c r="CQ25" i="3" a="1"/>
  <c r="CQ25" i="3" s="1"/>
  <c r="CO25" i="3" a="1"/>
  <c r="CO25" i="3" s="1"/>
  <c r="CS25" i="3" a="1"/>
  <c r="CS25" i="3" s="1"/>
  <c r="DA24" i="3" a="1"/>
  <c r="DA24" i="3" s="1"/>
  <c r="CZ23" i="3" a="1"/>
  <c r="CZ23" i="3" s="1"/>
  <c r="DC25" i="3" a="1"/>
  <c r="DC25" i="3" s="1"/>
  <c r="DD25" i="3" a="1"/>
  <c r="DD25" i="3" s="1"/>
  <c r="CM22" i="3" a="1"/>
  <c r="CM22" i="3" s="1"/>
  <c r="DB22" i="3" a="1"/>
  <c r="DB22" i="3" s="1"/>
  <c r="CL23" i="3" a="1"/>
  <c r="CL23" i="3" s="1"/>
  <c r="DF23" i="3" a="1"/>
  <c r="DF23" i="3" s="1"/>
  <c r="DB24" i="3" a="1"/>
  <c r="DB24" i="3" s="1"/>
  <c r="DA22" i="3" a="1"/>
  <c r="DA22" i="3" s="1"/>
  <c r="CR22" i="3" a="1"/>
  <c r="CR22" i="3" s="1"/>
  <c r="CM24" i="3" a="1"/>
  <c r="CM24" i="3" s="1"/>
  <c r="CV23" i="3" a="1"/>
  <c r="CV23" i="3" s="1"/>
  <c r="CQ22" i="3" a="1"/>
  <c r="CQ22" i="3" s="1"/>
  <c r="CZ22" i="3" a="1"/>
  <c r="CZ22" i="3" s="1"/>
  <c r="CY22" i="3" a="1"/>
  <c r="CY22" i="3" s="1"/>
  <c r="CT23" i="3" a="1"/>
  <c r="CT23" i="3" s="1"/>
  <c r="CV22" i="3" a="1"/>
  <c r="CV22" i="3" s="1"/>
  <c r="CU22" i="3" a="1"/>
  <c r="CU22" i="3" s="1"/>
  <c r="DA23" i="3" a="1"/>
  <c r="DA23" i="3" s="1"/>
  <c r="DE25" i="3" a="1"/>
  <c r="DE25" i="3" s="1"/>
  <c r="DD24" i="3" a="1"/>
  <c r="DD24" i="3" s="1"/>
  <c r="DC23" i="3" a="1"/>
  <c r="DC23" i="3" s="1"/>
  <c r="DG24" i="3" a="1"/>
  <c r="DG24" i="3" s="1"/>
  <c r="CL24" i="3" a="1"/>
  <c r="CL24" i="3" s="1"/>
  <c r="DD23" i="3" a="1"/>
  <c r="DD23" i="3" s="1"/>
  <c r="DF25" i="3" a="1"/>
  <c r="DF25" i="3" s="1"/>
  <c r="CN22" i="3" a="1"/>
  <c r="CN22" i="3" s="1"/>
  <c r="DE22" i="3" a="1"/>
  <c r="DE22" i="3" s="1"/>
  <c r="DC24" i="3" a="1"/>
  <c r="DC24" i="3" s="1"/>
  <c r="DG22" i="3" a="1"/>
  <c r="DG22" i="3" s="1"/>
  <c r="CL25" i="3" a="1"/>
  <c r="CL25" i="3" s="1"/>
  <c r="CV25" i="3" a="1"/>
  <c r="CV25" i="3" s="1"/>
  <c r="CZ24" i="3" a="1"/>
  <c r="CZ24" i="3" s="1"/>
  <c r="DF24" i="3" a="1"/>
  <c r="DF24" i="3" s="1"/>
  <c r="DA25" i="3" a="1"/>
  <c r="DA25" i="3" s="1"/>
  <c r="DE23" i="3" a="1"/>
  <c r="DE23" i="3" s="1"/>
  <c r="CO22" i="3" a="1"/>
  <c r="CO22" i="3" s="1"/>
  <c r="DD22" i="3" a="1"/>
  <c r="DD22" i="3" s="1"/>
  <c r="CU23" i="3" a="1"/>
  <c r="CU23" i="3" s="1"/>
  <c r="CX22" i="3" a="1"/>
  <c r="CX22" i="3" s="1"/>
  <c r="CL22" i="3" a="1"/>
  <c r="CL22" i="3" s="1"/>
  <c r="CT24" i="3" a="1"/>
  <c r="CT24" i="3" s="1"/>
  <c r="CM23" i="3" a="1"/>
  <c r="CM23" i="3" s="1"/>
  <c r="DG23" i="3" a="1"/>
  <c r="DG23" i="3" s="1"/>
  <c r="CO23" i="3" a="1"/>
  <c r="CO23" i="3" s="1"/>
  <c r="DF22" i="3" a="1"/>
  <c r="DF22" i="3" s="1"/>
  <c r="CZ25" i="3" a="1"/>
  <c r="CZ25" i="3" s="1"/>
  <c r="CU24" i="3" a="1"/>
  <c r="CU24" i="3" s="1"/>
  <c r="DG25" i="3" a="1"/>
  <c r="DG25" i="3" s="1"/>
  <c r="CT22" i="3" a="1"/>
  <c r="CT22" i="3" s="1"/>
  <c r="CS22" i="3" a="1"/>
  <c r="CS22" i="3" s="1"/>
  <c r="CT25" i="3" a="1"/>
  <c r="CT25" i="3" s="1"/>
  <c r="CW22" i="3" a="1"/>
  <c r="CW22" i="3" s="1"/>
  <c r="DE24" i="3" a="1"/>
  <c r="DE24" i="3" s="1"/>
  <c r="CV24" i="3" a="1"/>
  <c r="CV24" i="3" s="1"/>
  <c r="DC22" i="3" a="1"/>
  <c r="DC22" i="3" s="1"/>
  <c r="CU25" i="3" a="1"/>
  <c r="CU25" i="3" s="1"/>
  <c r="DB25" i="3" a="1"/>
  <c r="DB25" i="3" s="1"/>
  <c r="DB23" i="3" a="1"/>
  <c r="DB23" i="3" s="1"/>
  <c r="CN23" i="3" a="1"/>
  <c r="CN23" i="3" s="1"/>
  <c r="CM25" i="3" a="1"/>
  <c r="CM25" i="3" s="1"/>
  <c r="CP24" i="3" a="1"/>
  <c r="CP24" i="3" s="1"/>
  <c r="CP25" i="3" a="1"/>
  <c r="CP25" i="3" s="1"/>
  <c r="CX25" i="3" a="1"/>
  <c r="CX25" i="3" s="1"/>
  <c r="CS23" i="3" a="1"/>
  <c r="CS23" i="3" s="1"/>
  <c r="CP23" i="3" a="1"/>
  <c r="CP23" i="3" s="1"/>
  <c r="CR23" i="3" a="1"/>
  <c r="CR23" i="3" s="1"/>
  <c r="CX23" i="3" a="1"/>
  <c r="CX23" i="3" s="1"/>
  <c r="CQ23" i="3" a="1"/>
  <c r="CQ23" i="3" s="1"/>
  <c r="CW25" i="3" a="1"/>
  <c r="CW25" i="3" s="1"/>
  <c r="CX24" i="3" a="1"/>
  <c r="CX24" i="3" s="1"/>
  <c r="CP22" i="3" a="1"/>
  <c r="CP22" i="3" s="1"/>
  <c r="CQ24" i="3" a="1"/>
  <c r="CQ24" i="3" s="1"/>
  <c r="CW23" i="3" a="1"/>
  <c r="CW23" i="3" s="1"/>
  <c r="CW24" i="3" a="1"/>
  <c r="CW24" i="3" s="1"/>
  <c r="CY23" i="3" a="1"/>
  <c r="CY23" i="3" s="1"/>
  <c r="CY24" i="3" a="1"/>
  <c r="CY24" i="3" s="1"/>
  <c r="CO24" i="3" a="1"/>
  <c r="CO24" i="3" s="1"/>
  <c r="CS24" i="3" a="1"/>
  <c r="CS24" i="3" s="1"/>
  <c r="CN24" i="3" a="1"/>
  <c r="CN24" i="3" s="1"/>
  <c r="CN25" i="3" a="1"/>
  <c r="CN25" i="3" s="1"/>
  <c r="CR24" i="3" a="1"/>
  <c r="CR24" i="3" s="1"/>
  <c r="CR25" i="3" a="1"/>
  <c r="CR25" i="3" s="1"/>
  <c r="AB14" i="3"/>
  <c r="AA13" i="3"/>
  <c r="CY17" i="3" a="1"/>
  <c r="CY17" i="3" s="1"/>
  <c r="CS17" i="3" a="1"/>
  <c r="CS17" i="3" s="1"/>
  <c r="CQ17" i="3" a="1"/>
  <c r="CQ17" i="3" s="1"/>
  <c r="CO17" i="3" a="1"/>
  <c r="CO17" i="3" s="1"/>
  <c r="CO16" i="3" a="1"/>
  <c r="CO16" i="3" s="1"/>
  <c r="CN17" i="3" a="1"/>
  <c r="CN17" i="3" s="1"/>
  <c r="CR16" i="3" a="1"/>
  <c r="CR16" i="3" s="1"/>
  <c r="CR17" i="3" a="1"/>
  <c r="CR17" i="3" s="1"/>
  <c r="CS16" i="3" a="1"/>
  <c r="CS16" i="3" s="1"/>
  <c r="CN16" i="3" a="1"/>
  <c r="CN16" i="3" s="1"/>
  <c r="CY16" i="3" a="1"/>
  <c r="CY16" i="3" s="1"/>
  <c r="CR15" i="3" a="1"/>
  <c r="CR15" i="3" s="1"/>
  <c r="CP14" i="3" a="1"/>
  <c r="CP14" i="3" s="1"/>
  <c r="CY15" i="3" a="1"/>
  <c r="CY15" i="3" s="1"/>
  <c r="CW16" i="3" a="1"/>
  <c r="CW16" i="3" s="1"/>
  <c r="CX16" i="3" a="1"/>
  <c r="CX16" i="3" s="1"/>
  <c r="CP16" i="3" a="1"/>
  <c r="CP16" i="3" s="1"/>
  <c r="CX15" i="3" a="1"/>
  <c r="CX15" i="3" s="1"/>
  <c r="CP15" i="3" a="1"/>
  <c r="CP15" i="3" s="1"/>
  <c r="CQ15" i="3" a="1"/>
  <c r="CQ15" i="3" s="1"/>
  <c r="CW15" i="3" a="1"/>
  <c r="CW15" i="3" s="1"/>
  <c r="CW17" i="3" a="1"/>
  <c r="CW17" i="3" s="1"/>
  <c r="CS15" i="3" a="1"/>
  <c r="CS15" i="3" s="1"/>
  <c r="CX17" i="3" a="1"/>
  <c r="CX17" i="3" s="1"/>
  <c r="CQ16" i="3" a="1"/>
  <c r="CQ16" i="3" s="1"/>
  <c r="CP17" i="3" a="1"/>
  <c r="CP17" i="3" s="1"/>
  <c r="DF16" i="3" a="1"/>
  <c r="DF16" i="3" s="1"/>
  <c r="CT16" i="3" a="1"/>
  <c r="CT16" i="3" s="1"/>
  <c r="CM17" i="3" a="1"/>
  <c r="CM17" i="3" s="1"/>
  <c r="DB16" i="3" a="1"/>
  <c r="DB16" i="3" s="1"/>
  <c r="DA14" i="3" a="1"/>
  <c r="DA14" i="3" s="1"/>
  <c r="DB14" i="3" a="1"/>
  <c r="DB14" i="3" s="1"/>
  <c r="CL16" i="3" a="1"/>
  <c r="CL16" i="3" s="1"/>
  <c r="CT17" i="3" a="1"/>
  <c r="CT17" i="3" s="1"/>
  <c r="CZ17" i="3" a="1"/>
  <c r="CZ17" i="3" s="1"/>
  <c r="CU17" i="3" a="1"/>
  <c r="CU17" i="3" s="1"/>
  <c r="DC17" i="3" a="1"/>
  <c r="DC17" i="3" s="1"/>
  <c r="DE17" i="3" a="1"/>
  <c r="DE17" i="3" s="1"/>
  <c r="DD17" i="3" a="1"/>
  <c r="DD17" i="3" s="1"/>
  <c r="DF15" i="3" a="1"/>
  <c r="DF15" i="3" s="1"/>
  <c r="CU16" i="3" a="1"/>
  <c r="CU16" i="3" s="1"/>
  <c r="CO15" i="3" a="1"/>
  <c r="CO15" i="3" s="1"/>
  <c r="CL17" i="3" a="1"/>
  <c r="CL17" i="3" s="1"/>
  <c r="DB15" i="3" a="1"/>
  <c r="DB15" i="3" s="1"/>
  <c r="DA16" i="3" a="1"/>
  <c r="DA16" i="3" s="1"/>
  <c r="CX14" i="3" a="1"/>
  <c r="CX14" i="3" s="1"/>
  <c r="DA15" i="3" a="1"/>
  <c r="DA15" i="3" s="1"/>
  <c r="CZ16" i="3" a="1"/>
  <c r="CZ16" i="3" s="1"/>
  <c r="DD15" i="3" a="1"/>
  <c r="DD15" i="3" s="1"/>
  <c r="CV14" i="3" a="1"/>
  <c r="CV14" i="3" s="1"/>
  <c r="DC16" i="3" a="1"/>
  <c r="DC16" i="3" s="1"/>
  <c r="DG15" i="3" a="1"/>
  <c r="DG15" i="3" s="1"/>
  <c r="CY14" i="3" a="1"/>
  <c r="CY14" i="3" s="1"/>
  <c r="DD14" i="3" a="1"/>
  <c r="DD14" i="3" s="1"/>
  <c r="DE14" i="3" a="1"/>
  <c r="DE14" i="3" s="1"/>
  <c r="DC15" i="3" a="1"/>
  <c r="DC15" i="3" s="1"/>
  <c r="DG17" i="3" a="1"/>
  <c r="DG17" i="3" s="1"/>
  <c r="DF17" i="3" a="1"/>
  <c r="DF17" i="3" s="1"/>
  <c r="CM14" i="3" a="1"/>
  <c r="CM14" i="3" s="1"/>
  <c r="DG14" i="3" a="1"/>
  <c r="DG14" i="3" s="1"/>
  <c r="CL15" i="3" a="1"/>
  <c r="CL15" i="3" s="1"/>
  <c r="CU14" i="3" a="1"/>
  <c r="CU14" i="3" s="1"/>
  <c r="CZ14" i="3" a="1"/>
  <c r="CZ14" i="3" s="1"/>
  <c r="DA17" i="3" a="1"/>
  <c r="DA17" i="3" s="1"/>
  <c r="DD16" i="3" a="1"/>
  <c r="DD16" i="3" s="1"/>
  <c r="CS14" i="3" a="1"/>
  <c r="CS14" i="3" s="1"/>
  <c r="DC14" i="3" a="1"/>
  <c r="DC14" i="3" s="1"/>
  <c r="CZ15" i="3" a="1"/>
  <c r="CZ15" i="3" s="1"/>
  <c r="DE16" i="3" a="1"/>
  <c r="DE16" i="3" s="1"/>
  <c r="CQ14" i="3" a="1"/>
  <c r="CQ14" i="3" s="1"/>
  <c r="DG16" i="3" a="1"/>
  <c r="DG16" i="3" s="1"/>
  <c r="CV16" i="3" a="1"/>
  <c r="CV16" i="3" s="1"/>
  <c r="CW14" i="3" a="1"/>
  <c r="CW14" i="3" s="1"/>
  <c r="CV15" i="3" a="1"/>
  <c r="CV15" i="3" s="1"/>
  <c r="CM16" i="3" a="1"/>
  <c r="CM16" i="3" s="1"/>
  <c r="CT15" i="3" a="1"/>
  <c r="CT15" i="3" s="1"/>
  <c r="CU15" i="3" a="1"/>
  <c r="CU15" i="3" s="1"/>
  <c r="CN14" i="3" a="1"/>
  <c r="CN14" i="3" s="1"/>
  <c r="CL14" i="3" a="1"/>
  <c r="CL14" i="3" s="1"/>
  <c r="CM15" i="3" a="1"/>
  <c r="CM15" i="3" s="1"/>
  <c r="CN15" i="3" a="1"/>
  <c r="CN15" i="3" s="1"/>
  <c r="DE15" i="3" a="1"/>
  <c r="DE15" i="3" s="1"/>
  <c r="CO14" i="3" a="1"/>
  <c r="CO14" i="3" s="1"/>
  <c r="DF14" i="3" a="1"/>
  <c r="DF14" i="3" s="1"/>
  <c r="DB17" i="3" a="1"/>
  <c r="DB17" i="3" s="1"/>
  <c r="CT14" i="3" a="1"/>
  <c r="CT14" i="3" s="1"/>
  <c r="CV17" i="3" a="1"/>
  <c r="CV17" i="3" s="1"/>
  <c r="CR14" i="3" a="1"/>
  <c r="CR14" i="3" s="1"/>
  <c r="F53" i="3"/>
  <c r="E52" i="3"/>
  <c r="AA5" i="3"/>
  <c r="AB6" i="3"/>
  <c r="F52" i="3"/>
  <c r="CY7" i="3" a="1"/>
  <c r="CY7" i="3" s="1"/>
  <c r="CX7" i="3" a="1"/>
  <c r="CX7" i="3" s="1"/>
  <c r="CX8" i="3" a="1"/>
  <c r="CX8" i="3" s="1"/>
  <c r="CP9" i="3" a="1"/>
  <c r="CP9" i="3" s="1"/>
  <c r="CP8" i="3" a="1"/>
  <c r="CP8" i="3" s="1"/>
  <c r="CQ8" i="3" a="1"/>
  <c r="CQ8" i="3" s="1"/>
  <c r="CW9" i="3" a="1"/>
  <c r="CW9" i="3" s="1"/>
  <c r="CR7" i="3" a="1"/>
  <c r="CR7" i="3" s="1"/>
  <c r="CW8" i="3" a="1"/>
  <c r="CW8" i="3" s="1"/>
  <c r="CP7" i="3" a="1"/>
  <c r="CP7" i="3" s="1"/>
  <c r="CS7" i="3" a="1"/>
  <c r="CS7" i="3" s="1"/>
  <c r="CX9" i="3" a="1"/>
  <c r="CX9" i="3" s="1"/>
  <c r="CP6" i="3" a="1"/>
  <c r="CP6" i="3" s="1"/>
  <c r="CW7" i="3" a="1"/>
  <c r="CW7" i="3" s="1"/>
  <c r="CQ7" i="3" a="1"/>
  <c r="CQ7" i="3" s="1"/>
  <c r="CQ9" i="3" a="1"/>
  <c r="CQ9" i="3" s="1"/>
  <c r="CY9" i="3" a="1"/>
  <c r="CY9" i="3" s="1"/>
  <c r="CO9" i="3" a="1"/>
  <c r="CO9" i="3" s="1"/>
  <c r="CS9" i="3" a="1"/>
  <c r="CS9" i="3" s="1"/>
  <c r="CO8" i="3" a="1"/>
  <c r="CO8" i="3" s="1"/>
  <c r="CN8" i="3" a="1"/>
  <c r="CN8" i="3" s="1"/>
  <c r="CS8" i="3" a="1"/>
  <c r="CS8" i="3" s="1"/>
  <c r="CR8" i="3" a="1"/>
  <c r="CR8" i="3" s="1"/>
  <c r="CY8" i="3" a="1"/>
  <c r="CY8" i="3" s="1"/>
  <c r="CR9" i="3" a="1"/>
  <c r="CR9" i="3" s="1"/>
  <c r="CN9" i="3" a="1"/>
  <c r="CN9" i="3" s="1"/>
  <c r="CW6" i="3" a="1"/>
  <c r="CW6" i="3" s="1"/>
  <c r="DD7" i="3" a="1"/>
  <c r="DD7" i="3" s="1"/>
  <c r="CV7" i="3" a="1"/>
  <c r="CV7" i="3" s="1"/>
  <c r="DC8" i="3" a="1"/>
  <c r="DC8" i="3" s="1"/>
  <c r="CU8" i="3" a="1"/>
  <c r="CU8" i="3" s="1"/>
  <c r="CV6" i="3" a="1"/>
  <c r="CV6" i="3" s="1"/>
  <c r="CV9" i="3" a="1"/>
  <c r="CV9" i="3" s="1"/>
  <c r="DE9" i="3" a="1"/>
  <c r="DE9" i="3" s="1"/>
  <c r="DB6" i="3" a="1"/>
  <c r="DB6" i="3" s="1"/>
  <c r="CU9" i="3" a="1"/>
  <c r="CU9" i="3" s="1"/>
  <c r="DG6" i="3" a="1"/>
  <c r="DG6" i="3" s="1"/>
  <c r="CZ7" i="3" a="1"/>
  <c r="CZ7" i="3" s="1"/>
  <c r="DC9" i="3" a="1"/>
  <c r="DC9" i="3" s="1"/>
  <c r="DB7" i="3" a="1"/>
  <c r="DB7" i="3" s="1"/>
  <c r="CT6" i="3" a="1"/>
  <c r="CT6" i="3" s="1"/>
  <c r="CT8" i="3" a="1"/>
  <c r="CT8" i="3" s="1"/>
  <c r="DA7" i="3" a="1"/>
  <c r="DA7" i="3" s="1"/>
  <c r="CS6" i="3" a="1"/>
  <c r="CS6" i="3" s="1"/>
  <c r="CT9" i="3" a="1"/>
  <c r="CT9" i="3" s="1"/>
  <c r="DD9" i="3" a="1"/>
  <c r="DD9" i="3" s="1"/>
  <c r="CZ9" i="3" a="1"/>
  <c r="CZ9" i="3" s="1"/>
  <c r="CL8" i="3" a="1"/>
  <c r="CL8" i="3" s="1"/>
  <c r="CN6" i="3" a="1"/>
  <c r="CN6" i="3" s="1"/>
  <c r="CL6" i="3" a="1"/>
  <c r="CL6" i="3" s="1"/>
  <c r="DA6" i="3" a="1"/>
  <c r="DA6" i="3" s="1"/>
  <c r="CQ6" i="3" a="1"/>
  <c r="CQ6" i="3" s="1"/>
  <c r="DG9" i="3" a="1"/>
  <c r="DG9" i="3" s="1"/>
  <c r="CM6" i="3" a="1"/>
  <c r="CM6" i="3" s="1"/>
  <c r="CL9" i="3" a="1"/>
  <c r="CL9" i="3" s="1"/>
  <c r="DF6" i="3" a="1"/>
  <c r="DF6" i="3" s="1"/>
  <c r="CT7" i="3" a="1"/>
  <c r="CT7" i="3" s="1"/>
  <c r="CZ8" i="3" a="1"/>
  <c r="CZ8" i="3" s="1"/>
  <c r="CU6" i="3" a="1"/>
  <c r="CU6" i="3" s="1"/>
  <c r="CO7" i="3" a="1"/>
  <c r="CO7" i="3" s="1"/>
  <c r="DC7" i="3" a="1"/>
  <c r="DC7" i="3" s="1"/>
  <c r="DF7" i="3" a="1"/>
  <c r="DF7" i="3" s="1"/>
  <c r="CM8" i="3" a="1"/>
  <c r="CM8" i="3" s="1"/>
  <c r="CL7" i="3" a="1"/>
  <c r="CL7" i="3" s="1"/>
  <c r="DA9" i="3" a="1"/>
  <c r="DA9" i="3" s="1"/>
  <c r="DG7" i="3" a="1"/>
  <c r="DG7" i="3" s="1"/>
  <c r="DA8" i="3" a="1"/>
  <c r="DA8" i="3" s="1"/>
  <c r="DD8" i="3" a="1"/>
  <c r="DD8" i="3" s="1"/>
  <c r="DE8" i="3" a="1"/>
  <c r="DE8" i="3" s="1"/>
  <c r="CM7" i="3" a="1"/>
  <c r="CM7" i="3" s="1"/>
  <c r="DD6" i="3" a="1"/>
  <c r="DD6" i="3" s="1"/>
  <c r="DF9" i="3" a="1"/>
  <c r="DF9" i="3" s="1"/>
  <c r="DE6" i="3" a="1"/>
  <c r="DE6" i="3" s="1"/>
  <c r="CV8" i="3" a="1"/>
  <c r="CV8" i="3" s="1"/>
  <c r="DE7" i="3" a="1"/>
  <c r="DE7" i="3" s="1"/>
  <c r="CM9" i="3" a="1"/>
  <c r="CM9" i="3" s="1"/>
  <c r="CO6" i="3" a="1"/>
  <c r="CO6" i="3" s="1"/>
  <c r="DB8" i="3" a="1"/>
  <c r="DB8" i="3" s="1"/>
  <c r="DC6" i="3" a="1"/>
  <c r="DC6" i="3" s="1"/>
  <c r="CZ6" i="3" a="1"/>
  <c r="CZ6" i="3" s="1"/>
  <c r="CR6" i="3" a="1"/>
  <c r="CR6" i="3" s="1"/>
  <c r="CN7" i="3" a="1"/>
  <c r="CN7" i="3" s="1"/>
  <c r="CY6" i="3" a="1"/>
  <c r="CY6" i="3" s="1"/>
  <c r="CU7" i="3" a="1"/>
  <c r="CU7" i="3" s="1"/>
  <c r="DG8" i="3" a="1"/>
  <c r="DG8" i="3" s="1"/>
  <c r="DB9" i="3" a="1"/>
  <c r="DB9" i="3" s="1"/>
  <c r="CX6" i="3" a="1"/>
  <c r="CX6" i="3" s="1"/>
  <c r="DF8" i="3" a="1"/>
  <c r="DF8" i="3" s="1"/>
  <c r="DC44" i="3" l="1"/>
  <c r="AU48" i="3"/>
  <c r="AU46" i="3"/>
  <c r="AU49" i="3"/>
  <c r="AU47" i="3"/>
  <c r="AG47" i="3" s="1"/>
  <c r="DE44" i="3"/>
  <c r="CS12" i="3"/>
  <c r="CX44" i="3"/>
  <c r="DD44" i="3"/>
  <c r="CN44" i="3"/>
  <c r="CP44" i="3"/>
  <c r="CU44" i="3"/>
  <c r="CZ44" i="3"/>
  <c r="DB44" i="3"/>
  <c r="DA44" i="3"/>
  <c r="CW44" i="3"/>
  <c r="CT44" i="3"/>
  <c r="DF44" i="3"/>
  <c r="CR44" i="3"/>
  <c r="CV44" i="3"/>
  <c r="CL44" i="3"/>
  <c r="CY44" i="3"/>
  <c r="CQ44" i="3"/>
  <c r="CS44" i="3"/>
  <c r="DG44" i="3"/>
  <c r="AU38" i="3"/>
  <c r="AU39" i="3"/>
  <c r="AU41" i="3"/>
  <c r="AU40" i="3"/>
  <c r="DD28" i="3"/>
  <c r="CQ36" i="3"/>
  <c r="CS36" i="3"/>
  <c r="DG36" i="3"/>
  <c r="CR36" i="3"/>
  <c r="CP36" i="3"/>
  <c r="CN36" i="3"/>
  <c r="CU36" i="3"/>
  <c r="CL36" i="3"/>
  <c r="CO36" i="3"/>
  <c r="DE36" i="3"/>
  <c r="CM36" i="3"/>
  <c r="CV36" i="3"/>
  <c r="CY36" i="3"/>
  <c r="CW36" i="3"/>
  <c r="CT36" i="3"/>
  <c r="DB36" i="3"/>
  <c r="CZ36" i="3"/>
  <c r="DC36" i="3"/>
  <c r="DA36" i="3"/>
  <c r="CX36" i="3"/>
  <c r="DD36" i="3"/>
  <c r="CW12" i="3"/>
  <c r="AU32" i="3"/>
  <c r="AU33" i="3"/>
  <c r="AU31" i="3"/>
  <c r="AU30" i="3"/>
  <c r="DA28" i="3"/>
  <c r="CR28" i="3"/>
  <c r="CZ28" i="3"/>
  <c r="CU28" i="3"/>
  <c r="DC28" i="3"/>
  <c r="CX28" i="3"/>
  <c r="CW28" i="3"/>
  <c r="CT28" i="3"/>
  <c r="CM28" i="3"/>
  <c r="CP28" i="3"/>
  <c r="DE28" i="3"/>
  <c r="CO28" i="3"/>
  <c r="DB28" i="3"/>
  <c r="CS28" i="3"/>
  <c r="DG28" i="3"/>
  <c r="CY28" i="3"/>
  <c r="CL28" i="3"/>
  <c r="CN28" i="3"/>
  <c r="CQ28" i="3"/>
  <c r="CV28" i="3"/>
  <c r="DF28" i="3"/>
  <c r="AU23" i="3"/>
  <c r="AU22" i="3"/>
  <c r="AU25" i="3"/>
  <c r="AU24" i="3"/>
  <c r="DD20" i="3"/>
  <c r="DC20" i="3"/>
  <c r="DF20" i="3"/>
  <c r="CY12" i="3"/>
  <c r="CX4" i="3"/>
  <c r="CX20" i="3"/>
  <c r="CY20" i="3"/>
  <c r="DG20" i="3"/>
  <c r="CZ20" i="3"/>
  <c r="CW20" i="3"/>
  <c r="CO20" i="3"/>
  <c r="CQ20" i="3"/>
  <c r="DB20" i="3"/>
  <c r="CX12" i="3"/>
  <c r="DE20" i="3"/>
  <c r="CM20" i="3"/>
  <c r="CS20" i="3"/>
  <c r="CN20" i="3"/>
  <c r="DF12" i="3"/>
  <c r="CT20" i="3"/>
  <c r="CU20" i="3"/>
  <c r="CR20" i="3"/>
  <c r="CO12" i="3"/>
  <c r="DC12" i="3"/>
  <c r="CP20" i="3"/>
  <c r="CL20" i="3"/>
  <c r="CV20" i="3"/>
  <c r="DA20" i="3"/>
  <c r="AU15" i="3"/>
  <c r="AU16" i="3"/>
  <c r="AU14" i="3"/>
  <c r="AU17" i="3"/>
  <c r="CL12" i="3"/>
  <c r="CQ4" i="3"/>
  <c r="CY4" i="3"/>
  <c r="CR12" i="3"/>
  <c r="CQ12" i="3"/>
  <c r="DG12" i="3"/>
  <c r="CM12" i="3"/>
  <c r="CV12" i="3"/>
  <c r="DB12" i="3"/>
  <c r="CZ12" i="3"/>
  <c r="DE12" i="3"/>
  <c r="DA12" i="3"/>
  <c r="CT12" i="3"/>
  <c r="CN12" i="3"/>
  <c r="CU12" i="3"/>
  <c r="DD12" i="3"/>
  <c r="CP12" i="3"/>
  <c r="CS4" i="3"/>
  <c r="AU9" i="3"/>
  <c r="AU7" i="3"/>
  <c r="AU8" i="3"/>
  <c r="AU6" i="3"/>
  <c r="CP4" i="3"/>
  <c r="DC4" i="3"/>
  <c r="CR4" i="3"/>
  <c r="CW4" i="3"/>
  <c r="CZ4" i="3"/>
  <c r="DD4" i="3"/>
  <c r="CO4" i="3"/>
  <c r="CU4" i="3"/>
  <c r="DA4" i="3"/>
  <c r="DB4" i="3"/>
  <c r="CL4" i="3"/>
  <c r="DE4" i="3"/>
  <c r="CN4" i="3"/>
  <c r="CT4" i="3"/>
  <c r="DF4" i="3"/>
  <c r="CV4" i="3"/>
  <c r="CM4" i="3"/>
  <c r="DG4" i="3"/>
  <c r="AG49" i="3" l="1"/>
  <c r="AG46" i="3"/>
  <c r="AG48" i="3"/>
  <c r="AG40" i="3"/>
  <c r="CI46" i="3"/>
  <c r="AG41" i="3"/>
  <c r="AG39" i="3"/>
  <c r="AG38" i="3"/>
  <c r="CI38" i="3"/>
  <c r="AG31" i="3"/>
  <c r="AG30" i="3"/>
  <c r="AG33" i="3"/>
  <c r="AG32" i="3"/>
  <c r="AG24" i="3"/>
  <c r="CI30" i="3"/>
  <c r="AG25" i="3"/>
  <c r="AG22" i="3"/>
  <c r="AG23" i="3"/>
  <c r="AG17" i="3"/>
  <c r="CI22" i="3"/>
  <c r="AG14" i="3"/>
  <c r="AG16" i="3"/>
  <c r="AG15" i="3"/>
  <c r="AG6" i="3"/>
  <c r="CI14" i="3"/>
  <c r="CH17" i="3" s="1" a="1"/>
  <c r="CH17" i="3" s="1"/>
  <c r="AG8" i="3"/>
  <c r="AG7" i="3"/>
  <c r="AG9" i="3"/>
  <c r="CI6" i="3"/>
  <c r="AM81" i="3" l="1"/>
  <c r="AI61" i="3"/>
  <c r="AK81" i="3"/>
  <c r="AO81" i="3"/>
  <c r="AI81" i="3"/>
  <c r="AP81" i="3"/>
  <c r="AQ81" i="3"/>
  <c r="AJ61" i="3"/>
  <c r="BW61" i="3" s="1"/>
  <c r="AM61" i="3"/>
  <c r="AP61" i="3"/>
  <c r="AL81" i="3"/>
  <c r="AQ61" i="3"/>
  <c r="AK61" i="3"/>
  <c r="AL61" i="3"/>
  <c r="AN81" i="3"/>
  <c r="AN61" i="3"/>
  <c r="AJ81" i="3"/>
  <c r="AO61" i="3"/>
  <c r="AJ80" i="3"/>
  <c r="AQ80" i="3"/>
  <c r="AN60" i="3"/>
  <c r="AN80" i="3"/>
  <c r="AL60" i="3"/>
  <c r="AI80" i="3"/>
  <c r="AL80" i="3"/>
  <c r="AJ60" i="3"/>
  <c r="AP80" i="3"/>
  <c r="AP60" i="3"/>
  <c r="AK60" i="3"/>
  <c r="AR60" i="3" s="1"/>
  <c r="AM80" i="3"/>
  <c r="AK80" i="3"/>
  <c r="AO80" i="3"/>
  <c r="AQ60" i="3"/>
  <c r="AI60" i="3"/>
  <c r="AO60" i="3"/>
  <c r="AM60" i="3"/>
  <c r="R8" i="3"/>
  <c r="AK77" i="3"/>
  <c r="AI57" i="3"/>
  <c r="AO77" i="3"/>
  <c r="AO57" i="3"/>
  <c r="AI77" i="3"/>
  <c r="AJ57" i="3"/>
  <c r="AM77" i="3"/>
  <c r="AQ77" i="3"/>
  <c r="AL77" i="3"/>
  <c r="AP77" i="3"/>
  <c r="AJ77" i="3"/>
  <c r="AN77" i="3"/>
  <c r="AK57" i="3"/>
  <c r="AL57" i="3"/>
  <c r="AP57" i="3"/>
  <c r="AQ57" i="3"/>
  <c r="AM57" i="3"/>
  <c r="AN57" i="3"/>
  <c r="AJ58" i="3"/>
  <c r="AK58" i="3"/>
  <c r="AP78" i="3"/>
  <c r="AO58" i="3"/>
  <c r="AM58" i="3"/>
  <c r="AN78" i="3"/>
  <c r="AJ78" i="3"/>
  <c r="AI58" i="3"/>
  <c r="AP58" i="3"/>
  <c r="AN58" i="3"/>
  <c r="AQ58" i="3"/>
  <c r="AM78" i="3"/>
  <c r="AO78" i="3"/>
  <c r="AL58" i="3"/>
  <c r="AL78" i="3"/>
  <c r="AQ78" i="3"/>
  <c r="AI78" i="3"/>
  <c r="AK78" i="3"/>
  <c r="N82" i="3"/>
  <c r="C84" i="31" s="1"/>
  <c r="I81" i="3"/>
  <c r="AM82" i="3"/>
  <c r="AO82" i="3"/>
  <c r="AN62" i="3"/>
  <c r="AI62" i="3"/>
  <c r="AJ82" i="3"/>
  <c r="AN82" i="3"/>
  <c r="AP62" i="3"/>
  <c r="AM62" i="3"/>
  <c r="AK62" i="3"/>
  <c r="AJ62" i="3"/>
  <c r="BW62" i="3" s="1"/>
  <c r="AK82" i="3"/>
  <c r="AL62" i="3"/>
  <c r="AL82" i="3"/>
  <c r="AP82" i="3"/>
  <c r="AQ62" i="3"/>
  <c r="AO62" i="3"/>
  <c r="AQ82" i="3"/>
  <c r="AI82" i="3"/>
  <c r="R47" i="3"/>
  <c r="R48" i="3"/>
  <c r="R46" i="3"/>
  <c r="R49" i="3"/>
  <c r="AK79" i="3"/>
  <c r="AL79" i="3"/>
  <c r="AM59" i="3"/>
  <c r="AN59" i="3"/>
  <c r="AQ79" i="3"/>
  <c r="AJ79" i="3"/>
  <c r="AL59" i="3"/>
  <c r="AJ59" i="3"/>
  <c r="AM79" i="3"/>
  <c r="AP79" i="3"/>
  <c r="AI59" i="3"/>
  <c r="AP59" i="3"/>
  <c r="AK59" i="3"/>
  <c r="AO79" i="3"/>
  <c r="AQ59" i="3"/>
  <c r="AO59" i="3"/>
  <c r="AI79" i="3"/>
  <c r="AN79" i="3"/>
  <c r="CH49" i="3" a="1"/>
  <c r="CH49" i="3" s="1"/>
  <c r="CH46" i="3" a="1"/>
  <c r="CH46" i="3" s="1"/>
  <c r="CH47" i="3" a="1"/>
  <c r="CH47" i="3" s="1"/>
  <c r="CH48" i="3" a="1"/>
  <c r="CH48" i="3" s="1"/>
  <c r="I83" i="3"/>
  <c r="N80" i="3"/>
  <c r="C82" i="31" s="1"/>
  <c r="R38" i="3"/>
  <c r="R40" i="3"/>
  <c r="R39" i="3"/>
  <c r="R41" i="3"/>
  <c r="CH40" i="3" a="1"/>
  <c r="CH40" i="3" s="1"/>
  <c r="CH41" i="3" a="1"/>
  <c r="CH41" i="3" s="1"/>
  <c r="CH38" i="3" a="1"/>
  <c r="CH38" i="3" s="1"/>
  <c r="CH39" i="3" a="1"/>
  <c r="CH39" i="3" s="1"/>
  <c r="I82" i="3"/>
  <c r="I80" i="3"/>
  <c r="R30" i="3"/>
  <c r="R32" i="3"/>
  <c r="R31" i="3"/>
  <c r="R33" i="3"/>
  <c r="CH32" i="3" a="1"/>
  <c r="CH32" i="3" s="1"/>
  <c r="CH33" i="3" a="1"/>
  <c r="CH33" i="3" s="1"/>
  <c r="CH31" i="3" a="1"/>
  <c r="CH31" i="3" s="1"/>
  <c r="CH30" i="3" a="1"/>
  <c r="CH30" i="3" s="1"/>
  <c r="I78" i="3" a="1"/>
  <c r="I78" i="3" s="1"/>
  <c r="N77" i="3"/>
  <c r="C79" i="31" s="1"/>
  <c r="R23" i="3"/>
  <c r="R22" i="3"/>
  <c r="R24" i="3"/>
  <c r="R25" i="3"/>
  <c r="CH24" i="3" a="1"/>
  <c r="CH24" i="3" s="1"/>
  <c r="CH25" i="3" a="1"/>
  <c r="CH25" i="3" s="1"/>
  <c r="CH22" i="3" a="1"/>
  <c r="CH22" i="3" s="1"/>
  <c r="CH23" i="3" a="1"/>
  <c r="CH23" i="3" s="1"/>
  <c r="I79" i="3"/>
  <c r="N76" i="3" a="1"/>
  <c r="N76" i="3" s="1"/>
  <c r="C78" i="31" s="1"/>
  <c r="R15" i="3"/>
  <c r="R17" i="3"/>
  <c r="R16" i="3"/>
  <c r="R14" i="3"/>
  <c r="CH14" i="3" a="1"/>
  <c r="CH14" i="3" s="1"/>
  <c r="CH15" i="3" a="1"/>
  <c r="CH15" i="3" s="1"/>
  <c r="CH16" i="3" a="1"/>
  <c r="CH16" i="3" s="1"/>
  <c r="I76" i="3" a="1"/>
  <c r="I76" i="3" s="1"/>
  <c r="C70" i="31" s="1"/>
  <c r="R6" i="3"/>
  <c r="A57" i="3"/>
  <c r="BV57" i="3" s="1"/>
  <c r="Y8" i="3"/>
  <c r="S8" i="3"/>
  <c r="V8" i="3"/>
  <c r="AF8" i="3"/>
  <c r="Z8" i="3"/>
  <c r="U8" i="3"/>
  <c r="T8" i="3"/>
  <c r="W8" i="3"/>
  <c r="X8" i="3"/>
  <c r="R7" i="3"/>
  <c r="I77" i="3"/>
  <c r="R9" i="3"/>
  <c r="CH7" i="3" a="1"/>
  <c r="CH7" i="3" s="1"/>
  <c r="CH6" i="3" a="1"/>
  <c r="CH6" i="3" s="1"/>
  <c r="CH8" i="3" a="1"/>
  <c r="CH8" i="3" s="1"/>
  <c r="CH9" i="3" a="1"/>
  <c r="CH9" i="3" s="1"/>
  <c r="V46" i="3" l="1"/>
  <c r="U46" i="3"/>
  <c r="Z46" i="3"/>
  <c r="S46" i="3"/>
  <c r="Y46" i="3"/>
  <c r="W46" i="3"/>
  <c r="X46" i="3"/>
  <c r="T46" i="3"/>
  <c r="AF46" i="3"/>
  <c r="AZ77" i="3"/>
  <c r="BA81" i="3"/>
  <c r="BA90" i="3"/>
  <c r="BA80" i="3"/>
  <c r="AZ82" i="3"/>
  <c r="AZ79" i="3"/>
  <c r="BA88" i="3"/>
  <c r="AZ87" i="3"/>
  <c r="AZ78" i="3"/>
  <c r="BA89" i="3"/>
  <c r="BW58" i="3"/>
  <c r="AY84" i="3"/>
  <c r="AY83" i="3"/>
  <c r="AX80" i="3"/>
  <c r="AY88" i="3"/>
  <c r="AY87" i="3"/>
  <c r="AZ91" i="3"/>
  <c r="AX81" i="3"/>
  <c r="AZ86" i="3"/>
  <c r="AY77" i="3"/>
  <c r="AZ90" i="3"/>
  <c r="A62" i="3"/>
  <c r="BV62" i="3" s="1"/>
  <c r="S48" i="3"/>
  <c r="Y48" i="3"/>
  <c r="AF48" i="3"/>
  <c r="T48" i="3"/>
  <c r="W48" i="3"/>
  <c r="U48" i="3"/>
  <c r="V48" i="3"/>
  <c r="X48" i="3"/>
  <c r="Z48" i="3"/>
  <c r="AR59" i="3"/>
  <c r="Y47" i="3"/>
  <c r="X47" i="3"/>
  <c r="S47" i="3"/>
  <c r="U47" i="3"/>
  <c r="W47" i="3"/>
  <c r="V47" i="3"/>
  <c r="AF47" i="3"/>
  <c r="Z47" i="3"/>
  <c r="T47" i="3"/>
  <c r="AY86" i="3"/>
  <c r="AY79" i="3"/>
  <c r="AY85" i="3"/>
  <c r="AX84" i="3"/>
  <c r="AY82" i="3"/>
  <c r="AX88" i="3"/>
  <c r="AX91" i="3"/>
  <c r="AY81" i="3"/>
  <c r="AX89" i="3"/>
  <c r="AX90" i="3"/>
  <c r="AR61" i="3"/>
  <c r="AX86" i="3"/>
  <c r="AX87" i="3"/>
  <c r="AY91" i="3"/>
  <c r="AY78" i="3"/>
  <c r="AX82" i="3"/>
  <c r="AY90" i="3"/>
  <c r="AY80" i="3"/>
  <c r="AX85" i="3"/>
  <c r="AY89" i="3"/>
  <c r="AX83" i="3"/>
  <c r="AR62" i="3"/>
  <c r="C75" i="31"/>
  <c r="BW57" i="3"/>
  <c r="BA77" i="3"/>
  <c r="BA78" i="3"/>
  <c r="BA87" i="3"/>
  <c r="AZ83" i="3"/>
  <c r="AZ89" i="3"/>
  <c r="AZ84" i="3"/>
  <c r="BA91" i="3"/>
  <c r="BA79" i="3"/>
  <c r="AZ85" i="3"/>
  <c r="AZ88" i="3"/>
  <c r="AR57" i="3"/>
  <c r="AZ81" i="3"/>
  <c r="AX79" i="3"/>
  <c r="AX78" i="3"/>
  <c r="BA85" i="3"/>
  <c r="BA82" i="3"/>
  <c r="AX77" i="3"/>
  <c r="BA83" i="3"/>
  <c r="AZ80" i="3"/>
  <c r="BA84" i="3"/>
  <c r="BA86" i="3"/>
  <c r="BW60" i="3"/>
  <c r="BU60" i="3" s="1"/>
  <c r="BW59" i="3"/>
  <c r="V49" i="3"/>
  <c r="X49" i="3"/>
  <c r="U49" i="3"/>
  <c r="Y49" i="3"/>
  <c r="AF49" i="3"/>
  <c r="Z49" i="3"/>
  <c r="W49" i="3"/>
  <c r="T49" i="3"/>
  <c r="S49" i="3"/>
  <c r="AR58" i="3"/>
  <c r="V41" i="3"/>
  <c r="U41" i="3"/>
  <c r="Z41" i="3"/>
  <c r="T41" i="3"/>
  <c r="W41" i="3"/>
  <c r="AF41" i="3"/>
  <c r="S41" i="3"/>
  <c r="X41" i="3"/>
  <c r="Y41" i="3"/>
  <c r="Y39" i="3"/>
  <c r="W39" i="3"/>
  <c r="AF39" i="3"/>
  <c r="V39" i="3"/>
  <c r="S39" i="3"/>
  <c r="U39" i="3"/>
  <c r="T39" i="3"/>
  <c r="Z39" i="3"/>
  <c r="X39" i="3"/>
  <c r="A61" i="3"/>
  <c r="BV61" i="3" s="1"/>
  <c r="T40" i="3"/>
  <c r="W40" i="3"/>
  <c r="S40" i="3"/>
  <c r="U40" i="3"/>
  <c r="Y40" i="3"/>
  <c r="Z40" i="3"/>
  <c r="V40" i="3"/>
  <c r="X40" i="3"/>
  <c r="AF40" i="3"/>
  <c r="Z38" i="3"/>
  <c r="Y38" i="3"/>
  <c r="V38" i="3"/>
  <c r="AF38" i="3"/>
  <c r="X38" i="3"/>
  <c r="U38" i="3"/>
  <c r="T38" i="3"/>
  <c r="W38" i="3"/>
  <c r="S38" i="3"/>
  <c r="C77" i="31"/>
  <c r="Z33" i="3"/>
  <c r="T33" i="3"/>
  <c r="Y33" i="3"/>
  <c r="V33" i="3"/>
  <c r="W33" i="3"/>
  <c r="X33" i="3"/>
  <c r="S33" i="3"/>
  <c r="U33" i="3"/>
  <c r="AF33" i="3"/>
  <c r="W31" i="3"/>
  <c r="V31" i="3"/>
  <c r="S31" i="3"/>
  <c r="AF31" i="3"/>
  <c r="Y31" i="3"/>
  <c r="Z31" i="3"/>
  <c r="T31" i="3"/>
  <c r="X31" i="3"/>
  <c r="U31" i="3"/>
  <c r="A60" i="3"/>
  <c r="BV60" i="3" s="1"/>
  <c r="S32" i="3"/>
  <c r="W32" i="3"/>
  <c r="AF32" i="3"/>
  <c r="U32" i="3"/>
  <c r="X32" i="3"/>
  <c r="V32" i="3"/>
  <c r="Y32" i="3"/>
  <c r="Z32" i="3"/>
  <c r="T32" i="3"/>
  <c r="Z30" i="3"/>
  <c r="X30" i="3"/>
  <c r="V30" i="3"/>
  <c r="T30" i="3"/>
  <c r="U30" i="3"/>
  <c r="W30" i="3"/>
  <c r="AF30" i="3"/>
  <c r="Y30" i="3"/>
  <c r="S30" i="3"/>
  <c r="C74" i="31"/>
  <c r="C92" i="31"/>
  <c r="B92" i="31"/>
  <c r="B94" i="31"/>
  <c r="C76" i="31"/>
  <c r="C94" i="31"/>
  <c r="AF25" i="3"/>
  <c r="U25" i="3"/>
  <c r="Z25" i="3"/>
  <c r="V25" i="3"/>
  <c r="Y25" i="3"/>
  <c r="S25" i="3"/>
  <c r="W25" i="3"/>
  <c r="X25" i="3"/>
  <c r="T25" i="3"/>
  <c r="A59" i="3"/>
  <c r="BV59" i="3" s="1"/>
  <c r="Y24" i="3"/>
  <c r="W24" i="3"/>
  <c r="U24" i="3"/>
  <c r="T24" i="3"/>
  <c r="AF24" i="3"/>
  <c r="S24" i="3"/>
  <c r="V24" i="3"/>
  <c r="Z24" i="3"/>
  <c r="X24" i="3"/>
  <c r="AF22" i="3"/>
  <c r="S22" i="3"/>
  <c r="X22" i="3"/>
  <c r="V22" i="3"/>
  <c r="T22" i="3"/>
  <c r="Z22" i="3"/>
  <c r="U22" i="3"/>
  <c r="W22" i="3"/>
  <c r="Y22" i="3"/>
  <c r="S23" i="3"/>
  <c r="Y23" i="3"/>
  <c r="X23" i="3"/>
  <c r="U23" i="3"/>
  <c r="V23" i="3"/>
  <c r="T23" i="3"/>
  <c r="Z23" i="3"/>
  <c r="W23" i="3"/>
  <c r="AF23" i="3"/>
  <c r="C72" i="31"/>
  <c r="V14" i="3"/>
  <c r="Y14" i="3"/>
  <c r="AF14" i="3"/>
  <c r="Z14" i="3"/>
  <c r="T14" i="3"/>
  <c r="U14" i="3"/>
  <c r="X14" i="3"/>
  <c r="W14" i="3"/>
  <c r="S14" i="3"/>
  <c r="A58" i="3"/>
  <c r="BV58" i="3" s="1"/>
  <c r="X16" i="3"/>
  <c r="W16" i="3"/>
  <c r="AF16" i="3"/>
  <c r="T16" i="3"/>
  <c r="Z16" i="3"/>
  <c r="U16" i="3"/>
  <c r="Y16" i="3"/>
  <c r="V16" i="3"/>
  <c r="S16" i="3"/>
  <c r="V17" i="3"/>
  <c r="AF17" i="3"/>
  <c r="X17" i="3"/>
  <c r="Z17" i="3"/>
  <c r="U17" i="3"/>
  <c r="T17" i="3"/>
  <c r="S17" i="3"/>
  <c r="Y17" i="3"/>
  <c r="W17" i="3"/>
  <c r="U15" i="3"/>
  <c r="Y15" i="3"/>
  <c r="V15" i="3"/>
  <c r="AF15" i="3"/>
  <c r="W15" i="3"/>
  <c r="Z15" i="3"/>
  <c r="X15" i="3"/>
  <c r="T15" i="3"/>
  <c r="S15" i="3"/>
  <c r="C73" i="31"/>
  <c r="B88" i="31"/>
  <c r="C88" i="31"/>
  <c r="T7" i="3"/>
  <c r="AF7" i="3"/>
  <c r="S7" i="3"/>
  <c r="W7" i="3"/>
  <c r="Z7" i="3"/>
  <c r="V7" i="3"/>
  <c r="U7" i="3"/>
  <c r="Y7" i="3"/>
  <c r="X7" i="3"/>
  <c r="C71" i="31"/>
  <c r="C89" i="31"/>
  <c r="B89" i="31"/>
  <c r="W6" i="3"/>
  <c r="T6" i="3"/>
  <c r="V6" i="3"/>
  <c r="X6" i="3"/>
  <c r="Y6" i="3"/>
  <c r="Z6" i="3"/>
  <c r="AF6" i="3"/>
  <c r="S6" i="3"/>
  <c r="U6" i="3"/>
  <c r="AF9" i="3"/>
  <c r="T9" i="3"/>
  <c r="Y9" i="3"/>
  <c r="V9" i="3"/>
  <c r="S9" i="3"/>
  <c r="U9" i="3"/>
  <c r="X9" i="3"/>
  <c r="Z9" i="3"/>
  <c r="W9" i="3"/>
  <c r="BU57" i="3" l="1"/>
  <c r="BU59" i="3"/>
  <c r="AH59" i="3"/>
  <c r="AS59" i="3" s="1"/>
  <c r="AH57" i="3"/>
  <c r="AH60" i="3"/>
  <c r="AS60" i="3" s="1"/>
  <c r="C67" i="31"/>
  <c r="C65" i="31"/>
  <c r="C66" i="31"/>
  <c r="C64" i="31"/>
  <c r="AH58" i="3"/>
  <c r="AS58" i="3" s="1"/>
  <c r="AH62" i="3"/>
  <c r="AS62" i="3" s="1"/>
  <c r="BU58" i="3"/>
  <c r="BU62" i="3"/>
  <c r="BU61" i="3"/>
  <c r="AH61" i="3"/>
  <c r="AS61" i="3" s="1"/>
  <c r="C60" i="31"/>
  <c r="C63" i="31"/>
  <c r="C62" i="31"/>
  <c r="C61" i="31"/>
  <c r="C57" i="31"/>
  <c r="C58" i="31"/>
  <c r="C56" i="31"/>
  <c r="C59" i="31"/>
  <c r="C52" i="31"/>
  <c r="C53" i="31"/>
  <c r="C55" i="31"/>
  <c r="C54" i="31"/>
  <c r="C50" i="31"/>
  <c r="C48" i="31"/>
  <c r="C49" i="31"/>
  <c r="C51" i="31"/>
  <c r="C45" i="31"/>
  <c r="C46" i="31"/>
  <c r="C44" i="31"/>
  <c r="C47" i="31"/>
  <c r="BX59" i="3" l="1"/>
  <c r="BY59" i="3" s="1"/>
  <c r="BX60" i="3"/>
  <c r="BY60" i="3" s="1"/>
  <c r="BX61" i="3"/>
  <c r="BY61" i="3" s="1"/>
  <c r="CB61" i="3"/>
  <c r="CB62" i="3"/>
  <c r="AS57" i="3"/>
  <c r="BX58" i="3"/>
  <c r="BY58" i="3" s="1"/>
  <c r="CB57" i="3"/>
  <c r="CB60" i="3"/>
  <c r="BX62" i="3"/>
  <c r="BY62" i="3" s="1"/>
  <c r="CB59" i="3"/>
  <c r="CB58" i="3"/>
  <c r="BX57" i="3"/>
  <c r="BY57" i="3" s="1"/>
  <c r="CD59" i="3" l="1"/>
  <c r="O59" i="3"/>
  <c r="P59" i="3" s="1"/>
  <c r="CD68" i="3"/>
  <c r="CF66" i="3"/>
  <c r="CG66" i="3"/>
  <c r="CC57" i="3"/>
  <c r="CC66" i="3"/>
  <c r="CE66" i="3"/>
  <c r="CE57" i="3"/>
  <c r="CF57" i="3"/>
  <c r="CG57" i="3"/>
  <c r="O57" i="3"/>
  <c r="CD67" i="3"/>
  <c r="O58" i="3"/>
  <c r="P58" i="3" s="1"/>
  <c r="CD58" i="3"/>
  <c r="CD66" i="3"/>
  <c r="CD57" i="3"/>
  <c r="CE71" i="3"/>
  <c r="CC71" i="3"/>
  <c r="CF71" i="3"/>
  <c r="CG62" i="3"/>
  <c r="CE62" i="3"/>
  <c r="CG71" i="3"/>
  <c r="CF62" i="3"/>
  <c r="CC62" i="3"/>
  <c r="CC58" i="3"/>
  <c r="CC67" i="3"/>
  <c r="CF58" i="3"/>
  <c r="CE67" i="3"/>
  <c r="CF67" i="3"/>
  <c r="CG67" i="3"/>
  <c r="CG58" i="3"/>
  <c r="CE58" i="3"/>
  <c r="CG70" i="3"/>
  <c r="CC70" i="3"/>
  <c r="CC61" i="3"/>
  <c r="CF70" i="3"/>
  <c r="CE70" i="3"/>
  <c r="CF61" i="3"/>
  <c r="CG61" i="3"/>
  <c r="CE61" i="3"/>
  <c r="CF68" i="3"/>
  <c r="CF59" i="3"/>
  <c r="CE68" i="3"/>
  <c r="CG59" i="3"/>
  <c r="CE59" i="3"/>
  <c r="CC59" i="3"/>
  <c r="GB59" i="3" s="1"/>
  <c r="CG68" i="3"/>
  <c r="CC68" i="3"/>
  <c r="CD71" i="3"/>
  <c r="O62" i="3"/>
  <c r="P62" i="3" s="1"/>
  <c r="CD62" i="3"/>
  <c r="O61" i="3"/>
  <c r="P61" i="3" s="1"/>
  <c r="CD70" i="3"/>
  <c r="CD61" i="3"/>
  <c r="CF60" i="3"/>
  <c r="CG69" i="3"/>
  <c r="CE69" i="3"/>
  <c r="CC60" i="3"/>
  <c r="CF69" i="3"/>
  <c r="CC69" i="3"/>
  <c r="CG60" i="3"/>
  <c r="CE60" i="3"/>
  <c r="CD69" i="3"/>
  <c r="O60" i="3"/>
  <c r="P60" i="3" s="1"/>
  <c r="CD60" i="3"/>
  <c r="BCO58" i="3" l="1" a="1"/>
  <c r="BCO58" i="3" s="1"/>
  <c r="KT62" i="3" a="1"/>
  <c r="KT62" i="3" s="1"/>
  <c r="EH57" i="3" a="1"/>
  <c r="EH57" i="3" s="1"/>
  <c r="GU57" i="3" a="1"/>
  <c r="GU57" i="3" s="1"/>
  <c r="JI57" i="3" a="1"/>
  <c r="JI57" i="3" s="1"/>
  <c r="GA57" i="3" a="1"/>
  <c r="GA57" i="3" s="1"/>
  <c r="IV57" i="3" a="1"/>
  <c r="IV57" i="3" s="1"/>
  <c r="BCP59" i="3" a="1"/>
  <c r="BCP59" i="3" s="1"/>
  <c r="LA57" i="3" a="1"/>
  <c r="LA57" i="3" s="1"/>
  <c r="DT57" i="3" a="1"/>
  <c r="DT57" i="3" s="1"/>
  <c r="GG57" i="3" a="1"/>
  <c r="GG57" i="3" s="1"/>
  <c r="IU57" i="3" a="1"/>
  <c r="IU57" i="3" s="1"/>
  <c r="EY57" i="3" a="1"/>
  <c r="EY57" i="3" s="1"/>
  <c r="HP57" i="3" a="1"/>
  <c r="HP57" i="3" s="1"/>
  <c r="BCP58" i="3" a="1"/>
  <c r="BCP58" i="3" s="1"/>
  <c r="KV62" i="3" a="1"/>
  <c r="KV62" i="3" s="1"/>
  <c r="DV57" i="3" a="1"/>
  <c r="DV57" i="3" s="1"/>
  <c r="GI57" i="3" a="1"/>
  <c r="GI57" i="3" s="1"/>
  <c r="IW57" i="3" a="1"/>
  <c r="IW57" i="3" s="1"/>
  <c r="FC57" i="3" a="1"/>
  <c r="FC57" i="3" s="1"/>
  <c r="HT57" i="3" a="1"/>
  <c r="HT57" i="3" s="1"/>
  <c r="IR59" i="3" a="1"/>
  <c r="IR59" i="3" s="1"/>
  <c r="MP57" i="3" a="1"/>
  <c r="MP57" i="3" s="1"/>
  <c r="UV57" i="3" a="1"/>
  <c r="UV57" i="3" s="1"/>
  <c r="QY57" i="3" a="1"/>
  <c r="QY57" i="3" s="1"/>
  <c r="OC57" i="3" a="1"/>
  <c r="OC57" i="3" s="1"/>
  <c r="VQ57" i="3" a="1"/>
  <c r="VQ57" i="3" s="1"/>
  <c r="AAO57" i="3" a="1"/>
  <c r="AAO57" i="3" s="1"/>
  <c r="AFM57" i="3" a="1"/>
  <c r="AFM57" i="3" s="1"/>
  <c r="IG57" i="3" a="1"/>
  <c r="IG57" i="3" s="1"/>
  <c r="LU57" i="3" a="1"/>
  <c r="LU57" i="3" s="1"/>
  <c r="UL57" i="3" a="1"/>
  <c r="UL57" i="3" s="1"/>
  <c r="BCP61" i="3" a="1"/>
  <c r="BCP61" i="3" s="1"/>
  <c r="MX57" i="3" a="1"/>
  <c r="MX57" i="3" s="1"/>
  <c r="UZ57" i="3" a="1"/>
  <c r="UZ57" i="3" s="1"/>
  <c r="QN57" i="3" a="1"/>
  <c r="QN57" i="3" s="1"/>
  <c r="NB57" i="3" a="1"/>
  <c r="NB57" i="3" s="1"/>
  <c r="VE57" i="3" a="1"/>
  <c r="VE57" i="3" s="1"/>
  <c r="AAD57" i="3" a="1"/>
  <c r="AAD57" i="3" s="1"/>
  <c r="AFB57" i="3" a="1"/>
  <c r="AFB57" i="3" s="1"/>
  <c r="HH57" i="3" a="1"/>
  <c r="HH57" i="3" s="1"/>
  <c r="QX57" i="3" a="1"/>
  <c r="QX57" i="3" s="1"/>
  <c r="LX57" i="3" a="1"/>
  <c r="LX57" i="3" s="1"/>
  <c r="CR57" i="3" a="1"/>
  <c r="CR57" i="3" s="1"/>
  <c r="QC57" i="3" a="1"/>
  <c r="QC57" i="3" s="1"/>
  <c r="JL57" i="3" a="1"/>
  <c r="JL57" i="3" s="1"/>
  <c r="SM57" i="3" a="1"/>
  <c r="SM57" i="3" s="1"/>
  <c r="RE57" i="3" a="1"/>
  <c r="RE57" i="3" s="1"/>
  <c r="XE57" i="3" a="1"/>
  <c r="XE57" i="3" s="1"/>
  <c r="CU57" i="3" a="1"/>
  <c r="CU57" i="3" s="1"/>
  <c r="PE57" i="3" a="1"/>
  <c r="PE57" i="3" s="1"/>
  <c r="GX57" i="3" a="1"/>
  <c r="GX57" i="3" s="1"/>
  <c r="KV57" i="3" a="1"/>
  <c r="KV57" i="3" s="1"/>
  <c r="NI57" i="3" a="1"/>
  <c r="NI57" i="3" s="1"/>
  <c r="VF57" i="3" a="1"/>
  <c r="VF57" i="3" s="1"/>
  <c r="RL57" i="3" a="1"/>
  <c r="RL57" i="3" s="1"/>
  <c r="OX57" i="3" a="1"/>
  <c r="OX57" i="3" s="1"/>
  <c r="WD57" i="3" a="1"/>
  <c r="WD57" i="3" s="1"/>
  <c r="ABB57" i="3" a="1"/>
  <c r="ABB57" i="3" s="1"/>
  <c r="HB57" i="3" a="1"/>
  <c r="HB57" i="3" s="1"/>
  <c r="RP57" i="3" a="1"/>
  <c r="RP57" i="3" s="1"/>
  <c r="AAR57" i="3" a="1"/>
  <c r="AAR57" i="3" s="1"/>
  <c r="GT57" i="3" a="1"/>
  <c r="GT57" i="3" s="1"/>
  <c r="ABW57" i="3" a="1"/>
  <c r="ABW57" i="3" s="1"/>
  <c r="ABM57" i="3" a="1"/>
  <c r="ABM57" i="3" s="1"/>
  <c r="YI57" i="3" a="1"/>
  <c r="YI57" i="3" s="1"/>
  <c r="OK57" i="3" a="1"/>
  <c r="OK57" i="3" s="1"/>
  <c r="XG57" i="3" a="1"/>
  <c r="XG57" i="3" s="1"/>
  <c r="AHA57" i="3" a="1"/>
  <c r="AHA57" i="3" s="1"/>
  <c r="AME57" i="3" a="1"/>
  <c r="AME57" i="3" s="1"/>
  <c r="AOQ57" i="3" a="1"/>
  <c r="AOQ57" i="3" s="1"/>
  <c r="WX57" i="3" a="1"/>
  <c r="WX57" i="3" s="1"/>
  <c r="AHO57" i="3" a="1"/>
  <c r="AHO57" i="3" s="1"/>
  <c r="ACD57" i="3" a="1"/>
  <c r="ACD57" i="3" s="1"/>
  <c r="SF57" i="3" a="1"/>
  <c r="SF57" i="3" s="1"/>
  <c r="ABC57" i="3" a="1"/>
  <c r="ABC57" i="3" s="1"/>
  <c r="LD57" i="3" a="1"/>
  <c r="LD57" i="3" s="1"/>
  <c r="ADL57" i="3" a="1"/>
  <c r="ADL57" i="3" s="1"/>
  <c r="ACC57" i="3" a="1"/>
  <c r="ACC57" i="3" s="1"/>
  <c r="PW57" i="3" a="1"/>
  <c r="PW57" i="3" s="1"/>
  <c r="LB61" i="3" a="1"/>
  <c r="LB61" i="3" s="1"/>
  <c r="KT58" i="3" a="1"/>
  <c r="KT58" i="3" s="1"/>
  <c r="EP57" i="3" a="1"/>
  <c r="EP57" i="3" s="1"/>
  <c r="HC57" i="3" a="1"/>
  <c r="HC57" i="3" s="1"/>
  <c r="JQ57" i="3" a="1"/>
  <c r="JQ57" i="3" s="1"/>
  <c r="JZ57" i="3" a="1"/>
  <c r="JZ57" i="3" s="1"/>
  <c r="JX57" i="3" a="1"/>
  <c r="JX57" i="3" s="1"/>
  <c r="BCO61" i="3" a="1"/>
  <c r="BCO61" i="3" s="1"/>
  <c r="KV59" i="3" a="1"/>
  <c r="KV59" i="3" s="1"/>
  <c r="EB57" i="3" a="1"/>
  <c r="EB57" i="3" s="1"/>
  <c r="GO57" i="3" a="1"/>
  <c r="GO57" i="3" s="1"/>
  <c r="JC57" i="3" a="1"/>
  <c r="JC57" i="3" s="1"/>
  <c r="FO57" i="3" a="1"/>
  <c r="FO57" i="3" s="1"/>
  <c r="IF57" i="3" a="1"/>
  <c r="IF57" i="3" s="1"/>
  <c r="BCO60" i="3" a="1"/>
  <c r="BCO60" i="3" s="1"/>
  <c r="KV58" i="3" a="1"/>
  <c r="KV58" i="3" s="1"/>
  <c r="ED57" i="3" a="1"/>
  <c r="ED57" i="3" s="1"/>
  <c r="GQ57" i="3" a="1"/>
  <c r="GQ57" i="3" s="1"/>
  <c r="JE57" i="3" a="1"/>
  <c r="JE57" i="3" s="1"/>
  <c r="FS57" i="3" a="1"/>
  <c r="FS57" i="3" s="1"/>
  <c r="IJ57" i="3" a="1"/>
  <c r="IJ57" i="3" s="1"/>
  <c r="LB62" i="3" a="1"/>
  <c r="LB62" i="3" s="1"/>
  <c r="NQ57" i="3" a="1"/>
  <c r="NQ57" i="3" s="1"/>
  <c r="VJ57" i="3" a="1"/>
  <c r="VJ57" i="3" s="1"/>
  <c r="RO57" i="3" a="1"/>
  <c r="RO57" i="3" s="1"/>
  <c r="PI57" i="3" a="1"/>
  <c r="PI57" i="3" s="1"/>
  <c r="WG57" i="3" a="1"/>
  <c r="WG57" i="3" s="1"/>
  <c r="ABE57" i="3" a="1"/>
  <c r="ABE57" i="3" s="1"/>
  <c r="HR57" i="3" a="1"/>
  <c r="HR57" i="3" s="1"/>
  <c r="JO57" i="3" a="1"/>
  <c r="JO57" i="3" s="1"/>
  <c r="MS57" i="3" a="1"/>
  <c r="MS57" i="3" s="1"/>
  <c r="UX57" i="3" a="1"/>
  <c r="UX57" i="3" s="1"/>
  <c r="LB58" i="3" a="1"/>
  <c r="LB58" i="3" s="1"/>
  <c r="NV57" i="3" a="1"/>
  <c r="NV57" i="3" s="1"/>
  <c r="VL57" i="3" a="1"/>
  <c r="VL57" i="3" s="1"/>
  <c r="RD57" i="3" a="1"/>
  <c r="RD57" i="3" s="1"/>
  <c r="OH57" i="3" a="1"/>
  <c r="OH57" i="3" s="1"/>
  <c r="VU57" i="3" a="1"/>
  <c r="VU57" i="3" s="1"/>
  <c r="AAT57" i="3" a="1"/>
  <c r="AAT57" i="3" s="1"/>
  <c r="AFR57" i="3" a="1"/>
  <c r="AFR57" i="3" s="1"/>
  <c r="DE57" i="3" a="1"/>
  <c r="DE57" i="3" s="1"/>
  <c r="SD57" i="3" a="1"/>
  <c r="SD57" i="3" s="1"/>
  <c r="MY57" i="3" a="1"/>
  <c r="MY57" i="3" s="1"/>
  <c r="DX57" i="3" a="1"/>
  <c r="DX57" i="3" s="1"/>
  <c r="RA57" i="3" a="1"/>
  <c r="RA57" i="3" s="1"/>
  <c r="MA57" i="3" a="1"/>
  <c r="MA57" i="3" s="1"/>
  <c r="CS57" i="3" a="1"/>
  <c r="CS57" i="3" s="1"/>
  <c r="SP57" i="3" a="1"/>
  <c r="SP57" i="3" s="1"/>
  <c r="XU57" i="3" a="1"/>
  <c r="XU57" i="3" s="1"/>
  <c r="FG57" i="3" a="1"/>
  <c r="FG57" i="3" s="1"/>
  <c r="RF57" i="3" a="1"/>
  <c r="RF57" i="3" s="1"/>
  <c r="MF57" i="3" a="1"/>
  <c r="MF57" i="3" s="1"/>
  <c r="CZ57" i="3" a="1"/>
  <c r="CZ57" i="3" s="1"/>
  <c r="PJ57" i="3" a="1"/>
  <c r="PJ57" i="3" s="1"/>
  <c r="HF57" i="3" a="1"/>
  <c r="HF57" i="3" s="1"/>
  <c r="SB57" i="3" a="1"/>
  <c r="SB57" i="3" s="1"/>
  <c r="QD57" i="3" a="1"/>
  <c r="QD57" i="3" s="1"/>
  <c r="WT57" i="3" a="1"/>
  <c r="WT57" i="3" s="1"/>
  <c r="ABR57" i="3" a="1"/>
  <c r="ABR57" i="3" s="1"/>
  <c r="JT57" i="3" a="1"/>
  <c r="JT57" i="3" s="1"/>
  <c r="XH57" i="3" a="1"/>
  <c r="XH57" i="3" s="1"/>
  <c r="GD57" i="3" a="1"/>
  <c r="GD57" i="3" s="1"/>
  <c r="RS57" i="3" a="1"/>
  <c r="RS57" i="3" s="1"/>
  <c r="AFZ57" i="3" a="1"/>
  <c r="AFZ57" i="3" s="1"/>
  <c r="ADY57" i="3" a="1"/>
  <c r="ADY57" i="3" s="1"/>
  <c r="HZ57" i="3" a="1"/>
  <c r="HZ57" i="3" s="1"/>
  <c r="UU57" i="3" a="1"/>
  <c r="UU57" i="3" s="1"/>
  <c r="AAM57" i="3" a="1"/>
  <c r="AAM57" i="3" s="1"/>
  <c r="AJB57" i="3" a="1"/>
  <c r="AJB57" i="3" s="1"/>
  <c r="AMM57" i="3" a="1"/>
  <c r="AMM57" i="3" s="1"/>
  <c r="AOY57" i="3" a="1"/>
  <c r="AOY57" i="3" s="1"/>
  <c r="ABL57" i="3" a="1"/>
  <c r="ABL57" i="3" s="1"/>
  <c r="AIE57" i="3" a="1"/>
  <c r="AIE57" i="3" s="1"/>
  <c r="ADO57" i="3" a="1"/>
  <c r="ADO57" i="3" s="1"/>
  <c r="WM57" i="3" a="1"/>
  <c r="WM57" i="3" s="1"/>
  <c r="ACI57" i="3" a="1"/>
  <c r="ACI57" i="3" s="1"/>
  <c r="OV57" i="3" a="1"/>
  <c r="OV57" i="3" s="1"/>
  <c r="AEZ57" i="3" a="1"/>
  <c r="AEZ57" i="3" s="1"/>
  <c r="AEO57" i="3" a="1"/>
  <c r="AEO57" i="3" s="1"/>
  <c r="WN57" i="3" a="1"/>
  <c r="WN57" i="3" s="1"/>
  <c r="LB57" i="3" a="1"/>
  <c r="LB57" i="3" s="1"/>
  <c r="CL57" i="3" a="1"/>
  <c r="CL57" i="3" s="1"/>
  <c r="EX57" i="3" a="1"/>
  <c r="EX57" i="3" s="1"/>
  <c r="HK57" i="3" a="1"/>
  <c r="HK57" i="3" s="1"/>
  <c r="JY57" i="3" a="1"/>
  <c r="JY57" i="3" s="1"/>
  <c r="KH57" i="3" a="1"/>
  <c r="KH57" i="3" s="1"/>
  <c r="DM57" i="3" a="1"/>
  <c r="DM57" i="3" s="1"/>
  <c r="BCO57" i="3" a="1"/>
  <c r="BCO57" i="3" s="1"/>
  <c r="KT61" i="3" a="1"/>
  <c r="KT61" i="3" s="1"/>
  <c r="EJ57" i="3" a="1"/>
  <c r="EJ57" i="3" s="1"/>
  <c r="GW57" i="3" a="1"/>
  <c r="GW57" i="3" s="1"/>
  <c r="JK57" i="3" a="1"/>
  <c r="JK57" i="3" s="1"/>
  <c r="JB57" i="3" a="1"/>
  <c r="JB57" i="3" s="1"/>
  <c r="IZ57" i="3" a="1"/>
  <c r="IZ57" i="3" s="1"/>
  <c r="LC57" i="3" a="1"/>
  <c r="LC57" i="3" s="1"/>
  <c r="KT60" i="3" a="1"/>
  <c r="KT60" i="3" s="1"/>
  <c r="EL57" i="3" a="1"/>
  <c r="EL57" i="3" s="1"/>
  <c r="GY57" i="3" a="1"/>
  <c r="GY57" i="3" s="1"/>
  <c r="JM57" i="3" a="1"/>
  <c r="JM57" i="3" s="1"/>
  <c r="JJ57" i="3" a="1"/>
  <c r="JJ57" i="3" s="1"/>
  <c r="JH57" i="3" a="1"/>
  <c r="JH57" i="3" s="1"/>
  <c r="RY57" i="3" a="1"/>
  <c r="RY57" i="3" s="1"/>
  <c r="OO57" i="3" a="1"/>
  <c r="OO57" i="3" s="1"/>
  <c r="VV57" i="3" a="1"/>
  <c r="VV57" i="3" s="1"/>
  <c r="SE57" i="3" a="1"/>
  <c r="SE57" i="3" s="1"/>
  <c r="QO57" i="3" a="1"/>
  <c r="QO57" i="3" s="1"/>
  <c r="WW57" i="3" a="1"/>
  <c r="WW57" i="3" s="1"/>
  <c r="ABU57" i="3" a="1"/>
  <c r="ABU57" i="3" s="1"/>
  <c r="LG57" i="3" a="1"/>
  <c r="LG57" i="3" s="1"/>
  <c r="EA57" i="3" a="1"/>
  <c r="EA57" i="3" s="1"/>
  <c r="OT57" i="3" a="1"/>
  <c r="OT57" i="3" s="1"/>
  <c r="VX57" i="3" a="1"/>
  <c r="VX57" i="3" s="1"/>
  <c r="LA59" i="3" a="1"/>
  <c r="LA59" i="3" s="1"/>
  <c r="OW57" i="3" a="1"/>
  <c r="OW57" i="3" s="1"/>
  <c r="GH57" i="3" a="1"/>
  <c r="GH57" i="3" s="1"/>
  <c r="RT57" i="3" a="1"/>
  <c r="RT57" i="3" s="1"/>
  <c r="PN57" i="3" a="1"/>
  <c r="PN57" i="3" s="1"/>
  <c r="WL57" i="3" a="1"/>
  <c r="WL57" i="3" s="1"/>
  <c r="ABJ57" i="3" a="1"/>
  <c r="ABJ57" i="3" s="1"/>
  <c r="GC57" i="3" a="1"/>
  <c r="GC57" i="3" s="1"/>
  <c r="JF57" i="3" a="1"/>
  <c r="JF57" i="3" s="1"/>
  <c r="TB57" i="3" a="1"/>
  <c r="TB57" i="3" s="1"/>
  <c r="NW57" i="3" a="1"/>
  <c r="NW57" i="3" s="1"/>
  <c r="FD57" i="3" a="1"/>
  <c r="FD57" i="3" s="1"/>
  <c r="TD57" i="3" a="1"/>
  <c r="TD57" i="3" s="1"/>
  <c r="OB57" i="3" a="1"/>
  <c r="OB57" i="3" s="1"/>
  <c r="FE57" i="3" a="1"/>
  <c r="FE57" i="3" s="1"/>
  <c r="TM57" i="3" a="1"/>
  <c r="TM57" i="3" s="1"/>
  <c r="YK57" i="3" a="1"/>
  <c r="YK57" i="3" s="1"/>
  <c r="KN57" i="3" a="1"/>
  <c r="KN57" i="3" s="1"/>
  <c r="SG57" i="3" a="1"/>
  <c r="SG57" i="3" s="1"/>
  <c r="ND57" i="3" a="1"/>
  <c r="ND57" i="3" s="1"/>
  <c r="EF57" i="3" a="1"/>
  <c r="EF57" i="3" s="1"/>
  <c r="QH57" i="3" a="1"/>
  <c r="QH57" i="3" s="1"/>
  <c r="LH57" i="3" a="1"/>
  <c r="LH57" i="3" s="1"/>
  <c r="SR57" i="3" a="1"/>
  <c r="SR57" i="3" s="1"/>
  <c r="RJ57" i="3" a="1"/>
  <c r="RJ57" i="3" s="1"/>
  <c r="XJ57" i="3" a="1"/>
  <c r="XJ57" i="3" s="1"/>
  <c r="ACH57" i="3" a="1"/>
  <c r="ACH57" i="3" s="1"/>
  <c r="MB57" i="3" a="1"/>
  <c r="MB57" i="3" s="1"/>
  <c r="YF57" i="3" a="1"/>
  <c r="YF57" i="3" s="1"/>
  <c r="NZ57" i="3" a="1"/>
  <c r="NZ57" i="3" s="1"/>
  <c r="WV57" i="3" a="1"/>
  <c r="WV57" i="3" s="1"/>
  <c r="AGX57" i="3" a="1"/>
  <c r="AGX57" i="3" s="1"/>
  <c r="IH57" i="3" a="1"/>
  <c r="IH57" i="3" s="1"/>
  <c r="OQ57" i="3" a="1"/>
  <c r="OQ57" i="3" s="1"/>
  <c r="WP57" i="3" a="1"/>
  <c r="WP57" i="3" s="1"/>
  <c r="ABS57" i="3" a="1"/>
  <c r="ABS57" i="3" s="1"/>
  <c r="AJZ57" i="3" a="1"/>
  <c r="AJZ57" i="3" s="1"/>
  <c r="AMU57" i="3" a="1"/>
  <c r="AMU57" i="3" s="1"/>
  <c r="APG57" i="3" a="1"/>
  <c r="APG57" i="3" s="1"/>
  <c r="ADC57" i="3" a="1"/>
  <c r="ADC57" i="3" s="1"/>
  <c r="AIU57" i="3" a="1"/>
  <c r="AIU57" i="3" s="1"/>
  <c r="AEF57" i="3" a="1"/>
  <c r="AEF57" i="3" s="1"/>
  <c r="YN57" i="3" a="1"/>
  <c r="YN57" i="3" s="1"/>
  <c r="PF57" i="3" a="1"/>
  <c r="PF57" i="3" s="1"/>
  <c r="XL57" i="3" a="1"/>
  <c r="XL57" i="3" s="1"/>
  <c r="AHF57" i="3" a="1"/>
  <c r="AHF57" i="3" s="1"/>
  <c r="NX57" i="3" a="1"/>
  <c r="NX57" i="3" s="1"/>
  <c r="YU57" i="3" a="1"/>
  <c r="YU57" i="3" s="1"/>
  <c r="IS60" i="3" a="1"/>
  <c r="IS60" i="3" s="1"/>
  <c r="RZ58" i="3" a="1"/>
  <c r="RZ58" i="3" s="1"/>
  <c r="CT57" i="3" a="1"/>
  <c r="CT57" i="3" s="1"/>
  <c r="FF57" i="3" a="1"/>
  <c r="FF57" i="3" s="1"/>
  <c r="HS57" i="3" a="1"/>
  <c r="HS57" i="3" s="1"/>
  <c r="CY57" i="3" a="1"/>
  <c r="CY57" i="3" s="1"/>
  <c r="KP57" i="3" a="1"/>
  <c r="KP57" i="3" s="1"/>
  <c r="ES57" i="3" a="1"/>
  <c r="ES57" i="3" s="1"/>
  <c r="LB60" i="3" a="1"/>
  <c r="LB60" i="3" s="1"/>
  <c r="KT57" i="3" a="1"/>
  <c r="KT57" i="3" s="1"/>
  <c r="KT55" i="3" s="1"/>
  <c r="ER57" i="3" a="1"/>
  <c r="ER57" i="3" s="1"/>
  <c r="HE57" i="3" a="1"/>
  <c r="HE57" i="3" s="1"/>
  <c r="JS57" i="3" a="1"/>
  <c r="JS57" i="3" s="1"/>
  <c r="KB57" i="3" a="1"/>
  <c r="KB57" i="3" s="1"/>
  <c r="CO57" i="3" a="1"/>
  <c r="CO57" i="3" s="1"/>
  <c r="LB59" i="3" a="1"/>
  <c r="LB59" i="3" s="1"/>
  <c r="RZ61" i="3" a="1"/>
  <c r="RZ61" i="3" s="1"/>
  <c r="ET57" i="3" a="1"/>
  <c r="ET57" i="3" s="1"/>
  <c r="HG57" i="3" a="1"/>
  <c r="HG57" i="3" s="1"/>
  <c r="JU57" i="3" a="1"/>
  <c r="JU57" i="3" s="1"/>
  <c r="KD57" i="3" a="1"/>
  <c r="KD57" i="3" s="1"/>
  <c r="CW57" i="3" a="1"/>
  <c r="CW57" i="3" s="1"/>
  <c r="KT59" i="3" a="1"/>
  <c r="KT59" i="3" s="1"/>
  <c r="QP57" i="3" a="1"/>
  <c r="QP57" i="3" s="1"/>
  <c r="LP57" i="3" a="1"/>
  <c r="LP57" i="3" s="1"/>
  <c r="SU57" i="3" a="1"/>
  <c r="SU57" i="3" s="1"/>
  <c r="RU57" i="3" a="1"/>
  <c r="RU57" i="3" s="1"/>
  <c r="XM57" i="3" a="1"/>
  <c r="XM57" i="3" s="1"/>
  <c r="ACK57" i="3" a="1"/>
  <c r="ACK57" i="3" s="1"/>
  <c r="MM57" i="3" a="1"/>
  <c r="MM57" i="3" s="1"/>
  <c r="JR57" i="3" a="1"/>
  <c r="JR57" i="3" s="1"/>
  <c r="PR57" i="3" a="1"/>
  <c r="PR57" i="3" s="1"/>
  <c r="HV57" i="3" a="1"/>
  <c r="HV57" i="3" s="1"/>
  <c r="DP57" i="3" a="1"/>
  <c r="DP57" i="3" s="1"/>
  <c r="PU57" i="3" a="1"/>
  <c r="PU57" i="3" s="1"/>
  <c r="ID57" i="3" a="1"/>
  <c r="ID57" i="3" s="1"/>
  <c r="SJ57" i="3" a="1"/>
  <c r="SJ57" i="3" s="1"/>
  <c r="QT57" i="3" a="1"/>
  <c r="QT57" i="3" s="1"/>
  <c r="XB57" i="3" a="1"/>
  <c r="XB57" i="3" s="1"/>
  <c r="ABZ57" i="3" a="1"/>
  <c r="ABZ57" i="3" s="1"/>
  <c r="HI57" i="3" a="1"/>
  <c r="HI57" i="3" s="1"/>
  <c r="KY57" i="3" a="1"/>
  <c r="KY57" i="3" s="1"/>
  <c r="UB57" i="3" a="1"/>
  <c r="UB57" i="3" s="1"/>
  <c r="PX57" i="3" a="1"/>
  <c r="PX57" i="3" s="1"/>
  <c r="DU57" i="3" a="1"/>
  <c r="DU57" i="3" s="1"/>
  <c r="TP57" i="3" a="1"/>
  <c r="TP57" i="3" s="1"/>
  <c r="OZ57" i="3" a="1"/>
  <c r="OZ57" i="3" s="1"/>
  <c r="KS57" i="3" a="1"/>
  <c r="KS57" i="3" s="1"/>
  <c r="UC57" i="3" a="1"/>
  <c r="UC57" i="3" s="1"/>
  <c r="ZA57" i="3" a="1"/>
  <c r="ZA57" i="3" s="1"/>
  <c r="HX57" i="3" a="1"/>
  <c r="HX57" i="3" s="1"/>
  <c r="TF57" i="3" a="1"/>
  <c r="TF57" i="3" s="1"/>
  <c r="OE57" i="3" a="1"/>
  <c r="OE57" i="3" s="1"/>
  <c r="FL57" i="3" a="1"/>
  <c r="FL57" i="3" s="1"/>
  <c r="RI57" i="3" a="1"/>
  <c r="RI57" i="3" s="1"/>
  <c r="MI57" i="3" a="1"/>
  <c r="MI57" i="3" s="1"/>
  <c r="DI57" i="3" a="1"/>
  <c r="DI57" i="3" s="1"/>
  <c r="TA57" i="3" a="1"/>
  <c r="TA57" i="3" s="1"/>
  <c r="XZ57" i="3" a="1"/>
  <c r="XZ57" i="3" s="1"/>
  <c r="ACX57" i="3" a="1"/>
  <c r="ACX57" i="3" s="1"/>
  <c r="HY57" i="3" a="1"/>
  <c r="HY57" i="3" s="1"/>
  <c r="DQ57" i="3" a="1"/>
  <c r="DQ57" i="3" s="1"/>
  <c r="SC57" i="3" a="1"/>
  <c r="SC57" i="3" s="1"/>
  <c r="ZC57" i="3" a="1"/>
  <c r="ZC57" i="3" s="1"/>
  <c r="AHY57" i="3" a="1"/>
  <c r="AHY57" i="3" s="1"/>
  <c r="NH57" i="3" a="1"/>
  <c r="NH57" i="3" s="1"/>
  <c r="WI57" i="3" a="1"/>
  <c r="WI57" i="3" s="1"/>
  <c r="YW57" i="3" a="1"/>
  <c r="YW57" i="3" s="1"/>
  <c r="ADB57" i="3" a="1"/>
  <c r="ADB57" i="3" s="1"/>
  <c r="AKP57" i="3" a="1"/>
  <c r="AKP57" i="3" s="1"/>
  <c r="ANC57" i="3" a="1"/>
  <c r="ANC57" i="3" s="1"/>
  <c r="APO57" i="3" a="1"/>
  <c r="APO57" i="3" s="1"/>
  <c r="AEB57" i="3" a="1"/>
  <c r="AEB57" i="3" s="1"/>
  <c r="AJK57" i="3" a="1"/>
  <c r="AJK57" i="3" s="1"/>
  <c r="DK57" i="3" a="1"/>
  <c r="DK57" i="3" s="1"/>
  <c r="EG57" i="3" a="1"/>
  <c r="EG57" i="3" s="1"/>
  <c r="SX57" i="3" a="1"/>
  <c r="SX57" i="3" s="1"/>
  <c r="ZG57" i="3" a="1"/>
  <c r="ZG57" i="3" s="1"/>
  <c r="AID57" i="3" a="1"/>
  <c r="AID57" i="3" s="1"/>
  <c r="QJ57" i="3" a="1"/>
  <c r="QJ57" i="3" s="1"/>
  <c r="ZW57" i="3" a="1"/>
  <c r="ZW57" i="3" s="1"/>
  <c r="IR62" i="3" a="1"/>
  <c r="IR62" i="3" s="1"/>
  <c r="RY60" i="3" a="1"/>
  <c r="RY60" i="3" s="1"/>
  <c r="DB57" i="3" a="1"/>
  <c r="DB57" i="3" s="1"/>
  <c r="FN57" i="3" a="1"/>
  <c r="FN57" i="3" s="1"/>
  <c r="IA57" i="3" a="1"/>
  <c r="IA57" i="3" s="1"/>
  <c r="DO57" i="3" a="1"/>
  <c r="DO57" i="3" s="1"/>
  <c r="GF57" i="3" a="1"/>
  <c r="GF57" i="3" s="1"/>
  <c r="IT57" i="3" a="1"/>
  <c r="IT57" i="3" s="1"/>
  <c r="RZ62" i="3" a="1"/>
  <c r="RZ62" i="3" s="1"/>
  <c r="CN57" i="3" a="1"/>
  <c r="CN57" i="3" s="1"/>
  <c r="EZ57" i="3" a="1"/>
  <c r="EZ57" i="3" s="1"/>
  <c r="HM57" i="3" a="1"/>
  <c r="HM57" i="3" s="1"/>
  <c r="CM57" i="3" a="1"/>
  <c r="CM57" i="3" s="1"/>
  <c r="KJ57" i="3" a="1"/>
  <c r="KJ57" i="3" s="1"/>
  <c r="IS62" i="3" a="1"/>
  <c r="IS62" i="3" s="1"/>
  <c r="RZ60" i="3" a="1"/>
  <c r="RZ60" i="3" s="1"/>
  <c r="CP57" i="3" a="1"/>
  <c r="CP57" i="3" s="1"/>
  <c r="FB57" i="3" a="1"/>
  <c r="FB57" i="3" s="1"/>
  <c r="HO57" i="3" a="1"/>
  <c r="HO57" i="3" s="1"/>
  <c r="CQ57" i="3" a="1"/>
  <c r="CQ57" i="3" s="1"/>
  <c r="KL57" i="3" a="1"/>
  <c r="KL57" i="3" s="1"/>
  <c r="EC57" i="3" a="1"/>
  <c r="EC57" i="3" s="1"/>
  <c r="DH57" i="3" a="1"/>
  <c r="DH57" i="3" s="1"/>
  <c r="RN57" i="3" a="1"/>
  <c r="RN57" i="3" s="1"/>
  <c r="MN57" i="3" a="1"/>
  <c r="MN57" i="3" s="1"/>
  <c r="DY57" i="3" a="1"/>
  <c r="DY57" i="3" s="1"/>
  <c r="TE57" i="3" a="1"/>
  <c r="TE57" i="3" s="1"/>
  <c r="YC57" i="3" a="1"/>
  <c r="YC57" i="3" s="1"/>
  <c r="ADA57" i="3" a="1"/>
  <c r="ADA57" i="3" s="1"/>
  <c r="NS57" i="3" a="1"/>
  <c r="NS57" i="3" s="1"/>
  <c r="GR57" i="3" a="1"/>
  <c r="GR57" i="3" s="1"/>
  <c r="QS57" i="3" a="1"/>
  <c r="QS57" i="3" s="1"/>
  <c r="LS57" i="3" a="1"/>
  <c r="LS57" i="3" s="1"/>
  <c r="EV57" i="3" a="1"/>
  <c r="EV57" i="3" s="1"/>
  <c r="RV57" i="3" a="1"/>
  <c r="RV57" i="3" s="1"/>
  <c r="MV57" i="3" a="1"/>
  <c r="MV57" i="3" s="1"/>
  <c r="SZ57" i="3" a="1"/>
  <c r="SZ57" i="3" s="1"/>
  <c r="SK57" i="3" a="1"/>
  <c r="SK57" i="3" s="1"/>
  <c r="XR57" i="3" a="1"/>
  <c r="XR57" i="3" s="1"/>
  <c r="ACP57" i="3" a="1"/>
  <c r="ACP57" i="3" s="1"/>
  <c r="IO57" i="3" a="1"/>
  <c r="IO57" i="3" s="1"/>
  <c r="LZ57" i="3" a="1"/>
  <c r="LZ57" i="3" s="1"/>
  <c r="UN57" i="3" a="1"/>
  <c r="UN57" i="3" s="1"/>
  <c r="IS61" i="3" a="1"/>
  <c r="IS61" i="3" s="1"/>
  <c r="LE57" i="3" a="1"/>
  <c r="LE57" i="3" s="1"/>
  <c r="UD57" i="3" a="1"/>
  <c r="UD57" i="3" s="1"/>
  <c r="QA57" i="3" a="1"/>
  <c r="QA57" i="3" s="1"/>
  <c r="MG57" i="3" a="1"/>
  <c r="MG57" i="3" s="1"/>
  <c r="US57" i="3" a="1"/>
  <c r="US57" i="3" s="1"/>
  <c r="ZQ57" i="3" a="1"/>
  <c r="ZQ57" i="3" s="1"/>
  <c r="KA57" i="3" a="1"/>
  <c r="KA57" i="3" s="1"/>
  <c r="TR57" i="3" a="1"/>
  <c r="TR57" i="3" s="1"/>
  <c r="PC57" i="3" a="1"/>
  <c r="PC57" i="3" s="1"/>
  <c r="EK57" i="3" a="1"/>
  <c r="EK57" i="3" s="1"/>
  <c r="SL57" i="3" a="1"/>
  <c r="SL57" i="3" s="1"/>
  <c r="NG57" i="3" a="1"/>
  <c r="NG57" i="3" s="1"/>
  <c r="FU57" i="3" a="1"/>
  <c r="FU57" i="3" s="1"/>
  <c r="TQ57" i="3" a="1"/>
  <c r="TQ57" i="3" s="1"/>
  <c r="YP57" i="3" a="1"/>
  <c r="YP57" i="3" s="1"/>
  <c r="ADN57" i="3" a="1"/>
  <c r="ADN57" i="3" s="1"/>
  <c r="LM57" i="3" a="1"/>
  <c r="LM57" i="3" s="1"/>
  <c r="KO57" i="3" a="1"/>
  <c r="KO57" i="3" s="1"/>
  <c r="UM57" i="3" a="1"/>
  <c r="UM57" i="3" s="1"/>
  <c r="AAI57" i="3" a="1"/>
  <c r="AAI57" i="3" s="1"/>
  <c r="AIW57" i="3" a="1"/>
  <c r="AIW57" i="3" s="1"/>
  <c r="PT57" i="3" a="1"/>
  <c r="PT57" i="3" s="1"/>
  <c r="YE57" i="3" a="1"/>
  <c r="YE57" i="3" s="1"/>
  <c r="AAE57" i="3" a="1"/>
  <c r="AAE57" i="3" s="1"/>
  <c r="OP57" i="3" a="1"/>
  <c r="OP57" i="3" s="1"/>
  <c r="AKY57" i="3" a="1"/>
  <c r="AKY57" i="3" s="1"/>
  <c r="ANK57" i="3" a="1"/>
  <c r="ANK57" i="3" s="1"/>
  <c r="APW57" i="3" a="1"/>
  <c r="APW57" i="3" s="1"/>
  <c r="AFA57" i="3" a="1"/>
  <c r="AFA57" i="3" s="1"/>
  <c r="AKA57" i="3" a="1"/>
  <c r="AKA57" i="3" s="1"/>
  <c r="NN57" i="3" a="1"/>
  <c r="NN57" i="3" s="1"/>
  <c r="LT57" i="3" a="1"/>
  <c r="LT57" i="3" s="1"/>
  <c r="VC57" i="3" a="1"/>
  <c r="VC57" i="3" s="1"/>
  <c r="AAP57" i="3" a="1"/>
  <c r="AAP57" i="3" s="1"/>
  <c r="AJE57" i="3" a="1"/>
  <c r="AJE57" i="3" s="1"/>
  <c r="WR57" i="3" a="1"/>
  <c r="WR57" i="3" s="1"/>
  <c r="ACL57" i="3" a="1"/>
  <c r="ACL57" i="3" s="1"/>
  <c r="IR58" i="3" a="1"/>
  <c r="IR58" i="3" s="1"/>
  <c r="LA62" i="3" a="1"/>
  <c r="LA62" i="3" s="1"/>
  <c r="DJ57" i="3" a="1"/>
  <c r="DJ57" i="3" s="1"/>
  <c r="FV57" i="3" a="1"/>
  <c r="FV57" i="3" s="1"/>
  <c r="II57" i="3" a="1"/>
  <c r="II57" i="3" s="1"/>
  <c r="EE57" i="3" a="1"/>
  <c r="EE57" i="3" s="1"/>
  <c r="GV57" i="3" a="1"/>
  <c r="GV57" i="3" s="1"/>
  <c r="IS59" i="3" a="1"/>
  <c r="IS59" i="3" s="1"/>
  <c r="RZ57" i="3" a="1"/>
  <c r="RZ57" i="3" s="1"/>
  <c r="CV57" i="3" a="1"/>
  <c r="CV57" i="3" s="1"/>
  <c r="FH57" i="3" a="1"/>
  <c r="FH57" i="3" s="1"/>
  <c r="HU57" i="3" a="1"/>
  <c r="HU57" i="3" s="1"/>
  <c r="DC57" i="3" a="1"/>
  <c r="DC57" i="3" s="1"/>
  <c r="KR57" i="3" a="1"/>
  <c r="KR57" i="3" s="1"/>
  <c r="IS58" i="3" a="1"/>
  <c r="IS58" i="3" s="1"/>
  <c r="RY62" i="3" a="1"/>
  <c r="RY62" i="3" s="1"/>
  <c r="CX57" i="3" a="1"/>
  <c r="CX57" i="3" s="1"/>
  <c r="FJ57" i="3" a="1"/>
  <c r="FJ57" i="3" s="1"/>
  <c r="HW57" i="3" a="1"/>
  <c r="HW57" i="3" s="1"/>
  <c r="DG57" i="3" a="1"/>
  <c r="DG57" i="3" s="1"/>
  <c r="KX57" i="3" a="1"/>
  <c r="KX57" i="3" s="1"/>
  <c r="FI57" i="3" a="1"/>
  <c r="FI57" i="3" s="1"/>
  <c r="EN57" i="3" a="1"/>
  <c r="EN57" i="3" s="1"/>
  <c r="ST57" i="3" a="1"/>
  <c r="ST57" i="3" s="1"/>
  <c r="NO57" i="3" a="1"/>
  <c r="NO57" i="3" s="1"/>
  <c r="KC57" i="3" a="1"/>
  <c r="KC57" i="3" s="1"/>
  <c r="TU57" i="3" a="1"/>
  <c r="TU57" i="3" s="1"/>
  <c r="YS57" i="3" a="1"/>
  <c r="YS57" i="3" s="1"/>
  <c r="ADQ57" i="3" a="1"/>
  <c r="ADQ57" i="3" s="1"/>
  <c r="OY57" i="3" a="1"/>
  <c r="OY57" i="3" s="1"/>
  <c r="JP57" i="3" a="1"/>
  <c r="JP57" i="3" s="1"/>
  <c r="RQ57" i="3" a="1"/>
  <c r="RQ57" i="3" s="1"/>
  <c r="MQ57" i="3" a="1"/>
  <c r="MQ57" i="3" s="1"/>
  <c r="GB57" i="3"/>
  <c r="SW57" i="3" a="1"/>
  <c r="SW57" i="3" s="1"/>
  <c r="NT57" i="3" a="1"/>
  <c r="NT57" i="3" s="1"/>
  <c r="EO57" i="3" a="1"/>
  <c r="EO57" i="3" s="1"/>
  <c r="TI57" i="3" a="1"/>
  <c r="TI57" i="3" s="1"/>
  <c r="YH57" i="3" a="1"/>
  <c r="YH57" i="3" s="1"/>
  <c r="ADF57" i="3" a="1"/>
  <c r="ADF57" i="3" s="1"/>
  <c r="JW57" i="3" a="1"/>
  <c r="JW57" i="3" s="1"/>
  <c r="NA57" i="3" a="1"/>
  <c r="NA57" i="3" s="1"/>
  <c r="VB57" i="3" a="1"/>
  <c r="VB57" i="3" s="1"/>
  <c r="BCP57" i="3" a="1"/>
  <c r="BCP57" i="3" s="1"/>
  <c r="MC57" i="3" a="1"/>
  <c r="MC57" i="3" s="1"/>
  <c r="UP57" i="3" a="1"/>
  <c r="UP57" i="3" s="1"/>
  <c r="QQ57" i="3" a="1"/>
  <c r="QQ57" i="3" s="1"/>
  <c r="NM57" i="3" a="1"/>
  <c r="NM57" i="3" s="1"/>
  <c r="VI57" i="3" a="1"/>
  <c r="VI57" i="3" s="1"/>
  <c r="GK57" i="3" a="1"/>
  <c r="GK57" i="3" s="1"/>
  <c r="MH57" i="3" a="1"/>
  <c r="MH57" i="3" s="1"/>
  <c r="UR57" i="3" a="1"/>
  <c r="UR57" i="3" s="1"/>
  <c r="IS57" i="3" a="1"/>
  <c r="IS57" i="3" s="1"/>
  <c r="IS55" i="3" s="1"/>
  <c r="KE57" i="3" a="1"/>
  <c r="KE57" i="3" s="1"/>
  <c r="TT57" i="3" a="1"/>
  <c r="TT57" i="3" s="1"/>
  <c r="PH57" i="3" a="1"/>
  <c r="PH57" i="3" s="1"/>
  <c r="LF57" i="3" a="1"/>
  <c r="LF57" i="3" s="1"/>
  <c r="UG57" i="3" a="1"/>
  <c r="UG57" i="3" s="1"/>
  <c r="ZF57" i="3" a="1"/>
  <c r="ZF57" i="3" s="1"/>
  <c r="AED57" i="3" a="1"/>
  <c r="AED57" i="3" s="1"/>
  <c r="TH57" i="3" a="1"/>
  <c r="TH57" i="3" s="1"/>
  <c r="SI57" i="3" a="1"/>
  <c r="SI57" i="3" s="1"/>
  <c r="YL57" i="3" a="1"/>
  <c r="YL57" i="3" s="1"/>
  <c r="ACY57" i="3" a="1"/>
  <c r="ACY57" i="3" s="1"/>
  <c r="JG57" i="3" a="1"/>
  <c r="JG57" i="3" s="1"/>
  <c r="SA57" i="3" a="1"/>
  <c r="SA57" i="3" s="1"/>
  <c r="AAY57" i="3" a="1"/>
  <c r="AAY57" i="3" s="1"/>
  <c r="JD57" i="3" a="1"/>
  <c r="JD57" i="3" s="1"/>
  <c r="ACT57" i="3" a="1"/>
  <c r="ACT57" i="3" s="1"/>
  <c r="ALG57" i="3" a="1"/>
  <c r="ALG57" i="3" s="1"/>
  <c r="ANS57" i="3" a="1"/>
  <c r="ANS57" i="3" s="1"/>
  <c r="AQE57" i="3" a="1"/>
  <c r="AQE57" i="3" s="1"/>
  <c r="AFS57" i="3" a="1"/>
  <c r="AFS57" i="3" s="1"/>
  <c r="AKQ57" i="3" a="1"/>
  <c r="AKQ57" i="3" s="1"/>
  <c r="UH57" i="3" a="1"/>
  <c r="UH57" i="3" s="1"/>
  <c r="PL57" i="3" a="1"/>
  <c r="PL57" i="3" s="1"/>
  <c r="XA57" i="3" a="1"/>
  <c r="XA57" i="3" s="1"/>
  <c r="ABV57" i="3" a="1"/>
  <c r="ABV57" i="3" s="1"/>
  <c r="FW57" i="3" a="1"/>
  <c r="FW57" i="3" s="1"/>
  <c r="XP57" i="3" a="1"/>
  <c r="XP57" i="3" s="1"/>
  <c r="LN57" i="3" a="1"/>
  <c r="LN57" i="3" s="1"/>
  <c r="BCP60" i="3" a="1"/>
  <c r="BCP60" i="3" s="1"/>
  <c r="LA58" i="3" a="1"/>
  <c r="LA58" i="3" s="1"/>
  <c r="DR57" i="3" a="1"/>
  <c r="DR57" i="3" s="1"/>
  <c r="GE57" i="3" a="1"/>
  <c r="GE57" i="3" s="1"/>
  <c r="IQ57" i="3" a="1"/>
  <c r="IQ57" i="3" s="1"/>
  <c r="EU57" i="3" a="1"/>
  <c r="EU57" i="3" s="1"/>
  <c r="HL57" i="3" a="1"/>
  <c r="HL57" i="3" s="1"/>
  <c r="IR61" i="3" a="1"/>
  <c r="IR61" i="3" s="1"/>
  <c r="RY59" i="3" a="1"/>
  <c r="RY59" i="3" s="1"/>
  <c r="DD57" i="3" a="1"/>
  <c r="DD57" i="3" s="1"/>
  <c r="FP57" i="3" a="1"/>
  <c r="FP57" i="3" s="1"/>
  <c r="IC57" i="3" a="1"/>
  <c r="IC57" i="3" s="1"/>
  <c r="DS57" i="3" a="1"/>
  <c r="DS57" i="3" s="1"/>
  <c r="GJ57" i="3" a="1"/>
  <c r="GJ57" i="3" s="1"/>
  <c r="IR60" i="3" a="1"/>
  <c r="IR60" i="3" s="1"/>
  <c r="RY58" i="3" a="1"/>
  <c r="RY58" i="3" s="1"/>
  <c r="DF57" i="3" a="1"/>
  <c r="DF57" i="3" s="1"/>
  <c r="FR57" i="3" a="1"/>
  <c r="FR57" i="3" s="1"/>
  <c r="IE57" i="3" a="1"/>
  <c r="IE57" i="3" s="1"/>
  <c r="DW57" i="3" a="1"/>
  <c r="DW57" i="3" s="1"/>
  <c r="GN57" i="3" a="1"/>
  <c r="GN57" i="3" s="1"/>
  <c r="JV57" i="3" a="1"/>
  <c r="JV57" i="3" s="1"/>
  <c r="FT57" i="3" a="1"/>
  <c r="FT57" i="3" s="1"/>
  <c r="TJ57" i="3" a="1"/>
  <c r="TJ57" i="3" s="1"/>
  <c r="OM57" i="3" a="1"/>
  <c r="OM57" i="3" s="1"/>
  <c r="LQ57" i="3" a="1"/>
  <c r="LQ57" i="3" s="1"/>
  <c r="UK57" i="3" a="1"/>
  <c r="UK57" i="3" s="1"/>
  <c r="ZI57" i="3" a="1"/>
  <c r="ZI57" i="3" s="1"/>
  <c r="AEG57" i="3" a="1"/>
  <c r="AEG57" i="3" s="1"/>
  <c r="QE57" i="3" a="1"/>
  <c r="QE57" i="3" s="1"/>
  <c r="FQ57" i="3" a="1"/>
  <c r="FQ57" i="3" s="1"/>
  <c r="TL57" i="3" a="1"/>
  <c r="TL57" i="3" s="1"/>
  <c r="OR57" i="3" a="1"/>
  <c r="OR57" i="3" s="1"/>
  <c r="FY57" i="3" a="1"/>
  <c r="FY57" i="3" s="1"/>
  <c r="TN57" i="3" a="1"/>
  <c r="TN57" i="3" s="1"/>
  <c r="OU57" i="3" a="1"/>
  <c r="OU57" i="3" s="1"/>
  <c r="KK57" i="3" a="1"/>
  <c r="KK57" i="3" s="1"/>
  <c r="TY57" i="3" a="1"/>
  <c r="TY57" i="3" s="1"/>
  <c r="YX57" i="3" a="1"/>
  <c r="YX57" i="3" s="1"/>
  <c r="ADV57" i="3" a="1"/>
  <c r="ADV57" i="3" s="1"/>
  <c r="EQ57" i="3" a="1"/>
  <c r="EQ57" i="3" s="1"/>
  <c r="NY57" i="3" a="1"/>
  <c r="NY57" i="3" s="1"/>
  <c r="VN57" i="3" a="1"/>
  <c r="VN57" i="3" s="1"/>
  <c r="RZ59" i="3" a="1"/>
  <c r="RZ59" i="3" s="1"/>
  <c r="OD57" i="3" a="1"/>
  <c r="OD57" i="3" s="1"/>
  <c r="VP57" i="3" a="1"/>
  <c r="VP57" i="3" s="1"/>
  <c r="RG57" i="3" a="1"/>
  <c r="RG57" i="3" s="1"/>
  <c r="OS57" i="3" a="1"/>
  <c r="OS57" i="3" s="1"/>
  <c r="VY57" i="3" a="1"/>
  <c r="VY57" i="3" s="1"/>
  <c r="HQ57" i="3" a="1"/>
  <c r="HQ57" i="3" s="1"/>
  <c r="NF57" i="3" a="1"/>
  <c r="NF57" i="3" s="1"/>
  <c r="VD57" i="3" a="1"/>
  <c r="VD57" i="3" s="1"/>
  <c r="BCO59" i="3" a="1"/>
  <c r="BCO59" i="3" s="1"/>
  <c r="LJ57" i="3" a="1"/>
  <c r="LJ57" i="3" s="1"/>
  <c r="UF57" i="3" a="1"/>
  <c r="UF57" i="3" s="1"/>
  <c r="QF57" i="3" a="1"/>
  <c r="QF57" i="3" s="1"/>
  <c r="ML57" i="3" a="1"/>
  <c r="ML57" i="3" s="1"/>
  <c r="UW57" i="3" a="1"/>
  <c r="UW57" i="3" s="1"/>
  <c r="ZV57" i="3" a="1"/>
  <c r="ZV57" i="3" s="1"/>
  <c r="AET57" i="3" a="1"/>
  <c r="AET57" i="3" s="1"/>
  <c r="NC57" i="3" a="1"/>
  <c r="NC57" i="3" s="1"/>
  <c r="XT57" i="3" a="1"/>
  <c r="XT57" i="3" s="1"/>
  <c r="AAA57" i="3" a="1"/>
  <c r="AAA57" i="3" s="1"/>
  <c r="LI57" i="3" a="1"/>
  <c r="LI57" i="3" s="1"/>
  <c r="TV57" i="3" a="1"/>
  <c r="TV57" i="3" s="1"/>
  <c r="WJ57" i="3" a="1"/>
  <c r="WJ57" i="3" s="1"/>
  <c r="ACE57" i="3" a="1"/>
  <c r="ACE57" i="3" s="1"/>
  <c r="OA57" i="3" a="1"/>
  <c r="OA57" i="3" s="1"/>
  <c r="AEV57" i="3" a="1"/>
  <c r="AEV57" i="3" s="1"/>
  <c r="ALO57" i="3" a="1"/>
  <c r="ALO57" i="3" s="1"/>
  <c r="AOA57" i="3" a="1"/>
  <c r="AOA57" i="3" s="1"/>
  <c r="AQM57" i="3" a="1"/>
  <c r="AQM57" i="3" s="1"/>
  <c r="AGI57" i="3" a="1"/>
  <c r="AGI57" i="3" s="1"/>
  <c r="SS57" i="3" a="1"/>
  <c r="SS57" i="3" s="1"/>
  <c r="OJ57" i="3" a="1"/>
  <c r="OJ57" i="3" s="1"/>
  <c r="YJ57" i="3" a="1"/>
  <c r="YJ57" i="3" s="1"/>
  <c r="AAH57" i="3" a="1"/>
  <c r="AAH57" i="3" s="1"/>
  <c r="QG57" i="3" a="1"/>
  <c r="QG57" i="3" s="1"/>
  <c r="OL57" i="3" a="1"/>
  <c r="OL57" i="3" s="1"/>
  <c r="YQ57" i="3" a="1"/>
  <c r="YQ57" i="3" s="1"/>
  <c r="PQ57" i="3" a="1"/>
  <c r="PQ57" i="3" s="1"/>
  <c r="BCO62" i="3" a="1"/>
  <c r="BCO62" i="3" s="1"/>
  <c r="KV60" i="3" a="1"/>
  <c r="KV60" i="3" s="1"/>
  <c r="DZ57" i="3" a="1"/>
  <c r="DZ57" i="3" s="1"/>
  <c r="GM57" i="3" a="1"/>
  <c r="GM57" i="3" s="1"/>
  <c r="JA57" i="3" a="1"/>
  <c r="JA57" i="3" s="1"/>
  <c r="FK57" i="3" a="1"/>
  <c r="FK57" i="3" s="1"/>
  <c r="IB57" i="3" a="1"/>
  <c r="IB57" i="3" s="1"/>
  <c r="IR57" i="3" a="1"/>
  <c r="IR57" i="3" s="1"/>
  <c r="IR55" i="3" s="1"/>
  <c r="LA61" i="3" a="1"/>
  <c r="LA61" i="3" s="1"/>
  <c r="DL57" i="3" a="1"/>
  <c r="DL57" i="3" s="1"/>
  <c r="FX57" i="3" a="1"/>
  <c r="FX57" i="3" s="1"/>
  <c r="IK57" i="3" a="1"/>
  <c r="IK57" i="3" s="1"/>
  <c r="EI57" i="3" a="1"/>
  <c r="EI57" i="3" s="1"/>
  <c r="GZ57" i="3" a="1"/>
  <c r="GZ57" i="3" s="1"/>
  <c r="BCP62" i="3" a="1"/>
  <c r="BCP62" i="3" s="1"/>
  <c r="LA60" i="3" a="1"/>
  <c r="LA60" i="3" s="1"/>
  <c r="DN57" i="3" a="1"/>
  <c r="DN57" i="3" s="1"/>
  <c r="FZ57" i="3" a="1"/>
  <c r="FZ57" i="3" s="1"/>
  <c r="IM57" i="3" a="1"/>
  <c r="IM57" i="3" s="1"/>
  <c r="EM57" i="3" a="1"/>
  <c r="EM57" i="3" s="1"/>
  <c r="HD57" i="3" a="1"/>
  <c r="HD57" i="3" s="1"/>
  <c r="KM57" i="3" a="1"/>
  <c r="KM57" i="3" s="1"/>
  <c r="LR57" i="3" a="1"/>
  <c r="LR57" i="3" s="1"/>
  <c r="UJ57" i="3" a="1"/>
  <c r="UJ57" i="3" s="1"/>
  <c r="QI57" i="3" a="1"/>
  <c r="QI57" i="3" s="1"/>
  <c r="MW57" i="3" a="1"/>
  <c r="MW57" i="3" s="1"/>
  <c r="VA57" i="3" a="1"/>
  <c r="VA57" i="3" s="1"/>
  <c r="ZY57" i="3" a="1"/>
  <c r="ZY57" i="3" s="1"/>
  <c r="AEW57" i="3" a="1"/>
  <c r="AEW57" i="3" s="1"/>
  <c r="HA57" i="3" a="1"/>
  <c r="HA57" i="3" s="1"/>
  <c r="KQ57" i="3" a="1"/>
  <c r="KQ57" i="3" s="1"/>
  <c r="TX57" i="3" a="1"/>
  <c r="TX57" i="3" s="1"/>
  <c r="PP57" i="3" a="1"/>
  <c r="PP57" i="3" s="1"/>
  <c r="KU57" i="3" a="1"/>
  <c r="KU57" i="3" s="1"/>
  <c r="TZ57" i="3" a="1"/>
  <c r="TZ57" i="3" s="1"/>
  <c r="PS57" i="3" a="1"/>
  <c r="PS57" i="3" s="1"/>
  <c r="LV57" i="3" a="1"/>
  <c r="LV57" i="3" s="1"/>
  <c r="UO57" i="3" a="1"/>
  <c r="UO57" i="3" s="1"/>
  <c r="ZN57" i="3" a="1"/>
  <c r="ZN57" i="3" s="1"/>
  <c r="AEL57" i="3" a="1"/>
  <c r="AEL57" i="3" s="1"/>
  <c r="KF57" i="3" a="1"/>
  <c r="KF57" i="3" s="1"/>
  <c r="PZ57" i="3" a="1"/>
  <c r="PZ57" i="3" s="1"/>
  <c r="IL57" i="3" a="1"/>
  <c r="IL57" i="3" s="1"/>
  <c r="KV61" i="3" a="1"/>
  <c r="KV61" i="3" s="1"/>
  <c r="PB57" i="3" a="1"/>
  <c r="PB57" i="3" s="1"/>
  <c r="GP57" i="3" a="1"/>
  <c r="GP57" i="3" s="1"/>
  <c r="RW57" i="3" a="1"/>
  <c r="RW57" i="3" s="1"/>
  <c r="PY57" i="3" a="1"/>
  <c r="PY57" i="3" s="1"/>
  <c r="WO57" i="3" a="1"/>
  <c r="WO57" i="3" s="1"/>
  <c r="IY57" i="3" a="1"/>
  <c r="IY57" i="3" s="1"/>
  <c r="OG57" i="3" a="1"/>
  <c r="OG57" i="3" s="1"/>
  <c r="VR57" i="3" a="1"/>
  <c r="VR57" i="3" s="1"/>
  <c r="RY61" i="3" a="1"/>
  <c r="RY61" i="3" s="1"/>
  <c r="MK57" i="3" a="1"/>
  <c r="MK57" i="3" s="1"/>
  <c r="UT57" i="3" a="1"/>
  <c r="UT57" i="3" s="1"/>
  <c r="QV57" i="3" a="1"/>
  <c r="QV57" i="3" s="1"/>
  <c r="NR57" i="3" a="1"/>
  <c r="NR57" i="3" s="1"/>
  <c r="VM57" i="3" a="1"/>
  <c r="VM57" i="3" s="1"/>
  <c r="AAL57" i="3" a="1"/>
  <c r="AAL57" i="3" s="1"/>
  <c r="AFJ57" i="3" a="1"/>
  <c r="AFJ57" i="3" s="1"/>
  <c r="PO57" i="3" a="1"/>
  <c r="PO57" i="3" s="1"/>
  <c r="ZL57" i="3" a="1"/>
  <c r="ZL57" i="3" s="1"/>
  <c r="ABK57" i="3" a="1"/>
  <c r="ABK57" i="3" s="1"/>
  <c r="XN57" i="3" a="1"/>
  <c r="XN57" i="3" s="1"/>
  <c r="NL57" i="3" a="1"/>
  <c r="NL57" i="3" s="1"/>
  <c r="XK57" i="3" a="1"/>
  <c r="XK57" i="3" s="1"/>
  <c r="IP57" i="3" a="1"/>
  <c r="IP57" i="3" s="1"/>
  <c r="SN57" i="3" a="1"/>
  <c r="SN57" i="3" s="1"/>
  <c r="AGC57" i="3" a="1"/>
  <c r="AGC57" i="3" s="1"/>
  <c r="ALW57" i="3" a="1"/>
  <c r="ALW57" i="3" s="1"/>
  <c r="AOI57" i="3" a="1"/>
  <c r="AOI57" i="3" s="1"/>
  <c r="SH57" i="3" a="1"/>
  <c r="SH57" i="3" s="1"/>
  <c r="AGY57" i="3" a="1"/>
  <c r="AGY57" i="3" s="1"/>
  <c r="XY57" i="3" a="1"/>
  <c r="XY57" i="3" s="1"/>
  <c r="IX57" i="3" a="1"/>
  <c r="IX57" i="3" s="1"/>
  <c r="ZS57" i="3" a="1"/>
  <c r="ZS57" i="3" s="1"/>
  <c r="ABN57" i="3" a="1"/>
  <c r="ABN57" i="3" s="1"/>
  <c r="ZD57" i="3" a="1"/>
  <c r="ZD57" i="3" s="1"/>
  <c r="PK57" i="3" a="1"/>
  <c r="PK57" i="3" s="1"/>
  <c r="EW57" i="3" a="1"/>
  <c r="EW57" i="3" s="1"/>
  <c r="TG57" i="3" a="1"/>
  <c r="TG57" i="3" s="1"/>
  <c r="XF57" i="3" a="1"/>
  <c r="XF57" i="3" s="1"/>
  <c r="ACG57" i="3" a="1"/>
  <c r="ACG57" i="3" s="1"/>
  <c r="AKC57" i="3" a="1"/>
  <c r="AKC57" i="3" s="1"/>
  <c r="AMW57" i="3" a="1"/>
  <c r="AMW57" i="3" s="1"/>
  <c r="API57" i="3" a="1"/>
  <c r="API57" i="3" s="1"/>
  <c r="ADH57" i="3" a="1"/>
  <c r="ADH57" i="3" s="1"/>
  <c r="AIZ57" i="3" a="1"/>
  <c r="AIZ57" i="3" s="1"/>
  <c r="AEJ57" i="3" a="1"/>
  <c r="AEJ57" i="3" s="1"/>
  <c r="WU57" i="3" a="1"/>
  <c r="WU57" i="3" s="1"/>
  <c r="ACW57" i="3" a="1"/>
  <c r="ACW57" i="3" s="1"/>
  <c r="QB57" i="3" a="1"/>
  <c r="QB57" i="3" s="1"/>
  <c r="AFK57" i="3" a="1"/>
  <c r="AFK57" i="3" s="1"/>
  <c r="ACS57" i="3" a="1"/>
  <c r="ACS57" i="3" s="1"/>
  <c r="JN57" i="3" a="1"/>
  <c r="JN57" i="3" s="1"/>
  <c r="TW57" i="3" a="1"/>
  <c r="TW57" i="3" s="1"/>
  <c r="ZX57" i="3" a="1"/>
  <c r="ZX57" i="3" s="1"/>
  <c r="AIO57" i="3" a="1"/>
  <c r="AIO57" i="3" s="1"/>
  <c r="AMI57" i="3" a="1"/>
  <c r="AMI57" i="3" s="1"/>
  <c r="AOU57" i="3" a="1"/>
  <c r="AOU57" i="3" s="1"/>
  <c r="AAJ57" i="3" a="1"/>
  <c r="AAJ57" i="3" s="1"/>
  <c r="AHW57" i="3" a="1"/>
  <c r="AHW57" i="3" s="1"/>
  <c r="ADE57" i="3" a="1"/>
  <c r="ADE57" i="3" s="1"/>
  <c r="WZ57" i="3" a="1"/>
  <c r="WZ57" i="3" s="1"/>
  <c r="ACZ57" i="3" a="1"/>
  <c r="ACZ57" i="3" s="1"/>
  <c r="QM57" i="3" a="1"/>
  <c r="QM57" i="3" s="1"/>
  <c r="AFN57" i="3" a="1"/>
  <c r="AFN57" i="3" s="1"/>
  <c r="WS57" i="3" a="1"/>
  <c r="WS57" i="3" s="1"/>
  <c r="AHU57" i="3" a="1"/>
  <c r="AHU57" i="3" s="1"/>
  <c r="AOF57" i="3" a="1"/>
  <c r="AOF57" i="3" s="1"/>
  <c r="ASG57" i="3" a="1"/>
  <c r="ASG57" i="3" s="1"/>
  <c r="ATS57" i="3" a="1"/>
  <c r="ATS57" i="3" s="1"/>
  <c r="AVE57" i="3" a="1"/>
  <c r="AVE57" i="3" s="1"/>
  <c r="RR57" i="3" a="1"/>
  <c r="RR57" i="3" s="1"/>
  <c r="AEX57" i="3" a="1"/>
  <c r="AEX57" i="3" s="1"/>
  <c r="ANB57" i="3" a="1"/>
  <c r="ANB57" i="3" s="1"/>
  <c r="AHS57" i="3" a="1"/>
  <c r="AHS57" i="3" s="1"/>
  <c r="ARJ57" i="3" a="1"/>
  <c r="ARJ57" i="3" s="1"/>
  <c r="ASV57" i="3" a="1"/>
  <c r="ASV57" i="3" s="1"/>
  <c r="AUH57" i="3" a="1"/>
  <c r="AUH57" i="3" s="1"/>
  <c r="BAJ57" i="3" a="1"/>
  <c r="BAJ57" i="3" s="1"/>
  <c r="BFH57" i="3" a="1"/>
  <c r="BFH57" i="3" s="1"/>
  <c r="AZW57" i="3" a="1"/>
  <c r="AZW57" i="3" s="1"/>
  <c r="BEU57" i="3" a="1"/>
  <c r="BEU57" i="3" s="1"/>
  <c r="BII57" i="3" a="1"/>
  <c r="BII57" i="3" s="1"/>
  <c r="ALE57" i="3" a="1"/>
  <c r="ALE57" i="3" s="1"/>
  <c r="AJI57" i="3" a="1"/>
  <c r="AJI57" i="3" s="1"/>
  <c r="AOZ57" i="3" a="1"/>
  <c r="AOZ57" i="3" s="1"/>
  <c r="ATU57" i="3" a="1"/>
  <c r="ATU57" i="3" s="1"/>
  <c r="AVG57" i="3" a="1"/>
  <c r="AVG57" i="3" s="1"/>
  <c r="AWS57" i="3" a="1"/>
  <c r="AWS57" i="3" s="1"/>
  <c r="ALM57" i="3" a="1"/>
  <c r="ALM57" i="3" s="1"/>
  <c r="AJN57" i="3" a="1"/>
  <c r="AJN57" i="3" s="1"/>
  <c r="APB57" i="3" a="1"/>
  <c r="APB57" i="3" s="1"/>
  <c r="ATX57" i="3" a="1"/>
  <c r="ATX57" i="3" s="1"/>
  <c r="AVJ57" i="3" a="1"/>
  <c r="AVJ57" i="3" s="1"/>
  <c r="AWV57" i="3" a="1"/>
  <c r="AWV57" i="3" s="1"/>
  <c r="AWQ57" i="3" a="1"/>
  <c r="AWQ57" i="3" s="1"/>
  <c r="BBU57" i="3" a="1"/>
  <c r="BBU57" i="3" s="1"/>
  <c r="BGS57" i="3" a="1"/>
  <c r="BGS57" i="3" s="1"/>
  <c r="BBF57" i="3" a="1"/>
  <c r="BBF57" i="3" s="1"/>
  <c r="BGD57" i="3" a="1"/>
  <c r="BGD57" i="3" s="1"/>
  <c r="BJA57" i="3" a="1"/>
  <c r="BJA57" i="3" s="1"/>
  <c r="AOG57" i="3" a="1"/>
  <c r="AOG57" i="3" s="1"/>
  <c r="AKV57" i="3" a="1"/>
  <c r="AKV57" i="3" s="1"/>
  <c r="APT57" i="3" a="1"/>
  <c r="APT57" i="3" s="1"/>
  <c r="AVI57" i="3" a="1"/>
  <c r="AVI57" i="3" s="1"/>
  <c r="AWU57" i="3" a="1"/>
  <c r="AWU57" i="3" s="1"/>
  <c r="AIA57" i="3" a="1"/>
  <c r="AIA57" i="3" s="1"/>
  <c r="WC57" i="3" a="1"/>
  <c r="WC57" i="3" s="1"/>
  <c r="ALN57" i="3" a="1"/>
  <c r="ALN57" i="3" s="1"/>
  <c r="AQL57" i="3" a="1"/>
  <c r="AQL57" i="3" s="1"/>
  <c r="AWR57" i="3" a="1"/>
  <c r="AWR57" i="3" s="1"/>
  <c r="AHX57" i="3" a="1"/>
  <c r="AHX57" i="3" s="1"/>
  <c r="ARV57" i="3" a="1"/>
  <c r="ARV57" i="3" s="1"/>
  <c r="AYF57" i="3" a="1"/>
  <c r="AYF57" i="3" s="1"/>
  <c r="BDD57" i="3" a="1"/>
  <c r="BDD57" i="3" s="1"/>
  <c r="AXS57" i="3" a="1"/>
  <c r="AXS57" i="3" s="1"/>
  <c r="BCQ57" i="3" a="1"/>
  <c r="BCQ57" i="3" s="1"/>
  <c r="BHG57" i="3" a="1"/>
  <c r="BHG57" i="3" s="1"/>
  <c r="ABG57" i="3" a="1"/>
  <c r="ABG57" i="3" s="1"/>
  <c r="AGG57" i="3" a="1"/>
  <c r="AGG57" i="3" s="1"/>
  <c r="ANL57" i="3" a="1"/>
  <c r="ANL57" i="3" s="1"/>
  <c r="AQQ57" i="3" a="1"/>
  <c r="AQQ57" i="3" s="1"/>
  <c r="ASE57" i="3" a="1"/>
  <c r="ASE57" i="3" s="1"/>
  <c r="ATQ57" i="3" a="1"/>
  <c r="ATQ57" i="3" s="1"/>
  <c r="ZB57" i="3" a="1"/>
  <c r="ZB57" i="3" s="1"/>
  <c r="ADM57" i="3" a="1"/>
  <c r="ADM57" i="3" s="1"/>
  <c r="AKS57" i="3" a="1"/>
  <c r="AKS57" i="3" s="1"/>
  <c r="ANE57" i="3" a="1"/>
  <c r="ANE57" i="3" s="1"/>
  <c r="APQ57" i="3" a="1"/>
  <c r="APQ57" i="3" s="1"/>
  <c r="AEI57" i="3" a="1"/>
  <c r="AEI57" i="3" s="1"/>
  <c r="AJP57" i="3" a="1"/>
  <c r="AJP57" i="3" s="1"/>
  <c r="KZ57" i="3" a="1"/>
  <c r="KZ57" i="3" s="1"/>
  <c r="XS57" i="3" a="1"/>
  <c r="XS57" i="3" s="1"/>
  <c r="LY57" i="3" a="1"/>
  <c r="LY57" i="3" s="1"/>
  <c r="WA57" i="3" a="1"/>
  <c r="WA57" i="3" s="1"/>
  <c r="AGK57" i="3" a="1"/>
  <c r="AGK57" i="3" s="1"/>
  <c r="AFE57" i="3" a="1"/>
  <c r="AFE57" i="3" s="1"/>
  <c r="MZ57" i="3" a="1"/>
  <c r="MZ57" i="3" s="1"/>
  <c r="VS57" i="3" a="1"/>
  <c r="VS57" i="3" s="1"/>
  <c r="ABD57" i="3" a="1"/>
  <c r="ABD57" i="3" s="1"/>
  <c r="AJM57" i="3" a="1"/>
  <c r="AJM57" i="3" s="1"/>
  <c r="AMQ57" i="3" a="1"/>
  <c r="AMQ57" i="3" s="1"/>
  <c r="APC57" i="3" a="1"/>
  <c r="APC57" i="3" s="1"/>
  <c r="ACO57" i="3" a="1"/>
  <c r="ACO57" i="3" s="1"/>
  <c r="AIM57" i="3" a="1"/>
  <c r="AIM57" i="3" s="1"/>
  <c r="ADX57" i="3" a="1"/>
  <c r="ADX57" i="3" s="1"/>
  <c r="YA57" i="3" a="1"/>
  <c r="YA57" i="3" s="1"/>
  <c r="NE57" i="3" a="1"/>
  <c r="NE57" i="3" s="1"/>
  <c r="WQ57" i="3" a="1"/>
  <c r="WQ57" i="3" s="1"/>
  <c r="AGS57" i="3" a="1"/>
  <c r="AGS57" i="3" s="1"/>
  <c r="AKK57" i="3" a="1"/>
  <c r="AKK57" i="3" s="1"/>
  <c r="AJA57" i="3" a="1"/>
  <c r="AJA57" i="3" s="1"/>
  <c r="AOV57" i="3" a="1"/>
  <c r="AOV57" i="3" s="1"/>
  <c r="ATM57" i="3" a="1"/>
  <c r="ATM57" i="3" s="1"/>
  <c r="AUY57" i="3" a="1"/>
  <c r="AUY57" i="3" s="1"/>
  <c r="AWK57" i="3" a="1"/>
  <c r="AWK57" i="3" s="1"/>
  <c r="RH57" i="3" a="1"/>
  <c r="RH57" i="3" s="1"/>
  <c r="AGT57" i="3" a="1"/>
  <c r="AGT57" i="3" s="1"/>
  <c r="ANR57" i="3" a="1"/>
  <c r="ANR57" i="3" s="1"/>
  <c r="ARC57" i="3" a="1"/>
  <c r="ARC57" i="3" s="1"/>
  <c r="ASP57" i="3" a="1"/>
  <c r="ASP57" i="3" s="1"/>
  <c r="AUB57" i="3" a="1"/>
  <c r="AUB57" i="3" s="1"/>
  <c r="AUX57" i="3" a="1"/>
  <c r="AUX57" i="3" s="1"/>
  <c r="BAZ57" i="3" a="1"/>
  <c r="BAZ57" i="3" s="1"/>
  <c r="BFX57" i="3" a="1"/>
  <c r="BFX57" i="3" s="1"/>
  <c r="BAM57" i="3" a="1"/>
  <c r="BAM57" i="3" s="1"/>
  <c r="BFK57" i="3" a="1"/>
  <c r="BFK57" i="3" s="1"/>
  <c r="BIQ57" i="3" a="1"/>
  <c r="BIQ57" i="3" s="1"/>
  <c r="ANQ57" i="3" a="1"/>
  <c r="ANQ57" i="3" s="1"/>
  <c r="AKO57" i="3" a="1"/>
  <c r="AKO57" i="3" s="1"/>
  <c r="APP57" i="3" a="1"/>
  <c r="APP57" i="3" s="1"/>
  <c r="AVA57" i="3" a="1"/>
  <c r="AVA57" i="3" s="1"/>
  <c r="AWM57" i="3" a="1"/>
  <c r="AWM57" i="3" s="1"/>
  <c r="AGU57" i="3" a="1"/>
  <c r="AGU57" i="3" s="1"/>
  <c r="ANY57" i="3" a="1"/>
  <c r="ANY57" i="3" s="1"/>
  <c r="AKT57" i="3" a="1"/>
  <c r="AKT57" i="3" s="1"/>
  <c r="APR57" i="3" a="1"/>
  <c r="APR57" i="3" s="1"/>
  <c r="AVD57" i="3" a="1"/>
  <c r="AVD57" i="3" s="1"/>
  <c r="AWP57" i="3" a="1"/>
  <c r="AWP57" i="3" s="1"/>
  <c r="AHP57" i="3" a="1"/>
  <c r="AHP57" i="3" s="1"/>
  <c r="AXM57" i="3" a="1"/>
  <c r="AXM57" i="3" s="1"/>
  <c r="BCK57" i="3" a="1"/>
  <c r="BCK57" i="3" s="1"/>
  <c r="AWT57" i="3" a="1"/>
  <c r="AWT57" i="3" s="1"/>
  <c r="BBV57" i="3" a="1"/>
  <c r="BBV57" i="3" s="1"/>
  <c r="BGT57" i="3" a="1"/>
  <c r="BGT57" i="3" s="1"/>
  <c r="BJI57" i="3" a="1"/>
  <c r="BJI57" i="3" s="1"/>
  <c r="PA57" i="3" a="1"/>
  <c r="PA57" i="3" s="1"/>
  <c r="ALL57" i="3" a="1"/>
  <c r="ALL57" i="3" s="1"/>
  <c r="AQJ57" i="3" a="1"/>
  <c r="AQJ57" i="3" s="1"/>
  <c r="AWO57" i="3" a="1"/>
  <c r="AWO57" i="3" s="1"/>
  <c r="AHC57" i="3" a="1"/>
  <c r="AHC57" i="3" s="1"/>
  <c r="ARS57" i="3" a="1"/>
  <c r="ARS57" i="3" s="1"/>
  <c r="AHL57" i="3" a="1"/>
  <c r="AHL57" i="3" s="1"/>
  <c r="AMD57" i="3" a="1"/>
  <c r="AMD57" i="3" s="1"/>
  <c r="ARB57" i="3" a="1"/>
  <c r="ARB57" i="3" s="1"/>
  <c r="AER57" i="3" a="1"/>
  <c r="AER57" i="3" s="1"/>
  <c r="ARA57" i="3" a="1"/>
  <c r="ARA57" i="3" s="1"/>
  <c r="AST57" i="3" a="1"/>
  <c r="AST57" i="3" s="1"/>
  <c r="AYV57" i="3" a="1"/>
  <c r="AYV57" i="3" s="1"/>
  <c r="BDT57" i="3" a="1"/>
  <c r="BDT57" i="3" s="1"/>
  <c r="AYI57" i="3" a="1"/>
  <c r="AYI57" i="3" s="1"/>
  <c r="BDG57" i="3" a="1"/>
  <c r="BDG57" i="3" s="1"/>
  <c r="BHO57" i="3" a="1"/>
  <c r="BHO57" i="3" s="1"/>
  <c r="ACU57" i="3" a="1"/>
  <c r="ACU57" i="3" s="1"/>
  <c r="AHM57" i="3" a="1"/>
  <c r="AHM57" i="3" s="1"/>
  <c r="AOB57" i="3" a="1"/>
  <c r="AOB57" i="3" s="1"/>
  <c r="ARY57" i="3" a="1"/>
  <c r="ARY57" i="3" s="1"/>
  <c r="ATK57" i="3" a="1"/>
  <c r="ATK57" i="3" s="1"/>
  <c r="AUW57" i="3" a="1"/>
  <c r="AUW57" i="3" s="1"/>
  <c r="AAS57" i="3" a="1"/>
  <c r="AAS57" i="3" s="1"/>
  <c r="TK57" i="3" a="1"/>
  <c r="TK57" i="3" s="1"/>
  <c r="ALA57" i="3" a="1"/>
  <c r="ALA57" i="3" s="1"/>
  <c r="ANM57" i="3" a="1"/>
  <c r="ANM57" i="3" s="1"/>
  <c r="APY57" i="3" a="1"/>
  <c r="APY57" i="3" s="1"/>
  <c r="AFD57" i="3" a="1"/>
  <c r="AFD57" i="3" s="1"/>
  <c r="AKF57" i="3" a="1"/>
  <c r="AKF57" i="3" s="1"/>
  <c r="PM57" i="3" a="1"/>
  <c r="PM57" i="3" s="1"/>
  <c r="FM57" i="3" a="1"/>
  <c r="FM57" i="3" s="1"/>
  <c r="TO57" i="3" a="1"/>
  <c r="TO57" i="3" s="1"/>
  <c r="ZU57" i="3" a="1"/>
  <c r="ZU57" i="3" s="1"/>
  <c r="AIL57" i="3" a="1"/>
  <c r="AIL57" i="3" s="1"/>
  <c r="LW57" i="3" a="1"/>
  <c r="LW57" i="3" s="1"/>
  <c r="XD57" i="3" a="1"/>
  <c r="XD57" i="3" s="1"/>
  <c r="ZP57" i="3" a="1"/>
  <c r="ZP57" i="3" s="1"/>
  <c r="ADT57" i="3" a="1"/>
  <c r="ADT57" i="3" s="1"/>
  <c r="AKH57" i="3" a="1"/>
  <c r="AKH57" i="3" s="1"/>
  <c r="AMY57" i="3" a="1"/>
  <c r="AMY57" i="3" s="1"/>
  <c r="APK57" i="3" a="1"/>
  <c r="APK57" i="3" s="1"/>
  <c r="ADR57" i="3" a="1"/>
  <c r="ADR57" i="3" s="1"/>
  <c r="AJC57" i="3" a="1"/>
  <c r="AJC57" i="3" s="1"/>
  <c r="AEQ57" i="3" a="1"/>
  <c r="AEQ57" i="3" s="1"/>
  <c r="YY57" i="3" a="1"/>
  <c r="YY57" i="3" s="1"/>
  <c r="QW57" i="3" a="1"/>
  <c r="QW57" i="3" s="1"/>
  <c r="YM57" i="3" a="1"/>
  <c r="YM57" i="3" s="1"/>
  <c r="AHQ57" i="3" a="1"/>
  <c r="AHQ57" i="3" s="1"/>
  <c r="ANA57" i="3" a="1"/>
  <c r="ANA57" i="3" s="1"/>
  <c r="AKG57" i="3" a="1"/>
  <c r="AKG57" i="3" s="1"/>
  <c r="APL57" i="3" a="1"/>
  <c r="APL57" i="3" s="1"/>
  <c r="AUS57" i="3" a="1"/>
  <c r="AUS57" i="3" s="1"/>
  <c r="AWE57" i="3" a="1"/>
  <c r="AWE57" i="3" s="1"/>
  <c r="AEY57" i="3" a="1"/>
  <c r="AEY57" i="3" s="1"/>
  <c r="ABI57" i="3" a="1"/>
  <c r="ABI57" i="3" s="1"/>
  <c r="AHZ57" i="3" a="1"/>
  <c r="AHZ57" i="3" s="1"/>
  <c r="AOH57" i="3" a="1"/>
  <c r="AOH57" i="3" s="1"/>
  <c r="ASJ57" i="3" a="1"/>
  <c r="ASJ57" i="3" s="1"/>
  <c r="ATV57" i="3" a="1"/>
  <c r="ATV57" i="3" s="1"/>
  <c r="AVH57" i="3" a="1"/>
  <c r="AVH57" i="3" s="1"/>
  <c r="AVV57" i="3" a="1"/>
  <c r="AVV57" i="3" s="1"/>
  <c r="BBP57" i="3" a="1"/>
  <c r="BBP57" i="3" s="1"/>
  <c r="BGN57" i="3" a="1"/>
  <c r="BGN57" i="3" s="1"/>
  <c r="BBC57" i="3" a="1"/>
  <c r="BBC57" i="3" s="1"/>
  <c r="BGA57" i="3" a="1"/>
  <c r="BGA57" i="3" s="1"/>
  <c r="BIY57" i="3" a="1"/>
  <c r="BIY57" i="3" s="1"/>
  <c r="AQC57" i="3" a="1"/>
  <c r="AQC57" i="3" s="1"/>
  <c r="ALH57" i="3" a="1"/>
  <c r="ALH57" i="3" s="1"/>
  <c r="AQF57" i="3" a="1"/>
  <c r="AQF57" i="3" s="1"/>
  <c r="AWG57" i="3" a="1"/>
  <c r="AWG57" i="3" s="1"/>
  <c r="AFW57" i="3" a="1"/>
  <c r="AFW57" i="3" s="1"/>
  <c r="ARK57" i="3" a="1"/>
  <c r="ARK57" i="3" s="1"/>
  <c r="AQK57" i="3" a="1"/>
  <c r="AQK57" i="3" s="1"/>
  <c r="ALJ57" i="3" a="1"/>
  <c r="ALJ57" i="3" s="1"/>
  <c r="AQH57" i="3" a="1"/>
  <c r="AQH57" i="3" s="1"/>
  <c r="AWJ57" i="3" a="1"/>
  <c r="AWJ57" i="3" s="1"/>
  <c r="AGR57" i="3" a="1"/>
  <c r="AGR57" i="3" s="1"/>
  <c r="ARN57" i="3" a="1"/>
  <c r="ARN57" i="3" s="1"/>
  <c r="AYC57" i="3" a="1"/>
  <c r="AYC57" i="3" s="1"/>
  <c r="BDA57" i="3" a="1"/>
  <c r="BDA57" i="3" s="1"/>
  <c r="AXN57" i="3" a="1"/>
  <c r="AXN57" i="3" s="1"/>
  <c r="BCL57" i="3" a="1"/>
  <c r="BCL57" i="3" s="1"/>
  <c r="BHE57" i="3" a="1"/>
  <c r="BHE57" i="3" s="1"/>
  <c r="BJQ57" i="3" a="1"/>
  <c r="BJQ57" i="3" s="1"/>
  <c r="AGV57" i="3" a="1"/>
  <c r="AGV57" i="3" s="1"/>
  <c r="AMB57" i="3" a="1"/>
  <c r="AMB57" i="3" s="1"/>
  <c r="AQZ57" i="3" a="1"/>
  <c r="AQZ57" i="3" s="1"/>
  <c r="ADK57" i="3" a="1"/>
  <c r="ADK57" i="3" s="1"/>
  <c r="AQW57" i="3" a="1"/>
  <c r="AQW57" i="3" s="1"/>
  <c r="XC57" i="3" a="1"/>
  <c r="XC57" i="3" s="1"/>
  <c r="ABP57" i="3" a="1"/>
  <c r="ABP57" i="3" s="1"/>
  <c r="AMT57" i="3" a="1"/>
  <c r="AMT57" i="3" s="1"/>
  <c r="AFQ57" i="3" a="1"/>
  <c r="AFQ57" i="3" s="1"/>
  <c r="AJL57" i="3" a="1"/>
  <c r="AJL57" i="3" s="1"/>
  <c r="ASF57" i="3" a="1"/>
  <c r="ASF57" i="3" s="1"/>
  <c r="ATJ57" i="3" a="1"/>
  <c r="ATJ57" i="3" s="1"/>
  <c r="AZL57" i="3" a="1"/>
  <c r="AZL57" i="3" s="1"/>
  <c r="BEJ57" i="3" a="1"/>
  <c r="BEJ57" i="3" s="1"/>
  <c r="AYY57" i="3" a="1"/>
  <c r="AYY57" i="3" s="1"/>
  <c r="BDW57" i="3" a="1"/>
  <c r="BDW57" i="3" s="1"/>
  <c r="BHW57" i="3" a="1"/>
  <c r="BHW57" i="3" s="1"/>
  <c r="AIT57" i="3" a="1"/>
  <c r="AIT57" i="3" s="1"/>
  <c r="AIS57" i="3" a="1"/>
  <c r="AIS57" i="3" s="1"/>
  <c r="AOR57" i="3" a="1"/>
  <c r="AOR57" i="3" s="1"/>
  <c r="ABY57" i="3" a="1"/>
  <c r="ABY57" i="3" s="1"/>
  <c r="ZR57" i="3" a="1"/>
  <c r="ZR57" i="3" s="1"/>
  <c r="ALI57" i="3" a="1"/>
  <c r="ALI57" i="3" s="1"/>
  <c r="ANU57" i="3" a="1"/>
  <c r="ANU57" i="3" s="1"/>
  <c r="AQG57" i="3" a="1"/>
  <c r="AQG57" i="3" s="1"/>
  <c r="AFX57" i="3" a="1"/>
  <c r="AFX57" i="3" s="1"/>
  <c r="MD57" i="3" a="1"/>
  <c r="MD57" i="3" s="1"/>
  <c r="VH57" i="3" a="1"/>
  <c r="VH57" i="3" s="1"/>
  <c r="ME57" i="3" a="1"/>
  <c r="ME57" i="3" s="1"/>
  <c r="VK57" i="3" a="1"/>
  <c r="VK57" i="3" s="1"/>
  <c r="ABA57" i="3" a="1"/>
  <c r="ABA57" i="3" s="1"/>
  <c r="AJJ57" i="3" a="1"/>
  <c r="AJJ57" i="3" s="1"/>
  <c r="ON57" i="3" a="1"/>
  <c r="ON57" i="3" s="1"/>
  <c r="YZ57" i="3" a="1"/>
  <c r="YZ57" i="3" s="1"/>
  <c r="AAV57" i="3" a="1"/>
  <c r="AAV57" i="3" s="1"/>
  <c r="UQ57" i="3" a="1"/>
  <c r="UQ57" i="3" s="1"/>
  <c r="AKU57" i="3" a="1"/>
  <c r="AKU57" i="3" s="1"/>
  <c r="ANG57" i="3" a="1"/>
  <c r="ANG57" i="3" s="1"/>
  <c r="APS57" i="3" a="1"/>
  <c r="APS57" i="3" s="1"/>
  <c r="AEM57" i="3" a="1"/>
  <c r="AEM57" i="3" s="1"/>
  <c r="AJS57" i="3" a="1"/>
  <c r="AJS57" i="3" s="1"/>
  <c r="AFL57" i="3" a="1"/>
  <c r="AFL57" i="3" s="1"/>
  <c r="NK57" i="3" a="1"/>
  <c r="NK57" i="3" s="1"/>
  <c r="VZ57" i="3" a="1"/>
  <c r="VZ57" i="3" s="1"/>
  <c r="ABH57" i="3" a="1"/>
  <c r="ABH57" i="3" s="1"/>
  <c r="AJR57" i="3" a="1"/>
  <c r="AJR57" i="3" s="1"/>
  <c r="APM57" i="3" a="1"/>
  <c r="APM57" i="3" s="1"/>
  <c r="ALD57" i="3" a="1"/>
  <c r="ALD57" i="3" s="1"/>
  <c r="AQB57" i="3" a="1"/>
  <c r="AQB57" i="3" s="1"/>
  <c r="AVY57" i="3" a="1"/>
  <c r="AVY57" i="3" s="1"/>
  <c r="AAQ57" i="3" a="1"/>
  <c r="AAQ57" i="3" s="1"/>
  <c r="AKM57" i="3" a="1"/>
  <c r="AKM57" i="3" s="1"/>
  <c r="AKW57" i="3" a="1"/>
  <c r="AKW57" i="3" s="1"/>
  <c r="AJF57" i="3" a="1"/>
  <c r="AJF57" i="3" s="1"/>
  <c r="AOX57" i="3" a="1"/>
  <c r="AOX57" i="3" s="1"/>
  <c r="ATP57" i="3" a="1"/>
  <c r="ATP57" i="3" s="1"/>
  <c r="AVB57" i="3" a="1"/>
  <c r="AVB57" i="3" s="1"/>
  <c r="AWN57" i="3" a="1"/>
  <c r="AWN57" i="3" s="1"/>
  <c r="AXH57" i="3" a="1"/>
  <c r="AXH57" i="3" s="1"/>
  <c r="BCF57" i="3" a="1"/>
  <c r="BCF57" i="3" s="1"/>
  <c r="AWI57" i="3" a="1"/>
  <c r="AWI57" i="3" s="1"/>
  <c r="BBS57" i="3" a="1"/>
  <c r="BBS57" i="3" s="1"/>
  <c r="BGQ57" i="3" a="1"/>
  <c r="BGQ57" i="3" s="1"/>
  <c r="LK57" i="3" a="1"/>
  <c r="LK57" i="3" s="1"/>
  <c r="AFO57" i="3" a="1"/>
  <c r="AFO57" i="3" s="1"/>
  <c r="ALX57" i="3" a="1"/>
  <c r="ALX57" i="3" s="1"/>
  <c r="AQV57" i="3" a="1"/>
  <c r="AQV57" i="3" s="1"/>
  <c r="XI57" i="3" a="1"/>
  <c r="XI57" i="3" s="1"/>
  <c r="AQO57" i="3" a="1"/>
  <c r="AQO57" i="3" s="1"/>
  <c r="ASL57" i="3" a="1"/>
  <c r="ASL57" i="3" s="1"/>
  <c r="AGF57" i="3" a="1"/>
  <c r="AGF57" i="3" s="1"/>
  <c r="ALZ57" i="3" a="1"/>
  <c r="ALZ57" i="3" s="1"/>
  <c r="AQX57" i="3" a="1"/>
  <c r="AQX57" i="3" s="1"/>
  <c r="AAC57" i="3" a="1"/>
  <c r="AAC57" i="3" s="1"/>
  <c r="AQS57" i="3" a="1"/>
  <c r="AQS57" i="3" s="1"/>
  <c r="ASQ57" i="3" a="1"/>
  <c r="ASQ57" i="3" s="1"/>
  <c r="AYS57" i="3" a="1"/>
  <c r="AYS57" i="3" s="1"/>
  <c r="BDQ57" i="3" a="1"/>
  <c r="BDQ57" i="3" s="1"/>
  <c r="AYD57" i="3" a="1"/>
  <c r="AYD57" i="3" s="1"/>
  <c r="BDB57" i="3" a="1"/>
  <c r="BDB57" i="3" s="1"/>
  <c r="BHM57" i="3" a="1"/>
  <c r="BHM57" i="3" s="1"/>
  <c r="WE57" i="3" a="1"/>
  <c r="WE57" i="3" s="1"/>
  <c r="WH57" i="3" a="1"/>
  <c r="WH57" i="3" s="1"/>
  <c r="AMR57" i="3" a="1"/>
  <c r="AMR57" i="3" s="1"/>
  <c r="AFC57" i="3" a="1"/>
  <c r="AFC57" i="3" s="1"/>
  <c r="AIQ57" i="3" a="1"/>
  <c r="AIQ57" i="3" s="1"/>
  <c r="ASC57" i="3" a="1"/>
  <c r="ASC57" i="3" s="1"/>
  <c r="AAN57" i="3" a="1"/>
  <c r="AAN57" i="3" s="1"/>
  <c r="AFY57" i="3" a="1"/>
  <c r="AFY57" i="3" s="1"/>
  <c r="ANJ57" i="3" a="1"/>
  <c r="ANJ57" i="3" s="1"/>
  <c r="AKE57" i="3" a="1"/>
  <c r="AKE57" i="3" s="1"/>
  <c r="ARZ57" i="3" a="1"/>
  <c r="ARZ57" i="3" s="1"/>
  <c r="ATL57" i="3" a="1"/>
  <c r="ATL57" i="3" s="1"/>
  <c r="ATZ57" i="3" a="1"/>
  <c r="ATZ57" i="3" s="1"/>
  <c r="BAB57" i="3" a="1"/>
  <c r="BAB57" i="3" s="1"/>
  <c r="BEZ57" i="3" a="1"/>
  <c r="BEZ57" i="3" s="1"/>
  <c r="AZO57" i="3" a="1"/>
  <c r="AZO57" i="3" s="1"/>
  <c r="BEM57" i="3" a="1"/>
  <c r="BEM57" i="3" s="1"/>
  <c r="BIE57" i="3" a="1"/>
  <c r="BIE57" i="3" s="1"/>
  <c r="AMK57" i="3" a="1"/>
  <c r="AMK57" i="3" s="1"/>
  <c r="AJY57" i="3" a="1"/>
  <c r="AJY57" i="3" s="1"/>
  <c r="APH57" i="3" a="1"/>
  <c r="APH57" i="3" s="1"/>
  <c r="AUK57" i="3" a="1"/>
  <c r="AUK57" i="3" s="1"/>
  <c r="AVW57" i="3" a="1"/>
  <c r="AVW57" i="3" s="1"/>
  <c r="ADU57" i="3" a="1"/>
  <c r="ADU57" i="3" s="1"/>
  <c r="PG57" i="3" a="1"/>
  <c r="PG57" i="3" s="1"/>
  <c r="AFG57" i="3" a="1"/>
  <c r="AFG57" i="3" s="1"/>
  <c r="ALQ57" i="3" a="1"/>
  <c r="ALQ57" i="3" s="1"/>
  <c r="AOC57" i="3" a="1"/>
  <c r="AOC57" i="3" s="1"/>
  <c r="HJ57" i="3" a="1"/>
  <c r="HJ57" i="3" s="1"/>
  <c r="AGN57" i="3" a="1"/>
  <c r="AGN57" i="3" s="1"/>
  <c r="UA57" i="3" a="1"/>
  <c r="UA57" i="3" s="1"/>
  <c r="LL57" i="3" a="1"/>
  <c r="LL57" i="3" s="1"/>
  <c r="QR57" i="3" a="1"/>
  <c r="QR57" i="3" s="1"/>
  <c r="XQ57" i="3" a="1"/>
  <c r="XQ57" i="3" s="1"/>
  <c r="ACJ57" i="3" a="1"/>
  <c r="ACJ57" i="3" s="1"/>
  <c r="IN57" i="3" a="1"/>
  <c r="IN57" i="3" s="1"/>
  <c r="QZ57" i="3" a="1"/>
  <c r="QZ57" i="3" s="1"/>
  <c r="AAK57" i="3" a="1"/>
  <c r="AAK57" i="3" s="1"/>
  <c r="ACF57" i="3" a="1"/>
  <c r="ACF57" i="3" s="1"/>
  <c r="AAU57" i="3" a="1"/>
  <c r="AAU57" i="3" s="1"/>
  <c r="ALC57" i="3" a="1"/>
  <c r="ALC57" i="3" s="1"/>
  <c r="ANO57" i="3" a="1"/>
  <c r="ANO57" i="3" s="1"/>
  <c r="AQA57" i="3" a="1"/>
  <c r="AQA57" i="3" s="1"/>
  <c r="AFH57" i="3" a="1"/>
  <c r="AFH57" i="3" s="1"/>
  <c r="AKI57" i="3" a="1"/>
  <c r="AKI57" i="3" s="1"/>
  <c r="AGD57" i="3" a="1"/>
  <c r="AGD57" i="3" s="1"/>
  <c r="RC57" i="3" a="1"/>
  <c r="RC57" i="3" s="1"/>
  <c r="XV57" i="3" a="1"/>
  <c r="XV57" i="3" s="1"/>
  <c r="ACN57" i="3" a="1"/>
  <c r="ACN57" i="3" s="1"/>
  <c r="KI57" i="3" a="1"/>
  <c r="KI57" i="3" s="1"/>
  <c r="ADW57" i="3" a="1"/>
  <c r="ADW57" i="3" s="1"/>
  <c r="ALT57" i="3" a="1"/>
  <c r="ALT57" i="3" s="1"/>
  <c r="AQR57" i="3" a="1"/>
  <c r="AQR57" i="3" s="1"/>
  <c r="MO57" i="3" a="1"/>
  <c r="MO57" i="3" s="1"/>
  <c r="AJO57" i="3" a="1"/>
  <c r="AJO57" i="3" s="1"/>
  <c r="ASI57" i="3" a="1"/>
  <c r="ASI57" i="3" s="1"/>
  <c r="ANI57" i="3" a="1"/>
  <c r="ANI57" i="3" s="1"/>
  <c r="AKL57" i="3" a="1"/>
  <c r="AKL57" i="3" s="1"/>
  <c r="APN57" i="3" a="1"/>
  <c r="APN57" i="3" s="1"/>
  <c r="AUV57" i="3" a="1"/>
  <c r="AUV57" i="3" s="1"/>
  <c r="AWH57" i="3" a="1"/>
  <c r="AWH57" i="3" s="1"/>
  <c r="AGJ57" i="3" a="1"/>
  <c r="AGJ57" i="3" s="1"/>
  <c r="AXX57" i="3" a="1"/>
  <c r="AXX57" i="3" s="1"/>
  <c r="BCV57" i="3" a="1"/>
  <c r="BCV57" i="3" s="1"/>
  <c r="AXK57" i="3" a="1"/>
  <c r="AXK57" i="3" s="1"/>
  <c r="BCI57" i="3" a="1"/>
  <c r="BCI57" i="3" s="1"/>
  <c r="BHC57" i="3" a="1"/>
  <c r="BHC57" i="3" s="1"/>
  <c r="PD57" i="3" a="1"/>
  <c r="PD57" i="3" s="1"/>
  <c r="AKN57" i="3" a="1"/>
  <c r="AKN57" i="3" s="1"/>
  <c r="AMN57" i="3" a="1"/>
  <c r="AMN57" i="3" s="1"/>
  <c r="ADG57" i="3" a="1"/>
  <c r="ADG57" i="3" s="1"/>
  <c r="AHK57" i="3" a="1"/>
  <c r="AHK57" i="3" s="1"/>
  <c r="ARU57" i="3" a="1"/>
  <c r="ARU57" i="3" s="1"/>
  <c r="RK57" i="3" a="1"/>
  <c r="RK57" i="3" s="1"/>
  <c r="RB57" i="3" a="1"/>
  <c r="RB57" i="3" s="1"/>
  <c r="AMP57" i="3" a="1"/>
  <c r="AMP57" i="3" s="1"/>
  <c r="AEN57" i="3" a="1"/>
  <c r="AEN57" i="3" s="1"/>
  <c r="AIF57" i="3" a="1"/>
  <c r="AIF57" i="3" s="1"/>
  <c r="ARX57" i="3" a="1"/>
  <c r="ARX57" i="3" s="1"/>
  <c r="ATG57" i="3" a="1"/>
  <c r="ATG57" i="3" s="1"/>
  <c r="AZI57" i="3" a="1"/>
  <c r="AZI57" i="3" s="1"/>
  <c r="BEG57" i="3" a="1"/>
  <c r="BEG57" i="3" s="1"/>
  <c r="AYT57" i="3" a="1"/>
  <c r="AYT57" i="3" s="1"/>
  <c r="BDR57" i="3" a="1"/>
  <c r="BDR57" i="3" s="1"/>
  <c r="BHU57" i="3" a="1"/>
  <c r="BHU57" i="3" s="1"/>
  <c r="ZH57" i="3" a="1"/>
  <c r="ZH57" i="3" s="1"/>
  <c r="AFV57" i="3" a="1"/>
  <c r="AFV57" i="3" s="1"/>
  <c r="ANH57" i="3" a="1"/>
  <c r="ANH57" i="3" s="1"/>
  <c r="AJT57" i="3" a="1"/>
  <c r="AJT57" i="3" s="1"/>
  <c r="ARW57" i="3" a="1"/>
  <c r="ARW57" i="3" s="1"/>
  <c r="ATI57" i="3" a="1"/>
  <c r="ATI57" i="3" s="1"/>
  <c r="ABO57" i="3" a="1"/>
  <c r="ABO57" i="3" s="1"/>
  <c r="AHJ57" i="3" a="1"/>
  <c r="AHJ57" i="3" s="1"/>
  <c r="ANZ57" i="3" a="1"/>
  <c r="ANZ57" i="3" s="1"/>
  <c r="ART57" i="3" a="1"/>
  <c r="ART57" i="3" s="1"/>
  <c r="ATF57" i="3" a="1"/>
  <c r="ATF57" i="3" s="1"/>
  <c r="AUR57" i="3" a="1"/>
  <c r="AUR57" i="3" s="1"/>
  <c r="AUP57" i="3" a="1"/>
  <c r="AUP57" i="3" s="1"/>
  <c r="BAR57" i="3" a="1"/>
  <c r="BAR57" i="3" s="1"/>
  <c r="BFP57" i="3" a="1"/>
  <c r="BFP57" i="3" s="1"/>
  <c r="BAE57" i="3" a="1"/>
  <c r="BAE57" i="3" s="1"/>
  <c r="BFC57" i="3" a="1"/>
  <c r="BFC57" i="3" s="1"/>
  <c r="BIM57" i="3" a="1"/>
  <c r="BIM57" i="3" s="1"/>
  <c r="AOW57" i="3" a="1"/>
  <c r="AOW57" i="3" s="1"/>
  <c r="AKZ57" i="3" a="1"/>
  <c r="AKZ57" i="3" s="1"/>
  <c r="APX57" i="3" a="1"/>
  <c r="APX57" i="3" s="1"/>
  <c r="AVQ57" i="3" a="1"/>
  <c r="AVQ57" i="3" s="1"/>
  <c r="UI57" i="3" a="1"/>
  <c r="UI57" i="3" s="1"/>
  <c r="AJG57" i="3" a="1"/>
  <c r="AJG57" i="3" s="1"/>
  <c r="SY57" i="3" a="1"/>
  <c r="SY57" i="3" s="1"/>
  <c r="AGH57" i="3" a="1"/>
  <c r="AGH57" i="3" s="1"/>
  <c r="ALY57" i="3" a="1"/>
  <c r="ALY57" i="3" s="1"/>
  <c r="AOK57" i="3" a="1"/>
  <c r="AOK57" i="3" s="1"/>
  <c r="TS57" i="3" a="1"/>
  <c r="TS57" i="3" s="1"/>
  <c r="AHD57" i="3" a="1"/>
  <c r="AHD57" i="3" s="1"/>
  <c r="YT57" i="3" a="1"/>
  <c r="YT57" i="3" s="1"/>
  <c r="OI57" i="3" a="1"/>
  <c r="OI57" i="3" s="1"/>
  <c r="WY57" i="3" a="1"/>
  <c r="WY57" i="3" s="1"/>
  <c r="ZM57" i="3" a="1"/>
  <c r="ZM57" i="3" s="1"/>
  <c r="ADP57" i="3" a="1"/>
  <c r="ADP57" i="3" s="1"/>
  <c r="QK57" i="3" a="1"/>
  <c r="QK57" i="3" s="1"/>
  <c r="SV57" i="3" a="1"/>
  <c r="SV57" i="3" s="1"/>
  <c r="ABQ57" i="3" a="1"/>
  <c r="ABQ57" i="3" s="1"/>
  <c r="MJ57" i="3" a="1"/>
  <c r="MJ57" i="3" s="1"/>
  <c r="AEE57" i="3" a="1"/>
  <c r="AEE57" i="3" s="1"/>
  <c r="ALK57" i="3" a="1"/>
  <c r="ALK57" i="3" s="1"/>
  <c r="ANW57" i="3" a="1"/>
  <c r="ANW57" i="3" s="1"/>
  <c r="AQI57" i="3" a="1"/>
  <c r="AQI57" i="3" s="1"/>
  <c r="AGA57" i="3" a="1"/>
  <c r="AGA57" i="3" s="1"/>
  <c r="NU57" i="3" a="1"/>
  <c r="NU57" i="3" s="1"/>
  <c r="FA57" i="3" a="1"/>
  <c r="FA57" i="3" s="1"/>
  <c r="XO57" i="3" a="1"/>
  <c r="XO57" i="3" s="1"/>
  <c r="ZT57" i="3" a="1"/>
  <c r="ZT57" i="3" s="1"/>
  <c r="AEA57" i="3" a="1"/>
  <c r="AEA57" i="3" s="1"/>
  <c r="GL57" i="3" a="1"/>
  <c r="GL57" i="3" s="1"/>
  <c r="AJH57" i="3" a="1"/>
  <c r="AJH57" i="3" s="1"/>
  <c r="AMJ57" i="3" a="1"/>
  <c r="AMJ57" i="3" s="1"/>
  <c r="RM57" i="3" a="1"/>
  <c r="RM57" i="3" s="1"/>
  <c r="AGE57" i="3" a="1"/>
  <c r="AGE57" i="3" s="1"/>
  <c r="ARM57" i="3" a="1"/>
  <c r="ARM57" i="3" s="1"/>
  <c r="SO57" i="3" a="1"/>
  <c r="SO57" i="3" s="1"/>
  <c r="APU57" i="3" a="1"/>
  <c r="APU57" i="3" s="1"/>
  <c r="ALF57" i="3" a="1"/>
  <c r="ALF57" i="3" s="1"/>
  <c r="AQD57" i="3" a="1"/>
  <c r="AQD57" i="3" s="1"/>
  <c r="AWB57" i="3" a="1"/>
  <c r="AWB57" i="3" s="1"/>
  <c r="ACR57" i="3" a="1"/>
  <c r="ACR57" i="3" s="1"/>
  <c r="ARF57" i="3" a="1"/>
  <c r="ARF57" i="3" s="1"/>
  <c r="AYN57" i="3" a="1"/>
  <c r="AYN57" i="3" s="1"/>
  <c r="BDL57" i="3" a="1"/>
  <c r="BDL57" i="3" s="1"/>
  <c r="AYA57" i="3" a="1"/>
  <c r="AYA57" i="3" s="1"/>
  <c r="BCY57" i="3" a="1"/>
  <c r="BCY57" i="3" s="1"/>
  <c r="BHK57" i="3" a="1"/>
  <c r="BHK57" i="3" s="1"/>
  <c r="RX57" i="3" a="1"/>
  <c r="RX57" i="3" s="1"/>
  <c r="AFI57" i="3" a="1"/>
  <c r="AFI57" i="3" s="1"/>
  <c r="AND57" i="3" a="1"/>
  <c r="AND57" i="3" s="1"/>
  <c r="AIN57" i="3" a="1"/>
  <c r="AIN57" i="3" s="1"/>
  <c r="ARO57" i="3" a="1"/>
  <c r="ARO57" i="3" s="1"/>
  <c r="ATA57" i="3" a="1"/>
  <c r="ATA57" i="3" s="1"/>
  <c r="WK57" i="3" a="1"/>
  <c r="WK57" i="3" s="1"/>
  <c r="AFP57" i="3" a="1"/>
  <c r="AFP57" i="3" s="1"/>
  <c r="ANF57" i="3" a="1"/>
  <c r="ANF57" i="3" s="1"/>
  <c r="AIY57" i="3" a="1"/>
  <c r="AIY57" i="3" s="1"/>
  <c r="ARR57" i="3" a="1"/>
  <c r="ARR57" i="3" s="1"/>
  <c r="ATD57" i="3" a="1"/>
  <c r="ATD57" i="3" s="1"/>
  <c r="ATW57" i="3" a="1"/>
  <c r="ATW57" i="3" s="1"/>
  <c r="AZY57" i="3" a="1"/>
  <c r="AZY57" i="3" s="1"/>
  <c r="BEW57" i="3" a="1"/>
  <c r="BEW57" i="3" s="1"/>
  <c r="AZJ57" i="3" a="1"/>
  <c r="AZJ57" i="3" s="1"/>
  <c r="BEH57" i="3" a="1"/>
  <c r="BEH57" i="3" s="1"/>
  <c r="BIC57" i="3" a="1"/>
  <c r="BIC57" i="3" s="1"/>
  <c r="YG57" i="3" a="1"/>
  <c r="YG57" i="3" s="1"/>
  <c r="AHE57" i="3" a="1"/>
  <c r="AHE57" i="3" s="1"/>
  <c r="ANX57" i="3" a="1"/>
  <c r="ANX57" i="3" s="1"/>
  <c r="ARQ57" i="3" a="1"/>
  <c r="ARQ57" i="3" s="1"/>
  <c r="ATC57" i="3" a="1"/>
  <c r="ATC57" i="3" s="1"/>
  <c r="AUO57" i="3" a="1"/>
  <c r="AUO57" i="3" s="1"/>
  <c r="AHV57" i="3" a="1"/>
  <c r="AHV57" i="3" s="1"/>
  <c r="AIP57" i="3" a="1"/>
  <c r="AIP57" i="3" s="1"/>
  <c r="AOP57" i="3" a="1"/>
  <c r="AOP57" i="3" s="1"/>
  <c r="ASZ57" i="3" a="1"/>
  <c r="ASZ57" i="3" s="1"/>
  <c r="AUL57" i="3" a="1"/>
  <c r="AUL57" i="3" s="1"/>
  <c r="AVX57" i="3" a="1"/>
  <c r="AVX57" i="3" s="1"/>
  <c r="AVF57" i="3" a="1"/>
  <c r="AVF57" i="3" s="1"/>
  <c r="BBH57" i="3" a="1"/>
  <c r="BBH57" i="3" s="1"/>
  <c r="BGF57" i="3" a="1"/>
  <c r="BGF57" i="3" s="1"/>
  <c r="BAU57" i="3" a="1"/>
  <c r="BAU57" i="3" s="1"/>
  <c r="BFS57" i="3" a="1"/>
  <c r="BFS57" i="3" s="1"/>
  <c r="BIU57" i="3" a="1"/>
  <c r="BIU57" i="3" s="1"/>
  <c r="AAX57" i="3" a="1"/>
  <c r="AAX57" i="3" s="1"/>
  <c r="ALP57" i="3" a="1"/>
  <c r="ALP57" i="3" s="1"/>
  <c r="AQN57" i="3" a="1"/>
  <c r="AQN57" i="3" s="1"/>
  <c r="AWW57" i="3" a="1"/>
  <c r="AWW57" i="3" s="1"/>
  <c r="AII57" i="3" a="1"/>
  <c r="AII57" i="3" s="1"/>
  <c r="ASA57" i="3" a="1"/>
  <c r="ASA57" i="3" s="1"/>
  <c r="XW57" i="3" a="1"/>
  <c r="XW57" i="3" s="1"/>
  <c r="AHI57" i="3" a="1"/>
  <c r="AHI57" i="3" s="1"/>
  <c r="AMG57" i="3" a="1"/>
  <c r="AMG57" i="3" s="1"/>
  <c r="AOS57" i="3" a="1"/>
  <c r="AOS57" i="3" s="1"/>
  <c r="YO57" i="3" a="1"/>
  <c r="YO57" i="3" s="1"/>
  <c r="AHT57" i="3" a="1"/>
  <c r="AHT57" i="3" s="1"/>
  <c r="ACQ57" i="3" a="1"/>
  <c r="ACQ57" i="3" s="1"/>
  <c r="QU57" i="3" a="1"/>
  <c r="QU57" i="3" s="1"/>
  <c r="ZZ57" i="3" a="1"/>
  <c r="ZZ57" i="3" s="1"/>
  <c r="ACB57" i="3" a="1"/>
  <c r="ACB57" i="3" s="1"/>
  <c r="AAF57" i="3" a="1"/>
  <c r="AAF57" i="3" s="1"/>
  <c r="VT57" i="3" a="1"/>
  <c r="VT57" i="3" s="1"/>
  <c r="XX57" i="3" a="1"/>
  <c r="XX57" i="3" s="1"/>
  <c r="MT57" i="3" a="1"/>
  <c r="MT57" i="3" s="1"/>
  <c r="WF57" i="3" a="1"/>
  <c r="WF57" i="3" s="1"/>
  <c r="AGP57" i="3" a="1"/>
  <c r="AGP57" i="3" s="1"/>
  <c r="ALS57" i="3" a="1"/>
  <c r="ALS57" i="3" s="1"/>
  <c r="AOE57" i="3" a="1"/>
  <c r="AOE57" i="3" s="1"/>
  <c r="NJ57" i="3" a="1"/>
  <c r="NJ57" i="3" s="1"/>
  <c r="AGQ57" i="3" a="1"/>
  <c r="AGQ57" i="3" s="1"/>
  <c r="VG57" i="3" a="1"/>
  <c r="VG57" i="3" s="1"/>
  <c r="HN57" i="3" a="1"/>
  <c r="HN57" i="3" s="1"/>
  <c r="ZE57" i="3" a="1"/>
  <c r="ZE57" i="3" s="1"/>
  <c r="AAZ57" i="3" a="1"/>
  <c r="AAZ57" i="3" s="1"/>
  <c r="VW57" i="3" a="1"/>
  <c r="VW57" i="3" s="1"/>
  <c r="KG57" i="3" a="1"/>
  <c r="KG57" i="3" s="1"/>
  <c r="AEU57" i="3" a="1"/>
  <c r="AEU57" i="3" s="1"/>
  <c r="AMZ57" i="3" a="1"/>
  <c r="AMZ57" i="3" s="1"/>
  <c r="AHH57" i="3" a="1"/>
  <c r="AHH57" i="3" s="1"/>
  <c r="ARG57" i="3" a="1"/>
  <c r="ARG57" i="3" s="1"/>
  <c r="ASS57" i="3" a="1"/>
  <c r="ASS57" i="3" s="1"/>
  <c r="MR57" i="3" a="1"/>
  <c r="MR57" i="3" s="1"/>
  <c r="AEP57" i="3" a="1"/>
  <c r="AEP57" i="3" s="1"/>
  <c r="ALV57" i="3" a="1"/>
  <c r="ALV57" i="3" s="1"/>
  <c r="AQT57" i="3" a="1"/>
  <c r="AQT57" i="3" s="1"/>
  <c r="TC57" i="3" a="1"/>
  <c r="TC57" i="3" s="1"/>
  <c r="AKJ57" i="3" a="1"/>
  <c r="AKJ57" i="3" s="1"/>
  <c r="ATB57" i="3" a="1"/>
  <c r="ATB57" i="3" s="1"/>
  <c r="AZD57" i="3" a="1"/>
  <c r="AZD57" i="3" s="1"/>
  <c r="BEB57" i="3" a="1"/>
  <c r="BEB57" i="3" s="1"/>
  <c r="AYQ57" i="3" a="1"/>
  <c r="AYQ57" i="3" s="1"/>
  <c r="BDO57" i="3" a="1"/>
  <c r="BDO57" i="3" s="1"/>
  <c r="BHS57" i="3" a="1"/>
  <c r="BHS57" i="3" s="1"/>
  <c r="UE57" i="3" a="1"/>
  <c r="UE57" i="3" s="1"/>
  <c r="AGW57" i="3" a="1"/>
  <c r="AGW57" i="3" s="1"/>
  <c r="ANT57" i="3" a="1"/>
  <c r="ANT57" i="3" s="1"/>
  <c r="ARI57" i="3" a="1"/>
  <c r="ARI57" i="3" s="1"/>
  <c r="ASU57" i="3" a="1"/>
  <c r="ASU57" i="3" s="1"/>
  <c r="AUG57" i="3" a="1"/>
  <c r="AUG57" i="3" s="1"/>
  <c r="YR57" i="3" a="1"/>
  <c r="YR57" i="3" s="1"/>
  <c r="AHB57" i="3" a="1"/>
  <c r="AHB57" i="3" s="1"/>
  <c r="ANV57" i="3" a="1"/>
  <c r="ANV57" i="3" s="1"/>
  <c r="ARL57" i="3" a="1"/>
  <c r="ARL57" i="3" s="1"/>
  <c r="ASX57" i="3" a="1"/>
  <c r="ASX57" i="3" s="1"/>
  <c r="AUJ57" i="3" a="1"/>
  <c r="AUJ57" i="3" s="1"/>
  <c r="AUM57" i="3" a="1"/>
  <c r="AUM57" i="3" s="1"/>
  <c r="BAO57" i="3" a="1"/>
  <c r="BAO57" i="3" s="1"/>
  <c r="BFM57" i="3" a="1"/>
  <c r="BFM57" i="3" s="1"/>
  <c r="AZZ57" i="3" a="1"/>
  <c r="AZZ57" i="3" s="1"/>
  <c r="BEX57" i="3" a="1"/>
  <c r="BEX57" i="3" s="1"/>
  <c r="BIK57" i="3" a="1"/>
  <c r="BIK57" i="3" s="1"/>
  <c r="AAB57" i="3" a="1"/>
  <c r="AAB57" i="3" s="1"/>
  <c r="AIK57" i="3" a="1"/>
  <c r="AIK57" i="3" s="1"/>
  <c r="AON57" i="3" a="1"/>
  <c r="AON57" i="3" s="1"/>
  <c r="ASW57" i="3" a="1"/>
  <c r="ASW57" i="3" s="1"/>
  <c r="AUI57" i="3" a="1"/>
  <c r="AUI57" i="3" s="1"/>
  <c r="AVU57" i="3" a="1"/>
  <c r="AVU57" i="3" s="1"/>
  <c r="AMC57" i="3" a="1"/>
  <c r="AMC57" i="3" s="1"/>
  <c r="AJV57" i="3" a="1"/>
  <c r="AJV57" i="3" s="1"/>
  <c r="APF57" i="3" a="1"/>
  <c r="APF57" i="3" s="1"/>
  <c r="AUF57" i="3" a="1"/>
  <c r="AUF57" i="3" s="1"/>
  <c r="AVR57" i="3" a="1"/>
  <c r="AVR57" i="3" s="1"/>
  <c r="VO57" i="3" a="1"/>
  <c r="VO57" i="3" s="1"/>
  <c r="AWY57" i="3" a="1"/>
  <c r="AWY57" i="3" s="1"/>
  <c r="BBX57" i="3" a="1"/>
  <c r="BBX57" i="3" s="1"/>
  <c r="BGV57" i="3" a="1"/>
  <c r="BGV57" i="3" s="1"/>
  <c r="BBK57" i="3" a="1"/>
  <c r="BBK57" i="3" s="1"/>
  <c r="BGI57" i="3" a="1"/>
  <c r="BGI57" i="3" s="1"/>
  <c r="AAW57" i="3" a="1"/>
  <c r="AAW57" i="3" s="1"/>
  <c r="AIB57" i="3" a="1"/>
  <c r="AIB57" i="3" s="1"/>
  <c r="AMF57" i="3" a="1"/>
  <c r="AMF57" i="3" s="1"/>
  <c r="ARD57" i="3" a="1"/>
  <c r="ARD57" i="3" s="1"/>
  <c r="AFF57" i="3" a="1"/>
  <c r="AFF57" i="3" s="1"/>
  <c r="ARE57" i="3" a="1"/>
  <c r="ARE57" i="3" s="1"/>
  <c r="DA57" i="3" a="1"/>
  <c r="DA57" i="3" s="1"/>
  <c r="ZJ57" i="3" a="1"/>
  <c r="ZJ57" i="3" s="1"/>
  <c r="AIG57" i="3" a="1"/>
  <c r="AIG57" i="3" s="1"/>
  <c r="AMO57" i="3" a="1"/>
  <c r="AMO57" i="3" s="1"/>
  <c r="APA57" i="3" a="1"/>
  <c r="APA57" i="3" s="1"/>
  <c r="ACA57" i="3" a="1"/>
  <c r="ACA57" i="3" s="1"/>
  <c r="AIJ57" i="3" a="1"/>
  <c r="AIJ57" i="3" s="1"/>
  <c r="ADS57" i="3" a="1"/>
  <c r="ADS57" i="3" s="1"/>
  <c r="SQ57" i="3" a="1"/>
  <c r="SQ57" i="3" s="1"/>
  <c r="ABF57" i="3" a="1"/>
  <c r="ABF57" i="3" s="1"/>
  <c r="LO57" i="3" a="1"/>
  <c r="LO57" i="3" s="1"/>
  <c r="ADZ57" i="3" a="1"/>
  <c r="ADZ57" i="3" s="1"/>
  <c r="AAG57" i="3" a="1"/>
  <c r="AAG57" i="3" s="1"/>
  <c r="YV57" i="3" a="1"/>
  <c r="YV57" i="3" s="1"/>
  <c r="QL57" i="3" a="1"/>
  <c r="QL57" i="3" s="1"/>
  <c r="YB57" i="3" a="1"/>
  <c r="YB57" i="3" s="1"/>
  <c r="AHN57" i="3" a="1"/>
  <c r="AHN57" i="3" s="1"/>
  <c r="AMA57" i="3" a="1"/>
  <c r="AMA57" i="3" s="1"/>
  <c r="AOM57" i="3" a="1"/>
  <c r="AOM57" i="3" s="1"/>
  <c r="UY57" i="3" a="1"/>
  <c r="UY57" i="3" s="1"/>
  <c r="AHG57" i="3" a="1"/>
  <c r="AHG57" i="3" s="1"/>
  <c r="ZK57" i="3" a="1"/>
  <c r="ZK57" i="3" s="1"/>
  <c r="WB57" i="3" a="1"/>
  <c r="WB57" i="3" s="1"/>
  <c r="ABT57" i="3" a="1"/>
  <c r="ABT57" i="3" s="1"/>
  <c r="MU57" i="3" a="1"/>
  <c r="MU57" i="3" s="1"/>
  <c r="AEH57" i="3" a="1"/>
  <c r="AEH57" i="3" s="1"/>
  <c r="NP57" i="3" a="1"/>
  <c r="NP57" i="3" s="1"/>
  <c r="AGO57" i="3" a="1"/>
  <c r="AGO57" i="3" s="1"/>
  <c r="ANP57" i="3" a="1"/>
  <c r="ANP57" i="3" s="1"/>
  <c r="AQY57" i="3" a="1"/>
  <c r="AQY57" i="3" s="1"/>
  <c r="ASM57" i="3" a="1"/>
  <c r="ASM57" i="3" s="1"/>
  <c r="ATY57" i="3" a="1"/>
  <c r="ATY57" i="3" s="1"/>
  <c r="OF57" i="3" a="1"/>
  <c r="OF57" i="3" s="1"/>
  <c r="AJX57" i="3" a="1"/>
  <c r="AJX57" i="3" s="1"/>
  <c r="AML57" i="3" a="1"/>
  <c r="AML57" i="3" s="1"/>
  <c r="ZO57" i="3" a="1"/>
  <c r="ZO57" i="3" s="1"/>
  <c r="AGZ57" i="3" a="1"/>
  <c r="AGZ57" i="3" s="1"/>
  <c r="ARP57" i="3" a="1"/>
  <c r="ARP57" i="3" s="1"/>
  <c r="ATR57" i="3" a="1"/>
  <c r="ATR57" i="3" s="1"/>
  <c r="AZT57" i="3" a="1"/>
  <c r="AZT57" i="3" s="1"/>
  <c r="BER57" i="3" a="1"/>
  <c r="BER57" i="3" s="1"/>
  <c r="AZG57" i="3" a="1"/>
  <c r="AZG57" i="3" s="1"/>
  <c r="BEE57" i="3" a="1"/>
  <c r="BEE57" i="3" s="1"/>
  <c r="BIA57" i="3" a="1"/>
  <c r="BIA57" i="3" s="1"/>
  <c r="AES57" i="3" a="1"/>
  <c r="AES57" i="3" s="1"/>
  <c r="AIC57" i="3" a="1"/>
  <c r="AIC57" i="3" s="1"/>
  <c r="AOJ57" i="3" a="1"/>
  <c r="AOJ57" i="3" s="1"/>
  <c r="ASO57" i="3" a="1"/>
  <c r="ASO57" i="3" s="1"/>
  <c r="AUA57" i="3" a="1"/>
  <c r="AUA57" i="3" s="1"/>
  <c r="AVM57" i="3" a="1"/>
  <c r="AVM57" i="3" s="1"/>
  <c r="AFU57" i="3" a="1"/>
  <c r="AFU57" i="3" s="1"/>
  <c r="AIH57" i="3" a="1"/>
  <c r="AIH57" i="3" s="1"/>
  <c r="AOL57" i="3" a="1"/>
  <c r="AOL57" i="3" s="1"/>
  <c r="ASR57" i="3" a="1"/>
  <c r="ASR57" i="3" s="1"/>
  <c r="AUD57" i="3" a="1"/>
  <c r="AUD57" i="3" s="1"/>
  <c r="AVP57" i="3" a="1"/>
  <c r="AVP57" i="3" s="1"/>
  <c r="AVC57" i="3" a="1"/>
  <c r="AVC57" i="3" s="1"/>
  <c r="BBE57" i="3" a="1"/>
  <c r="BBE57" i="3" s="1"/>
  <c r="BGC57" i="3" a="1"/>
  <c r="BGC57" i="3" s="1"/>
  <c r="BAP57" i="3" a="1"/>
  <c r="BAP57" i="3" s="1"/>
  <c r="BFN57" i="3" a="1"/>
  <c r="BFN57" i="3" s="1"/>
  <c r="BIS57" i="3" a="1"/>
  <c r="BIS57" i="3" s="1"/>
  <c r="ALU57" i="3" a="1"/>
  <c r="ALU57" i="3" s="1"/>
  <c r="AJQ57" i="3" a="1"/>
  <c r="AJQ57" i="3" s="1"/>
  <c r="APD57" i="3" a="1"/>
  <c r="APD57" i="3" s="1"/>
  <c r="AUC57" i="3" a="1"/>
  <c r="AUC57" i="3" s="1"/>
  <c r="AVO57" i="3" a="1"/>
  <c r="AVO57" i="3" s="1"/>
  <c r="PV57" i="3" a="1"/>
  <c r="PV57" i="3" s="1"/>
  <c r="AOO57" i="3" a="1"/>
  <c r="AOO57" i="3" s="1"/>
  <c r="AKX57" i="3" a="1"/>
  <c r="AKX57" i="3" s="1"/>
  <c r="APV57" i="3" a="1"/>
  <c r="APV57" i="3" s="1"/>
  <c r="AVL57" i="3" a="1"/>
  <c r="AVL57" i="3" s="1"/>
  <c r="AWX57" i="3" a="1"/>
  <c r="AWX57" i="3" s="1"/>
  <c r="AIV57" i="3" a="1"/>
  <c r="AIV57" i="3" s="1"/>
  <c r="AXP57" i="3" a="1"/>
  <c r="AXP57" i="3" s="1"/>
  <c r="BCN57" i="3" a="1"/>
  <c r="BCN57" i="3" s="1"/>
  <c r="AXC57" i="3" a="1"/>
  <c r="AXC57" i="3" s="1"/>
  <c r="BCA57" i="3" a="1"/>
  <c r="BCA57" i="3" s="1"/>
  <c r="BGY57" i="3" a="1"/>
  <c r="BGY57" i="3" s="1"/>
  <c r="ABX57" i="3" a="1"/>
  <c r="ABX57" i="3" s="1"/>
  <c r="ADJ57" i="3" a="1"/>
  <c r="ADJ57" i="3" s="1"/>
  <c r="AMV57" i="3" a="1"/>
  <c r="AMV57" i="3" s="1"/>
  <c r="AGB57" i="3" a="1"/>
  <c r="AGB57" i="3" s="1"/>
  <c r="AJW57" i="3" a="1"/>
  <c r="AJW57" i="3" s="1"/>
  <c r="ATE57" i="3" a="1"/>
  <c r="ATE57" i="3" s="1"/>
  <c r="ARH57" i="3" a="1"/>
  <c r="ARH57" i="3" s="1"/>
  <c r="BKC57" i="3" a="1"/>
  <c r="BKC57" i="3" s="1"/>
  <c r="BEV57" i="3" a="1"/>
  <c r="BEV57" i="3" s="1"/>
  <c r="BEQ57" i="3" a="1"/>
  <c r="BEQ57" i="3" s="1"/>
  <c r="BMR57" i="3" a="1"/>
  <c r="BMR57" i="3" s="1"/>
  <c r="BWM57" i="3" a="1"/>
  <c r="BWM57" i="3" s="1"/>
  <c r="AGM57" i="3" a="1"/>
  <c r="AGM57" i="3" s="1"/>
  <c r="BHY57" i="3" a="1"/>
  <c r="BHY57" i="3" s="1"/>
  <c r="BCJ57" i="3" a="1"/>
  <c r="BCJ57" i="3" s="1"/>
  <c r="BCE57" i="3" a="1"/>
  <c r="BCE57" i="3" s="1"/>
  <c r="BJT57" i="3" a="1"/>
  <c r="BJT57" i="3" s="1"/>
  <c r="BUF57" i="3" a="1"/>
  <c r="BUF57" i="3" s="1"/>
  <c r="BLE57" i="3" a="1"/>
  <c r="BLE57" i="3" s="1"/>
  <c r="BQC57" i="3" a="1"/>
  <c r="BQC57" i="3" s="1"/>
  <c r="BVA57" i="3" a="1"/>
  <c r="BVA57" i="3" s="1"/>
  <c r="BZR57" i="3" a="1"/>
  <c r="BZR57" i="3" s="1"/>
  <c r="CCD57" i="3" a="1"/>
  <c r="CCD57" i="3" s="1"/>
  <c r="AQU57" i="3" a="1"/>
  <c r="AQU57" i="3" s="1"/>
  <c r="BIG57" i="3" a="1"/>
  <c r="BIG57" i="3" s="1"/>
  <c r="BCR57" i="3" a="1"/>
  <c r="BCR57" i="3" s="1"/>
  <c r="BCH57" i="3" a="1"/>
  <c r="BCH57" i="3" s="1"/>
  <c r="BKB57" i="3" a="1"/>
  <c r="BKB57" i="3" s="1"/>
  <c r="BUJ57" i="3" a="1"/>
  <c r="BUJ57" i="3" s="1"/>
  <c r="ASB57" i="3" a="1"/>
  <c r="ASB57" i="3" s="1"/>
  <c r="BIO57" i="3" a="1"/>
  <c r="BIO57" i="3" s="1"/>
  <c r="BCW57" i="3" a="1"/>
  <c r="BCW57" i="3" s="1"/>
  <c r="BCM57" i="3" a="1"/>
  <c r="BCM57" i="3" s="1"/>
  <c r="BKJ57" i="3" a="1"/>
  <c r="BKJ57" i="3" s="1"/>
  <c r="BUN57" i="3" a="1"/>
  <c r="BUN57" i="3" s="1"/>
  <c r="BLI57" i="3" a="1"/>
  <c r="BLI57" i="3" s="1"/>
  <c r="BQG57" i="3" a="1"/>
  <c r="BQG57" i="3" s="1"/>
  <c r="BVE57" i="3" a="1"/>
  <c r="BVE57" i="3" s="1"/>
  <c r="BZT57" i="3" a="1"/>
  <c r="BZT57" i="3" s="1"/>
  <c r="CCF57" i="3" a="1"/>
  <c r="CCF57" i="3" s="1"/>
  <c r="AOT57" i="3" a="1"/>
  <c r="AOT57" i="3" s="1"/>
  <c r="BFV57" i="3" a="1"/>
  <c r="BFV57" i="3" s="1"/>
  <c r="BBQ57" i="3" a="1"/>
  <c r="BBQ57" i="3" s="1"/>
  <c r="BBJ57" i="3" a="1"/>
  <c r="BBJ57" i="3" s="1"/>
  <c r="BJD57" i="3" a="1"/>
  <c r="BJD57" i="3" s="1"/>
  <c r="BTL57" i="3" a="1"/>
  <c r="BTL57" i="3" s="1"/>
  <c r="AKD57" i="3" a="1"/>
  <c r="AKD57" i="3" s="1"/>
  <c r="BBN57" i="3" a="1"/>
  <c r="BBN57" i="3" s="1"/>
  <c r="BAN57" i="3" a="1"/>
  <c r="BAN57" i="3" s="1"/>
  <c r="BAI57" i="3" a="1"/>
  <c r="BAI57" i="3" s="1"/>
  <c r="BIP57" i="3" a="1"/>
  <c r="BIP57" i="3" s="1"/>
  <c r="BSJ57" i="3" a="1"/>
  <c r="BSJ57" i="3" s="1"/>
  <c r="BJN57" i="3" a="1"/>
  <c r="BJN57" i="3" s="1"/>
  <c r="BPE57" i="3" a="1"/>
  <c r="BPE57" i="3" s="1"/>
  <c r="BUC57" i="3" a="1"/>
  <c r="BUC57" i="3" s="1"/>
  <c r="BZB57" i="3" a="1"/>
  <c r="BZB57" i="3" s="1"/>
  <c r="CBR57" i="3" a="1"/>
  <c r="CBR57" i="3" s="1"/>
  <c r="GS57" i="3" a="1"/>
  <c r="GS57" i="3" s="1"/>
  <c r="BCS57" i="3" a="1"/>
  <c r="BCS57" i="3" s="1"/>
  <c r="AYG57" i="3" a="1"/>
  <c r="AYG57" i="3" s="1"/>
  <c r="AXZ57" i="3" a="1"/>
  <c r="AXZ57" i="3" s="1"/>
  <c r="BHL57" i="3" a="1"/>
  <c r="BHL57" i="3" s="1"/>
  <c r="BQB57" i="3" a="1"/>
  <c r="BQB57" i="3" s="1"/>
  <c r="GI58" i="3" a="1"/>
  <c r="GI58" i="3" s="1"/>
  <c r="BJV57" i="3" a="1"/>
  <c r="BJV57" i="3" s="1"/>
  <c r="BJP57" i="3" a="1"/>
  <c r="BJP57" i="3" s="1"/>
  <c r="BUD57" i="3" a="1"/>
  <c r="BUD57" i="3" s="1"/>
  <c r="BMQ57" i="3" a="1"/>
  <c r="BMQ57" i="3" s="1"/>
  <c r="BWL57" i="3" a="1"/>
  <c r="BWL57" i="3" s="1"/>
  <c r="CCS57" i="3" a="1"/>
  <c r="CCS57" i="3" s="1"/>
  <c r="BCB57" i="3" a="1"/>
  <c r="BCB57" i="3" s="1"/>
  <c r="CCB57" i="3" a="1"/>
  <c r="CCB57" i="3" s="1"/>
  <c r="BPJ57" i="3" a="1"/>
  <c r="BPJ57" i="3" s="1"/>
  <c r="BZH57" i="3" a="1"/>
  <c r="BZH57" i="3" s="1"/>
  <c r="BRS57" i="3" a="1"/>
  <c r="BRS57" i="3" s="1"/>
  <c r="CAK57" i="3" a="1"/>
  <c r="CAK57" i="3" s="1"/>
  <c r="CHK57" i="3" a="1"/>
  <c r="CHK57" i="3" s="1"/>
  <c r="DN58" i="3" a="1"/>
  <c r="DN58" i="3" s="1"/>
  <c r="IM58" i="3" a="1"/>
  <c r="IM58" i="3" s="1"/>
  <c r="CGZ57" i="3" a="1"/>
  <c r="CGZ57" i="3" s="1"/>
  <c r="CLX57" i="3" a="1"/>
  <c r="CLX57" i="3" s="1"/>
  <c r="CFO57" i="3" a="1"/>
  <c r="CFO57" i="3" s="1"/>
  <c r="BLQ57" i="3" a="1"/>
  <c r="BLQ57" i="3" s="1"/>
  <c r="BKF57" i="3" a="1"/>
  <c r="BKF57" i="3" s="1"/>
  <c r="BUL57" i="3" a="1"/>
  <c r="BUL57" i="3" s="1"/>
  <c r="BMY57" i="3" a="1"/>
  <c r="BMY57" i="3" s="1"/>
  <c r="BWT57" i="3" a="1"/>
  <c r="BWT57" i="3" s="1"/>
  <c r="CCW57" i="3" a="1"/>
  <c r="CCW57" i="3" s="1"/>
  <c r="BES57" i="3" a="1"/>
  <c r="BES57" i="3" s="1"/>
  <c r="CCR57" i="3" a="1"/>
  <c r="CCR57" i="3" s="1"/>
  <c r="BPR57" i="3" a="1"/>
  <c r="BPR57" i="3" s="1"/>
  <c r="AUQ57" i="3" a="1"/>
  <c r="AUQ57" i="3" s="1"/>
  <c r="ASY57" i="3" a="1"/>
  <c r="ASY57" i="3" s="1"/>
  <c r="BKS57" i="3" a="1"/>
  <c r="BKS57" i="3" s="1"/>
  <c r="BGB57" i="3" a="1"/>
  <c r="BGB57" i="3" s="1"/>
  <c r="BFW57" i="3" a="1"/>
  <c r="BFW57" i="3" s="1"/>
  <c r="BNX57" i="3" a="1"/>
  <c r="BNX57" i="3" s="1"/>
  <c r="BXS57" i="3" a="1"/>
  <c r="BXS57" i="3" s="1"/>
  <c r="AKR57" i="3" a="1"/>
  <c r="AKR57" i="3" s="1"/>
  <c r="BJM57" i="3" a="1"/>
  <c r="BJM57" i="3" s="1"/>
  <c r="BDU57" i="3" a="1"/>
  <c r="BDU57" i="3" s="1"/>
  <c r="BDN57" i="3" a="1"/>
  <c r="BDN57" i="3" s="1"/>
  <c r="BLP57" i="3" a="1"/>
  <c r="BLP57" i="3" s="1"/>
  <c r="BVL57" i="3" a="1"/>
  <c r="BVL57" i="3" s="1"/>
  <c r="BLU57" i="3" a="1"/>
  <c r="BLU57" i="3" s="1"/>
  <c r="BQS57" i="3" a="1"/>
  <c r="BQS57" i="3" s="1"/>
  <c r="BVQ57" i="3" a="1"/>
  <c r="BVQ57" i="3" s="1"/>
  <c r="BZZ57" i="3" a="1"/>
  <c r="BZZ57" i="3" s="1"/>
  <c r="CCL57" i="3" a="1"/>
  <c r="CCL57" i="3" s="1"/>
  <c r="ASH57" i="3" a="1"/>
  <c r="ASH57" i="3" s="1"/>
  <c r="BJO57" i="3" a="1"/>
  <c r="BJO57" i="3" s="1"/>
  <c r="BDX57" i="3" a="1"/>
  <c r="BDX57" i="3" s="1"/>
  <c r="BDS57" i="3" a="1"/>
  <c r="BDS57" i="3" s="1"/>
  <c r="BLT57" i="3" a="1"/>
  <c r="BLT57" i="3" s="1"/>
  <c r="BVP57" i="3" a="1"/>
  <c r="BVP57" i="3" s="1"/>
  <c r="ATN57" i="3" a="1"/>
  <c r="ATN57" i="3" s="1"/>
  <c r="BJS57" i="3" a="1"/>
  <c r="BJS57" i="3" s="1"/>
  <c r="BEC57" i="3" a="1"/>
  <c r="BEC57" i="3" s="1"/>
  <c r="BDV57" i="3" a="1"/>
  <c r="BDV57" i="3" s="1"/>
  <c r="BLX57" i="3" a="1"/>
  <c r="BLX57" i="3" s="1"/>
  <c r="BVT57" i="3" a="1"/>
  <c r="BVT57" i="3" s="1"/>
  <c r="BLY57" i="3" a="1"/>
  <c r="BLY57" i="3" s="1"/>
  <c r="BQW57" i="3" a="1"/>
  <c r="BQW57" i="3" s="1"/>
  <c r="BVU57" i="3" a="1"/>
  <c r="BVU57" i="3" s="1"/>
  <c r="CAB57" i="3" a="1"/>
  <c r="CAB57" i="3" s="1"/>
  <c r="CCN57" i="3" a="1"/>
  <c r="CCN57" i="3" s="1"/>
  <c r="ATH57" i="3" a="1"/>
  <c r="ATH57" i="3" s="1"/>
  <c r="BIW57" i="3" a="1"/>
  <c r="BIW57" i="3" s="1"/>
  <c r="BCZ57" i="3" a="1"/>
  <c r="BCZ57" i="3" s="1"/>
  <c r="BCU57" i="3" a="1"/>
  <c r="BCU57" i="3" s="1"/>
  <c r="BKR57" i="3" a="1"/>
  <c r="BKR57" i="3" s="1"/>
  <c r="BUR57" i="3" a="1"/>
  <c r="BUR57" i="3" s="1"/>
  <c r="APJ57" i="3" a="1"/>
  <c r="APJ57" i="3" s="1"/>
  <c r="BGL57" i="3" a="1"/>
  <c r="BGL57" i="3" s="1"/>
  <c r="BBT57" i="3" a="1"/>
  <c r="BBT57" i="3" s="1"/>
  <c r="BBO57" i="3" a="1"/>
  <c r="BBO57" i="3" s="1"/>
  <c r="BJF57" i="3" a="1"/>
  <c r="BJF57" i="3" s="1"/>
  <c r="BTP57" i="3" a="1"/>
  <c r="BTP57" i="3" s="1"/>
  <c r="BKT57" i="3" a="1"/>
  <c r="BKT57" i="3" s="1"/>
  <c r="BPU57" i="3" a="1"/>
  <c r="BPU57" i="3" s="1"/>
  <c r="BUS57" i="3" a="1"/>
  <c r="BUS57" i="3" s="1"/>
  <c r="BZN57" i="3" a="1"/>
  <c r="BZN57" i="3" s="1"/>
  <c r="CBZ57" i="3" a="1"/>
  <c r="CBZ57" i="3" s="1"/>
  <c r="APE57" i="3" a="1"/>
  <c r="APE57" i="3" s="1"/>
  <c r="AXF57" i="3" a="1"/>
  <c r="AXF57" i="3" s="1"/>
  <c r="AZM57" i="3" a="1"/>
  <c r="AZM57" i="3" s="1"/>
  <c r="AZF57" i="3" a="1"/>
  <c r="AZF57" i="3" s="1"/>
  <c r="BIB57" i="3" a="1"/>
  <c r="BIB57" i="3" s="1"/>
  <c r="BRH57" i="3" a="1"/>
  <c r="BRH57" i="3" s="1"/>
  <c r="GY58" i="3" a="1"/>
  <c r="GY58" i="3" s="1"/>
  <c r="BPI57" i="3" a="1"/>
  <c r="BPI57" i="3" s="1"/>
  <c r="BLN57" i="3" a="1"/>
  <c r="BLN57" i="3" s="1"/>
  <c r="BVJ57" i="3" a="1"/>
  <c r="BVJ57" i="3" s="1"/>
  <c r="BNW57" i="3" a="1"/>
  <c r="BNW57" i="3" s="1"/>
  <c r="BXR57" i="3" a="1"/>
  <c r="BXR57" i="3" s="1"/>
  <c r="CDG57" i="3" a="1"/>
  <c r="CDG57" i="3" s="1"/>
  <c r="BBW57" i="3" a="1"/>
  <c r="BBW57" i="3" s="1"/>
  <c r="CDZ57" i="3" a="1"/>
  <c r="CDZ57" i="3" s="1"/>
  <c r="BQP57" i="3" a="1"/>
  <c r="BQP57" i="3" s="1"/>
  <c r="GR58" i="3" a="1"/>
  <c r="GR58" i="3" s="1"/>
  <c r="BSY57" i="3" a="1"/>
  <c r="BSY57" i="3" s="1"/>
  <c r="CBA57" i="3" a="1"/>
  <c r="CBA57" i="3" s="1"/>
  <c r="CJC57" i="3" a="1"/>
  <c r="CJC57" i="3" s="1"/>
  <c r="ED58" i="3" a="1"/>
  <c r="ED58" i="3" s="1"/>
  <c r="IW58" i="3" a="1"/>
  <c r="IW58" i="3" s="1"/>
  <c r="CHP57" i="3" a="1"/>
  <c r="CHP57" i="3" s="1"/>
  <c r="CQ58" i="3" a="1"/>
  <c r="CQ58" i="3" s="1"/>
  <c r="CGG57" i="3" a="1"/>
  <c r="CGG57" i="3" s="1"/>
  <c r="BQO57" i="3" a="1"/>
  <c r="BQO57" i="3" s="1"/>
  <c r="BLV57" i="3" a="1"/>
  <c r="BLV57" i="3" s="1"/>
  <c r="BVR57" i="3" a="1"/>
  <c r="BVR57" i="3" s="1"/>
  <c r="BOE57" i="3" a="1"/>
  <c r="BOE57" i="3" s="1"/>
  <c r="BXZ57" i="3" a="1"/>
  <c r="BXZ57" i="3" s="1"/>
  <c r="CDI57" i="3" a="1"/>
  <c r="CDI57" i="3" s="1"/>
  <c r="BEL57" i="3" a="1"/>
  <c r="BEL57" i="3" s="1"/>
  <c r="CED57" i="3" a="1"/>
  <c r="CED57" i="3" s="1"/>
  <c r="ASK57" i="3" a="1"/>
  <c r="ASK57" i="3" s="1"/>
  <c r="AZA57" i="3" a="1"/>
  <c r="AZA57" i="3" s="1"/>
  <c r="AXI57" i="3" a="1"/>
  <c r="AXI57" i="3" s="1"/>
  <c r="AXB57" i="3" a="1"/>
  <c r="AXB57" i="3" s="1"/>
  <c r="BGZ57" i="3" a="1"/>
  <c r="BGZ57" i="3" s="1"/>
  <c r="BPD57" i="3" a="1"/>
  <c r="BPD57" i="3" s="1"/>
  <c r="BYY57" i="3" a="1"/>
  <c r="BYY57" i="3" s="1"/>
  <c r="ASN57" i="3" a="1"/>
  <c r="ASN57" i="3" s="1"/>
  <c r="BKE57" i="3" a="1"/>
  <c r="BKE57" i="3" s="1"/>
  <c r="BFA57" i="3" a="1"/>
  <c r="BFA57" i="3" s="1"/>
  <c r="BET57" i="3" a="1"/>
  <c r="BET57" i="3" s="1"/>
  <c r="BMV57" i="3" a="1"/>
  <c r="BMV57" i="3" s="1"/>
  <c r="BWR57" i="3" a="1"/>
  <c r="BWR57" i="3" s="1"/>
  <c r="BMK57" i="3" a="1"/>
  <c r="BMK57" i="3" s="1"/>
  <c r="BRI57" i="3" a="1"/>
  <c r="BRI57" i="3" s="1"/>
  <c r="BWH57" i="3" a="1"/>
  <c r="BWH57" i="3" s="1"/>
  <c r="CAH57" i="3" a="1"/>
  <c r="CAH57" i="3" s="1"/>
  <c r="CCT57" i="3" a="1"/>
  <c r="CCT57" i="3" s="1"/>
  <c r="ATT57" i="3" a="1"/>
  <c r="ATT57" i="3" s="1"/>
  <c r="BKG57" i="3" a="1"/>
  <c r="BKG57" i="3" s="1"/>
  <c r="BFD57" i="3" a="1"/>
  <c r="BFD57" i="3" s="1"/>
  <c r="BEY57" i="3" a="1"/>
  <c r="BEY57" i="3" s="1"/>
  <c r="BMZ57" i="3" a="1"/>
  <c r="BMZ57" i="3" s="1"/>
  <c r="BWU57" i="3" a="1"/>
  <c r="BWU57" i="3" s="1"/>
  <c r="AUZ57" i="3" a="1"/>
  <c r="AUZ57" i="3" s="1"/>
  <c r="BKI57" i="3" a="1"/>
  <c r="BKI57" i="3" s="1"/>
  <c r="BFI57" i="3" a="1"/>
  <c r="BFI57" i="3" s="1"/>
  <c r="BFB57" i="3" a="1"/>
  <c r="BFB57" i="3" s="1"/>
  <c r="BND57" i="3" a="1"/>
  <c r="BND57" i="3" s="1"/>
  <c r="BWZ57" i="3" a="1"/>
  <c r="BWZ57" i="3" s="1"/>
  <c r="BMO57" i="3" a="1"/>
  <c r="BMO57" i="3" s="1"/>
  <c r="BRM57" i="3" a="1"/>
  <c r="BRM57" i="3" s="1"/>
  <c r="BWK57" i="3" a="1"/>
  <c r="BWK57" i="3" s="1"/>
  <c r="CAJ57" i="3" a="1"/>
  <c r="CAJ57" i="3" s="1"/>
  <c r="CCV57" i="3" a="1"/>
  <c r="CCV57" i="3" s="1"/>
  <c r="AUT57" i="3" a="1"/>
  <c r="AUT57" i="3" s="1"/>
  <c r="BJU57" i="3" a="1"/>
  <c r="BJU57" i="3" s="1"/>
  <c r="BEF57" i="3" a="1"/>
  <c r="BEF57" i="3" s="1"/>
  <c r="BEA57" i="3" a="1"/>
  <c r="BEA57" i="3" s="1"/>
  <c r="BMB57" i="3" a="1"/>
  <c r="BMB57" i="3" s="1"/>
  <c r="BVW57" i="3" a="1"/>
  <c r="BVW57" i="3" s="1"/>
  <c r="AUN57" i="3" a="1"/>
  <c r="AUN57" i="3" s="1"/>
  <c r="BJC57" i="3" a="1"/>
  <c r="BJC57" i="3" s="1"/>
  <c r="BDE57" i="3" a="1"/>
  <c r="BDE57" i="3" s="1"/>
  <c r="BCX57" i="3" a="1"/>
  <c r="BCX57" i="3" s="1"/>
  <c r="BKZ57" i="3" a="1"/>
  <c r="BKZ57" i="3" s="1"/>
  <c r="BUV57" i="3" a="1"/>
  <c r="BUV57" i="3" s="1"/>
  <c r="BLM57" i="3" a="1"/>
  <c r="BLM57" i="3" s="1"/>
  <c r="BQK57" i="3" a="1"/>
  <c r="BQK57" i="3" s="1"/>
  <c r="BVI57" i="3" a="1"/>
  <c r="BVI57" i="3" s="1"/>
  <c r="BZV57" i="3" a="1"/>
  <c r="BZV57" i="3" s="1"/>
  <c r="CCH57" i="3" a="1"/>
  <c r="CCH57" i="3" s="1"/>
  <c r="ALB57" i="3" a="1"/>
  <c r="ALB57" i="3" s="1"/>
  <c r="BCD57" i="3" a="1"/>
  <c r="BCD57" i="3" s="1"/>
  <c r="BAS57" i="3" a="1"/>
  <c r="BAS57" i="3" s="1"/>
  <c r="BAL57" i="3" a="1"/>
  <c r="BAL57" i="3" s="1"/>
  <c r="BIR57" i="3" a="1"/>
  <c r="BIR57" i="3" s="1"/>
  <c r="BSN57" i="3" a="1"/>
  <c r="BSN57" i="3" s="1"/>
  <c r="ALR57" i="3" a="1"/>
  <c r="ALR57" i="3" s="1"/>
  <c r="BUG57" i="3" a="1"/>
  <c r="BUG57" i="3" s="1"/>
  <c r="BMT57" i="3" a="1"/>
  <c r="BMT57" i="3" s="1"/>
  <c r="BWQ57" i="3" a="1"/>
  <c r="BWQ57" i="3" s="1"/>
  <c r="BPC57" i="3" a="1"/>
  <c r="BPC57" i="3" s="1"/>
  <c r="BYX57" i="3" a="1"/>
  <c r="BYX57" i="3" s="1"/>
  <c r="CDS57" i="3" a="1"/>
  <c r="CDS57" i="3" s="1"/>
  <c r="BJJ57" i="3" a="1"/>
  <c r="BJJ57" i="3" s="1"/>
  <c r="CEP57" i="3" a="1"/>
  <c r="CEP57" i="3" s="1"/>
  <c r="BRV57" i="3" a="1"/>
  <c r="BRV57" i="3" s="1"/>
  <c r="BJR57" i="3" a="1"/>
  <c r="BJR57" i="3" s="1"/>
  <c r="BUE57" i="3" a="1"/>
  <c r="BUE57" i="3" s="1"/>
  <c r="CBQ57" i="3" a="1"/>
  <c r="CBQ57" i="3" s="1"/>
  <c r="CJS57" i="3" a="1"/>
  <c r="CJS57" i="3" s="1"/>
  <c r="ET58" i="3" a="1"/>
  <c r="ET58" i="3" s="1"/>
  <c r="JE58" i="3" a="1"/>
  <c r="JE58" i="3" s="1"/>
  <c r="CIF57" i="3" a="1"/>
  <c r="CIF57" i="3" s="1"/>
  <c r="DG58" i="3" a="1"/>
  <c r="DG58" i="3" s="1"/>
  <c r="AWZ57" i="3" a="1"/>
  <c r="AWZ57" i="3" s="1"/>
  <c r="BVM57" i="3" a="1"/>
  <c r="BVM57" i="3" s="1"/>
  <c r="BNB57" i="3" a="1"/>
  <c r="BNB57" i="3" s="1"/>
  <c r="BWY57" i="3" a="1"/>
  <c r="BWY57" i="3" s="1"/>
  <c r="BPK57" i="3" a="1"/>
  <c r="BPK57" i="3" s="1"/>
  <c r="BZF57" i="3" a="1"/>
  <c r="BZF57" i="3" s="1"/>
  <c r="CDW57" i="3" a="1"/>
  <c r="CDW57" i="3" s="1"/>
  <c r="AWC57" i="3" a="1"/>
  <c r="AWC57" i="3" s="1"/>
  <c r="BDY57" i="3" a="1"/>
  <c r="BDY57" i="3" s="1"/>
  <c r="AYO57" i="3" a="1"/>
  <c r="AYO57" i="3" s="1"/>
  <c r="AYH57" i="3" a="1"/>
  <c r="AYH57" i="3" s="1"/>
  <c r="BHP57" i="3" a="1"/>
  <c r="BHP57" i="3" s="1"/>
  <c r="BQJ57" i="3" a="1"/>
  <c r="BQJ57" i="3" s="1"/>
  <c r="GM58" i="3" a="1"/>
  <c r="GM58" i="3" s="1"/>
  <c r="ATO57" i="3" a="1"/>
  <c r="ATO57" i="3" s="1"/>
  <c r="BKU57" i="3" a="1"/>
  <c r="BKU57" i="3" s="1"/>
  <c r="BGG57" i="3" a="1"/>
  <c r="BGG57" i="3" s="1"/>
  <c r="BFZ57" i="3" a="1"/>
  <c r="BFZ57" i="3" s="1"/>
  <c r="BOB57" i="3" a="1"/>
  <c r="BOB57" i="3" s="1"/>
  <c r="BXX57" i="3" a="1"/>
  <c r="BXX57" i="3" s="1"/>
  <c r="BNA57" i="3" a="1"/>
  <c r="BNA57" i="3" s="1"/>
  <c r="BRY57" i="3" a="1"/>
  <c r="BRY57" i="3" s="1"/>
  <c r="BWX57" i="3" a="1"/>
  <c r="BWX57" i="3" s="1"/>
  <c r="CAP57" i="3" a="1"/>
  <c r="CAP57" i="3" s="1"/>
  <c r="CDB57" i="3" a="1"/>
  <c r="CDB57" i="3" s="1"/>
  <c r="AUE57" i="3" a="1"/>
  <c r="AUE57" i="3" s="1"/>
  <c r="BKW57" i="3" a="1"/>
  <c r="BKW57" i="3" s="1"/>
  <c r="BGJ57" i="3" a="1"/>
  <c r="BGJ57" i="3" s="1"/>
  <c r="BGE57" i="3" a="1"/>
  <c r="BGE57" i="3" s="1"/>
  <c r="BOF57" i="3" a="1"/>
  <c r="BOF57" i="3" s="1"/>
  <c r="BYA57" i="3" a="1"/>
  <c r="BYA57" i="3" s="1"/>
  <c r="AUU57" i="3" a="1"/>
  <c r="AUU57" i="3" s="1"/>
  <c r="BKY57" i="3" a="1"/>
  <c r="BKY57" i="3" s="1"/>
  <c r="BGO57" i="3" a="1"/>
  <c r="BGO57" i="3" s="1"/>
  <c r="BGH57" i="3" a="1"/>
  <c r="BGH57" i="3" s="1"/>
  <c r="BOJ57" i="3" a="1"/>
  <c r="BOJ57" i="3" s="1"/>
  <c r="BYF57" i="3" a="1"/>
  <c r="BYF57" i="3" s="1"/>
  <c r="BNE57" i="3" a="1"/>
  <c r="BNE57" i="3" s="1"/>
  <c r="BSC57" i="3" a="1"/>
  <c r="BSC57" i="3" s="1"/>
  <c r="BXA57" i="3" a="1"/>
  <c r="BXA57" i="3" s="1"/>
  <c r="CAR57" i="3" a="1"/>
  <c r="CAR57" i="3" s="1"/>
  <c r="CDD57" i="3" a="1"/>
  <c r="CDD57" i="3" s="1"/>
  <c r="AWF57" i="3" a="1"/>
  <c r="AWF57" i="3" s="1"/>
  <c r="BKK57" i="3" a="1"/>
  <c r="BKK57" i="3" s="1"/>
  <c r="BFL57" i="3" a="1"/>
  <c r="BFL57" i="3" s="1"/>
  <c r="BFG57" i="3" a="1"/>
  <c r="BFG57" i="3" s="1"/>
  <c r="BNH57" i="3" a="1"/>
  <c r="BNH57" i="3" s="1"/>
  <c r="BXC57" i="3" a="1"/>
  <c r="BXC57" i="3" s="1"/>
  <c r="AVZ57" i="3" a="1"/>
  <c r="AVZ57" i="3" s="1"/>
  <c r="BJW57" i="3" a="1"/>
  <c r="BJW57" i="3" s="1"/>
  <c r="BEK57" i="3" a="1"/>
  <c r="BEK57" i="3" s="1"/>
  <c r="BED57" i="3" a="1"/>
  <c r="BED57" i="3" s="1"/>
  <c r="BMF57" i="3" a="1"/>
  <c r="BMF57" i="3" s="1"/>
  <c r="BWB57" i="3" a="1"/>
  <c r="BWB57" i="3" s="1"/>
  <c r="BMC57" i="3" a="1"/>
  <c r="BMC57" i="3" s="1"/>
  <c r="BRA57" i="3" a="1"/>
  <c r="BRA57" i="3" s="1"/>
  <c r="BVZ57" i="3" a="1"/>
  <c r="BVZ57" i="3" s="1"/>
  <c r="CAD57" i="3" a="1"/>
  <c r="CAD57" i="3" s="1"/>
  <c r="CCP57" i="3" a="1"/>
  <c r="CCP57" i="3" s="1"/>
  <c r="APZ57" i="3" a="1"/>
  <c r="APZ57" i="3" s="1"/>
  <c r="BHA57" i="3" a="1"/>
  <c r="BHA57" i="3" s="1"/>
  <c r="BBY57" i="3" a="1"/>
  <c r="BBY57" i="3" s="1"/>
  <c r="BBR57" i="3" a="1"/>
  <c r="BBR57" i="3" s="1"/>
  <c r="BJH57" i="3" a="1"/>
  <c r="BJH57" i="3" s="1"/>
  <c r="BTT57" i="3" a="1"/>
  <c r="BTT57" i="3" s="1"/>
  <c r="BCT57" i="3" a="1"/>
  <c r="BCT57" i="3" s="1"/>
  <c r="BZE57" i="3" a="1"/>
  <c r="BZE57" i="3" s="1"/>
  <c r="BNZ57" i="3" a="1"/>
  <c r="BNZ57" i="3" s="1"/>
  <c r="BXW57" i="3" a="1"/>
  <c r="BXW57" i="3" s="1"/>
  <c r="BQI57" i="3" a="1"/>
  <c r="BQI57" i="3" s="1"/>
  <c r="BZS57" i="3" a="1"/>
  <c r="BZS57" i="3" s="1"/>
  <c r="CGM57" i="3" a="1"/>
  <c r="CGM57" i="3" s="1"/>
  <c r="BTX57" i="3" a="1"/>
  <c r="BTX57" i="3" s="1"/>
  <c r="CFF57" i="3" a="1"/>
  <c r="CFF57" i="3" s="1"/>
  <c r="BTB57" i="3" a="1"/>
  <c r="BTB57" i="3" s="1"/>
  <c r="BLO57" i="3" a="1"/>
  <c r="BLO57" i="3" s="1"/>
  <c r="BVK57" i="3" a="1"/>
  <c r="BVK57" i="3" s="1"/>
  <c r="CCG57" i="3" a="1"/>
  <c r="CCG57" i="3" s="1"/>
  <c r="CKI57" i="3" a="1"/>
  <c r="CKI57" i="3" s="1"/>
  <c r="FJ58" i="3" a="1"/>
  <c r="FJ58" i="3" s="1"/>
  <c r="JM58" i="3" a="1"/>
  <c r="JM58" i="3" s="1"/>
  <c r="CIV57" i="3" a="1"/>
  <c r="CIV57" i="3" s="1"/>
  <c r="DW58" i="3" a="1"/>
  <c r="DW58" i="3" s="1"/>
  <c r="BJG57" i="3" a="1"/>
  <c r="BJG57" i="3" s="1"/>
  <c r="BZX57" i="3" a="1"/>
  <c r="BZX57" i="3" s="1"/>
  <c r="BOH57" i="3" a="1"/>
  <c r="BOH57" i="3" s="1"/>
  <c r="BYE57" i="3" a="1"/>
  <c r="BYE57" i="3" s="1"/>
  <c r="BQQ57" i="3" a="1"/>
  <c r="BQQ57" i="3" s="1"/>
  <c r="BZW57" i="3" a="1"/>
  <c r="BZW57" i="3" s="1"/>
  <c r="CFS57" i="3" a="1"/>
  <c r="CFS57" i="3" s="1"/>
  <c r="BWJ57" i="3" a="1"/>
  <c r="BWJ57" i="3" s="1"/>
  <c r="CFJ57" i="3" a="1"/>
  <c r="CFJ57" i="3" s="1"/>
  <c r="AIR57" i="3" a="1"/>
  <c r="AIR57" i="3" s="1"/>
  <c r="AYL57" i="3" a="1"/>
  <c r="AYL57" i="3" s="1"/>
  <c r="AZU57" i="3" a="1"/>
  <c r="AZU57" i="3" s="1"/>
  <c r="AZN57" i="3" a="1"/>
  <c r="AZN57" i="3" s="1"/>
  <c r="BIF57" i="3" a="1"/>
  <c r="BIF57" i="3" s="1"/>
  <c r="BRP57" i="3" a="1"/>
  <c r="BRP57" i="3" s="1"/>
  <c r="HC58" i="3" a="1"/>
  <c r="HC58" i="3" s="1"/>
  <c r="AZQ57" i="3" a="1"/>
  <c r="AZQ57" i="3" s="1"/>
  <c r="AXL57" i="3" a="1"/>
  <c r="AXL57" i="3" s="1"/>
  <c r="AXG57" i="3" a="1"/>
  <c r="AXG57" i="3" s="1"/>
  <c r="BHB57" i="3" a="1"/>
  <c r="BHB57" i="3" s="1"/>
  <c r="BPH57" i="3" a="1"/>
  <c r="BPH57" i="3" s="1"/>
  <c r="BZD57" i="3" a="1"/>
  <c r="BZD57" i="3" s="1"/>
  <c r="BNQ57" i="3" a="1"/>
  <c r="BNQ57" i="3" s="1"/>
  <c r="BSO57" i="3" a="1"/>
  <c r="BSO57" i="3" s="1"/>
  <c r="BXN57" i="3" a="1"/>
  <c r="BXN57" i="3" s="1"/>
  <c r="CAX57" i="3" a="1"/>
  <c r="CAX57" i="3" s="1"/>
  <c r="CDJ57" i="3" a="1"/>
  <c r="CDJ57" i="3" s="1"/>
  <c r="BAG57" i="3" a="1"/>
  <c r="BAG57" i="3" s="1"/>
  <c r="AXQ57" i="3" a="1"/>
  <c r="AXQ57" i="3" s="1"/>
  <c r="AXJ57" i="3" a="1"/>
  <c r="AXJ57" i="3" s="1"/>
  <c r="BHD57" i="3" a="1"/>
  <c r="BHD57" i="3" s="1"/>
  <c r="BPL57" i="3" a="1"/>
  <c r="BPL57" i="3" s="1"/>
  <c r="BZG57" i="3" a="1"/>
  <c r="BZG57" i="3" s="1"/>
  <c r="BAW57" i="3" a="1"/>
  <c r="BAW57" i="3" s="1"/>
  <c r="AXT57" i="3" a="1"/>
  <c r="AXT57" i="3" s="1"/>
  <c r="AXO57" i="3" a="1"/>
  <c r="AXO57" i="3" s="1"/>
  <c r="BHF57" i="3" a="1"/>
  <c r="BHF57" i="3" s="1"/>
  <c r="BPP57" i="3" a="1"/>
  <c r="BPP57" i="3" s="1"/>
  <c r="GC58" i="3" a="1"/>
  <c r="GC58" i="3" s="1"/>
  <c r="BNU57" i="3" a="1"/>
  <c r="BNU57" i="3" s="1"/>
  <c r="BSS57" i="3" a="1"/>
  <c r="BSS57" i="3" s="1"/>
  <c r="BXQ57" i="3" a="1"/>
  <c r="BXQ57" i="3" s="1"/>
  <c r="CAZ57" i="3" a="1"/>
  <c r="CAZ57" i="3" s="1"/>
  <c r="CDL57" i="3" a="1"/>
  <c r="CDL57" i="3" s="1"/>
  <c r="AVK57" i="3" a="1"/>
  <c r="AVK57" i="3" s="1"/>
  <c r="AWA57" i="3" a="1"/>
  <c r="AWA57" i="3" s="1"/>
  <c r="BGR57" i="3" a="1"/>
  <c r="BGR57" i="3" s="1"/>
  <c r="BGM57" i="3" a="1"/>
  <c r="BGM57" i="3" s="1"/>
  <c r="BON57" i="3" a="1"/>
  <c r="BON57" i="3" s="1"/>
  <c r="BYI57" i="3" a="1"/>
  <c r="BYI57" i="3" s="1"/>
  <c r="AEK57" i="3" a="1"/>
  <c r="AEK57" i="3" s="1"/>
  <c r="BKM57" i="3" a="1"/>
  <c r="BKM57" i="3" s="1"/>
  <c r="BFQ57" i="3" a="1"/>
  <c r="BFQ57" i="3" s="1"/>
  <c r="BFJ57" i="3" a="1"/>
  <c r="BFJ57" i="3" s="1"/>
  <c r="BNL57" i="3" a="1"/>
  <c r="BNL57" i="3" s="1"/>
  <c r="BXH57" i="3" a="1"/>
  <c r="BXH57" i="3" s="1"/>
  <c r="BMS57" i="3" a="1"/>
  <c r="BMS57" i="3" s="1"/>
  <c r="BRQ57" i="3" a="1"/>
  <c r="BRQ57" i="3" s="1"/>
  <c r="BWP57" i="3" a="1"/>
  <c r="BWP57" i="3" s="1"/>
  <c r="CAL57" i="3" a="1"/>
  <c r="CAL57" i="3" s="1"/>
  <c r="CCX57" i="3" a="1"/>
  <c r="CCX57" i="3" s="1"/>
  <c r="AVT57" i="3" a="1"/>
  <c r="AVT57" i="3" s="1"/>
  <c r="BJE57" i="3" a="1"/>
  <c r="BJE57" i="3" s="1"/>
  <c r="BDH57" i="3" a="1"/>
  <c r="BDH57" i="3" s="1"/>
  <c r="BDC57" i="3" a="1"/>
  <c r="BDC57" i="3" s="1"/>
  <c r="BLD57" i="3" a="1"/>
  <c r="BLD57" i="3" s="1"/>
  <c r="BUZ57" i="3" a="1"/>
  <c r="BUZ57" i="3" s="1"/>
  <c r="BAV57" i="3" a="1"/>
  <c r="BAV57" i="3" s="1"/>
  <c r="CBT57" i="3" a="1"/>
  <c r="CBT57" i="3" s="1"/>
  <c r="BPF57" i="3" a="1"/>
  <c r="BPF57" i="3" s="1"/>
  <c r="BZC57" i="3" a="1"/>
  <c r="BZC57" i="3" s="1"/>
  <c r="BRO57" i="3" a="1"/>
  <c r="BRO57" i="3" s="1"/>
  <c r="CAI57" i="3" a="1"/>
  <c r="CAI57" i="3" s="1"/>
  <c r="CIE57" i="3" a="1"/>
  <c r="CIE57" i="3" s="1"/>
  <c r="BLA57" i="3" a="1"/>
  <c r="BLA57" i="3" s="1"/>
  <c r="BJX57" i="3" a="1"/>
  <c r="BJX57" i="3" s="1"/>
  <c r="BUH57" i="3" a="1"/>
  <c r="BUH57" i="3" s="1"/>
  <c r="BMU57" i="3" a="1"/>
  <c r="BMU57" i="3" s="1"/>
  <c r="BWO57" i="3" a="1"/>
  <c r="BWO57" i="3" s="1"/>
  <c r="CCU57" i="3" a="1"/>
  <c r="CCU57" i="3" s="1"/>
  <c r="CKY57" i="3" a="1"/>
  <c r="CKY57" i="3" s="1"/>
  <c r="FZ58" i="3" a="1"/>
  <c r="FZ58" i="3" s="1"/>
  <c r="JU58" i="3" a="1"/>
  <c r="JU58" i="3" s="1"/>
  <c r="CJL57" i="3" a="1"/>
  <c r="CJL57" i="3" s="1"/>
  <c r="EM58" i="3" a="1"/>
  <c r="EM58" i="3" s="1"/>
  <c r="BDM57" i="3" a="1"/>
  <c r="BDM57" i="3" s="1"/>
  <c r="CCJ57" i="3" a="1"/>
  <c r="CCJ57" i="3" s="1"/>
  <c r="BPN57" i="3" a="1"/>
  <c r="BPN57" i="3" s="1"/>
  <c r="GD58" i="3" a="1"/>
  <c r="GD58" i="3" s="1"/>
  <c r="BRW57" i="3" a="1"/>
  <c r="BRW57" i="3" s="1"/>
  <c r="CAM57" i="3" a="1"/>
  <c r="CAM57" i="3" s="1"/>
  <c r="CHO57" i="3" a="1"/>
  <c r="CHO57" i="3" s="1"/>
  <c r="BMG57" i="3" a="1"/>
  <c r="BMG57" i="3" s="1"/>
  <c r="BKN57" i="3" a="1"/>
  <c r="BKN57" i="3" s="1"/>
  <c r="AMH57" i="3" a="1"/>
  <c r="AMH57" i="3" s="1"/>
  <c r="BDJ57" i="3" a="1"/>
  <c r="BDJ57" i="3" s="1"/>
  <c r="BBA57" i="3" a="1"/>
  <c r="BBA57" i="3" s="1"/>
  <c r="BAT57" i="3" a="1"/>
  <c r="BAT57" i="3" s="1"/>
  <c r="BIV57" i="3" a="1"/>
  <c r="BIV57" i="3" s="1"/>
  <c r="BSV57" i="3" a="1"/>
  <c r="BSV57" i="3" s="1"/>
  <c r="ADD57" i="3" a="1"/>
  <c r="ADD57" i="3" s="1"/>
  <c r="BEO57" i="3" a="1"/>
  <c r="BEO57" i="3" s="1"/>
  <c r="AYR57" i="3" a="1"/>
  <c r="AYR57" i="3" s="1"/>
  <c r="AYM57" i="3" a="1"/>
  <c r="AYM57" i="3" s="1"/>
  <c r="BHR57" i="3" a="1"/>
  <c r="BHR57" i="3" s="1"/>
  <c r="BQN57" i="3" a="1"/>
  <c r="BQN57" i="3" s="1"/>
  <c r="GO58" i="3" a="1"/>
  <c r="GO58" i="3" s="1"/>
  <c r="BOG57" i="3" a="1"/>
  <c r="BOG57" i="3" s="1"/>
  <c r="BTE57" i="3" a="1"/>
  <c r="BTE57" i="3" s="1"/>
  <c r="BYD57" i="3" a="1"/>
  <c r="BYD57" i="3" s="1"/>
  <c r="CBF57" i="3" a="1"/>
  <c r="CBF57" i="3" s="1"/>
  <c r="ACM57" i="3" a="1"/>
  <c r="ACM57" i="3" s="1"/>
  <c r="BFE57" i="3" a="1"/>
  <c r="BFE57" i="3" s="1"/>
  <c r="AYW57" i="3" a="1"/>
  <c r="AYW57" i="3" s="1"/>
  <c r="AYP57" i="3" a="1"/>
  <c r="AYP57" i="3" s="1"/>
  <c r="BHT57" i="3" a="1"/>
  <c r="BHT57" i="3" s="1"/>
  <c r="BQR57" i="3" a="1"/>
  <c r="BQR57" i="3" s="1"/>
  <c r="GQ58" i="3" a="1"/>
  <c r="GQ58" i="3" s="1"/>
  <c r="BFU57" i="3" a="1"/>
  <c r="BFU57" i="3" s="1"/>
  <c r="AYZ57" i="3" a="1"/>
  <c r="AYZ57" i="3" s="1"/>
  <c r="AYU57" i="3" a="1"/>
  <c r="AYU57" i="3" s="1"/>
  <c r="BHV57" i="3" a="1"/>
  <c r="BHV57" i="3" s="1"/>
  <c r="BQV57" i="3" a="1"/>
  <c r="BQV57" i="3" s="1"/>
  <c r="GS58" i="3" a="1"/>
  <c r="GS58" i="3" s="1"/>
  <c r="BOK57" i="3" a="1"/>
  <c r="BOK57" i="3" s="1"/>
  <c r="BTI57" i="3" a="1"/>
  <c r="BTI57" i="3" s="1"/>
  <c r="BYG57" i="3" a="1"/>
  <c r="BYG57" i="3" s="1"/>
  <c r="CBH57" i="3" a="1"/>
  <c r="CBH57" i="3" s="1"/>
  <c r="CDT57" i="3" a="1"/>
  <c r="CDT57" i="3" s="1"/>
  <c r="BBM57" i="3" a="1"/>
  <c r="BBM57" i="3" s="1"/>
  <c r="AXY57" i="3" a="1"/>
  <c r="AXY57" i="3" s="1"/>
  <c r="AXR57" i="3" a="1"/>
  <c r="AXR57" i="3" s="1"/>
  <c r="BHH57" i="3" a="1"/>
  <c r="BHH57" i="3" s="1"/>
  <c r="BPT57" i="3" a="1"/>
  <c r="BPT57" i="3" s="1"/>
  <c r="GE58" i="3" a="1"/>
  <c r="GE58" i="3" s="1"/>
  <c r="AXE57" i="3" a="1"/>
  <c r="AXE57" i="3" s="1"/>
  <c r="AWL57" i="3" a="1"/>
  <c r="AWL57" i="3" s="1"/>
  <c r="BGW57" i="3" a="1"/>
  <c r="BGW57" i="3" s="1"/>
  <c r="BGP57" i="3" a="1"/>
  <c r="BGP57" i="3" s="1"/>
  <c r="BOR57" i="3" a="1"/>
  <c r="BOR57" i="3" s="1"/>
  <c r="BYN57" i="3" a="1"/>
  <c r="BYN57" i="3" s="1"/>
  <c r="BNI57" i="3" a="1"/>
  <c r="BNI57" i="3" s="1"/>
  <c r="BSG57" i="3" a="1"/>
  <c r="BSG57" i="3" s="1"/>
  <c r="BXF57" i="3" a="1"/>
  <c r="BXF57" i="3" s="1"/>
  <c r="CAT57" i="3" a="1"/>
  <c r="CAT57" i="3" s="1"/>
  <c r="CDF57" i="3" a="1"/>
  <c r="CDF57" i="3" s="1"/>
  <c r="YD57" i="3" a="1"/>
  <c r="YD57" i="3" s="1"/>
  <c r="BJY57" i="3" a="1"/>
  <c r="BJY57" i="3" s="1"/>
  <c r="BEN57" i="3" a="1"/>
  <c r="BEN57" i="3" s="1"/>
  <c r="BEI57" i="3" a="1"/>
  <c r="BEI57" i="3" s="1"/>
  <c r="BMJ57" i="3" a="1"/>
  <c r="BMJ57" i="3" s="1"/>
  <c r="BWE57" i="3" a="1"/>
  <c r="BWE57" i="3" s="1"/>
  <c r="BAQ57" i="3" a="1"/>
  <c r="BAQ57" i="3" s="1"/>
  <c r="CDX57" i="3" a="1"/>
  <c r="CDX57" i="3" s="1"/>
  <c r="BQL57" i="3" a="1"/>
  <c r="BQL57" i="3" s="1"/>
  <c r="GP58" i="3" a="1"/>
  <c r="GP58" i="3" s="1"/>
  <c r="BSU57" i="3" a="1"/>
  <c r="BSU57" i="3" s="1"/>
  <c r="CAY57" i="3" a="1"/>
  <c r="CAY57" i="3" s="1"/>
  <c r="CIY57" i="3" a="1"/>
  <c r="CIY57" i="3" s="1"/>
  <c r="BPY57" i="3" a="1"/>
  <c r="BPY57" i="3" s="1"/>
  <c r="BLR57" i="3" a="1"/>
  <c r="BLR57" i="3" s="1"/>
  <c r="BVN57" i="3" a="1"/>
  <c r="BVN57" i="3" s="1"/>
  <c r="BOA57" i="3" a="1"/>
  <c r="BOA57" i="3" s="1"/>
  <c r="BXU57" i="3" a="1"/>
  <c r="BXU57" i="3" s="1"/>
  <c r="CDU57" i="3" a="1"/>
  <c r="CDU57" i="3" s="1"/>
  <c r="CLO57" i="3" a="1"/>
  <c r="CLO57" i="3" s="1"/>
  <c r="HO58" i="3" a="1"/>
  <c r="HO58" i="3" s="1"/>
  <c r="CEO57" i="3" a="1"/>
  <c r="CEO57" i="3" s="1"/>
  <c r="CKB57" i="3" a="1"/>
  <c r="CKB57" i="3" s="1"/>
  <c r="FC58" i="3" a="1"/>
  <c r="FC58" i="3" s="1"/>
  <c r="BDF57" i="3" a="1"/>
  <c r="BDF57" i="3" s="1"/>
  <c r="CEB57" i="3" a="1"/>
  <c r="CEB57" i="3" s="1"/>
  <c r="BQT57" i="3" a="1"/>
  <c r="BQT57" i="3" s="1"/>
  <c r="GT58" i="3" a="1"/>
  <c r="GT58" i="3" s="1"/>
  <c r="BTC57" i="3" a="1"/>
  <c r="BTC57" i="3" s="1"/>
  <c r="CBC57" i="3" a="1"/>
  <c r="CBC57" i="3" s="1"/>
  <c r="CII57" i="3" a="1"/>
  <c r="CII57" i="3" s="1"/>
  <c r="BRE57" i="3" a="1"/>
  <c r="BRE57" i="3" s="1"/>
  <c r="BLZ57" i="3" a="1"/>
  <c r="BLZ57" i="3" s="1"/>
  <c r="KW57" i="3" a="1"/>
  <c r="KW57" i="3" s="1"/>
  <c r="BHQ57" i="3" a="1"/>
  <c r="BHQ57" i="3" s="1"/>
  <c r="BCG57" i="3" a="1"/>
  <c r="BCG57" i="3" s="1"/>
  <c r="BBZ57" i="3" a="1"/>
  <c r="BBZ57" i="3" s="1"/>
  <c r="BJL57" i="3" a="1"/>
  <c r="BJL57" i="3" s="1"/>
  <c r="BUB57" i="3" a="1"/>
  <c r="BUB57" i="3" s="1"/>
  <c r="AEC57" i="3" a="1"/>
  <c r="AEC57" i="3" s="1"/>
  <c r="AZB57" i="3" a="1"/>
  <c r="AZB57" i="3" s="1"/>
  <c r="AZX57" i="3" a="1"/>
  <c r="AZX57" i="3" s="1"/>
  <c r="AZS57" i="3" a="1"/>
  <c r="AZS57" i="3" s="1"/>
  <c r="BIH57" i="3" a="1"/>
  <c r="BIH57" i="3" s="1"/>
  <c r="BRT57" i="3" a="1"/>
  <c r="BRT57" i="3" s="1"/>
  <c r="HE58" i="3" a="1"/>
  <c r="HE58" i="3" s="1"/>
  <c r="BOW57" i="3" a="1"/>
  <c r="BOW57" i="3" s="1"/>
  <c r="BTU57" i="3" a="1"/>
  <c r="BTU57" i="3" s="1"/>
  <c r="BYT57" i="3" a="1"/>
  <c r="BYT57" i="3" s="1"/>
  <c r="CBN57" i="3" a="1"/>
  <c r="CBN57" i="3" s="1"/>
  <c r="AGL57" i="3" a="1"/>
  <c r="AGL57" i="3" s="1"/>
  <c r="AZR57" i="3" a="1"/>
  <c r="AZR57" i="3" s="1"/>
  <c r="BAC57" i="3" a="1"/>
  <c r="BAC57" i="3" s="1"/>
  <c r="AZV57" i="3" a="1"/>
  <c r="AZV57" i="3" s="1"/>
  <c r="BIJ57" i="3" a="1"/>
  <c r="BIJ57" i="3" s="1"/>
  <c r="BRX57" i="3" a="1"/>
  <c r="BRX57" i="3" s="1"/>
  <c r="AHR57" i="3" a="1"/>
  <c r="AHR57" i="3" s="1"/>
  <c r="BAH57" i="3" a="1"/>
  <c r="BAH57" i="3" s="1"/>
  <c r="BAF57" i="3" a="1"/>
  <c r="BAF57" i="3" s="1"/>
  <c r="BAA57" i="3" a="1"/>
  <c r="BAA57" i="3" s="1"/>
  <c r="BIL57" i="3" a="1"/>
  <c r="BIL57" i="3" s="1"/>
  <c r="BSB57" i="3" a="1"/>
  <c r="BSB57" i="3" s="1"/>
  <c r="HG58" i="3" a="1"/>
  <c r="HG58" i="3" s="1"/>
  <c r="BPA57" i="3" a="1"/>
  <c r="BPA57" i="3" s="1"/>
  <c r="BTY57" i="3" a="1"/>
  <c r="BTY57" i="3" s="1"/>
  <c r="BYW57" i="3" a="1"/>
  <c r="BYW57" i="3" s="1"/>
  <c r="CBP57" i="3" a="1"/>
  <c r="CBP57" i="3" s="1"/>
  <c r="AJU57" i="3" a="1"/>
  <c r="AJU57" i="3" s="1"/>
  <c r="BGK57" i="3" a="1"/>
  <c r="BGK57" i="3" s="1"/>
  <c r="AZE57" i="3" a="1"/>
  <c r="AZE57" i="3" s="1"/>
  <c r="AYX57" i="3" a="1"/>
  <c r="AYX57" i="3" s="1"/>
  <c r="BHX57" i="3" a="1"/>
  <c r="BHX57" i="3" s="1"/>
  <c r="BQZ57" i="3" a="1"/>
  <c r="BQZ57" i="3" s="1"/>
  <c r="GU58" i="3" a="1"/>
  <c r="GU58" i="3" s="1"/>
  <c r="BCC57" i="3" a="1"/>
  <c r="BCC57" i="3" s="1"/>
  <c r="AYB57" i="3" a="1"/>
  <c r="AYB57" i="3" s="1"/>
  <c r="AXW57" i="3" a="1"/>
  <c r="AXW57" i="3" s="1"/>
  <c r="BHJ57" i="3" a="1"/>
  <c r="BHJ57" i="3" s="1"/>
  <c r="BPX57" i="3" a="1"/>
  <c r="BPX57" i="3" s="1"/>
  <c r="GG58" i="3" a="1"/>
  <c r="GG58" i="3" s="1"/>
  <c r="BNY57" i="3" a="1"/>
  <c r="BNY57" i="3" s="1"/>
  <c r="BSW57" i="3" a="1"/>
  <c r="BSW57" i="3" s="1"/>
  <c r="BXV57" i="3" a="1"/>
  <c r="BXV57" i="3" s="1"/>
  <c r="CBB57" i="3" a="1"/>
  <c r="CBB57" i="3" s="1"/>
  <c r="CDN57" i="3" a="1"/>
  <c r="CDN57" i="3" s="1"/>
  <c r="AKB57" i="3" a="1"/>
  <c r="AKB57" i="3" s="1"/>
  <c r="BKO57" i="3" a="1"/>
  <c r="BKO57" i="3" s="1"/>
  <c r="BFT57" i="3" a="1"/>
  <c r="BFT57" i="3" s="1"/>
  <c r="BFO57" i="3" a="1"/>
  <c r="BFO57" i="3" s="1"/>
  <c r="BNP57" i="3" a="1"/>
  <c r="BNP57" i="3" s="1"/>
  <c r="BXK57" i="3" a="1"/>
  <c r="BXK57" i="3" s="1"/>
  <c r="BIT57" i="3" a="1"/>
  <c r="BIT57" i="3" s="1"/>
  <c r="CEN57" i="3" a="1"/>
  <c r="CEN57" i="3" s="1"/>
  <c r="BRR57" i="3" a="1"/>
  <c r="BRR57" i="3" s="1"/>
  <c r="HF58" i="3" a="1"/>
  <c r="HF58" i="3" s="1"/>
  <c r="BUA57" i="3" a="1"/>
  <c r="BUA57" i="3" s="1"/>
  <c r="CBO57" i="3" a="1"/>
  <c r="CBO57" i="3" s="1"/>
  <c r="AQP57" i="3" a="1"/>
  <c r="AQP57" i="3" s="1"/>
  <c r="BUW57" i="3" a="1"/>
  <c r="BUW57" i="3" s="1"/>
  <c r="BMX57" i="3" a="1"/>
  <c r="BMX57" i="3" s="1"/>
  <c r="BWV57" i="3" a="1"/>
  <c r="BWV57" i="3" s="1"/>
  <c r="BPG57" i="3" a="1"/>
  <c r="BPG57" i="3" s="1"/>
  <c r="BZA57" i="3" a="1"/>
  <c r="BZA57" i="3" s="1"/>
  <c r="CFK57" i="3" a="1"/>
  <c r="CFK57" i="3" s="1"/>
  <c r="CME57" i="3" a="1"/>
  <c r="CME57" i="3" s="1"/>
  <c r="HW58" i="3" a="1"/>
  <c r="HW58" i="3" s="1"/>
  <c r="CFT57" i="3" a="1"/>
  <c r="CFT57" i="3" s="1"/>
  <c r="CKR57" i="3" a="1"/>
  <c r="CKR57" i="3" s="1"/>
  <c r="FS58" i="3" a="1"/>
  <c r="FS58" i="3" s="1"/>
  <c r="BLH57" i="3" a="1"/>
  <c r="BLH57" i="3" s="1"/>
  <c r="CER57" i="3" a="1"/>
  <c r="CER57" i="3" s="1"/>
  <c r="BRZ57" i="3" a="1"/>
  <c r="BRZ57" i="3" s="1"/>
  <c r="BJZ57" i="3" a="1"/>
  <c r="BJZ57" i="3" s="1"/>
  <c r="BUI57" i="3" a="1"/>
  <c r="BUI57" i="3" s="1"/>
  <c r="CBS57" i="3" a="1"/>
  <c r="CBS57" i="3" s="1"/>
  <c r="AJD57" i="3" a="1"/>
  <c r="AJD57" i="3" s="1"/>
  <c r="BWC57" i="3" a="1"/>
  <c r="BWC57" i="3" s="1"/>
  <c r="BNF57" i="3" a="1"/>
  <c r="BNF57" i="3" s="1"/>
  <c r="AFT57" i="3" a="1"/>
  <c r="AFT57" i="3" s="1"/>
  <c r="BJK57" i="3" a="1"/>
  <c r="BJK57" i="3" s="1"/>
  <c r="BDP57" i="3" a="1"/>
  <c r="BDP57" i="3" s="1"/>
  <c r="BDK57" i="3" a="1"/>
  <c r="BDK57" i="3" s="1"/>
  <c r="BLL57" i="3" a="1"/>
  <c r="BLL57" i="3" s="1"/>
  <c r="BVH57" i="3" a="1"/>
  <c r="BVH57" i="3" s="1"/>
  <c r="AMX57" i="3" a="1"/>
  <c r="AMX57" i="3" s="1"/>
  <c r="BDZ57" i="3" a="1"/>
  <c r="BDZ57" i="3" s="1"/>
  <c r="BBD57" i="3" a="1"/>
  <c r="BBD57" i="3" s="1"/>
  <c r="BAY57" i="3" a="1"/>
  <c r="BAY57" i="3" s="1"/>
  <c r="BIX57" i="3" a="1"/>
  <c r="BIX57" i="3" s="1"/>
  <c r="BSZ57" i="3" a="1"/>
  <c r="BSZ57" i="3" s="1"/>
  <c r="BKD57" i="3" a="1"/>
  <c r="BKD57" i="3" s="1"/>
  <c r="BPM57" i="3" a="1"/>
  <c r="BPM57" i="3" s="1"/>
  <c r="BUK57" i="3" a="1"/>
  <c r="BUK57" i="3" s="1"/>
  <c r="BZJ57" i="3" a="1"/>
  <c r="BZJ57" i="3" s="1"/>
  <c r="CBV57" i="3" a="1"/>
  <c r="CBV57" i="3" s="1"/>
  <c r="ANN57" i="3" a="1"/>
  <c r="ANN57" i="3" s="1"/>
  <c r="BEP57" i="3" a="1"/>
  <c r="BEP57" i="3" s="1"/>
  <c r="BBI57" i="3" a="1"/>
  <c r="BBI57" i="3" s="1"/>
  <c r="BBB57" i="3" a="1"/>
  <c r="BBB57" i="3" s="1"/>
  <c r="BIZ57" i="3" a="1"/>
  <c r="BIZ57" i="3" s="1"/>
  <c r="BTD57" i="3" a="1"/>
  <c r="BTD57" i="3" s="1"/>
  <c r="AOD57" i="3" a="1"/>
  <c r="AOD57" i="3" s="1"/>
  <c r="BFF57" i="3" a="1"/>
  <c r="BFF57" i="3" s="1"/>
  <c r="BBL57" i="3" a="1"/>
  <c r="BBL57" i="3" s="1"/>
  <c r="BBG57" i="3" a="1"/>
  <c r="BBG57" i="3" s="1"/>
  <c r="BJB57" i="3" a="1"/>
  <c r="BJB57" i="3" s="1"/>
  <c r="BTH57" i="3" a="1"/>
  <c r="BTH57" i="3" s="1"/>
  <c r="BKL57" i="3" a="1"/>
  <c r="BKL57" i="3" s="1"/>
  <c r="BPQ57" i="3" a="1"/>
  <c r="BPQ57" i="3" s="1"/>
  <c r="BUO57" i="3" a="1"/>
  <c r="BUO57" i="3" s="1"/>
  <c r="BZL57" i="3" a="1"/>
  <c r="BZL57" i="3" s="1"/>
  <c r="CBX57" i="3" a="1"/>
  <c r="CBX57" i="3" s="1"/>
  <c r="AIX57" i="3" a="1"/>
  <c r="AIX57" i="3" s="1"/>
  <c r="BAX57" i="3" a="1"/>
  <c r="BAX57" i="3" s="1"/>
  <c r="BAK57" i="3" a="1"/>
  <c r="BAK57" i="3" s="1"/>
  <c r="BAD57" i="3" a="1"/>
  <c r="BAD57" i="3" s="1"/>
  <c r="BIN57" i="3" a="1"/>
  <c r="BIN57" i="3" s="1"/>
  <c r="BSF57" i="3" a="1"/>
  <c r="BSF57" i="3" s="1"/>
  <c r="AMS57" i="3" a="1"/>
  <c r="AMS57" i="3" s="1"/>
  <c r="AVN57" i="3" a="1"/>
  <c r="AVN57" i="3" s="1"/>
  <c r="AZH57" i="3" a="1"/>
  <c r="AZH57" i="3" s="1"/>
  <c r="AZC57" i="3" a="1"/>
  <c r="AZC57" i="3" s="1"/>
  <c r="BHZ57" i="3" a="1"/>
  <c r="BHZ57" i="3" s="1"/>
  <c r="BRD57" i="3" a="1"/>
  <c r="BRD57" i="3" s="1"/>
  <c r="GW58" i="3" a="1"/>
  <c r="GW58" i="3" s="1"/>
  <c r="BOO57" i="3" a="1"/>
  <c r="BOO57" i="3" s="1"/>
  <c r="BTM57" i="3" a="1"/>
  <c r="BTM57" i="3" s="1"/>
  <c r="BYL57" i="3" a="1"/>
  <c r="BYL57" i="3" s="1"/>
  <c r="CBJ57" i="3" a="1"/>
  <c r="CBJ57" i="3" s="1"/>
  <c r="CDV57" i="3" a="1"/>
  <c r="CDV57" i="3" s="1"/>
  <c r="AXU57" i="3" a="1"/>
  <c r="AXU57" i="3" s="1"/>
  <c r="AXA57" i="3" a="1"/>
  <c r="AXA57" i="3" s="1"/>
  <c r="AVS57" i="3" a="1"/>
  <c r="AVS57" i="3" s="1"/>
  <c r="BGU57" i="3" a="1"/>
  <c r="BGU57" i="3" s="1"/>
  <c r="BOV57" i="3" a="1"/>
  <c r="BOV57" i="3" s="1"/>
  <c r="BYQ57" i="3" a="1"/>
  <c r="BYQ57" i="3" s="1"/>
  <c r="BSR57" i="3" a="1"/>
  <c r="BSR57" i="3" s="1"/>
  <c r="CFD57" i="3" a="1"/>
  <c r="CFD57" i="3" s="1"/>
  <c r="BSX57" i="3" a="1"/>
  <c r="BSX57" i="3" s="1"/>
  <c r="BLK57" i="3" a="1"/>
  <c r="BLK57" i="3" s="1"/>
  <c r="BVG57" i="3" a="1"/>
  <c r="BVG57" i="3" s="1"/>
  <c r="CCE57" i="3" a="1"/>
  <c r="CCE57" i="3" s="1"/>
  <c r="BHI57" i="3" a="1"/>
  <c r="BHI57" i="3" s="1"/>
  <c r="BZP57" i="3" a="1"/>
  <c r="BZP57" i="3" s="1"/>
  <c r="BOD57" i="3" a="1"/>
  <c r="BOD57" i="3" s="1"/>
  <c r="BYB57" i="3" a="1"/>
  <c r="BYB57" i="3" s="1"/>
  <c r="BQM57" i="3" a="1"/>
  <c r="BQM57" i="3" s="1"/>
  <c r="BZU57" i="3" a="1"/>
  <c r="BZU57" i="3" s="1"/>
  <c r="CGQ57" i="3" a="1"/>
  <c r="CGQ57" i="3" s="1"/>
  <c r="CX58" i="3" a="1"/>
  <c r="CX58" i="3" s="1"/>
  <c r="IE58" i="3" a="1"/>
  <c r="IE58" i="3" s="1"/>
  <c r="CGJ57" i="3" a="1"/>
  <c r="CGJ57" i="3" s="1"/>
  <c r="CLH57" i="3" a="1"/>
  <c r="CLH57" i="3" s="1"/>
  <c r="CEI57" i="3" a="1"/>
  <c r="CEI57" i="3" s="1"/>
  <c r="BVD57" i="3" a="1"/>
  <c r="BVD57" i="3" s="1"/>
  <c r="CFH57" i="3" a="1"/>
  <c r="CFH57" i="3" s="1"/>
  <c r="BTF57" i="3" a="1"/>
  <c r="BTF57" i="3" s="1"/>
  <c r="BLS57" i="3" a="1"/>
  <c r="BLS57" i="3" s="1"/>
  <c r="BVO57" i="3" a="1"/>
  <c r="BVO57" i="3" s="1"/>
  <c r="CCI57" i="3" a="1"/>
  <c r="CCI57" i="3" s="1"/>
  <c r="BKA57" i="3" a="1"/>
  <c r="BKA57" i="3" s="1"/>
  <c r="BMN57" i="3" a="1"/>
  <c r="BMN57" i="3" s="1"/>
  <c r="BVX57" i="3" a="1"/>
  <c r="BVX57" i="3" s="1"/>
  <c r="BOI57" i="3" a="1"/>
  <c r="BOI57" i="3" s="1"/>
  <c r="BYC57" i="3" a="1"/>
  <c r="BYC57" i="3" s="1"/>
  <c r="CDK57" i="3" a="1"/>
  <c r="CDK57" i="3" s="1"/>
  <c r="CLS57" i="3" a="1"/>
  <c r="CLS57" i="3" s="1"/>
  <c r="HQ58" i="3" a="1"/>
  <c r="HQ58" i="3" s="1"/>
  <c r="CEW57" i="3" a="1"/>
  <c r="CEW57" i="3" s="1"/>
  <c r="CKF57" i="3" a="1"/>
  <c r="CKF57" i="3" s="1"/>
  <c r="FG58" i="3" a="1"/>
  <c r="FG58" i="3" s="1"/>
  <c r="BMW57" i="3" a="1"/>
  <c r="BMW57" i="3" s="1"/>
  <c r="BKV57" i="3" a="1"/>
  <c r="BKV57" i="3" s="1"/>
  <c r="BUT57" i="3" a="1"/>
  <c r="BUT57" i="3" s="1"/>
  <c r="BNG57" i="3" a="1"/>
  <c r="BNG57" i="3" s="1"/>
  <c r="BXB57" i="3" a="1"/>
  <c r="BXB57" i="3" s="1"/>
  <c r="CDM57" i="3" a="1"/>
  <c r="CDM57" i="3" s="1"/>
  <c r="BGX57" i="3" a="1"/>
  <c r="BGX57" i="3" s="1"/>
  <c r="CEH57" i="3" a="1"/>
  <c r="CEH57" i="3" s="1"/>
  <c r="BRF57" i="3" a="1"/>
  <c r="BRF57" i="3" s="1"/>
  <c r="GZ58" i="3" a="1"/>
  <c r="GZ58" i="3" s="1"/>
  <c r="BTO57" i="3" a="1"/>
  <c r="BTO57" i="3" s="1"/>
  <c r="CBI57" i="3" a="1"/>
  <c r="CBI57" i="3" s="1"/>
  <c r="CJK57" i="3" a="1"/>
  <c r="CJK57" i="3" s="1"/>
  <c r="EL58" i="3" a="1"/>
  <c r="EL58" i="3" s="1"/>
  <c r="JA58" i="3" a="1"/>
  <c r="JA58" i="3" s="1"/>
  <c r="CHX57" i="3" a="1"/>
  <c r="CHX57" i="3" s="1"/>
  <c r="CY58" i="3" a="1"/>
  <c r="CY58" i="3" s="1"/>
  <c r="CGO57" i="3" a="1"/>
  <c r="CGO57" i="3" s="1"/>
  <c r="BOC57" i="3" a="1"/>
  <c r="BOC57" i="3" s="1"/>
  <c r="BLF57" i="3" a="1"/>
  <c r="BLF57" i="3" s="1"/>
  <c r="BVB57" i="3" a="1"/>
  <c r="BVB57" i="3" s="1"/>
  <c r="BNO57" i="3" a="1"/>
  <c r="BNO57" i="3" s="1"/>
  <c r="BXJ57" i="3" a="1"/>
  <c r="BXJ57" i="3" s="1"/>
  <c r="CDC57" i="3" a="1"/>
  <c r="CDC57" i="3" s="1"/>
  <c r="BYZ57" i="3" a="1"/>
  <c r="BYZ57" i="3" s="1"/>
  <c r="FO58" i="3" a="1"/>
  <c r="FO58" i="3" s="1"/>
  <c r="FP58" i="3" a="1"/>
  <c r="FP58" i="3" s="1"/>
  <c r="CS58" i="3" a="1"/>
  <c r="CS58" i="3" s="1"/>
  <c r="PR58" i="3" a="1"/>
  <c r="PR58" i="3" s="1"/>
  <c r="VY58" i="3" a="1"/>
  <c r="VY58" i="3" s="1"/>
  <c r="RQ58" i="3" a="1"/>
  <c r="RQ58" i="3" s="1"/>
  <c r="SN58" i="3" a="1"/>
  <c r="SN58" i="3" s="1"/>
  <c r="UZ58" i="3" a="1"/>
  <c r="UZ58" i="3" s="1"/>
  <c r="OF58" i="3" a="1"/>
  <c r="OF58" i="3" s="1"/>
  <c r="WO58" i="3" a="1"/>
  <c r="WO58" i="3" s="1"/>
  <c r="GN58" i="3" a="1"/>
  <c r="GN58" i="3" s="1"/>
  <c r="CEA57" i="3" a="1"/>
  <c r="CEA57" i="3" s="1"/>
  <c r="FT58" i="3" a="1"/>
  <c r="FT58" i="3" s="1"/>
  <c r="CW58" i="3" a="1"/>
  <c r="CW58" i="3" s="1"/>
  <c r="PW58" i="3" a="1"/>
  <c r="PW58" i="3" s="1"/>
  <c r="WA58" i="3" a="1"/>
  <c r="WA58" i="3" s="1"/>
  <c r="RT58" i="3" a="1"/>
  <c r="RT58" i="3" s="1"/>
  <c r="BID57" i="3" a="1"/>
  <c r="BID57" i="3" s="1"/>
  <c r="IK58" i="3" a="1"/>
  <c r="IK58" i="3" s="1"/>
  <c r="CMC57" i="3" a="1"/>
  <c r="CMC57" i="3" s="1"/>
  <c r="CJF57" i="3" a="1"/>
  <c r="CJF57" i="3" s="1"/>
  <c r="MG58" i="3" a="1"/>
  <c r="MG58" i="3" s="1"/>
  <c r="UG58" i="3" a="1"/>
  <c r="UG58" i="3" s="1"/>
  <c r="OO58" i="3" a="1"/>
  <c r="OO58" i="3" s="1"/>
  <c r="PS58" i="3" a="1"/>
  <c r="PS58" i="3" s="1"/>
  <c r="UD58" i="3" a="1"/>
  <c r="UD58" i="3" s="1"/>
  <c r="MN58" i="3" a="1"/>
  <c r="MN58" i="3" s="1"/>
  <c r="CFB57" i="3" a="1"/>
  <c r="CFB57" i="3" s="1"/>
  <c r="CM58" i="3" a="1"/>
  <c r="CM58" i="3" s="1"/>
  <c r="EV58" i="3" a="1"/>
  <c r="EV58" i="3" s="1"/>
  <c r="CLV57" i="3" a="1"/>
  <c r="CLV57" i="3" s="1"/>
  <c r="OY58" i="3" a="1"/>
  <c r="OY58" i="3" s="1"/>
  <c r="VO58" i="3" a="1"/>
  <c r="VO58" i="3" s="1"/>
  <c r="RA58" i="3" a="1"/>
  <c r="RA58" i="3" s="1"/>
  <c r="RO58" i="3" a="1"/>
  <c r="RO58" i="3" s="1"/>
  <c r="JC58" i="3" a="1"/>
  <c r="JC58" i="3" s="1"/>
  <c r="CN58" i="3" a="1"/>
  <c r="CN58" i="3" s="1"/>
  <c r="CJN57" i="3" a="1"/>
  <c r="CJN57" i="3" s="1"/>
  <c r="MO58" i="3" a="1"/>
  <c r="MO58" i="3" s="1"/>
  <c r="UK58" i="3" a="1"/>
  <c r="UK58" i="3" s="1"/>
  <c r="OW58" i="3" a="1"/>
  <c r="OW58" i="3" s="1"/>
  <c r="PV58" i="3" a="1"/>
  <c r="PV58" i="3" s="1"/>
  <c r="UF58" i="3" a="1"/>
  <c r="UF58" i="3" s="1"/>
  <c r="MR58" i="3" a="1"/>
  <c r="MR58" i="3" s="1"/>
  <c r="BNS57" i="3" a="1"/>
  <c r="BNS57" i="3" s="1"/>
  <c r="CGC57" i="3" a="1"/>
  <c r="CGC57" i="3" s="1"/>
  <c r="HL58" i="3" a="1"/>
  <c r="HL58" i="3" s="1"/>
  <c r="DM58" i="3" a="1"/>
  <c r="DM58" i="3" s="1"/>
  <c r="QM58" i="3" a="1"/>
  <c r="QM58" i="3" s="1"/>
  <c r="WI58" i="3" a="1"/>
  <c r="WI58" i="3" s="1"/>
  <c r="IH58" i="3" a="1"/>
  <c r="IH58" i="3" s="1"/>
  <c r="CAF57" i="3" a="1"/>
  <c r="CAF57" i="3" s="1"/>
  <c r="BXD57" i="3" a="1"/>
  <c r="BXD57" i="3" s="1"/>
  <c r="BPO57" i="3" a="1"/>
  <c r="BPO57" i="3" s="1"/>
  <c r="BZI57" i="3" a="1"/>
  <c r="BZI57" i="3" s="1"/>
  <c r="CFW57" i="3" a="1"/>
  <c r="CFW57" i="3" s="1"/>
  <c r="CL58" i="3" a="1"/>
  <c r="CL58" i="3" s="1"/>
  <c r="HY58" i="3" a="1"/>
  <c r="HY58" i="3" s="1"/>
  <c r="CFX57" i="3" a="1"/>
  <c r="CFX57" i="3" s="1"/>
  <c r="CKV57" i="3" a="1"/>
  <c r="CKV57" i="3" s="1"/>
  <c r="FW58" i="3" a="1"/>
  <c r="FW58" i="3" s="1"/>
  <c r="BRU57" i="3" a="1"/>
  <c r="BRU57" i="3" s="1"/>
  <c r="BMD57" i="3" a="1"/>
  <c r="BMD57" i="3" s="1"/>
  <c r="BWA57" i="3" a="1"/>
  <c r="BWA57" i="3" s="1"/>
  <c r="BOM57" i="3" a="1"/>
  <c r="BOM57" i="3" s="1"/>
  <c r="BYH57" i="3" a="1"/>
  <c r="BYH57" i="3" s="1"/>
  <c r="CEE57" i="3" a="1"/>
  <c r="CEE57" i="3" s="1"/>
  <c r="BOZ57" i="3" a="1"/>
  <c r="BOZ57" i="3" s="1"/>
  <c r="CEX57" i="3" a="1"/>
  <c r="CEX57" i="3" s="1"/>
  <c r="BSL57" i="3" a="1"/>
  <c r="BSL57" i="3" s="1"/>
  <c r="BKX57" i="3" a="1"/>
  <c r="BKX57" i="3" s="1"/>
  <c r="BUU57" i="3" a="1"/>
  <c r="BUU57" i="3" s="1"/>
  <c r="CBY57" i="3" a="1"/>
  <c r="CBY57" i="3" s="1"/>
  <c r="CKA57" i="3" a="1"/>
  <c r="CKA57" i="3" s="1"/>
  <c r="FB58" i="3" a="1"/>
  <c r="FB58" i="3" s="1"/>
  <c r="JI58" i="3" a="1"/>
  <c r="JI58" i="3" s="1"/>
  <c r="CIN57" i="3" a="1"/>
  <c r="CIN57" i="3" s="1"/>
  <c r="DO58" i="3" a="1"/>
  <c r="DO58" i="3" s="1"/>
  <c r="ADI57" i="3" a="1"/>
  <c r="ADI57" i="3" s="1"/>
  <c r="BTA57" i="3" a="1"/>
  <c r="BTA57" i="3" s="1"/>
  <c r="BML57" i="3" a="1"/>
  <c r="BML57" i="3" s="1"/>
  <c r="BWI57" i="3" a="1"/>
  <c r="BWI57" i="3" s="1"/>
  <c r="BOU57" i="3" a="1"/>
  <c r="BOU57" i="3" s="1"/>
  <c r="BYP57" i="3" a="1"/>
  <c r="BYP57" i="3" s="1"/>
  <c r="CEU57" i="3" a="1"/>
  <c r="CEU57" i="3" s="1"/>
  <c r="BRK57" i="3" a="1"/>
  <c r="BRK57" i="3" s="1"/>
  <c r="CGW57" i="3" a="1"/>
  <c r="CGW57" i="3" s="1"/>
  <c r="HR58" i="3" a="1"/>
  <c r="HR58" i="3" s="1"/>
  <c r="DY58" i="3" a="1"/>
  <c r="DY58" i="3" s="1"/>
  <c r="QX58" i="3" a="1"/>
  <c r="QX58" i="3" s="1"/>
  <c r="IF58" i="3" a="1"/>
  <c r="IF58" i="3" s="1"/>
  <c r="JF58" i="3" a="1"/>
  <c r="JF58" i="3" s="1"/>
  <c r="SV58" i="3" a="1"/>
  <c r="SV58" i="3" s="1"/>
  <c r="JP58" i="3" a="1"/>
  <c r="JP58" i="3" s="1"/>
  <c r="OV58" i="3" a="1"/>
  <c r="OV58" i="3" s="1"/>
  <c r="XE58" i="3" a="1"/>
  <c r="XE58" i="3" s="1"/>
  <c r="BSQ57" i="3" a="1"/>
  <c r="BSQ57" i="3" s="1"/>
  <c r="CHA57" i="3" a="1"/>
  <c r="CHA57" i="3" s="1"/>
  <c r="HT58" i="3" a="1"/>
  <c r="HT58" i="3" s="1"/>
  <c r="EC58" i="3" a="1"/>
  <c r="EC58" i="3" s="1"/>
  <c r="RC58" i="3" a="1"/>
  <c r="RC58" i="3" s="1"/>
  <c r="IN58" i="3" a="1"/>
  <c r="IN58" i="3" s="1"/>
  <c r="KQ58" i="3" a="1"/>
  <c r="KQ58" i="3" s="1"/>
  <c r="CEL57" i="3" a="1"/>
  <c r="CEL57" i="3" s="1"/>
  <c r="CGV57" i="3" a="1"/>
  <c r="CGV57" i="3" s="1"/>
  <c r="DL58" i="3" a="1"/>
  <c r="DL58" i="3" s="1"/>
  <c r="CKL57" i="3" a="1"/>
  <c r="CKL57" i="3" s="1"/>
  <c r="NM58" i="3" a="1"/>
  <c r="NM58" i="3" s="1"/>
  <c r="UW58" i="3" a="1"/>
  <c r="UW58" i="3" s="1"/>
  <c r="PU58" i="3" a="1"/>
  <c r="PU58" i="3" s="1"/>
  <c r="QQ58" i="3" a="1"/>
  <c r="QQ58" i="3" s="1"/>
  <c r="UL58" i="3" a="1"/>
  <c r="UL58" i="3" s="1"/>
  <c r="ND58" i="3" a="1"/>
  <c r="ND58" i="3" s="1"/>
  <c r="BST57" i="3" a="1"/>
  <c r="BST57" i="3" s="1"/>
  <c r="CFG57" i="3" a="1"/>
  <c r="CFG57" i="3" s="1"/>
  <c r="HH58" i="3" a="1"/>
  <c r="HH58" i="3" s="1"/>
  <c r="DE58" i="3" a="1"/>
  <c r="DE58" i="3" s="1"/>
  <c r="QE58" i="3" a="1"/>
  <c r="QE58" i="3" s="1"/>
  <c r="WE58" i="3" a="1"/>
  <c r="WE58" i="3" s="1"/>
  <c r="SG58" i="3" a="1"/>
  <c r="SG58" i="3" s="1"/>
  <c r="HA58" i="3" a="1"/>
  <c r="HA58" i="3" s="1"/>
  <c r="CIB57" i="3" a="1"/>
  <c r="CIB57" i="3" s="1"/>
  <c r="DT58" i="3" a="1"/>
  <c r="DT58" i="3" s="1"/>
  <c r="CKT57" i="3" a="1"/>
  <c r="CKT57" i="3" s="1"/>
  <c r="NU58" i="3" a="1"/>
  <c r="NU58" i="3" s="1"/>
  <c r="VA58" i="3" a="1"/>
  <c r="VA58" i="3" s="1"/>
  <c r="QC58" i="3" a="1"/>
  <c r="QC58" i="3" s="1"/>
  <c r="QY58" i="3" a="1"/>
  <c r="QY58" i="3" s="1"/>
  <c r="UN58" i="3" a="1"/>
  <c r="UN58" i="3" s="1"/>
  <c r="NH58" i="3" a="1"/>
  <c r="NH58" i="3" s="1"/>
  <c r="BXM57" i="3" a="1"/>
  <c r="BXM57" i="3" s="1"/>
  <c r="CHQ57" i="3" a="1"/>
  <c r="CHQ57" i="3" s="1"/>
  <c r="IB58" i="3" a="1"/>
  <c r="IB58" i="3" s="1"/>
  <c r="ES58" i="3" a="1"/>
  <c r="ES58" i="3" s="1"/>
  <c r="RS58" i="3" a="1"/>
  <c r="RS58" i="3" s="1"/>
  <c r="JT58" i="3" a="1"/>
  <c r="JT58" i="3" s="1"/>
  <c r="KE58" i="3" a="1"/>
  <c r="KE58" i="3" s="1"/>
  <c r="CET57" i="3" a="1"/>
  <c r="CET57" i="3" s="1"/>
  <c r="BYJ57" i="3" a="1"/>
  <c r="BYJ57" i="3" s="1"/>
  <c r="BQU57" i="3" a="1"/>
  <c r="BQU57" i="3" s="1"/>
  <c r="BZY57" i="3" a="1"/>
  <c r="BZY57" i="3" s="1"/>
  <c r="CGU57" i="3" a="1"/>
  <c r="CGU57" i="3" s="1"/>
  <c r="DB58" i="3" a="1"/>
  <c r="DB58" i="3" s="1"/>
  <c r="IG58" i="3" a="1"/>
  <c r="IG58" i="3" s="1"/>
  <c r="CGN57" i="3" a="1"/>
  <c r="CGN57" i="3" s="1"/>
  <c r="CLL57" i="3" a="1"/>
  <c r="CLL57" i="3" s="1"/>
  <c r="ASD57" i="3" a="1"/>
  <c r="ASD57" i="3" s="1"/>
  <c r="BWS57" i="3" a="1"/>
  <c r="BWS57" i="3" s="1"/>
  <c r="BNJ57" i="3" a="1"/>
  <c r="BNJ57" i="3" s="1"/>
  <c r="BXG57" i="3" a="1"/>
  <c r="BXG57" i="3" s="1"/>
  <c r="BPS57" i="3" a="1"/>
  <c r="BPS57" i="3" s="1"/>
  <c r="BZK57" i="3" a="1"/>
  <c r="BZK57" i="3" s="1"/>
  <c r="CGA57" i="3" a="1"/>
  <c r="CGA57" i="3" s="1"/>
  <c r="BYV57" i="3" a="1"/>
  <c r="BYV57" i="3" s="1"/>
  <c r="CFN57" i="3" a="1"/>
  <c r="CFN57" i="3" s="1"/>
  <c r="BTR57" i="3" a="1"/>
  <c r="BTR57" i="3" s="1"/>
  <c r="BME57" i="3" a="1"/>
  <c r="BME57" i="3" s="1"/>
  <c r="BVY57" i="3" a="1"/>
  <c r="BVY57" i="3" s="1"/>
  <c r="CCO57" i="3" a="1"/>
  <c r="CCO57" i="3" s="1"/>
  <c r="CKQ57" i="3" a="1"/>
  <c r="CKQ57" i="3" s="1"/>
  <c r="FR58" i="3" a="1"/>
  <c r="FR58" i="3" s="1"/>
  <c r="JQ58" i="3" a="1"/>
  <c r="JQ58" i="3" s="1"/>
  <c r="CJD57" i="3" a="1"/>
  <c r="CJD57" i="3" s="1"/>
  <c r="EE58" i="3" a="1"/>
  <c r="EE58" i="3" s="1"/>
  <c r="BDI57" i="3" a="1"/>
  <c r="BDI57" i="3" s="1"/>
  <c r="BXY57" i="3" a="1"/>
  <c r="BXY57" i="3" s="1"/>
  <c r="BNR57" i="3" a="1"/>
  <c r="BNR57" i="3" s="1"/>
  <c r="BXO57" i="3" a="1"/>
  <c r="BXO57" i="3" s="1"/>
  <c r="BQA57" i="3" a="1"/>
  <c r="BQA57" i="3" s="1"/>
  <c r="BZO57" i="3" a="1"/>
  <c r="BZO57" i="3" s="1"/>
  <c r="CGE57" i="3" a="1"/>
  <c r="CGE57" i="3" s="1"/>
  <c r="CAG57" i="3" a="1"/>
  <c r="CAG57" i="3" s="1"/>
  <c r="CIC57" i="3" a="1"/>
  <c r="CIC57" i="3" s="1"/>
  <c r="CES57" i="3" a="1"/>
  <c r="CES57" i="3" s="1"/>
  <c r="FE58" i="3" a="1"/>
  <c r="FE58" i="3" s="1"/>
  <c r="SD58" i="3" a="1"/>
  <c r="SD58" i="3" s="1"/>
  <c r="KH58" i="3" a="1"/>
  <c r="KH58" i="3" s="1"/>
  <c r="KM58" i="3" a="1"/>
  <c r="KM58" i="3" s="1"/>
  <c r="TD58" i="3" a="1"/>
  <c r="TD58" i="3" s="1"/>
  <c r="KJ58" i="3" a="1"/>
  <c r="KJ58" i="3" s="1"/>
  <c r="PL58" i="3" a="1"/>
  <c r="PL58" i="3" s="1"/>
  <c r="XU58" i="3" a="1"/>
  <c r="XU58" i="3" s="1"/>
  <c r="CAW57" i="3" a="1"/>
  <c r="CAW57" i="3" s="1"/>
  <c r="CIG57" i="3" a="1"/>
  <c r="CIG57" i="3" s="1"/>
  <c r="CFA57" i="3" a="1"/>
  <c r="CFA57" i="3" s="1"/>
  <c r="FI58" i="3" a="1"/>
  <c r="FI58" i="3" s="1"/>
  <c r="SI58" i="3" a="1"/>
  <c r="SI58" i="3" s="1"/>
  <c r="KL58" i="3" a="1"/>
  <c r="KL58" i="3" s="1"/>
  <c r="LO58" i="3" a="1"/>
  <c r="LO58" i="3" s="1"/>
  <c r="BRN57" i="3" a="1"/>
  <c r="BRN57" i="3" s="1"/>
  <c r="CLT57" i="3" a="1"/>
  <c r="CLT57" i="3" s="1"/>
  <c r="ER58" i="3" a="1"/>
  <c r="ER58" i="3" s="1"/>
  <c r="CLR57" i="3" a="1"/>
  <c r="CLR57" i="3" s="1"/>
  <c r="OT58" i="3" a="1"/>
  <c r="OT58" i="3" s="1"/>
  <c r="VM58" i="3" a="1"/>
  <c r="VM58" i="3" s="1"/>
  <c r="SB58" i="3" a="1"/>
  <c r="SB58" i="3" s="1"/>
  <c r="SH58" i="3" a="1"/>
  <c r="SH58" i="3" s="1"/>
  <c r="UT58" i="3" a="1"/>
  <c r="UT58" i="3" s="1"/>
  <c r="NT58" i="3" a="1"/>
  <c r="NT58" i="3" s="1"/>
  <c r="BLG57" i="3" a="1"/>
  <c r="BLG57" i="3" s="1"/>
  <c r="CHI57" i="3" a="1"/>
  <c r="CHI57" i="3" s="1"/>
  <c r="HX58" i="3" a="1"/>
  <c r="HX58" i="3" s="1"/>
  <c r="EK58" i="3" a="1"/>
  <c r="EK58" i="3" s="1"/>
  <c r="RK58" i="3" a="1"/>
  <c r="RK58" i="3" s="1"/>
  <c r="JD58" i="3" a="1"/>
  <c r="JD58" i="3" s="1"/>
  <c r="JV58" i="3" a="1"/>
  <c r="JV58" i="3" s="1"/>
  <c r="CFR57" i="3" a="1"/>
  <c r="CFR57" i="3" s="1"/>
  <c r="DC58" i="3" a="1"/>
  <c r="DC58" i="3" s="1"/>
  <c r="EZ58" i="3" a="1"/>
  <c r="EZ58" i="3" s="1"/>
  <c r="CLZ57" i="3" a="1"/>
  <c r="CLZ57" i="3" s="1"/>
  <c r="PB58" i="3" a="1"/>
  <c r="PB58" i="3" s="1"/>
  <c r="VQ58" i="3" a="1"/>
  <c r="VQ58" i="3" s="1"/>
  <c r="RD58" i="3" a="1"/>
  <c r="RD58" i="3" s="1"/>
  <c r="SJ58" i="3" a="1"/>
  <c r="SJ58" i="3" s="1"/>
  <c r="UV58" i="3" a="1"/>
  <c r="UV58" i="3" s="1"/>
  <c r="NX58" i="3" a="1"/>
  <c r="NX58" i="3" s="1"/>
  <c r="CDE57" i="3" a="1"/>
  <c r="CDE57" i="3" s="1"/>
  <c r="CIW57" i="3" a="1"/>
  <c r="CIW57" i="3" s="1"/>
  <c r="CFZ57" i="3" a="1"/>
  <c r="CFZ57" i="3" s="1"/>
  <c r="FY58" i="3" a="1"/>
  <c r="FY58" i="3" s="1"/>
  <c r="BOL57" i="3" a="1"/>
  <c r="BOL57" i="3" s="1"/>
  <c r="GF58" i="3" a="1"/>
  <c r="GF58" i="3" s="1"/>
  <c r="BSA57" i="3" a="1"/>
  <c r="BSA57" i="3" s="1"/>
  <c r="CAO57" i="3" a="1"/>
  <c r="CAO57" i="3" s="1"/>
  <c r="CIM57" i="3" a="1"/>
  <c r="CIM57" i="3" s="1"/>
  <c r="DR58" i="3" a="1"/>
  <c r="DR58" i="3" s="1"/>
  <c r="IO58" i="3" a="1"/>
  <c r="IO58" i="3" s="1"/>
  <c r="CHD57" i="3" a="1"/>
  <c r="CHD57" i="3" s="1"/>
  <c r="CMB57" i="3" a="1"/>
  <c r="CMB57" i="3" s="1"/>
  <c r="BKQ57" i="3" a="1"/>
  <c r="BKQ57" i="3" s="1"/>
  <c r="CAN57" i="3" a="1"/>
  <c r="CAN57" i="3" s="1"/>
  <c r="BOP57" i="3" a="1"/>
  <c r="BOP57" i="3" s="1"/>
  <c r="BYM57" i="3" a="1"/>
  <c r="BYM57" i="3" s="1"/>
  <c r="BQY57" i="3" a="1"/>
  <c r="BQY57" i="3" s="1"/>
  <c r="CAA57" i="3" a="1"/>
  <c r="CAA57" i="3" s="1"/>
  <c r="CGY57" i="3" a="1"/>
  <c r="CGY57" i="3" s="1"/>
  <c r="BNM57" i="3" a="1"/>
  <c r="BNM57" i="3" s="1"/>
  <c r="BLB57" i="3" a="1"/>
  <c r="BLB57" i="3" s="1"/>
  <c r="BUX57" i="3" a="1"/>
  <c r="BUX57" i="3" s="1"/>
  <c r="BNK57" i="3" a="1"/>
  <c r="BNK57" i="3" s="1"/>
  <c r="BXE57" i="3" a="1"/>
  <c r="BXE57" i="3" s="1"/>
  <c r="CDA57" i="3" a="1"/>
  <c r="CDA57" i="3" s="1"/>
  <c r="CLG57" i="3" a="1"/>
  <c r="CLG57" i="3" s="1"/>
  <c r="HK58" i="3" a="1"/>
  <c r="HK58" i="3" s="1"/>
  <c r="CDY57" i="3" a="1"/>
  <c r="CDY57" i="3" s="1"/>
  <c r="CJT57" i="3" a="1"/>
  <c r="CJT57" i="3" s="1"/>
  <c r="EU58" i="3" a="1"/>
  <c r="EU58" i="3" s="1"/>
  <c r="AYJ57" i="3" a="1"/>
  <c r="AYJ57" i="3" s="1"/>
  <c r="CBD57" i="3" a="1"/>
  <c r="CBD57" i="3" s="1"/>
  <c r="BOX57" i="3" a="1"/>
  <c r="BOX57" i="3" s="1"/>
  <c r="BYU57" i="3" a="1"/>
  <c r="BYU57" i="3" s="1"/>
  <c r="BRG57" i="3" a="1"/>
  <c r="BRG57" i="3" s="1"/>
  <c r="CAE57" i="3" a="1"/>
  <c r="CAE57" i="3" s="1"/>
  <c r="CHC57" i="3" a="1"/>
  <c r="CHC57" i="3" s="1"/>
  <c r="CGI57" i="3" a="1"/>
  <c r="CGI57" i="3" s="1"/>
  <c r="CJI57" i="3" a="1"/>
  <c r="CJI57" i="3" s="1"/>
  <c r="CGL57" i="3" a="1"/>
  <c r="CGL57" i="3" s="1"/>
  <c r="IT58" i="3" a="1"/>
  <c r="IT58" i="3" s="1"/>
  <c r="SW58" i="3" a="1"/>
  <c r="SW58" i="3" s="1"/>
  <c r="LV58" i="3" a="1"/>
  <c r="LV58" i="3" s="1"/>
  <c r="MM58" i="3" a="1"/>
  <c r="MM58" i="3" s="1"/>
  <c r="TL58" i="3" a="1"/>
  <c r="TL58" i="3" s="1"/>
  <c r="LD58" i="3" a="1"/>
  <c r="LD58" i="3" s="1"/>
  <c r="QB58" i="3" a="1"/>
  <c r="QB58" i="3" s="1"/>
  <c r="YK58" i="3" a="1"/>
  <c r="YK58" i="3" s="1"/>
  <c r="CHG57" i="3" a="1"/>
  <c r="CHG57" i="3" s="1"/>
  <c r="CJM57" i="3" a="1"/>
  <c r="CJM57" i="3" s="1"/>
  <c r="CGP57" i="3" a="1"/>
  <c r="CGP57" i="3" s="1"/>
  <c r="JB58" i="3" a="1"/>
  <c r="JB58" i="3" s="1"/>
  <c r="SY58" i="3" a="1"/>
  <c r="SY58" i="3" s="1"/>
  <c r="LZ58" i="3" a="1"/>
  <c r="LZ58" i="3" s="1"/>
  <c r="MQ58" i="3" a="1"/>
  <c r="MQ58" i="3" s="1"/>
  <c r="HD58" i="3" a="1"/>
  <c r="HD58" i="3" s="1"/>
  <c r="CEQ57" i="3" a="1"/>
  <c r="CEQ57" i="3" s="1"/>
  <c r="FX58" i="3" a="1"/>
  <c r="FX58" i="3" s="1"/>
  <c r="DA58" i="3" a="1"/>
  <c r="DA58" i="3" s="1"/>
  <c r="PZ58" i="3" a="1"/>
  <c r="PZ58" i="3" s="1"/>
  <c r="WC58" i="3" a="1"/>
  <c r="WC58" i="3" s="1"/>
  <c r="JN58" i="3" a="1"/>
  <c r="JN58" i="3" s="1"/>
  <c r="SP58" i="3" a="1"/>
  <c r="SP58" i="3" s="1"/>
  <c r="IJ58" i="3" a="1"/>
  <c r="IJ58" i="3" s="1"/>
  <c r="OK58" i="3" a="1"/>
  <c r="OK58" i="3" s="1"/>
  <c r="BVC57" i="3" a="1"/>
  <c r="BVC57" i="3" s="1"/>
  <c r="CIO57" i="3" a="1"/>
  <c r="CIO57" i="3" s="1"/>
  <c r="CFQ57" i="3" a="1"/>
  <c r="CFQ57" i="3" s="1"/>
  <c r="FQ58" i="3" a="1"/>
  <c r="FQ58" i="3" s="1"/>
  <c r="SM58" i="3" a="1"/>
  <c r="SM58" i="3" s="1"/>
  <c r="KX58" i="3" a="1"/>
  <c r="KX58" i="3" s="1"/>
  <c r="LW58" i="3" a="1"/>
  <c r="LW58" i="3" s="1"/>
  <c r="BTZ57" i="3" a="1"/>
  <c r="BTZ57" i="3" s="1"/>
  <c r="CFU57" i="3" a="1"/>
  <c r="CFU57" i="3" s="1"/>
  <c r="HJ58" i="3" a="1"/>
  <c r="HJ58" i="3" s="1"/>
  <c r="DI58" i="3" a="1"/>
  <c r="DI58" i="3" s="1"/>
  <c r="QH58" i="3" a="1"/>
  <c r="QH58" i="3" s="1"/>
  <c r="WG58" i="3" a="1"/>
  <c r="WG58" i="3" s="1"/>
  <c r="KA58" i="3" a="1"/>
  <c r="KA58" i="3" s="1"/>
  <c r="SR58" i="3" a="1"/>
  <c r="SR58" i="3" s="1"/>
  <c r="IZ58" i="3" a="1"/>
  <c r="IZ58" i="3" s="1"/>
  <c r="ON58" i="3" a="1"/>
  <c r="ON58" i="3" s="1"/>
  <c r="CKE57" i="3" a="1"/>
  <c r="CKE57" i="3" s="1"/>
  <c r="CKC57" i="3" a="1"/>
  <c r="CKC57" i="3" s="1"/>
  <c r="CHF57" i="3" a="1"/>
  <c r="CHF57" i="3" s="1"/>
  <c r="KC58" i="3" a="1"/>
  <c r="KC58" i="3" s="1"/>
  <c r="TG58" i="3" a="1"/>
  <c r="TG58" i="3" s="1"/>
  <c r="MP58" i="3" a="1"/>
  <c r="MP58" i="3" s="1"/>
  <c r="NC58" i="3" a="1"/>
  <c r="NC58" i="3" s="1"/>
  <c r="BQX57" i="3" a="1"/>
  <c r="BQX57" i="3" s="1"/>
  <c r="GV58" i="3" a="1"/>
  <c r="GV58" i="3" s="1"/>
  <c r="BTG57" i="3" a="1"/>
  <c r="BTG57" i="3" s="1"/>
  <c r="CBE57" i="3" a="1"/>
  <c r="CBE57" i="3" s="1"/>
  <c r="CJG57" i="3" a="1"/>
  <c r="CJG57" i="3" s="1"/>
  <c r="EH58" i="3" a="1"/>
  <c r="EH58" i="3" s="1"/>
  <c r="IY58" i="3" a="1"/>
  <c r="IY58" i="3" s="1"/>
  <c r="CHT57" i="3" a="1"/>
  <c r="CHT57" i="3" s="1"/>
  <c r="CU58" i="3" a="1"/>
  <c r="CU58" i="3" s="1"/>
  <c r="BFY57" i="3" a="1"/>
  <c r="BFY57" i="3" s="1"/>
  <c r="CCZ57" i="3" a="1"/>
  <c r="CCZ57" i="3" s="1"/>
  <c r="BPV57" i="3" a="1"/>
  <c r="BPV57" i="3" s="1"/>
  <c r="GH58" i="3" a="1"/>
  <c r="GH58" i="3" s="1"/>
  <c r="BSE57" i="3" a="1"/>
  <c r="BSE57" i="3" s="1"/>
  <c r="CAQ57" i="3" a="1"/>
  <c r="CAQ57" i="3" s="1"/>
  <c r="CHS57" i="3" a="1"/>
  <c r="CHS57" i="3" s="1"/>
  <c r="BSK57" i="3" a="1"/>
  <c r="BSK57" i="3" s="1"/>
  <c r="BMH57" i="3" a="1"/>
  <c r="BMH57" i="3" s="1"/>
  <c r="BWF57" i="3" a="1"/>
  <c r="BWF57" i="3" s="1"/>
  <c r="BOQ57" i="3" a="1"/>
  <c r="BOQ57" i="3" s="1"/>
  <c r="BYK57" i="3" a="1"/>
  <c r="BYK57" i="3" s="1"/>
  <c r="CDO57" i="3" a="1"/>
  <c r="CDO57" i="3" s="1"/>
  <c r="CLW57" i="3" a="1"/>
  <c r="CLW57" i="3" s="1"/>
  <c r="HS58" i="3" a="1"/>
  <c r="HS58" i="3" s="1"/>
  <c r="CFE57" i="3" a="1"/>
  <c r="CFE57" i="3" s="1"/>
  <c r="CKJ57" i="3" a="1"/>
  <c r="CKJ57" i="3" s="1"/>
  <c r="FK58" i="3" a="1"/>
  <c r="FK58" i="3" s="1"/>
  <c r="AYE57" i="3" a="1"/>
  <c r="AYE57" i="3" s="1"/>
  <c r="CDP57" i="3" a="1"/>
  <c r="CDP57" i="3" s="1"/>
  <c r="BQD57" i="3" a="1"/>
  <c r="BQD57" i="3" s="1"/>
  <c r="GL58" i="3" a="1"/>
  <c r="GL58" i="3" s="1"/>
  <c r="BSM57" i="3" a="1"/>
  <c r="BSM57" i="3" s="1"/>
  <c r="CAU57" i="3" a="1"/>
  <c r="CAU57" i="3" s="1"/>
  <c r="CIU57" i="3" a="1"/>
  <c r="CIU57" i="3" s="1"/>
  <c r="CMA57" i="3" a="1"/>
  <c r="CMA57" i="3" s="1"/>
  <c r="CKO57" i="3" a="1"/>
  <c r="CKO57" i="3" s="1"/>
  <c r="CHR57" i="3" a="1"/>
  <c r="CHR57" i="3" s="1"/>
  <c r="KO58" i="3" a="1"/>
  <c r="KO58" i="3" s="1"/>
  <c r="TM58" i="3" a="1"/>
  <c r="TM58" i="3" s="1"/>
  <c r="NB58" i="3" a="1"/>
  <c r="NB58" i="3" s="1"/>
  <c r="NK58" i="3" a="1"/>
  <c r="NK58" i="3" s="1"/>
  <c r="TT58" i="3" a="1"/>
  <c r="TT58" i="3" s="1"/>
  <c r="LT58" i="3" a="1"/>
  <c r="LT58" i="3" s="1"/>
  <c r="QR58" i="3" a="1"/>
  <c r="QR58" i="3" s="1"/>
  <c r="ZA58" i="3" a="1"/>
  <c r="ZA58" i="3" s="1"/>
  <c r="CT58" i="3" a="1"/>
  <c r="CT58" i="3" s="1"/>
  <c r="CKS57" i="3" a="1"/>
  <c r="CKS57" i="3" s="1"/>
  <c r="CHV57" i="3" a="1"/>
  <c r="CHV57" i="3" s="1"/>
  <c r="KS58" i="3" a="1"/>
  <c r="KS58" i="3" s="1"/>
  <c r="TO58" i="3" a="1"/>
  <c r="TO58" i="3" s="1"/>
  <c r="NF58" i="3" a="1"/>
  <c r="NF58" i="3" s="1"/>
  <c r="NO58" i="3" a="1"/>
  <c r="NO58" i="3" s="1"/>
  <c r="BTW57" i="3" a="1"/>
  <c r="BTW57" i="3" s="1"/>
  <c r="CHE57" i="3" a="1"/>
  <c r="CHE57" i="3" s="1"/>
  <c r="HV58" i="3" a="1"/>
  <c r="HV58" i="3" s="1"/>
  <c r="EG58" i="3" a="1"/>
  <c r="EG58" i="3" s="1"/>
  <c r="RF58" i="3" a="1"/>
  <c r="RF58" i="3" s="1"/>
  <c r="IV58" i="3" a="1"/>
  <c r="IV58" i="3" s="1"/>
  <c r="KU58" i="3" a="1"/>
  <c r="KU58" i="3" s="1"/>
  <c r="SX58" i="3" a="1"/>
  <c r="SX58" i="3" s="1"/>
  <c r="JX58" i="3" a="1"/>
  <c r="JX58" i="3" s="1"/>
  <c r="PA58" i="3" a="1"/>
  <c r="PA58" i="3" s="1"/>
  <c r="CCC57" i="3" a="1"/>
  <c r="CCC57" i="3" s="1"/>
  <c r="CJU57" i="3" a="1"/>
  <c r="CJU57" i="3" s="1"/>
  <c r="CGX57" i="3" a="1"/>
  <c r="CGX57" i="3" s="1"/>
  <c r="JR58" i="3" a="1"/>
  <c r="JR58" i="3" s="1"/>
  <c r="TC58" i="3" a="1"/>
  <c r="TC58" i="3" s="1"/>
  <c r="MH58" i="3" a="1"/>
  <c r="MH58" i="3" s="1"/>
  <c r="MU58" i="3" a="1"/>
  <c r="MU58" i="3" s="1"/>
  <c r="BMM57" i="3" a="1"/>
  <c r="BMM57" i="3" s="1"/>
  <c r="CHM57" i="3" a="1"/>
  <c r="CHM57" i="3" s="1"/>
  <c r="HZ58" i="3" a="1"/>
  <c r="HZ58" i="3" s="1"/>
  <c r="EO58" i="3" a="1"/>
  <c r="EO58" i="3" s="1"/>
  <c r="RN58" i="3" a="1"/>
  <c r="RN58" i="3" s="1"/>
  <c r="JL58" i="3" a="1"/>
  <c r="JL58" i="3" s="1"/>
  <c r="KY58" i="3" a="1"/>
  <c r="KY58" i="3" s="1"/>
  <c r="SZ58" i="3" a="1"/>
  <c r="SZ58" i="3" s="1"/>
  <c r="KB58" i="3" a="1"/>
  <c r="KB58" i="3" s="1"/>
  <c r="PD58" i="3" a="1"/>
  <c r="PD58" i="3" s="1"/>
  <c r="FF58" i="3" a="1"/>
  <c r="FF58" i="3" s="1"/>
  <c r="CLI57" i="3" a="1"/>
  <c r="CLI57" i="3" s="1"/>
  <c r="CIL57" i="3" a="1"/>
  <c r="CIL57" i="3" s="1"/>
  <c r="LM58" i="3" a="1"/>
  <c r="LM58" i="3" s="1"/>
  <c r="TW58" i="3" a="1"/>
  <c r="TW58" i="3" s="1"/>
  <c r="NV58" i="3" a="1"/>
  <c r="NV58" i="3" s="1"/>
  <c r="BSD57" i="3" a="1"/>
  <c r="BSD57" i="3" s="1"/>
  <c r="BKH57" i="3" a="1"/>
  <c r="BKH57" i="3" s="1"/>
  <c r="BUM57" i="3" a="1"/>
  <c r="BUM57" i="3" s="1"/>
  <c r="CBU57" i="3" a="1"/>
  <c r="CBU57" i="3" s="1"/>
  <c r="CJW57" i="3" a="1"/>
  <c r="CJW57" i="3" s="1"/>
  <c r="EX58" i="3" a="1"/>
  <c r="EX58" i="3" s="1"/>
  <c r="JG58" i="3" a="1"/>
  <c r="JG58" i="3" s="1"/>
  <c r="CIJ57" i="3" a="1"/>
  <c r="CIJ57" i="3" s="1"/>
  <c r="DK58" i="3" a="1"/>
  <c r="DK58" i="3" s="1"/>
  <c r="BFR57" i="3" a="1"/>
  <c r="BFR57" i="3" s="1"/>
  <c r="CEF57" i="3" a="1"/>
  <c r="CEF57" i="3" s="1"/>
  <c r="BRB57" i="3" a="1"/>
  <c r="BRB57" i="3" s="1"/>
  <c r="GX58" i="3" a="1"/>
  <c r="GX58" i="3" s="1"/>
  <c r="BTK57" i="3" a="1"/>
  <c r="BTK57" i="3" s="1"/>
  <c r="CBG57" i="3" a="1"/>
  <c r="CBG57" i="3" s="1"/>
  <c r="AYK57" i="3" a="1"/>
  <c r="AYK57" i="3" s="1"/>
  <c r="BXI57" i="3" a="1"/>
  <c r="BXI57" i="3" s="1"/>
  <c r="BNN57" i="3" a="1"/>
  <c r="BNN57" i="3" s="1"/>
  <c r="BXL57" i="3" a="1"/>
  <c r="BXL57" i="3" s="1"/>
  <c r="BPW57" i="3" a="1"/>
  <c r="BPW57" i="3" s="1"/>
  <c r="BZM57" i="3" a="1"/>
  <c r="BZM57" i="3" s="1"/>
  <c r="CEM57" i="3" a="1"/>
  <c r="CEM57" i="3" s="1"/>
  <c r="CP58" i="3" a="1"/>
  <c r="CP58" i="3" s="1"/>
  <c r="IA58" i="3" a="1"/>
  <c r="IA58" i="3" s="1"/>
  <c r="CGB57" i="3" a="1"/>
  <c r="CGB57" i="3" s="1"/>
  <c r="CKZ57" i="3" a="1"/>
  <c r="CKZ57" i="3" s="1"/>
  <c r="GA58" i="3" a="1"/>
  <c r="GA58" i="3" s="1"/>
  <c r="BHN57" i="3" a="1"/>
  <c r="BHN57" i="3" s="1"/>
  <c r="CEJ57" i="3" a="1"/>
  <c r="CEJ57" i="3" s="1"/>
  <c r="BRJ57" i="3" a="1"/>
  <c r="BRJ57" i="3" s="1"/>
  <c r="HB58" i="3" a="1"/>
  <c r="HB58" i="3" s="1"/>
  <c r="BTS57" i="3" a="1"/>
  <c r="BTS57" i="3" s="1"/>
  <c r="CBK57" i="3" a="1"/>
  <c r="CBK57" i="3" s="1"/>
  <c r="AZP57" i="3" a="1"/>
  <c r="AZP57" i="3" s="1"/>
  <c r="HU58" i="3" a="1"/>
  <c r="HU58" i="3" s="1"/>
  <c r="CLU57" i="3" a="1"/>
  <c r="CLU57" i="3" s="1"/>
  <c r="CIX57" i="3" a="1"/>
  <c r="CIX57" i="3" s="1"/>
  <c r="LY58" i="3" a="1"/>
  <c r="LY58" i="3" s="1"/>
  <c r="UC58" i="3" a="1"/>
  <c r="UC58" i="3" s="1"/>
  <c r="OG58" i="3" a="1"/>
  <c r="OG58" i="3" s="1"/>
  <c r="OM58" i="3" a="1"/>
  <c r="OM58" i="3" s="1"/>
  <c r="UB58" i="3" a="1"/>
  <c r="UB58" i="3" s="1"/>
  <c r="MJ58" i="3" a="1"/>
  <c r="MJ58" i="3" s="1"/>
  <c r="RH58" i="3" a="1"/>
  <c r="RH58" i="3" s="1"/>
  <c r="AZK57" i="3" a="1"/>
  <c r="AZK57" i="3" s="1"/>
  <c r="IC58" i="3" a="1"/>
  <c r="IC58" i="3" s="1"/>
  <c r="CLY57" i="3" a="1"/>
  <c r="CLY57" i="3" s="1"/>
  <c r="CJB57" i="3" a="1"/>
  <c r="CJB57" i="3" s="1"/>
  <c r="MC58" i="3" a="1"/>
  <c r="MC58" i="3" s="1"/>
  <c r="UE58" i="3" a="1"/>
  <c r="UE58" i="3" s="1"/>
  <c r="OJ58" i="3" a="1"/>
  <c r="OJ58" i="3" s="1"/>
  <c r="PN58" i="3" a="1"/>
  <c r="PN58" i="3" s="1"/>
  <c r="CBM57" i="3" a="1"/>
  <c r="CBM57" i="3" s="1"/>
  <c r="CIK57" i="3" a="1"/>
  <c r="CIK57" i="3" s="1"/>
  <c r="CFI57" i="3" a="1"/>
  <c r="CFI57" i="3" s="1"/>
  <c r="FM58" i="3" a="1"/>
  <c r="FM58" i="3" s="1"/>
  <c r="SK58" i="3" a="1"/>
  <c r="SK58" i="3" s="1"/>
  <c r="KP58" i="3" a="1"/>
  <c r="KP58" i="3" s="1"/>
  <c r="LS58" i="3" a="1"/>
  <c r="LS58" i="3" s="1"/>
  <c r="TF58" i="3" a="1"/>
  <c r="TF58" i="3" s="1"/>
  <c r="KN58" i="3" a="1"/>
  <c r="KN58" i="3" s="1"/>
  <c r="PQ58" i="3" a="1"/>
  <c r="PQ58" i="3" s="1"/>
  <c r="DZ58" i="3" a="1"/>
  <c r="DZ58" i="3" s="1"/>
  <c r="CLA57" i="3" a="1"/>
  <c r="CLA57" i="3" s="1"/>
  <c r="CID57" i="3" a="1"/>
  <c r="CID57" i="3" s="1"/>
  <c r="LE58" i="3" a="1"/>
  <c r="LE58" i="3" s="1"/>
  <c r="TS58" i="3" a="1"/>
  <c r="TS58" i="3" s="1"/>
  <c r="NN58" i="3" a="1"/>
  <c r="NN58" i="3" s="1"/>
  <c r="NW58" i="3" a="1"/>
  <c r="NW58" i="3" s="1"/>
  <c r="BWG57" i="3" a="1"/>
  <c r="BWG57" i="3" s="1"/>
  <c r="CIS57" i="3" a="1"/>
  <c r="CIS57" i="3" s="1"/>
  <c r="CFV57" i="3" a="1"/>
  <c r="CFV57" i="3" s="1"/>
  <c r="FU58" i="3" a="1"/>
  <c r="FU58" i="3" s="1"/>
  <c r="SO58" i="3" a="1"/>
  <c r="SO58" i="3" s="1"/>
  <c r="LF58" i="3" a="1"/>
  <c r="LF58" i="3" s="1"/>
  <c r="MA58" i="3" a="1"/>
  <c r="MA58" i="3" s="1"/>
  <c r="TH58" i="3" a="1"/>
  <c r="TH58" i="3" s="1"/>
  <c r="KR58" i="3" a="1"/>
  <c r="KR58" i="3" s="1"/>
  <c r="BOS57" i="3" a="1"/>
  <c r="BOS57" i="3" s="1"/>
  <c r="JK58" i="3" a="1"/>
  <c r="JK58" i="3" s="1"/>
  <c r="CR58" i="3" a="1"/>
  <c r="CR58" i="3" s="1"/>
  <c r="CJR57" i="3" a="1"/>
  <c r="CJR57" i="3" s="1"/>
  <c r="MS58" i="3" a="1"/>
  <c r="MS58" i="3" s="1"/>
  <c r="UM58" i="3" a="1"/>
  <c r="UM58" i="3" s="1"/>
  <c r="OZ58" i="3" a="1"/>
  <c r="OZ58" i="3" s="1"/>
  <c r="PC58" i="3" a="1"/>
  <c r="PC58" i="3" s="1"/>
  <c r="BTJ57" i="3" a="1"/>
  <c r="BTJ57" i="3" s="1"/>
  <c r="BLW57" i="3" a="1"/>
  <c r="BLW57" i="3" s="1"/>
  <c r="BVS57" i="3" a="1"/>
  <c r="BVS57" i="3" s="1"/>
  <c r="CCK57" i="3" a="1"/>
  <c r="CCK57" i="3" s="1"/>
  <c r="CKM57" i="3" a="1"/>
  <c r="CKM57" i="3" s="1"/>
  <c r="FN58" i="3" a="1"/>
  <c r="FN58" i="3" s="1"/>
  <c r="JO58" i="3" a="1"/>
  <c r="JO58" i="3" s="1"/>
  <c r="CIZ57" i="3" a="1"/>
  <c r="CIZ57" i="3" s="1"/>
  <c r="EA58" i="3" a="1"/>
  <c r="EA58" i="3" s="1"/>
  <c r="BNT57" i="3" a="1"/>
  <c r="BNT57" i="3" s="1"/>
  <c r="CEV57" i="3" a="1"/>
  <c r="CEV57" i="3" s="1"/>
  <c r="BSH57" i="3" a="1"/>
  <c r="BSH57" i="3" s="1"/>
  <c r="BKP57" i="3" a="1"/>
  <c r="BKP57" i="3" s="1"/>
  <c r="BUQ57" i="3" a="1"/>
  <c r="BUQ57" i="3" s="1"/>
  <c r="CBW57" i="3" a="1"/>
  <c r="CBW57" i="3" s="1"/>
  <c r="AXD57" i="3" a="1"/>
  <c r="AXD57" i="3" s="1"/>
  <c r="CAV57" i="3" a="1"/>
  <c r="CAV57" i="3" s="1"/>
  <c r="BOT57" i="3" a="1"/>
  <c r="BOT57" i="3" s="1"/>
  <c r="BYR57" i="3" a="1"/>
  <c r="BYR57" i="3" s="1"/>
  <c r="BRC57" i="3" a="1"/>
  <c r="BRC57" i="3" s="1"/>
  <c r="CAC57" i="3" a="1"/>
  <c r="CAC57" i="3" s="1"/>
  <c r="CHW57" i="3" a="1"/>
  <c r="CHW57" i="3" s="1"/>
  <c r="DF58" i="3" a="1"/>
  <c r="DF58" i="3" s="1"/>
  <c r="II58" i="3" a="1"/>
  <c r="II58" i="3" s="1"/>
  <c r="CGR57" i="3" a="1"/>
  <c r="CGR57" i="3" s="1"/>
  <c r="CLP57" i="3" a="1"/>
  <c r="CLP57" i="3" s="1"/>
  <c r="CEY57" i="3" a="1"/>
  <c r="CEY57" i="3" s="1"/>
  <c r="BQF57" i="3" a="1"/>
  <c r="BQF57" i="3" s="1"/>
  <c r="CEZ57" i="3" a="1"/>
  <c r="CEZ57" i="3" s="1"/>
  <c r="BSP57" i="3" a="1"/>
  <c r="BSP57" i="3" s="1"/>
  <c r="BLC57" i="3" a="1"/>
  <c r="BLC57" i="3" s="1"/>
  <c r="BUY57" i="3" a="1"/>
  <c r="BUY57" i="3" s="1"/>
  <c r="CCA57" i="3" a="1"/>
  <c r="CCA57" i="3" s="1"/>
  <c r="CBL57" i="3" a="1"/>
  <c r="CBL57" i="3" s="1"/>
  <c r="CFM57" i="3" a="1"/>
  <c r="CFM57" i="3" s="1"/>
  <c r="DD58" i="3" a="1"/>
  <c r="DD58" i="3" s="1"/>
  <c r="CKD57" i="3" a="1"/>
  <c r="CKD57" i="3" s="1"/>
  <c r="NE58" i="3" a="1"/>
  <c r="NE58" i="3" s="1"/>
  <c r="US58" i="3" a="1"/>
  <c r="US58" i="3" s="1"/>
  <c r="PM58" i="3" a="1"/>
  <c r="PM58" i="3" s="1"/>
  <c r="PK58" i="3" a="1"/>
  <c r="PK58" i="3" s="1"/>
  <c r="UJ58" i="3" a="1"/>
  <c r="UJ58" i="3" s="1"/>
  <c r="MZ58" i="3" a="1"/>
  <c r="MZ58" i="3" s="1"/>
  <c r="RX58" i="3" a="1"/>
  <c r="RX58" i="3" s="1"/>
  <c r="CDR57" i="3" a="1"/>
  <c r="CDR57" i="3" s="1"/>
  <c r="CGF57" i="3" a="1"/>
  <c r="CGF57" i="3" s="1"/>
  <c r="DH58" i="3" a="1"/>
  <c r="DH58" i="3" s="1"/>
  <c r="CKH57" i="3" a="1"/>
  <c r="CKH57" i="3" s="1"/>
  <c r="NI58" i="3" a="1"/>
  <c r="NI58" i="3" s="1"/>
  <c r="UU58" i="3" a="1"/>
  <c r="UU58" i="3" s="1"/>
  <c r="PP58" i="3" a="1"/>
  <c r="PP58" i="3" s="1"/>
  <c r="QL58" i="3" a="1"/>
  <c r="QL58" i="3" s="1"/>
  <c r="CIA57" i="3" a="1"/>
  <c r="CIA57" i="3" s="1"/>
  <c r="CJQ57" i="3" a="1"/>
  <c r="CJQ57" i="3" s="1"/>
  <c r="CGT57" i="3" a="1"/>
  <c r="CGT57" i="3" s="1"/>
  <c r="JJ58" i="3" a="1"/>
  <c r="JJ58" i="3" s="1"/>
  <c r="TA58" i="3" a="1"/>
  <c r="TA58" i="3" s="1"/>
  <c r="MD58" i="3" a="1"/>
  <c r="MD58" i="3" s="1"/>
  <c r="NS58" i="3" a="1"/>
  <c r="NS58" i="3" s="1"/>
  <c r="TN58" i="3" a="1"/>
  <c r="TN58" i="3" s="1"/>
  <c r="LH58" i="3" a="1"/>
  <c r="LH58" i="3" s="1"/>
  <c r="QG58" i="3" a="1"/>
  <c r="QG58" i="3" s="1"/>
  <c r="IU58" i="3" a="1"/>
  <c r="IU58" i="3" s="1"/>
  <c r="CMG57" i="3" a="1"/>
  <c r="CMG57" i="3" s="1"/>
  <c r="CJJ57" i="3" a="1"/>
  <c r="CJJ57" i="3" s="1"/>
  <c r="MK58" i="3" a="1"/>
  <c r="MK58" i="3" s="1"/>
  <c r="UI58" i="3" a="1"/>
  <c r="UI58" i="3" s="1"/>
  <c r="OR58" i="3" a="1"/>
  <c r="OR58" i="3" s="1"/>
  <c r="OU58" i="3" a="1"/>
  <c r="OU58" i="3" s="1"/>
  <c r="CJO57" i="3" a="1"/>
  <c r="CJO57" i="3" s="1"/>
  <c r="CJY57" i="3" a="1"/>
  <c r="CJY57" i="3" s="1"/>
  <c r="CHB57" i="3" a="1"/>
  <c r="CHB57" i="3" s="1"/>
  <c r="JY58" i="3" a="1"/>
  <c r="JY58" i="3" s="1"/>
  <c r="TE58" i="3" a="1"/>
  <c r="TE58" i="3" s="1"/>
  <c r="ML58" i="3" a="1"/>
  <c r="ML58" i="3" s="1"/>
  <c r="MY58" i="3" a="1"/>
  <c r="MY58" i="3" s="1"/>
  <c r="TP58" i="3" a="1"/>
  <c r="TP58" i="3" s="1"/>
  <c r="LL58" i="3" a="1"/>
  <c r="LL58" i="3" s="1"/>
  <c r="BLJ57" i="3" a="1"/>
  <c r="BLJ57" i="3" s="1"/>
  <c r="CIR57" i="3" a="1"/>
  <c r="CIR57" i="3" s="1"/>
  <c r="DX58" i="3" a="1"/>
  <c r="DX58" i="3" s="1"/>
  <c r="CKX57" i="3" a="1"/>
  <c r="CKX57" i="3" s="1"/>
  <c r="NY58" i="3" a="1"/>
  <c r="NY58" i="3" s="1"/>
  <c r="VC58" i="3" a="1"/>
  <c r="VC58" i="3" s="1"/>
  <c r="QF58" i="3" a="1"/>
  <c r="QF58" i="3" s="1"/>
  <c r="BUP57" i="3" a="1"/>
  <c r="BUP57" i="3" s="1"/>
  <c r="BNC57" i="3" a="1"/>
  <c r="BNC57" i="3" s="1"/>
  <c r="BWW57" i="3" a="1"/>
  <c r="BWW57" i="3" s="1"/>
  <c r="CCY57" i="3" a="1"/>
  <c r="CCY57" i="3" s="1"/>
  <c r="CLC57" i="3" a="1"/>
  <c r="CLC57" i="3" s="1"/>
  <c r="HI58" i="3" a="1"/>
  <c r="HI58" i="3" s="1"/>
  <c r="JW58" i="3" a="1"/>
  <c r="JW58" i="3" s="1"/>
  <c r="CJP57" i="3" a="1"/>
  <c r="CJP57" i="3" s="1"/>
  <c r="EQ58" i="3" a="1"/>
  <c r="EQ58" i="3" s="1"/>
  <c r="BXP57" i="3" a="1"/>
  <c r="BXP57" i="3" s="1"/>
  <c r="CFL57" i="3" a="1"/>
  <c r="CFL57" i="3" s="1"/>
  <c r="BTN57" i="3" a="1"/>
  <c r="BTN57" i="3" s="1"/>
  <c r="BMA57" i="3" a="1"/>
  <c r="BMA57" i="3" s="1"/>
  <c r="BVV57" i="3" a="1"/>
  <c r="BVV57" i="3" s="1"/>
  <c r="CCM57" i="3" a="1"/>
  <c r="CCM57" i="3" s="1"/>
  <c r="AWD57" i="3" a="1"/>
  <c r="AWD57" i="3" s="1"/>
  <c r="CDH57" i="3" a="1"/>
  <c r="CDH57" i="3" s="1"/>
  <c r="BPZ57" i="3" a="1"/>
  <c r="BPZ57" i="3" s="1"/>
  <c r="GJ58" i="3" a="1"/>
  <c r="GJ58" i="3" s="1"/>
  <c r="BSI57" i="3" a="1"/>
  <c r="BSI57" i="3" s="1"/>
  <c r="CAS57" i="3" a="1"/>
  <c r="CAS57" i="3" s="1"/>
  <c r="CIQ57" i="3" a="1"/>
  <c r="CIQ57" i="3" s="1"/>
  <c r="DV58" i="3" a="1"/>
  <c r="DV58" i="3" s="1"/>
  <c r="IQ58" i="3" a="1"/>
  <c r="IQ58" i="3" s="1"/>
  <c r="CHH57" i="3" a="1"/>
  <c r="CHH57" i="3" s="1"/>
  <c r="CMF57" i="3" a="1"/>
  <c r="CMF57" i="3" s="1"/>
  <c r="CFY57" i="3" a="1"/>
  <c r="CFY57" i="3" s="1"/>
  <c r="GK58" i="3" a="1"/>
  <c r="GK58" i="3" s="1"/>
  <c r="CFP57" i="3" a="1"/>
  <c r="CFP57" i="3" s="1"/>
  <c r="BTV57" i="3" a="1"/>
  <c r="BTV57" i="3" s="1"/>
  <c r="BMI57" i="3" a="1"/>
  <c r="BMI57" i="3" s="1"/>
  <c r="BWD57" i="3" a="1"/>
  <c r="BWD57" i="3" s="1"/>
  <c r="CCQ57" i="3" a="1"/>
  <c r="CCQ57" i="3" s="1"/>
  <c r="BPB57" i="3" a="1"/>
  <c r="BPB57" i="3" s="1"/>
  <c r="CKN57" i="3" a="1"/>
  <c r="CKN57" i="3" s="1"/>
  <c r="EJ58" i="3" a="1"/>
  <c r="EJ58" i="3" s="1"/>
  <c r="CLJ57" i="3" a="1"/>
  <c r="CLJ57" i="3" s="1"/>
  <c r="OL58" i="3" a="1"/>
  <c r="OL58" i="3" s="1"/>
  <c r="VI58" i="3" a="1"/>
  <c r="VI58" i="3" s="1"/>
  <c r="QS58" i="3" a="1"/>
  <c r="QS58" i="3" s="1"/>
  <c r="SE58" i="3" a="1"/>
  <c r="SE58" i="3" s="1"/>
  <c r="UR58" i="3" a="1"/>
  <c r="UR58" i="3" s="1"/>
  <c r="NP58" i="3" a="1"/>
  <c r="NP58" i="3" s="1"/>
  <c r="VJ58" i="3" a="1"/>
  <c r="VJ58" i="3" s="1"/>
  <c r="BQH57" i="3" a="1"/>
  <c r="BQH57" i="3" s="1"/>
  <c r="CLD57" i="3" a="1"/>
  <c r="CLD57" i="3" s="1"/>
  <c r="EN58" i="3" a="1"/>
  <c r="EN58" i="3" s="1"/>
  <c r="CLN57" i="3" a="1"/>
  <c r="CLN57" i="3" s="1"/>
  <c r="OQ58" i="3" a="1"/>
  <c r="OQ58" i="3" s="1"/>
  <c r="VK58" i="3" a="1"/>
  <c r="VK58" i="3" s="1"/>
  <c r="QV58" i="3" a="1"/>
  <c r="QV58" i="3" s="1"/>
  <c r="RJ58" i="3" a="1"/>
  <c r="RJ58" i="3" s="1"/>
  <c r="DJ58" i="3" a="1"/>
  <c r="DJ58" i="3" s="1"/>
  <c r="CKW57" i="3" a="1"/>
  <c r="CKW57" i="3" s="1"/>
  <c r="CHZ57" i="3" a="1"/>
  <c r="CHZ57" i="3" s="1"/>
  <c r="KW58" i="3" a="1"/>
  <c r="KW58" i="3" s="1"/>
  <c r="TQ58" i="3" a="1"/>
  <c r="TQ58" i="3" s="1"/>
  <c r="NJ58" i="3" a="1"/>
  <c r="NJ58" i="3" s="1"/>
  <c r="OP58" i="3" a="1"/>
  <c r="OP58" i="3" s="1"/>
  <c r="TV58" i="3" a="1"/>
  <c r="TV58" i="3" s="1"/>
  <c r="LX58" i="3" a="1"/>
  <c r="LX58" i="3" s="1"/>
  <c r="BRL57" i="3" a="1"/>
  <c r="BRL57" i="3" s="1"/>
  <c r="CHL57" i="3" a="1"/>
  <c r="CHL57" i="3" s="1"/>
  <c r="DP58" i="3" a="1"/>
  <c r="DP58" i="3" s="1"/>
  <c r="CKP57" i="3" a="1"/>
  <c r="CKP57" i="3" s="1"/>
  <c r="NQ58" i="3" a="1"/>
  <c r="NQ58" i="3" s="1"/>
  <c r="UY58" i="3" a="1"/>
  <c r="UY58" i="3" s="1"/>
  <c r="PX58" i="3" a="1"/>
  <c r="PX58" i="3" s="1"/>
  <c r="QT58" i="3" a="1"/>
  <c r="QT58" i="3" s="1"/>
  <c r="EP58" i="3" a="1"/>
  <c r="EP58" i="3" s="1"/>
  <c r="CLE57" i="3" a="1"/>
  <c r="CLE57" i="3" s="1"/>
  <c r="CIH57" i="3" a="1"/>
  <c r="CIH57" i="3" s="1"/>
  <c r="LI58" i="3" a="1"/>
  <c r="LI58" i="3" s="1"/>
  <c r="TU58" i="3" a="1"/>
  <c r="TU58" i="3" s="1"/>
  <c r="NR58" i="3" a="1"/>
  <c r="NR58" i="3" s="1"/>
  <c r="OX58" i="3" a="1"/>
  <c r="OX58" i="3" s="1"/>
  <c r="TX58" i="3" a="1"/>
  <c r="TX58" i="3" s="1"/>
  <c r="MB58" i="3" a="1"/>
  <c r="MB58" i="3" s="1"/>
  <c r="BVF57" i="3" a="1"/>
  <c r="BVF57" i="3" s="1"/>
  <c r="RI58" i="3" a="1"/>
  <c r="RI58" i="3" s="1"/>
  <c r="BWN57" i="3" a="1"/>
  <c r="BWN57" i="3" s="1"/>
  <c r="EI58" i="3" a="1"/>
  <c r="EI58" i="3" s="1"/>
  <c r="FH58" i="3" a="1"/>
  <c r="FH58" i="3" s="1"/>
  <c r="CMH57" i="3" a="1"/>
  <c r="CMH57" i="3" s="1"/>
  <c r="PJ58" i="3" a="1"/>
  <c r="PJ58" i="3" s="1"/>
  <c r="VU58" i="3" a="1"/>
  <c r="VU58" i="3" s="1"/>
  <c r="RL58" i="3" a="1"/>
  <c r="RL58" i="3" s="1"/>
  <c r="RW58" i="3" a="1"/>
  <c r="RW58" i="3" s="1"/>
  <c r="UP58" i="3" a="1"/>
  <c r="UP58" i="3" s="1"/>
  <c r="NL58" i="3" a="1"/>
  <c r="NL58" i="3" s="1"/>
  <c r="CJX57" i="3" a="1"/>
  <c r="CJX57" i="3" s="1"/>
  <c r="WH58" i="3" a="1"/>
  <c r="WH58" i="3" s="1"/>
  <c r="AFU58" i="3" a="1"/>
  <c r="AFU58" i="3" s="1"/>
  <c r="APQ58" i="3" a="1"/>
  <c r="APQ58" i="3" s="1"/>
  <c r="BGO58" i="3" a="1"/>
  <c r="BGO58" i="3" s="1"/>
  <c r="BLM58" i="3" a="1"/>
  <c r="BLM58" i="3" s="1"/>
  <c r="YX58" i="3" a="1"/>
  <c r="YX58" i="3" s="1"/>
  <c r="AFR58" i="3" a="1"/>
  <c r="AFR58" i="3" s="1"/>
  <c r="AKP58" i="3" a="1"/>
  <c r="AKP58" i="3" s="1"/>
  <c r="APO58" i="3" a="1"/>
  <c r="APO58" i="3" s="1"/>
  <c r="VW58" i="3" a="1"/>
  <c r="VW58" i="3" s="1"/>
  <c r="AFY58" i="3" a="1"/>
  <c r="AFY58" i="3" s="1"/>
  <c r="APT58" i="3" a="1"/>
  <c r="APT58" i="3" s="1"/>
  <c r="BGQ58" i="3" a="1"/>
  <c r="BGQ58" i="3" s="1"/>
  <c r="BLO58" i="3" a="1"/>
  <c r="BLO58" i="3" s="1"/>
  <c r="ZB58" i="3" a="1"/>
  <c r="ZB58" i="3" s="1"/>
  <c r="WM58" i="3" a="1"/>
  <c r="WM58" i="3" s="1"/>
  <c r="ACC58" i="3" a="1"/>
  <c r="ACC58" i="3" s="1"/>
  <c r="ALY58" i="3" a="1"/>
  <c r="ALY58" i="3" s="1"/>
  <c r="BES58" i="3" a="1"/>
  <c r="BES58" i="3" s="1"/>
  <c r="BJQ58" i="3" a="1"/>
  <c r="BJQ58" i="3" s="1"/>
  <c r="BOO58" i="3" a="1"/>
  <c r="BOO58" i="3" s="1"/>
  <c r="ADJ58" i="3" a="1"/>
  <c r="ADJ58" i="3" s="1"/>
  <c r="AIH58" i="3" a="1"/>
  <c r="AIH58" i="3" s="1"/>
  <c r="BZQ57" i="3" a="1"/>
  <c r="BZQ57" i="3" s="1"/>
  <c r="SF58" i="3" a="1"/>
  <c r="SF58" i="3" s="1"/>
  <c r="AFE58" i="3" a="1"/>
  <c r="AFE58" i="3" s="1"/>
  <c r="APA58" i="3" a="1"/>
  <c r="APA58" i="3" s="1"/>
  <c r="BGG58" i="3" a="1"/>
  <c r="BGG58" i="3" s="1"/>
  <c r="BLE58" i="3" a="1"/>
  <c r="BLE58" i="3" s="1"/>
  <c r="YH58" i="3" a="1"/>
  <c r="YH58" i="3" s="1"/>
  <c r="LR58" i="3" a="1"/>
  <c r="LR58" i="3" s="1"/>
  <c r="ACK58" i="3" a="1"/>
  <c r="ACK58" i="3" s="1"/>
  <c r="AMG58" i="3" a="1"/>
  <c r="AMG58" i="3" s="1"/>
  <c r="BEW58" i="3" a="1"/>
  <c r="BEW58" i="3" s="1"/>
  <c r="BJU58" i="3" a="1"/>
  <c r="BJU58" i="3" s="1"/>
  <c r="BOS58" i="3" a="1"/>
  <c r="BOS58" i="3" s="1"/>
  <c r="ADN58" i="3" a="1"/>
  <c r="ADN58" i="3" s="1"/>
  <c r="AIL58" i="3" a="1"/>
  <c r="AIL58" i="3" s="1"/>
  <c r="KK58" i="3" a="1"/>
  <c r="KK58" i="3" s="1"/>
  <c r="AFM58" i="3" a="1"/>
  <c r="AFM58" i="3" s="1"/>
  <c r="API58" i="3" a="1"/>
  <c r="API58" i="3" s="1"/>
  <c r="BGK58" i="3" a="1"/>
  <c r="BGK58" i="3" s="1"/>
  <c r="BLI58" i="3" a="1"/>
  <c r="BLI58" i="3" s="1"/>
  <c r="YP58" i="3" a="1"/>
  <c r="YP58" i="3" s="1"/>
  <c r="LU58" i="3" a="1"/>
  <c r="LU58" i="3" s="1"/>
  <c r="AAS58" i="3" a="1"/>
  <c r="AAS58" i="3" s="1"/>
  <c r="AKO58" i="3" a="1"/>
  <c r="AKO58" i="3" s="1"/>
  <c r="BEA58" i="3" a="1"/>
  <c r="BEA58" i="3" s="1"/>
  <c r="BIY58" i="3" a="1"/>
  <c r="BIY58" i="3" s="1"/>
  <c r="BNW58" i="3" a="1"/>
  <c r="BNW58" i="3" s="1"/>
  <c r="ADB58" i="3" a="1"/>
  <c r="ADB58" i="3" s="1"/>
  <c r="AHZ58" i="3" a="1"/>
  <c r="AHZ58" i="3" s="1"/>
  <c r="AMX58" i="3" a="1"/>
  <c r="AMX58" i="3" s="1"/>
  <c r="VD58" i="3" a="1"/>
  <c r="VD58" i="3" s="1"/>
  <c r="ATI58" i="3" a="1"/>
  <c r="ATI58" i="3" s="1"/>
  <c r="AYG58" i="3" a="1"/>
  <c r="AYG58" i="3" s="1"/>
  <c r="XO58" i="3" a="1"/>
  <c r="XO58" i="3" s="1"/>
  <c r="AHK58" i="3" a="1"/>
  <c r="AHK58" i="3" s="1"/>
  <c r="BCL58" i="3" a="1"/>
  <c r="BCL58" i="3" s="1"/>
  <c r="BGN58" i="3" a="1"/>
  <c r="BGN58" i="3" s="1"/>
  <c r="BIZ58" i="3" a="1"/>
  <c r="BIZ58" i="3" s="1"/>
  <c r="BLL58" i="3" a="1"/>
  <c r="BLL58" i="3" s="1"/>
  <c r="BNX58" i="3" a="1"/>
  <c r="BNX58" i="3" s="1"/>
  <c r="WV58" i="3" a="1"/>
  <c r="WV58" i="3" s="1"/>
  <c r="ABT58" i="3" a="1"/>
  <c r="ABT58" i="3" s="1"/>
  <c r="AGR58" i="3" a="1"/>
  <c r="AGR58" i="3" s="1"/>
  <c r="ALP58" i="3" a="1"/>
  <c r="ALP58" i="3" s="1"/>
  <c r="AQL58" i="3" a="1"/>
  <c r="AQL58" i="3" s="1"/>
  <c r="AOD58" i="3" a="1"/>
  <c r="AOD58" i="3" s="1"/>
  <c r="AUI58" i="3" a="1"/>
  <c r="AUI58" i="3" s="1"/>
  <c r="AZG58" i="3" a="1"/>
  <c r="AZG58" i="3" s="1"/>
  <c r="ZO58" i="3" a="1"/>
  <c r="ZO58" i="3" s="1"/>
  <c r="AJK58" i="3" a="1"/>
  <c r="AJK58" i="3" s="1"/>
  <c r="DS58" i="3" a="1"/>
  <c r="DS58" i="3" s="1"/>
  <c r="LC58" i="3" a="1"/>
  <c r="LC58" i="3" s="1"/>
  <c r="BOY57" i="3" a="1"/>
  <c r="BOY57" i="3" s="1"/>
  <c r="CGK57" i="3" a="1"/>
  <c r="CGK57" i="3" s="1"/>
  <c r="HN58" i="3" a="1"/>
  <c r="HN58" i="3" s="1"/>
  <c r="DQ58" i="3" a="1"/>
  <c r="DQ58" i="3" s="1"/>
  <c r="QP58" i="3" a="1"/>
  <c r="QP58" i="3" s="1"/>
  <c r="WK58" i="3" a="1"/>
  <c r="WK58" i="3" s="1"/>
  <c r="IP58" i="3" a="1"/>
  <c r="IP58" i="3" s="1"/>
  <c r="SL58" i="3" a="1"/>
  <c r="SL58" i="3" s="1"/>
  <c r="UX58" i="3" a="1"/>
  <c r="UX58" i="3" s="1"/>
  <c r="OB58" i="3" a="1"/>
  <c r="OB58" i="3" s="1"/>
  <c r="EF58" i="3" a="1"/>
  <c r="EF58" i="3" s="1"/>
  <c r="XQ58" i="3" a="1"/>
  <c r="XQ58" i="3" s="1"/>
  <c r="AGW58" i="3" a="1"/>
  <c r="AGW58" i="3" s="1"/>
  <c r="AQR58" i="3" a="1"/>
  <c r="AQR58" i="3" s="1"/>
  <c r="BHC58" i="3" a="1"/>
  <c r="BHC58" i="3" s="1"/>
  <c r="BMA58" i="3" a="1"/>
  <c r="BMA58" i="3" s="1"/>
  <c r="ZZ58" i="3" a="1"/>
  <c r="ZZ58" i="3" s="1"/>
  <c r="AGH58" i="3" a="1"/>
  <c r="AGH58" i="3" s="1"/>
  <c r="ALF58" i="3" a="1"/>
  <c r="ALF58" i="3" s="1"/>
  <c r="AQE58" i="3" a="1"/>
  <c r="AQE58" i="3" s="1"/>
  <c r="QI58" i="3" a="1"/>
  <c r="QI58" i="3" s="1"/>
  <c r="AHY58" i="3" a="1"/>
  <c r="AHY58" i="3" s="1"/>
  <c r="BCS58" i="3" a="1"/>
  <c r="BCS58" i="3" s="1"/>
  <c r="BHQ58" i="3" a="1"/>
  <c r="BHQ58" i="3" s="1"/>
  <c r="BMO58" i="3" a="1"/>
  <c r="BMO58" i="3" s="1"/>
  <c r="ABB58" i="3" a="1"/>
  <c r="ABB58" i="3" s="1"/>
  <c r="IX58" i="3" a="1"/>
  <c r="IX58" i="3" s="1"/>
  <c r="ADE58" i="3" a="1"/>
  <c r="ADE58" i="3" s="1"/>
  <c r="AMZ58" i="3" a="1"/>
  <c r="AMZ58" i="3" s="1"/>
  <c r="BFG58" i="3" a="1"/>
  <c r="BFG58" i="3" s="1"/>
  <c r="BKE58" i="3" a="1"/>
  <c r="BKE58" i="3" s="1"/>
  <c r="WB58" i="3" a="1"/>
  <c r="WB58" i="3" s="1"/>
  <c r="ADZ58" i="3" a="1"/>
  <c r="ADZ58" i="3" s="1"/>
  <c r="AIX58" i="3" a="1"/>
  <c r="AIX58" i="3" s="1"/>
  <c r="CHY57" i="3" a="1"/>
  <c r="CHY57" i="3" s="1"/>
  <c r="WW58" i="3" a="1"/>
  <c r="WW58" i="3" s="1"/>
  <c r="AGG58" i="3" a="1"/>
  <c r="AGG58" i="3" s="1"/>
  <c r="AQB58" i="3" a="1"/>
  <c r="AQB58" i="3" s="1"/>
  <c r="BGU58" i="3" a="1"/>
  <c r="BGU58" i="3" s="1"/>
  <c r="BLS58" i="3" a="1"/>
  <c r="BLS58" i="3" s="1"/>
  <c r="ZJ58" i="3" a="1"/>
  <c r="ZJ58" i="3" s="1"/>
  <c r="LK58" i="3" a="1"/>
  <c r="LK58" i="3" s="1"/>
  <c r="ADI58" i="3" a="1"/>
  <c r="ADI58" i="3" s="1"/>
  <c r="ANE58" i="3" a="1"/>
  <c r="ANE58" i="3" s="1"/>
  <c r="BFI58" i="3" a="1"/>
  <c r="BFI58" i="3" s="1"/>
  <c r="BKG58" i="3" a="1"/>
  <c r="BKG58" i="3" s="1"/>
  <c r="WJ58" i="3" a="1"/>
  <c r="WJ58" i="3" s="1"/>
  <c r="AED58" i="3" a="1"/>
  <c r="AED58" i="3" s="1"/>
  <c r="AJB58" i="3" a="1"/>
  <c r="AJB58" i="3" s="1"/>
  <c r="TK58" i="3" a="1"/>
  <c r="TK58" i="3" s="1"/>
  <c r="AGK58" i="3" a="1"/>
  <c r="AGK58" i="3" s="1"/>
  <c r="AQG58" i="3" a="1"/>
  <c r="AQG58" i="3" s="1"/>
  <c r="BGW58" i="3" a="1"/>
  <c r="BGW58" i="3" s="1"/>
  <c r="BLU58" i="3" a="1"/>
  <c r="BLU58" i="3" s="1"/>
  <c r="ZN58" i="3" a="1"/>
  <c r="ZN58" i="3" s="1"/>
  <c r="UA58" i="3" a="1"/>
  <c r="UA58" i="3" s="1"/>
  <c r="ABQ58" i="3" a="1"/>
  <c r="ABQ58" i="3" s="1"/>
  <c r="ALM58" i="3" a="1"/>
  <c r="ALM58" i="3" s="1"/>
  <c r="BEM58" i="3" a="1"/>
  <c r="BEM58" i="3" s="1"/>
  <c r="BJK58" i="3" a="1"/>
  <c r="BJK58" i="3" s="1"/>
  <c r="BOI58" i="3" a="1"/>
  <c r="BOI58" i="3" s="1"/>
  <c r="ADR58" i="3" a="1"/>
  <c r="ADR58" i="3" s="1"/>
  <c r="AIP58" i="3" a="1"/>
  <c r="AIP58" i="3" s="1"/>
  <c r="ANN58" i="3" a="1"/>
  <c r="ANN58" i="3" s="1"/>
  <c r="AMD58" i="3" a="1"/>
  <c r="AMD58" i="3" s="1"/>
  <c r="ATU58" i="3" a="1"/>
  <c r="ATU58" i="3" s="1"/>
  <c r="AYS58" i="3" a="1"/>
  <c r="AYS58" i="3" s="1"/>
  <c r="YM58" i="3" a="1"/>
  <c r="YM58" i="3" s="1"/>
  <c r="AII58" i="3" a="1"/>
  <c r="AII58" i="3" s="1"/>
  <c r="BCZ58" i="3" a="1"/>
  <c r="BCZ58" i="3" s="1"/>
  <c r="BGV58" i="3" a="1"/>
  <c r="BGV58" i="3" s="1"/>
  <c r="BJH58" i="3" a="1"/>
  <c r="BJH58" i="3" s="1"/>
  <c r="BLT58" i="3" a="1"/>
  <c r="BLT58" i="3" s="1"/>
  <c r="BOF58" i="3" a="1"/>
  <c r="BOF58" i="3" s="1"/>
  <c r="XL58" i="3" a="1"/>
  <c r="XL58" i="3" s="1"/>
  <c r="ACJ58" i="3" a="1"/>
  <c r="ACJ58" i="3" s="1"/>
  <c r="AHH58" i="3" a="1"/>
  <c r="AHH58" i="3" s="1"/>
  <c r="AMF58" i="3" a="1"/>
  <c r="AMF58" i="3" s="1"/>
  <c r="CJZ57" i="3" a="1"/>
  <c r="CJZ57" i="3" s="1"/>
  <c r="APJ58" i="3" a="1"/>
  <c r="APJ58" i="3" s="1"/>
  <c r="AUW58" i="3" a="1"/>
  <c r="AUW58" i="3" s="1"/>
  <c r="AZU58" i="3" a="1"/>
  <c r="AZU58" i="3" s="1"/>
  <c r="AAQ58" i="3" a="1"/>
  <c r="AAQ58" i="3" s="1"/>
  <c r="AKM58" i="3" a="1"/>
  <c r="AKM58" i="3" s="1"/>
  <c r="FD58" i="3" a="1"/>
  <c r="FD58" i="3" s="1"/>
  <c r="OA58" i="3" a="1"/>
  <c r="OA58" i="3" s="1"/>
  <c r="BYS57" i="3" a="1"/>
  <c r="BYS57" i="3" s="1"/>
  <c r="CHU57" i="3" a="1"/>
  <c r="CHU57" i="3" s="1"/>
  <c r="CEC57" i="3" a="1"/>
  <c r="CEC57" i="3" s="1"/>
  <c r="EW58" i="3" a="1"/>
  <c r="EW58" i="3" s="1"/>
  <c r="RV58" i="3" a="1"/>
  <c r="RV58" i="3" s="1"/>
  <c r="JZ58" i="3" a="1"/>
  <c r="JZ58" i="3" s="1"/>
  <c r="LG58" i="3" a="1"/>
  <c r="LG58" i="3" s="1"/>
  <c r="ST58" i="3" a="1"/>
  <c r="ST58" i="3" s="1"/>
  <c r="JH58" i="3" a="1"/>
  <c r="JH58" i="3" s="1"/>
  <c r="OS58" i="3" a="1"/>
  <c r="OS58" i="3" s="1"/>
  <c r="CLF57" i="3" a="1"/>
  <c r="CLF57" i="3" s="1"/>
  <c r="YW58" i="3" a="1"/>
  <c r="YW58" i="3" s="1"/>
  <c r="AHU58" i="3" a="1"/>
  <c r="AHU58" i="3" s="1"/>
  <c r="BCQ58" i="3" a="1"/>
  <c r="BCQ58" i="3" s="1"/>
  <c r="BHO58" i="3" a="1"/>
  <c r="BHO58" i="3" s="1"/>
  <c r="BMM58" i="3" a="1"/>
  <c r="BMM58" i="3" s="1"/>
  <c r="AAX58" i="3" a="1"/>
  <c r="AAX58" i="3" s="1"/>
  <c r="AGX58" i="3" a="1"/>
  <c r="AGX58" i="3" s="1"/>
  <c r="ALV58" i="3" a="1"/>
  <c r="ALV58" i="3" s="1"/>
  <c r="AQU58" i="3" a="1"/>
  <c r="AQU58" i="3" s="1"/>
  <c r="QJ58" i="3" a="1"/>
  <c r="QJ58" i="3" s="1"/>
  <c r="AIW58" i="3" a="1"/>
  <c r="AIW58" i="3" s="1"/>
  <c r="BDE58" i="3" a="1"/>
  <c r="BDE58" i="3" s="1"/>
  <c r="BIC58" i="3" a="1"/>
  <c r="BIC58" i="3" s="1"/>
  <c r="BNA58" i="3" a="1"/>
  <c r="BNA58" i="3" s="1"/>
  <c r="ABZ58" i="3" a="1"/>
  <c r="ABZ58" i="3" s="1"/>
  <c r="RG58" i="3" a="1"/>
  <c r="RG58" i="3" s="1"/>
  <c r="AEC58" i="3" a="1"/>
  <c r="AEC58" i="3" s="1"/>
  <c r="ANX58" i="3" a="1"/>
  <c r="ANX58" i="3" s="1"/>
  <c r="BFS58" i="3" a="1"/>
  <c r="BFS58" i="3" s="1"/>
  <c r="BKQ58" i="3" a="1"/>
  <c r="BKQ58" i="3" s="1"/>
  <c r="XF58" i="3" a="1"/>
  <c r="XF58" i="3" s="1"/>
  <c r="AEP58" i="3" a="1"/>
  <c r="AEP58" i="3" s="1"/>
  <c r="AJN58" i="3" a="1"/>
  <c r="AJN58" i="3" s="1"/>
  <c r="CEK57" i="3" a="1"/>
  <c r="CEK57" i="3" s="1"/>
  <c r="YC58" i="3" a="1"/>
  <c r="YC58" i="3" s="1"/>
  <c r="AHE58" i="3" a="1"/>
  <c r="AHE58" i="3" s="1"/>
  <c r="AQZ58" i="3" a="1"/>
  <c r="AQZ58" i="3" s="1"/>
  <c r="BHG58" i="3" a="1"/>
  <c r="BHG58" i="3" s="1"/>
  <c r="BME58" i="3" a="1"/>
  <c r="BME58" i="3" s="1"/>
  <c r="AAH58" i="3" a="1"/>
  <c r="AAH58" i="3" s="1"/>
  <c r="QZ58" i="3" a="1"/>
  <c r="QZ58" i="3" s="1"/>
  <c r="AEK58" i="3" a="1"/>
  <c r="AEK58" i="3" s="1"/>
  <c r="AOF58" i="3" a="1"/>
  <c r="AOF58" i="3" s="1"/>
  <c r="BFW58" i="3" a="1"/>
  <c r="BFW58" i="3" s="1"/>
  <c r="BKU58" i="3" a="1"/>
  <c r="BKU58" i="3" s="1"/>
  <c r="XN58" i="3" a="1"/>
  <c r="XN58" i="3" s="1"/>
  <c r="AET58" i="3" a="1"/>
  <c r="AET58" i="3" s="1"/>
  <c r="AJR58" i="3" a="1"/>
  <c r="AJR58" i="3" s="1"/>
  <c r="MX58" i="3" a="1"/>
  <c r="MX58" i="3" s="1"/>
  <c r="AHM58" i="3" a="1"/>
  <c r="AHM58" i="3" s="1"/>
  <c r="BCK58" i="3" a="1"/>
  <c r="BCK58" i="3" s="1"/>
  <c r="BHK58" i="3" a="1"/>
  <c r="BHK58" i="3" s="1"/>
  <c r="BMI58" i="3" a="1"/>
  <c r="BMI58" i="3" s="1"/>
  <c r="AAP58" i="3" a="1"/>
  <c r="AAP58" i="3" s="1"/>
  <c r="OD58" i="3" a="1"/>
  <c r="OD58" i="3" s="1"/>
  <c r="ADQ58" i="3" a="1"/>
  <c r="ADQ58" i="3" s="1"/>
  <c r="ANM58" i="3" a="1"/>
  <c r="ANM58" i="3" s="1"/>
  <c r="BFM58" i="3" a="1"/>
  <c r="BFM58" i="3" s="1"/>
  <c r="BKK58" i="3" a="1"/>
  <c r="BKK58" i="3" s="1"/>
  <c r="WT58" i="3" a="1"/>
  <c r="WT58" i="3" s="1"/>
  <c r="AEH58" i="3" a="1"/>
  <c r="AEH58" i="3" s="1"/>
  <c r="AJF58" i="3" a="1"/>
  <c r="AJF58" i="3" s="1"/>
  <c r="CZ58" i="3" a="1"/>
  <c r="CZ58" i="3" s="1"/>
  <c r="AOA58" i="3" a="1"/>
  <c r="AOA58" i="3" s="1"/>
  <c r="AUU58" i="3" a="1"/>
  <c r="AUU58" i="3" s="1"/>
  <c r="AZS58" i="3" a="1"/>
  <c r="AZS58" i="3" s="1"/>
  <c r="AAM58" i="3" a="1"/>
  <c r="AAM58" i="3" s="1"/>
  <c r="AKI58" i="3" a="1"/>
  <c r="AKI58" i="3" s="1"/>
  <c r="BDZ58" i="3" a="1"/>
  <c r="BDZ58" i="3" s="1"/>
  <c r="BHD58" i="3" a="1"/>
  <c r="BHD58" i="3" s="1"/>
  <c r="BJP58" i="3" a="1"/>
  <c r="BJP58" i="3" s="1"/>
  <c r="BMB58" i="3" a="1"/>
  <c r="BMB58" i="3" s="1"/>
  <c r="BON58" i="3" a="1"/>
  <c r="BON58" i="3" s="1"/>
  <c r="YB58" i="3" a="1"/>
  <c r="YB58" i="3" s="1"/>
  <c r="ACZ58" i="3" a="1"/>
  <c r="ACZ58" i="3" s="1"/>
  <c r="AHX58" i="3" a="1"/>
  <c r="AHX58" i="3" s="1"/>
  <c r="AMV58" i="3" a="1"/>
  <c r="AMV58" i="3" s="1"/>
  <c r="RP58" i="3" a="1"/>
  <c r="RP58" i="3" s="1"/>
  <c r="AQP58" i="3" a="1"/>
  <c r="AQP58" i="3" s="1"/>
  <c r="AVI58" i="3" a="1"/>
  <c r="AVI58" i="3" s="1"/>
  <c r="BAG58" i="3" a="1"/>
  <c r="BAG58" i="3" s="1"/>
  <c r="CMD57" i="3" a="1"/>
  <c r="CMD57" i="3" s="1"/>
  <c r="QA58" i="3" a="1"/>
  <c r="QA58" i="3" s="1"/>
  <c r="CDQ57" i="3" a="1"/>
  <c r="CDQ57" i="3" s="1"/>
  <c r="CJA57" i="3" a="1"/>
  <c r="CJA57" i="3" s="1"/>
  <c r="CGD57" i="3" a="1"/>
  <c r="CGD57" i="3" s="1"/>
  <c r="ID58" i="3" a="1"/>
  <c r="ID58" i="3" s="1"/>
  <c r="SS58" i="3" a="1"/>
  <c r="SS58" i="3" s="1"/>
  <c r="LN58" i="3" a="1"/>
  <c r="LN58" i="3" s="1"/>
  <c r="ME58" i="3" a="1"/>
  <c r="ME58" i="3" s="1"/>
  <c r="TB58" i="3" a="1"/>
  <c r="TB58" i="3" s="1"/>
  <c r="KF58" i="3" a="1"/>
  <c r="KF58" i="3" s="1"/>
  <c r="PI58" i="3" a="1"/>
  <c r="PI58" i="3" s="1"/>
  <c r="OI58" i="3" a="1"/>
  <c r="OI58" i="3" s="1"/>
  <c r="ZY58" i="3" a="1"/>
  <c r="ZY58" i="3" s="1"/>
  <c r="AJU58" i="3" a="1"/>
  <c r="AJU58" i="3" s="1"/>
  <c r="BDQ58" i="3" a="1"/>
  <c r="BDQ58" i="3" s="1"/>
  <c r="BIO58" i="3" a="1"/>
  <c r="BIO58" i="3" s="1"/>
  <c r="BNM58" i="3" a="1"/>
  <c r="BNM58" i="3" s="1"/>
  <c r="ACP58" i="3" a="1"/>
  <c r="ACP58" i="3" s="1"/>
  <c r="AHN58" i="3" a="1"/>
  <c r="AHN58" i="3" s="1"/>
  <c r="AML58" i="3" a="1"/>
  <c r="AML58" i="3" s="1"/>
  <c r="BXT57" i="3" a="1"/>
  <c r="BXT57" i="3" s="1"/>
  <c r="AAC58" i="3" a="1"/>
  <c r="AAC58" i="3" s="1"/>
  <c r="AJY58" i="3" a="1"/>
  <c r="AJY58" i="3" s="1"/>
  <c r="BDS58" i="3" a="1"/>
  <c r="BDS58" i="3" s="1"/>
  <c r="BIQ58" i="3" a="1"/>
  <c r="BIQ58" i="3" s="1"/>
  <c r="BNO58" i="3" a="1"/>
  <c r="BNO58" i="3" s="1"/>
  <c r="BQE57" i="3" a="1"/>
  <c r="BQE57" i="3" s="1"/>
  <c r="SC58" i="3" a="1"/>
  <c r="SC58" i="3" s="1"/>
  <c r="AGC58" i="3" a="1"/>
  <c r="AGC58" i="3" s="1"/>
  <c r="APY58" i="3" a="1"/>
  <c r="APY58" i="3" s="1"/>
  <c r="BGS58" i="3" a="1"/>
  <c r="BGS58" i="3" s="1"/>
  <c r="BLQ58" i="3" a="1"/>
  <c r="BLQ58" i="3" s="1"/>
  <c r="ZF58" i="3" a="1"/>
  <c r="ZF58" i="3" s="1"/>
  <c r="AFF58" i="3" a="1"/>
  <c r="AFF58" i="3" s="1"/>
  <c r="AKD58" i="3" a="1"/>
  <c r="AKD58" i="3" s="1"/>
  <c r="FA58" i="3" a="1"/>
  <c r="FA58" i="3" s="1"/>
  <c r="ZI58" i="3" a="1"/>
  <c r="ZI58" i="3" s="1"/>
  <c r="AJE58" i="3" a="1"/>
  <c r="AJE58" i="3" s="1"/>
  <c r="BDI58" i="3" a="1"/>
  <c r="BDI58" i="3" s="1"/>
  <c r="BIG58" i="3" a="1"/>
  <c r="BIG58" i="3" s="1"/>
  <c r="BNE58" i="3" a="1"/>
  <c r="BNE58" i="3" s="1"/>
  <c r="CFC57" i="3" a="1"/>
  <c r="CFC57" i="3" s="1"/>
  <c r="VB58" i="3" a="1"/>
  <c r="VB58" i="3" s="1"/>
  <c r="AFI58" i="3" a="1"/>
  <c r="AFI58" i="3" s="1"/>
  <c r="APD58" i="3" a="1"/>
  <c r="APD58" i="3" s="1"/>
  <c r="BGI58" i="3" a="1"/>
  <c r="BGI58" i="3" s="1"/>
  <c r="BLG58" i="3" a="1"/>
  <c r="BLG58" i="3" s="1"/>
  <c r="YL58" i="3" a="1"/>
  <c r="YL58" i="3" s="1"/>
  <c r="AFJ58" i="3" a="1"/>
  <c r="AFJ58" i="3" s="1"/>
  <c r="AKH58" i="3" a="1"/>
  <c r="AKH58" i="3" s="1"/>
  <c r="MI58" i="3" a="1"/>
  <c r="MI58" i="3" s="1"/>
  <c r="AIK58" i="3" a="1"/>
  <c r="AIK58" i="3" s="1"/>
  <c r="BCY58" i="3" a="1"/>
  <c r="BCY58" i="3" s="1"/>
  <c r="BHW58" i="3" a="1"/>
  <c r="BHW58" i="3" s="1"/>
  <c r="BMU58" i="3" a="1"/>
  <c r="BMU58" i="3" s="1"/>
  <c r="ABN58" i="3" a="1"/>
  <c r="ABN58" i="3" s="1"/>
  <c r="RM58" i="3" a="1"/>
  <c r="RM58" i="3" s="1"/>
  <c r="AEO58" i="3" a="1"/>
  <c r="AEO58" i="3" s="1"/>
  <c r="AOK58" i="3" a="1"/>
  <c r="AOK58" i="3" s="1"/>
  <c r="BFY58" i="3" a="1"/>
  <c r="BFY58" i="3" s="1"/>
  <c r="BKW58" i="3" a="1"/>
  <c r="BKW58" i="3" s="1"/>
  <c r="XR58" i="3" a="1"/>
  <c r="XR58" i="3" s="1"/>
  <c r="AEX58" i="3" a="1"/>
  <c r="AEX58" i="3" s="1"/>
  <c r="AJV58" i="3" a="1"/>
  <c r="AJV58" i="3" s="1"/>
  <c r="PT58" i="3" a="1"/>
  <c r="PT58" i="3" s="1"/>
  <c r="APG58" i="3" a="1"/>
  <c r="APG58" i="3" s="1"/>
  <c r="AVG58" i="3" a="1"/>
  <c r="AVG58" i="3" s="1"/>
  <c r="BAE58" i="3" a="1"/>
  <c r="BAE58" i="3" s="1"/>
  <c r="ABK58" i="3" a="1"/>
  <c r="ABK58" i="3" s="1"/>
  <c r="ALG58" i="3" a="1"/>
  <c r="ALG58" i="3" s="1"/>
  <c r="BEL58" i="3" a="1"/>
  <c r="BEL58" i="3" s="1"/>
  <c r="BHL58" i="3" a="1"/>
  <c r="BHL58" i="3" s="1"/>
  <c r="BJX58" i="3" a="1"/>
  <c r="BJX58" i="3" s="1"/>
  <c r="BMJ58" i="3" a="1"/>
  <c r="BMJ58" i="3" s="1"/>
  <c r="BOV58" i="3" a="1"/>
  <c r="BOV58" i="3" s="1"/>
  <c r="YR58" i="3" a="1"/>
  <c r="YR58" i="3" s="1"/>
  <c r="ADP58" i="3" a="1"/>
  <c r="ADP58" i="3" s="1"/>
  <c r="AIN58" i="3" a="1"/>
  <c r="AIN58" i="3" s="1"/>
  <c r="ANJ58" i="3" a="1"/>
  <c r="ANJ58" i="3" s="1"/>
  <c r="ADU58" i="3" a="1"/>
  <c r="ADU58" i="3" s="1"/>
  <c r="ARK58" i="3" a="1"/>
  <c r="ARK58" i="3" s="1"/>
  <c r="AWI58" i="3" a="1"/>
  <c r="AWI58" i="3" s="1"/>
  <c r="BBG58" i="3" a="1"/>
  <c r="BBG58" i="3" s="1"/>
  <c r="ADO58" i="3" a="1"/>
  <c r="ADO58" i="3" s="1"/>
  <c r="ANL58" i="3" a="1"/>
  <c r="ANL58" i="3" s="1"/>
  <c r="PG58" i="3" a="1"/>
  <c r="PG58" i="3" s="1"/>
  <c r="RR58" i="3" a="1"/>
  <c r="RR58" i="3" s="1"/>
  <c r="CKU57" i="3" a="1"/>
  <c r="CKU57" i="3" s="1"/>
  <c r="CKG57" i="3" a="1"/>
  <c r="CKG57" i="3" s="1"/>
  <c r="CHJ57" i="3" a="1"/>
  <c r="CHJ57" i="3" s="1"/>
  <c r="KG58" i="3" a="1"/>
  <c r="KG58" i="3" s="1"/>
  <c r="TI58" i="3" a="1"/>
  <c r="TI58" i="3" s="1"/>
  <c r="MT58" i="3" a="1"/>
  <c r="MT58" i="3" s="1"/>
  <c r="NG58" i="3" a="1"/>
  <c r="NG58" i="3" s="1"/>
  <c r="TJ58" i="3" a="1"/>
  <c r="TJ58" i="3" s="1"/>
  <c r="KZ58" i="3" a="1"/>
  <c r="KZ58" i="3" s="1"/>
  <c r="PY58" i="3" a="1"/>
  <c r="PY58" i="3" s="1"/>
  <c r="VG58" i="3" a="1"/>
  <c r="VG58" i="3" s="1"/>
  <c r="AAW58" i="3" a="1"/>
  <c r="AAW58" i="3" s="1"/>
  <c r="AKS58" i="3" a="1"/>
  <c r="AKS58" i="3" s="1"/>
  <c r="BEC58" i="3" a="1"/>
  <c r="BEC58" i="3" s="1"/>
  <c r="BJA58" i="3" a="1"/>
  <c r="BJA58" i="3" s="1"/>
  <c r="BNY58" i="3" a="1"/>
  <c r="BNY58" i="3" s="1"/>
  <c r="ADF58" i="3" a="1"/>
  <c r="ADF58" i="3" s="1"/>
  <c r="AID58" i="3" a="1"/>
  <c r="AID58" i="3" s="1"/>
  <c r="ANC58" i="3" a="1"/>
  <c r="ANC58" i="3" s="1"/>
  <c r="EY58" i="3" a="1"/>
  <c r="EY58" i="3" s="1"/>
  <c r="ABA58" i="3" a="1"/>
  <c r="ABA58" i="3" s="1"/>
  <c r="AKW58" i="3" a="1"/>
  <c r="AKW58" i="3" s="1"/>
  <c r="BEE58" i="3" a="1"/>
  <c r="BEE58" i="3" s="1"/>
  <c r="BJC58" i="3" a="1"/>
  <c r="BJC58" i="3" s="1"/>
  <c r="BOA58" i="3" a="1"/>
  <c r="BOA58" i="3" s="1"/>
  <c r="CGS57" i="3" a="1"/>
  <c r="CGS57" i="3" s="1"/>
  <c r="WS58" i="3" a="1"/>
  <c r="WS58" i="3" s="1"/>
  <c r="AHA58" i="3" a="1"/>
  <c r="AHA58" i="3" s="1"/>
  <c r="AQW58" i="3" a="1"/>
  <c r="AQW58" i="3" s="1"/>
  <c r="BHE58" i="3" a="1"/>
  <c r="BHE58" i="3" s="1"/>
  <c r="BMC58" i="3" a="1"/>
  <c r="BMC58" i="3" s="1"/>
  <c r="AAD58" i="3" a="1"/>
  <c r="AAD58" i="3" s="1"/>
  <c r="AFV58" i="3" a="1"/>
  <c r="AFV58" i="3" s="1"/>
  <c r="AKT58" i="3" a="1"/>
  <c r="AKT58" i="3" s="1"/>
  <c r="SA58" i="3" a="1"/>
  <c r="SA58" i="3" s="1"/>
  <c r="AAG58" i="3" a="1"/>
  <c r="AAG58" i="3" s="1"/>
  <c r="AKC58" i="3" a="1"/>
  <c r="AKC58" i="3" s="1"/>
  <c r="BDU58" i="3" a="1"/>
  <c r="BDU58" i="3" s="1"/>
  <c r="BIS58" i="3" a="1"/>
  <c r="BIS58" i="3" s="1"/>
  <c r="BNQ58" i="3" a="1"/>
  <c r="BNQ58" i="3" s="1"/>
  <c r="CJE57" i="3" a="1"/>
  <c r="CJE57" i="3" s="1"/>
  <c r="XA58" i="3" a="1"/>
  <c r="XA58" i="3" s="1"/>
  <c r="AHI58" i="3" a="1"/>
  <c r="AHI58" i="3" s="1"/>
  <c r="BCI58" i="3" a="1"/>
  <c r="BCI58" i="3" s="1"/>
  <c r="BHI58" i="3" a="1"/>
  <c r="BHI58" i="3" s="1"/>
  <c r="BMG58" i="3" a="1"/>
  <c r="BMG58" i="3" s="1"/>
  <c r="AAL58" i="3" a="1"/>
  <c r="AAL58" i="3" s="1"/>
  <c r="AFZ58" i="3" a="1"/>
  <c r="AFZ58" i="3" s="1"/>
  <c r="AKX58" i="3" a="1"/>
  <c r="AKX58" i="3" s="1"/>
  <c r="AAO58" i="3" a="1"/>
  <c r="AAO58" i="3" s="1"/>
  <c r="AKK58" i="3" a="1"/>
  <c r="AKK58" i="3" s="1"/>
  <c r="BDY58" i="3" a="1"/>
  <c r="BDY58" i="3" s="1"/>
  <c r="BIW58" i="3" a="1"/>
  <c r="BIW58" i="3" s="1"/>
  <c r="BNU58" i="3" a="1"/>
  <c r="BNU58" i="3" s="1"/>
  <c r="AXV57" i="3" a="1"/>
  <c r="AXV57" i="3" s="1"/>
  <c r="VR58" i="3" a="1"/>
  <c r="VR58" i="3" s="1"/>
  <c r="AFQ58" i="3" a="1"/>
  <c r="AFQ58" i="3" s="1"/>
  <c r="APL58" i="3" a="1"/>
  <c r="APL58" i="3" s="1"/>
  <c r="BGM58" i="3" a="1"/>
  <c r="BGM58" i="3" s="1"/>
  <c r="BLK58" i="3" a="1"/>
  <c r="BLK58" i="3" s="1"/>
  <c r="YT58" i="3" a="1"/>
  <c r="YT58" i="3" s="1"/>
  <c r="AFN58" i="3" a="1"/>
  <c r="AFN58" i="3" s="1"/>
  <c r="AKL58" i="3" a="1"/>
  <c r="AKL58" i="3" s="1"/>
  <c r="ACS58" i="3" a="1"/>
  <c r="ACS58" i="3" s="1"/>
  <c r="AQM58" i="3" a="1"/>
  <c r="AQM58" i="3" s="1"/>
  <c r="AVU58" i="3" a="1"/>
  <c r="AVU58" i="3" s="1"/>
  <c r="BAS58" i="3" a="1"/>
  <c r="BAS58" i="3" s="1"/>
  <c r="ACM58" i="3" a="1"/>
  <c r="ACM58" i="3" s="1"/>
  <c r="AMI58" i="3" a="1"/>
  <c r="AMI58" i="3" s="1"/>
  <c r="BEZ58" i="3" a="1"/>
  <c r="BEZ58" i="3" s="1"/>
  <c r="BHT58" i="3" a="1"/>
  <c r="BHT58" i="3" s="1"/>
  <c r="BKF58" i="3" a="1"/>
  <c r="BKF58" i="3" s="1"/>
  <c r="BMR58" i="3" a="1"/>
  <c r="BMR58" i="3" s="1"/>
  <c r="BPD58" i="3" a="1"/>
  <c r="BPD58" i="3" s="1"/>
  <c r="ZH58" i="3" a="1"/>
  <c r="ZH58" i="3" s="1"/>
  <c r="AEF58" i="3" a="1"/>
  <c r="AEF58" i="3" s="1"/>
  <c r="AJD58" i="3" a="1"/>
  <c r="AJD58" i="3" s="1"/>
  <c r="ANZ58" i="3" a="1"/>
  <c r="ANZ58" i="3" s="1"/>
  <c r="ALQ58" i="3" a="1"/>
  <c r="ALQ58" i="3" s="1"/>
  <c r="ARW58" i="3" a="1"/>
  <c r="ARW58" i="3" s="1"/>
  <c r="AWU58" i="3" a="1"/>
  <c r="AWU58" i="3" s="1"/>
  <c r="BBS58" i="3" a="1"/>
  <c r="BBS58" i="3" s="1"/>
  <c r="AEM58" i="3" a="1"/>
  <c r="AEM58" i="3" s="1"/>
  <c r="SQ58" i="3" a="1"/>
  <c r="SQ58" i="3" s="1"/>
  <c r="ACV57" i="3" a="1"/>
  <c r="ACV57" i="3" s="1"/>
  <c r="FV58" i="3" a="1"/>
  <c r="FV58" i="3" s="1"/>
  <c r="CLM57" i="3" a="1"/>
  <c r="CLM57" i="3" s="1"/>
  <c r="CIP57" i="3" a="1"/>
  <c r="CIP57" i="3" s="1"/>
  <c r="LQ58" i="3" a="1"/>
  <c r="LQ58" i="3" s="1"/>
  <c r="TY58" i="3" a="1"/>
  <c r="TY58" i="3" s="1"/>
  <c r="NZ58" i="3" a="1"/>
  <c r="NZ58" i="3" s="1"/>
  <c r="OE58" i="3" a="1"/>
  <c r="OE58" i="3" s="1"/>
  <c r="TR58" i="3" a="1"/>
  <c r="TR58" i="3" s="1"/>
  <c r="LP58" i="3" a="1"/>
  <c r="LP58" i="3" s="1"/>
  <c r="QO58" i="3" a="1"/>
  <c r="QO58" i="3" s="1"/>
  <c r="QN58" i="3" a="1"/>
  <c r="QN58" i="3" s="1"/>
  <c r="ABY58" i="3" a="1"/>
  <c r="ABY58" i="3" s="1"/>
  <c r="ALU58" i="3" a="1"/>
  <c r="ALU58" i="3" s="1"/>
  <c r="BEQ58" i="3" a="1"/>
  <c r="BEQ58" i="3" s="1"/>
  <c r="BJO58" i="3" a="1"/>
  <c r="BJO58" i="3" s="1"/>
  <c r="BOM58" i="3" a="1"/>
  <c r="BOM58" i="3" s="1"/>
  <c r="ADV58" i="3" a="1"/>
  <c r="ADV58" i="3" s="1"/>
  <c r="AIT58" i="3" a="1"/>
  <c r="AIT58" i="3" s="1"/>
  <c r="ANS58" i="3" a="1"/>
  <c r="ANS58" i="3" s="1"/>
  <c r="FL58" i="3" a="1"/>
  <c r="FL58" i="3" s="1"/>
  <c r="ADA58" i="3" a="1"/>
  <c r="ADA58" i="3" s="1"/>
  <c r="AMW58" i="3" a="1"/>
  <c r="AMW58" i="3" s="1"/>
  <c r="BFE58" i="3" a="1"/>
  <c r="BFE58" i="3" s="1"/>
  <c r="BKC58" i="3" a="1"/>
  <c r="BKC58" i="3" s="1"/>
  <c r="VT58" i="3" a="1"/>
  <c r="VT58" i="3" s="1"/>
  <c r="HP58" i="3" a="1"/>
  <c r="HP58" i="3" s="1"/>
  <c r="XY58" i="3" a="1"/>
  <c r="XY58" i="3" s="1"/>
  <c r="AIC58" i="3" a="1"/>
  <c r="AIC58" i="3" s="1"/>
  <c r="BCU58" i="3" a="1"/>
  <c r="BCU58" i="3" s="1"/>
  <c r="BHS58" i="3" a="1"/>
  <c r="BHS58" i="3" s="1"/>
  <c r="BMQ58" i="3" a="1"/>
  <c r="BMQ58" i="3" s="1"/>
  <c r="ABF58" i="3" a="1"/>
  <c r="ABF58" i="3" s="1"/>
  <c r="AGL58" i="3" a="1"/>
  <c r="AGL58" i="3" s="1"/>
  <c r="ALJ58" i="3" a="1"/>
  <c r="ALJ58" i="3" s="1"/>
  <c r="KD58" i="3" a="1"/>
  <c r="KD58" i="3" s="1"/>
  <c r="ABI58" i="3" a="1"/>
  <c r="ABI58" i="3" s="1"/>
  <c r="ALE58" i="3" a="1"/>
  <c r="ALE58" i="3" s="1"/>
  <c r="BEI58" i="3" a="1"/>
  <c r="BEI58" i="3" s="1"/>
  <c r="BJG58" i="3" a="1"/>
  <c r="BJG58" i="3" s="1"/>
  <c r="BOE58" i="3" a="1"/>
  <c r="BOE58" i="3" s="1"/>
  <c r="CGH57" i="3" a="1"/>
  <c r="CGH57" i="3" s="1"/>
  <c r="YG58" i="3" a="1"/>
  <c r="YG58" i="3" s="1"/>
  <c r="AIG58" i="3" a="1"/>
  <c r="AIG58" i="3" s="1"/>
  <c r="BCW58" i="3" a="1"/>
  <c r="BCW58" i="3" s="1"/>
  <c r="BHU58" i="3" a="1"/>
  <c r="BHU58" i="3" s="1"/>
  <c r="BMS58" i="3" a="1"/>
  <c r="BMS58" i="3" s="1"/>
  <c r="ABJ58" i="3" a="1"/>
  <c r="ABJ58" i="3" s="1"/>
  <c r="AGP58" i="3" a="1"/>
  <c r="AGP58" i="3" s="1"/>
  <c r="CLK57" i="3" a="1"/>
  <c r="CLK57" i="3" s="1"/>
  <c r="ABM58" i="3" a="1"/>
  <c r="ABM58" i="3" s="1"/>
  <c r="ALI58" i="3" a="1"/>
  <c r="ALI58" i="3" s="1"/>
  <c r="BEK58" i="3" a="1"/>
  <c r="BEK58" i="3" s="1"/>
  <c r="BJI58" i="3" a="1"/>
  <c r="BJI58" i="3" s="1"/>
  <c r="BOG58" i="3" a="1"/>
  <c r="BOG58" i="3" s="1"/>
  <c r="HM58" i="3" a="1"/>
  <c r="HM58" i="3" s="1"/>
  <c r="XI58" i="3" a="1"/>
  <c r="XI58" i="3" s="1"/>
  <c r="AGO58" i="3" a="1"/>
  <c r="AGO58" i="3" s="1"/>
  <c r="AQJ58" i="3" a="1"/>
  <c r="AQJ58" i="3" s="1"/>
  <c r="BGY58" i="3" a="1"/>
  <c r="BGY58" i="3" s="1"/>
  <c r="BLW58" i="3" a="1"/>
  <c r="BLW58" i="3" s="1"/>
  <c r="ZR58" i="3" a="1"/>
  <c r="ZR58" i="3" s="1"/>
  <c r="AGD58" i="3" a="1"/>
  <c r="AGD58" i="3" s="1"/>
  <c r="ALB58" i="3" a="1"/>
  <c r="ALB58" i="3" s="1"/>
  <c r="BDC58" i="3" a="1"/>
  <c r="BDC58" i="3" s="1"/>
  <c r="ARI58" i="3" a="1"/>
  <c r="ARI58" i="3" s="1"/>
  <c r="AWG58" i="3" a="1"/>
  <c r="AWG58" i="3" s="1"/>
  <c r="BBE58" i="3" a="1"/>
  <c r="BBE58" i="3" s="1"/>
  <c r="ADK58" i="3" a="1"/>
  <c r="ADK58" i="3" s="1"/>
  <c r="ANI58" i="3" a="1"/>
  <c r="ANI58" i="3" s="1"/>
  <c r="BFL58" i="3" a="1"/>
  <c r="BFL58" i="3" s="1"/>
  <c r="BIB58" i="3" a="1"/>
  <c r="BIB58" i="3" s="1"/>
  <c r="BKN58" i="3" a="1"/>
  <c r="BKN58" i="3" s="1"/>
  <c r="BMZ58" i="3" a="1"/>
  <c r="BMZ58" i="3" s="1"/>
  <c r="BPL58" i="3" a="1"/>
  <c r="BPL58" i="3" s="1"/>
  <c r="ZX58" i="3" a="1"/>
  <c r="ZX58" i="3" s="1"/>
  <c r="AEV58" i="3" a="1"/>
  <c r="AEV58" i="3" s="1"/>
  <c r="AJT58" i="3" a="1"/>
  <c r="AJT58" i="3" s="1"/>
  <c r="AOP58" i="3" a="1"/>
  <c r="AOP58" i="3" s="1"/>
  <c r="BDO58" i="3" a="1"/>
  <c r="BDO58" i="3" s="1"/>
  <c r="ASK58" i="3" a="1"/>
  <c r="ASK58" i="3" s="1"/>
  <c r="AXI58" i="3" a="1"/>
  <c r="AXI58" i="3" s="1"/>
  <c r="BCG58" i="3" a="1"/>
  <c r="BCG58" i="3" s="1"/>
  <c r="AFO58" i="3" a="1"/>
  <c r="AFO58" i="3" s="1"/>
  <c r="APM58" i="3" a="1"/>
  <c r="APM58" i="3" s="1"/>
  <c r="VS58" i="3" a="1"/>
  <c r="VS58" i="3" s="1"/>
  <c r="BTQ57" i="3" a="1"/>
  <c r="BTQ57" i="3" s="1"/>
  <c r="JS58" i="3" a="1"/>
  <c r="JS58" i="3" s="1"/>
  <c r="CV58" i="3" a="1"/>
  <c r="CV58" i="3" s="1"/>
  <c r="CJV57" i="3" a="1"/>
  <c r="CJV57" i="3" s="1"/>
  <c r="MW58" i="3" a="1"/>
  <c r="MW58" i="3" s="1"/>
  <c r="UO58" i="3" a="1"/>
  <c r="UO58" i="3" s="1"/>
  <c r="PE58" i="3" a="1"/>
  <c r="PE58" i="3" s="1"/>
  <c r="QD58" i="3" a="1"/>
  <c r="QD58" i="3" s="1"/>
  <c r="TZ58" i="3" a="1"/>
  <c r="TZ58" i="3" s="1"/>
  <c r="MF58" i="3" a="1"/>
  <c r="MF58" i="3" s="1"/>
  <c r="RE58" i="3" a="1"/>
  <c r="RE58" i="3" s="1"/>
  <c r="PF58" i="3" a="1"/>
  <c r="PF58" i="3" s="1"/>
  <c r="ACW58" i="3" a="1"/>
  <c r="ACW58" i="3" s="1"/>
  <c r="AMS58" i="3" a="1"/>
  <c r="AMS58" i="3" s="1"/>
  <c r="BFC58" i="3" a="1"/>
  <c r="BFC58" i="3" s="1"/>
  <c r="BKA58" i="3" a="1"/>
  <c r="BKA58" i="3" s="1"/>
  <c r="VL58" i="3" a="1"/>
  <c r="VL58" i="3" s="1"/>
  <c r="AEL58" i="3" a="1"/>
  <c r="AEL58" i="3" s="1"/>
  <c r="AJJ58" i="3" a="1"/>
  <c r="AJJ58" i="3" s="1"/>
  <c r="AOI58" i="3" a="1"/>
  <c r="AOI58" i="3" s="1"/>
  <c r="CO58" i="3" a="1"/>
  <c r="CO58" i="3" s="1"/>
  <c r="ADY58" i="3" a="1"/>
  <c r="ADY58" i="3" s="1"/>
  <c r="ANU58" i="3" a="1"/>
  <c r="ANU58" i="3" s="1"/>
  <c r="BFQ58" i="3" a="1"/>
  <c r="BFQ58" i="3" s="1"/>
  <c r="BKO58" i="3" a="1"/>
  <c r="BKO58" i="3" s="1"/>
  <c r="XB58" i="3" a="1"/>
  <c r="XB58" i="3" s="1"/>
  <c r="DU58" i="3" a="1"/>
  <c r="DU58" i="3" s="1"/>
  <c r="ZE58" i="3" a="1"/>
  <c r="ZE58" i="3" s="1"/>
  <c r="AJA58" i="3" a="1"/>
  <c r="AJA58" i="3" s="1"/>
  <c r="BDG58" i="3" a="1"/>
  <c r="BDG58" i="3" s="1"/>
  <c r="BIE58" i="3" a="1"/>
  <c r="BIE58" i="3" s="1"/>
  <c r="BNC58" i="3" a="1"/>
  <c r="BNC58" i="3" s="1"/>
  <c r="ACD58" i="3" a="1"/>
  <c r="ACD58" i="3" s="1"/>
  <c r="AHB58" i="3" a="1"/>
  <c r="AHB58" i="3" s="1"/>
  <c r="ALZ58" i="3" a="1"/>
  <c r="ALZ58" i="3" s="1"/>
  <c r="KI58" i="3" a="1"/>
  <c r="KI58" i="3" s="1"/>
  <c r="ACG58" i="3" a="1"/>
  <c r="ACG58" i="3" s="1"/>
  <c r="AMC58" i="3" a="1"/>
  <c r="AMC58" i="3" s="1"/>
  <c r="BEU58" i="3" a="1"/>
  <c r="BEU58" i="3" s="1"/>
  <c r="BJS58" i="3" a="1"/>
  <c r="BJS58" i="3" s="1"/>
  <c r="BOQ58" i="3" a="1"/>
  <c r="BOQ58" i="3" s="1"/>
  <c r="IL58" i="3" a="1"/>
  <c r="IL58" i="3" s="1"/>
  <c r="ZM58" i="3" a="1"/>
  <c r="ZM58" i="3" s="1"/>
  <c r="AJI58" i="3" a="1"/>
  <c r="AJI58" i="3" s="1"/>
  <c r="BDK58" i="3" a="1"/>
  <c r="BDK58" i="3" s="1"/>
  <c r="BII58" i="3" a="1"/>
  <c r="BII58" i="3" s="1"/>
  <c r="BNG58" i="3" a="1"/>
  <c r="BNG58" i="3" s="1"/>
  <c r="ACH58" i="3" a="1"/>
  <c r="ACH58" i="3" s="1"/>
  <c r="AHF58" i="3" a="1"/>
  <c r="AHF58" i="3" s="1"/>
  <c r="CKK57" i="3" a="1"/>
  <c r="CKK57" i="3" s="1"/>
  <c r="ACO58" i="3" a="1"/>
  <c r="ACO58" i="3" s="1"/>
  <c r="AMK58" i="3" a="1"/>
  <c r="AMK58" i="3" s="1"/>
  <c r="BEY58" i="3" a="1"/>
  <c r="BEY58" i="3" s="1"/>
  <c r="BJW58" i="3" a="1"/>
  <c r="BJW58" i="3" s="1"/>
  <c r="BOU58" i="3" a="1"/>
  <c r="BOU58" i="3" s="1"/>
  <c r="CLQ57" i="3" a="1"/>
  <c r="CLQ57" i="3" s="1"/>
  <c r="YO58" i="3" a="1"/>
  <c r="YO58" i="3" s="1"/>
  <c r="AIO58" i="3" a="1"/>
  <c r="AIO58" i="3" s="1"/>
  <c r="BDA58" i="3" a="1"/>
  <c r="BDA58" i="3" s="1"/>
  <c r="BHY58" i="3" a="1"/>
  <c r="BHY58" i="3" s="1"/>
  <c r="BMW58" i="3" a="1"/>
  <c r="BMW58" i="3" s="1"/>
  <c r="ABR58" i="3" a="1"/>
  <c r="ABR58" i="3" s="1"/>
  <c r="AGT58" i="3" a="1"/>
  <c r="AGT58" i="3" s="1"/>
  <c r="ALR58" i="3" a="1"/>
  <c r="ALR58" i="3" s="1"/>
  <c r="BHA58" i="3" a="1"/>
  <c r="BHA58" i="3" s="1"/>
  <c r="ASI58" i="3" a="1"/>
  <c r="ASI58" i="3" s="1"/>
  <c r="AXG58" i="3" a="1"/>
  <c r="AXG58" i="3" s="1"/>
  <c r="BCE58" i="3" a="1"/>
  <c r="BCE58" i="3" s="1"/>
  <c r="AFK58" i="3" a="1"/>
  <c r="AFK58" i="3" s="1"/>
  <c r="APH58" i="3" a="1"/>
  <c r="APH58" i="3" s="1"/>
  <c r="BFX58" i="3" a="1"/>
  <c r="BFX58" i="3" s="1"/>
  <c r="BIJ58" i="3" a="1"/>
  <c r="BIJ58" i="3" s="1"/>
  <c r="BKV58" i="3" a="1"/>
  <c r="BKV58" i="3" s="1"/>
  <c r="BNH58" i="3" a="1"/>
  <c r="BNH58" i="3" s="1"/>
  <c r="BPT58" i="3" a="1"/>
  <c r="BPT58" i="3" s="1"/>
  <c r="AAN58" i="3" a="1"/>
  <c r="AAN58" i="3" s="1"/>
  <c r="AFL58" i="3" a="1"/>
  <c r="AFL58" i="3" s="1"/>
  <c r="AKJ58" i="3" a="1"/>
  <c r="AKJ58" i="3" s="1"/>
  <c r="APF58" i="3" a="1"/>
  <c r="APF58" i="3" s="1"/>
  <c r="BHM58" i="3" a="1"/>
  <c r="BHM58" i="3" s="1"/>
  <c r="ASW58" i="3" a="1"/>
  <c r="ASW58" i="3" s="1"/>
  <c r="AXU58" i="3" a="1"/>
  <c r="AXU58" i="3" s="1"/>
  <c r="WQ58" i="3" a="1"/>
  <c r="WQ58" i="3" s="1"/>
  <c r="AGM58" i="3" a="1"/>
  <c r="AGM58" i="3" s="1"/>
  <c r="LJ58" i="3" a="1"/>
  <c r="LJ58" i="3" s="1"/>
  <c r="BMP57" i="3" a="1"/>
  <c r="BMP57" i="3" s="1"/>
  <c r="CJH57" i="3" a="1"/>
  <c r="CJH57" i="3" s="1"/>
  <c r="EB58" i="3" a="1"/>
  <c r="EB58" i="3" s="1"/>
  <c r="CLB57" i="3" a="1"/>
  <c r="CLB57" i="3" s="1"/>
  <c r="OC58" i="3" a="1"/>
  <c r="OC58" i="3" s="1"/>
  <c r="VE58" i="3" a="1"/>
  <c r="VE58" i="3" s="1"/>
  <c r="QK58" i="3" a="1"/>
  <c r="QK58" i="3" s="1"/>
  <c r="RB58" i="3" a="1"/>
  <c r="RB58" i="3" s="1"/>
  <c r="UH58" i="3" a="1"/>
  <c r="UH58" i="3" s="1"/>
  <c r="MV58" i="3" a="1"/>
  <c r="MV58" i="3" s="1"/>
  <c r="BNV57" i="3" a="1"/>
  <c r="BNV57" i="3" s="1"/>
  <c r="RU58" i="3" a="1"/>
  <c r="RU58" i="3" s="1"/>
  <c r="AEW58" i="3" a="1"/>
  <c r="AEW58" i="3" s="1"/>
  <c r="AOS58" i="3" a="1"/>
  <c r="AOS58" i="3" s="1"/>
  <c r="BGC58" i="3" a="1"/>
  <c r="BGC58" i="3" s="1"/>
  <c r="BLA58" i="3" a="1"/>
  <c r="BLA58" i="3" s="1"/>
  <c r="XZ58" i="3" a="1"/>
  <c r="XZ58" i="3" s="1"/>
  <c r="AFB58" i="3" a="1"/>
  <c r="AFB58" i="3" s="1"/>
  <c r="AJZ58" i="3" a="1"/>
  <c r="AJZ58" i="3" s="1"/>
  <c r="AOY58" i="3" a="1"/>
  <c r="AOY58" i="3" s="1"/>
  <c r="PO58" i="3" a="1"/>
  <c r="PO58" i="3" s="1"/>
  <c r="AFA58" i="3" a="1"/>
  <c r="AFA58" i="3" s="1"/>
  <c r="AOV58" i="3" a="1"/>
  <c r="AOV58" i="3" s="1"/>
  <c r="BGE58" i="3" a="1"/>
  <c r="BGE58" i="3" s="1"/>
  <c r="BLC58" i="3" a="1"/>
  <c r="BLC58" i="3" s="1"/>
  <c r="YD58" i="3" a="1"/>
  <c r="YD58" i="3" s="1"/>
  <c r="QU58" i="3" a="1"/>
  <c r="QU58" i="3" s="1"/>
  <c r="ABE58" i="3" a="1"/>
  <c r="ABE58" i="3" s="1"/>
  <c r="ALA58" i="3" a="1"/>
  <c r="ALA58" i="3" s="1"/>
  <c r="BEG58" i="3" a="1"/>
  <c r="BEG58" i="3" s="1"/>
  <c r="BJE58" i="3" a="1"/>
  <c r="BJE58" i="3" s="1"/>
  <c r="BOC58" i="3" a="1"/>
  <c r="BOC58" i="3" s="1"/>
  <c r="ACT58" i="3" a="1"/>
  <c r="ACT58" i="3" s="1"/>
  <c r="AHR58" i="3" a="1"/>
  <c r="AHR58" i="3" s="1"/>
  <c r="AMP58" i="3" a="1"/>
  <c r="AMP58" i="3" s="1"/>
  <c r="QW58" i="3" a="1"/>
  <c r="QW58" i="3" s="1"/>
  <c r="AEG58" i="3" a="1"/>
  <c r="AEG58" i="3" s="1"/>
  <c r="AOC58" i="3" a="1"/>
  <c r="AOC58" i="3" s="1"/>
  <c r="BFU58" i="3" a="1"/>
  <c r="BFU58" i="3" s="1"/>
  <c r="BKS58" i="3" a="1"/>
  <c r="BKS58" i="3" s="1"/>
  <c r="XJ58" i="3" a="1"/>
  <c r="XJ58" i="3" s="1"/>
  <c r="SU58" i="3" a="1"/>
  <c r="SU58" i="3" s="1"/>
  <c r="AAK58" i="3" a="1"/>
  <c r="AAK58" i="3" s="1"/>
  <c r="AKG58" i="3" a="1"/>
  <c r="AKG58" i="3" s="1"/>
  <c r="BDW58" i="3" a="1"/>
  <c r="BDW58" i="3" s="1"/>
  <c r="BIU58" i="3" a="1"/>
  <c r="BIU58" i="3" s="1"/>
  <c r="BNS58" i="3" a="1"/>
  <c r="BNS58" i="3" s="1"/>
  <c r="ACX58" i="3" a="1"/>
  <c r="ACX58" i="3" s="1"/>
  <c r="AHV58" i="3" a="1"/>
  <c r="AHV58" i="3" s="1"/>
  <c r="CHN57" i="3" a="1"/>
  <c r="CHN57" i="3" s="1"/>
  <c r="ADM58" i="3" a="1"/>
  <c r="ADM58" i="3" s="1"/>
  <c r="ANH58" i="3" a="1"/>
  <c r="ANH58" i="3" s="1"/>
  <c r="BFK58" i="3" a="1"/>
  <c r="BFK58" i="3" s="1"/>
  <c r="BKI58" i="3" a="1"/>
  <c r="BKI58" i="3" s="1"/>
  <c r="WP58" i="3" a="1"/>
  <c r="WP58" i="3" s="1"/>
  <c r="CIT57" i="3" a="1"/>
  <c r="CIT57" i="3" s="1"/>
  <c r="ZQ58" i="3" a="1"/>
  <c r="ZQ58" i="3" s="1"/>
  <c r="AJM58" i="3" a="1"/>
  <c r="AJM58" i="3" s="1"/>
  <c r="BDM58" i="3" a="1"/>
  <c r="BDM58" i="3" s="1"/>
  <c r="BIK58" i="3" a="1"/>
  <c r="BIK58" i="3" s="1"/>
  <c r="BNI58" i="3" a="1"/>
  <c r="BNI58" i="3" s="1"/>
  <c r="ACL58" i="3" a="1"/>
  <c r="ACL58" i="3" s="1"/>
  <c r="AHJ58" i="3" a="1"/>
  <c r="AHJ58" i="3" s="1"/>
  <c r="AMH58" i="3" a="1"/>
  <c r="AMH58" i="3" s="1"/>
  <c r="BKY58" i="3" a="1"/>
  <c r="BKY58" i="3" s="1"/>
  <c r="ASU58" i="3" a="1"/>
  <c r="ASU58" i="3" s="1"/>
  <c r="AXS58" i="3" a="1"/>
  <c r="AXS58" i="3" s="1"/>
  <c r="WL58" i="3" a="1"/>
  <c r="WL58" i="3" s="1"/>
  <c r="AGI58" i="3" a="1"/>
  <c r="AGI58" i="3" s="1"/>
  <c r="AQF58" i="3" a="1"/>
  <c r="AQF58" i="3" s="1"/>
  <c r="BGF58" i="3" a="1"/>
  <c r="BGF58" i="3" s="1"/>
  <c r="BIR58" i="3" a="1"/>
  <c r="BIR58" i="3" s="1"/>
  <c r="BLD58" i="3" a="1"/>
  <c r="BLD58" i="3" s="1"/>
  <c r="BNP58" i="3" a="1"/>
  <c r="BNP58" i="3" s="1"/>
  <c r="VX58" i="3" a="1"/>
  <c r="VX58" i="3" s="1"/>
  <c r="ABD58" i="3" a="1"/>
  <c r="ABD58" i="3" s="1"/>
  <c r="AGB58" i="3" a="1"/>
  <c r="AGB58" i="3" s="1"/>
  <c r="AKZ58" i="3" a="1"/>
  <c r="AKZ58" i="3" s="1"/>
  <c r="APV58" i="3" a="1"/>
  <c r="APV58" i="3" s="1"/>
  <c r="WX58" i="3" a="1"/>
  <c r="WX58" i="3" s="1"/>
  <c r="ATW58" i="3" a="1"/>
  <c r="ATW58" i="3" s="1"/>
  <c r="AYU58" i="3" a="1"/>
  <c r="AYU58" i="3" s="1"/>
  <c r="YQ58" i="3" a="1"/>
  <c r="YQ58" i="3" s="1"/>
  <c r="AIM58" i="3" a="1"/>
  <c r="AIM58" i="3" s="1"/>
  <c r="ABO58" i="3" a="1"/>
  <c r="ABO58" i="3" s="1"/>
  <c r="BFN58" i="3" a="1"/>
  <c r="BFN58" i="3" s="1"/>
  <c r="AMT58" i="3" a="1"/>
  <c r="AMT58" i="3" s="1"/>
  <c r="AVW58" i="3" a="1"/>
  <c r="AVW58" i="3" s="1"/>
  <c r="BAU58" i="3" a="1"/>
  <c r="BAU58" i="3" s="1"/>
  <c r="ACQ58" i="3" a="1"/>
  <c r="ACQ58" i="3" s="1"/>
  <c r="AMM58" i="3" a="1"/>
  <c r="AMM58" i="3" s="1"/>
  <c r="BFB58" i="3" a="1"/>
  <c r="BFB58" i="3" s="1"/>
  <c r="BHV58" i="3" a="1"/>
  <c r="BHV58" i="3" s="1"/>
  <c r="BKH58" i="3" a="1"/>
  <c r="BKH58" i="3" s="1"/>
  <c r="BMT58" i="3" a="1"/>
  <c r="BMT58" i="3" s="1"/>
  <c r="BPF58" i="3" a="1"/>
  <c r="BPF58" i="3" s="1"/>
  <c r="ZL58" i="3" a="1"/>
  <c r="ZL58" i="3" s="1"/>
  <c r="AEJ58" i="3" a="1"/>
  <c r="AEJ58" i="3" s="1"/>
  <c r="AJH58" i="3" a="1"/>
  <c r="AJH58" i="3" s="1"/>
  <c r="AOE58" i="3" a="1"/>
  <c r="AOE58" i="3" s="1"/>
  <c r="AOL58" i="3" a="1"/>
  <c r="AOL58" i="3" s="1"/>
  <c r="AUY58" i="3" a="1"/>
  <c r="AUY58" i="3" s="1"/>
  <c r="AZW58" i="3" a="1"/>
  <c r="AZW58" i="3" s="1"/>
  <c r="AAU58" i="3" a="1"/>
  <c r="AAU58" i="3" s="1"/>
  <c r="AKQ58" i="3" a="1"/>
  <c r="AKQ58" i="3" s="1"/>
  <c r="BED58" i="3" a="1"/>
  <c r="BED58" i="3" s="1"/>
  <c r="BMY58" i="3" a="1"/>
  <c r="BMY58" i="3" s="1"/>
  <c r="ASO58" i="3" a="1"/>
  <c r="ASO58" i="3" s="1"/>
  <c r="AXM58" i="3" a="1"/>
  <c r="AXM58" i="3" s="1"/>
  <c r="VN58" i="3" a="1"/>
  <c r="VN58" i="3" s="1"/>
  <c r="AFW58" i="3" a="1"/>
  <c r="AFW58" i="3" s="1"/>
  <c r="APU58" i="3" a="1"/>
  <c r="APU58" i="3" s="1"/>
  <c r="BGJ58" i="3" a="1"/>
  <c r="BGJ58" i="3" s="1"/>
  <c r="BIV58" i="3" a="1"/>
  <c r="BIV58" i="3" s="1"/>
  <c r="BLH58" i="3" a="1"/>
  <c r="BLH58" i="3" s="1"/>
  <c r="BNT58" i="3" a="1"/>
  <c r="BNT58" i="3" s="1"/>
  <c r="WN58" i="3" a="1"/>
  <c r="WN58" i="3" s="1"/>
  <c r="ABL58" i="3" a="1"/>
  <c r="ABL58" i="3" s="1"/>
  <c r="AGJ58" i="3" a="1"/>
  <c r="AGJ58" i="3" s="1"/>
  <c r="ALH58" i="3" a="1"/>
  <c r="ALH58" i="3" s="1"/>
  <c r="ANK58" i="3" a="1"/>
  <c r="ANK58" i="3" s="1"/>
  <c r="AUC58" i="3" a="1"/>
  <c r="AUC58" i="3" s="1"/>
  <c r="AZA58" i="3" a="1"/>
  <c r="AZA58" i="3" s="1"/>
  <c r="ZC58" i="3" a="1"/>
  <c r="ZC58" i="3" s="1"/>
  <c r="AIY58" i="3" a="1"/>
  <c r="AIY58" i="3" s="1"/>
  <c r="BDH58" i="3" a="1"/>
  <c r="BDH58" i="3" s="1"/>
  <c r="BGA58" i="3" a="1"/>
  <c r="BGA58" i="3" s="1"/>
  <c r="AUE58" i="3" a="1"/>
  <c r="AUE58" i="3" s="1"/>
  <c r="AZC58" i="3" a="1"/>
  <c r="AZC58" i="3" s="1"/>
  <c r="ZG58" i="3" a="1"/>
  <c r="ZG58" i="3" s="1"/>
  <c r="AJC58" i="3" a="1"/>
  <c r="AJC58" i="3" s="1"/>
  <c r="BDJ58" i="3" a="1"/>
  <c r="BDJ58" i="3" s="1"/>
  <c r="BHB58" i="3" a="1"/>
  <c r="BHB58" i="3" s="1"/>
  <c r="BJN58" i="3" a="1"/>
  <c r="BJN58" i="3" s="1"/>
  <c r="BLZ58" i="3" a="1"/>
  <c r="BLZ58" i="3" s="1"/>
  <c r="BOL58" i="3" a="1"/>
  <c r="BOL58" i="3" s="1"/>
  <c r="XX58" i="3" a="1"/>
  <c r="XX58" i="3" s="1"/>
  <c r="ACV58" i="3" a="1"/>
  <c r="ACV58" i="3" s="1"/>
  <c r="AHT58" i="3" a="1"/>
  <c r="AHT58" i="3" s="1"/>
  <c r="AMR58" i="3" a="1"/>
  <c r="AMR58" i="3" s="1"/>
  <c r="ARH58" i="3" a="1"/>
  <c r="ARH58" i="3" s="1"/>
  <c r="AJG58" i="3" a="1"/>
  <c r="AJG58" i="3" s="1"/>
  <c r="AUJ58" i="3" a="1"/>
  <c r="AUJ58" i="3" s="1"/>
  <c r="AZH58" i="3" a="1"/>
  <c r="AZH58" i="3" s="1"/>
  <c r="BTF58" i="3" a="1"/>
  <c r="BTF58" i="3" s="1"/>
  <c r="CDC58" i="3" a="1"/>
  <c r="CDC58" i="3" s="1"/>
  <c r="CJK58" i="3" a="1"/>
  <c r="CJK58" i="3" s="1"/>
  <c r="EL59" i="3" a="1"/>
  <c r="EL59" i="3" s="1"/>
  <c r="BWA58" i="3" a="1"/>
  <c r="BWA58" i="3" s="1"/>
  <c r="GC59" i="3" a="1"/>
  <c r="GC59" i="3" s="1"/>
  <c r="LE59" i="3" a="1"/>
  <c r="LE59" i="3" s="1"/>
  <c r="QC59" i="3" a="1"/>
  <c r="QC59" i="3" s="1"/>
  <c r="BWN58" i="3" a="1"/>
  <c r="BWN58" i="3" s="1"/>
  <c r="CGB58" i="3" a="1"/>
  <c r="CGB58" i="3" s="1"/>
  <c r="CKZ58" i="3" a="1"/>
  <c r="CKZ58" i="3" s="1"/>
  <c r="EO59" i="3" a="1"/>
  <c r="EO59" i="3" s="1"/>
  <c r="BRI58" i="3" a="1"/>
  <c r="BRI58" i="3" s="1"/>
  <c r="BWG58" i="3" a="1"/>
  <c r="BWG58" i="3" s="1"/>
  <c r="CBD58" i="3" a="1"/>
  <c r="CBD58" i="3" s="1"/>
  <c r="GF59" i="3" a="1"/>
  <c r="GF59" i="3" s="1"/>
  <c r="ANV58" i="3" a="1"/>
  <c r="ANV58" i="3" s="1"/>
  <c r="ARV58" i="3" a="1"/>
  <c r="ARV58" i="3" s="1"/>
  <c r="AWJ58" i="3" a="1"/>
  <c r="AWJ58" i="3" s="1"/>
  <c r="BBH58" i="3" a="1"/>
  <c r="BBH58" i="3" s="1"/>
  <c r="BXF58" i="3" a="1"/>
  <c r="BXF58" i="3" s="1"/>
  <c r="CGM58" i="3" a="1"/>
  <c r="CGM58" i="3" s="1"/>
  <c r="CLK58" i="3" a="1"/>
  <c r="CLK58" i="3" s="1"/>
  <c r="BQE58" i="3" a="1"/>
  <c r="BQE58" i="3" s="1"/>
  <c r="CAA58" i="3" a="1"/>
  <c r="CAA58" i="3" s="1"/>
  <c r="IC59" i="3" a="1"/>
  <c r="IC59" i="3" s="1"/>
  <c r="NE59" i="3" a="1"/>
  <c r="NE59" i="3" s="1"/>
  <c r="BQR58" i="3" a="1"/>
  <c r="BQR58" i="3" s="1"/>
  <c r="ALK58" i="3" a="1"/>
  <c r="ALK58" i="3" s="1"/>
  <c r="NA58" i="3" a="1"/>
  <c r="NA58" i="3" s="1"/>
  <c r="ARM58" i="3" a="1"/>
  <c r="ARM58" i="3" s="1"/>
  <c r="AWK58" i="3" a="1"/>
  <c r="AWK58" i="3" s="1"/>
  <c r="BBI58" i="3" a="1"/>
  <c r="BBI58" i="3" s="1"/>
  <c r="ADS58" i="3" a="1"/>
  <c r="ADS58" i="3" s="1"/>
  <c r="ANQ58" i="3" a="1"/>
  <c r="ANQ58" i="3" s="1"/>
  <c r="BFP58" i="3" a="1"/>
  <c r="BFP58" i="3" s="1"/>
  <c r="BID58" i="3" a="1"/>
  <c r="BID58" i="3" s="1"/>
  <c r="BKP58" i="3" a="1"/>
  <c r="BKP58" i="3" s="1"/>
  <c r="BNB58" i="3" a="1"/>
  <c r="BNB58" i="3" s="1"/>
  <c r="BPN58" i="3" a="1"/>
  <c r="BPN58" i="3" s="1"/>
  <c r="AAB58" i="3" a="1"/>
  <c r="AAB58" i="3" s="1"/>
  <c r="AEZ58" i="3" a="1"/>
  <c r="AEZ58" i="3" s="1"/>
  <c r="AJX58" i="3" a="1"/>
  <c r="AJX58" i="3" s="1"/>
  <c r="AOU58" i="3" a="1"/>
  <c r="AOU58" i="3" s="1"/>
  <c r="APR58" i="3" a="1"/>
  <c r="APR58" i="3" s="1"/>
  <c r="AVM58" i="3" a="1"/>
  <c r="AVM58" i="3" s="1"/>
  <c r="BAK58" i="3" a="1"/>
  <c r="BAK58" i="3" s="1"/>
  <c r="ABW58" i="3" a="1"/>
  <c r="ABW58" i="3" s="1"/>
  <c r="ALS58" i="3" a="1"/>
  <c r="ALS58" i="3" s="1"/>
  <c r="BER58" i="3" a="1"/>
  <c r="BER58" i="3" s="1"/>
  <c r="ZV58" i="3" a="1"/>
  <c r="ZV58" i="3" s="1"/>
  <c r="ATO58" i="3" a="1"/>
  <c r="ATO58" i="3" s="1"/>
  <c r="AYM58" i="3" a="1"/>
  <c r="AYM58" i="3" s="1"/>
  <c r="YA58" i="3" a="1"/>
  <c r="YA58" i="3" s="1"/>
  <c r="AHW58" i="3" a="1"/>
  <c r="AHW58" i="3" s="1"/>
  <c r="BCT58" i="3" a="1"/>
  <c r="BCT58" i="3" s="1"/>
  <c r="BGR58" i="3" a="1"/>
  <c r="BGR58" i="3" s="1"/>
  <c r="BJD58" i="3" a="1"/>
  <c r="BJD58" i="3" s="1"/>
  <c r="BLP58" i="3" a="1"/>
  <c r="BLP58" i="3" s="1"/>
  <c r="BOB58" i="3" a="1"/>
  <c r="BOB58" i="3" s="1"/>
  <c r="XD58" i="3" a="1"/>
  <c r="XD58" i="3" s="1"/>
  <c r="ACB58" i="3" a="1"/>
  <c r="ACB58" i="3" s="1"/>
  <c r="AGZ58" i="3" a="1"/>
  <c r="AGZ58" i="3" s="1"/>
  <c r="OH58" i="3" a="1"/>
  <c r="OH58" i="3" s="1"/>
  <c r="AOT58" i="3" a="1"/>
  <c r="AOT58" i="3" s="1"/>
  <c r="AVC58" i="3" a="1"/>
  <c r="AVC58" i="3" s="1"/>
  <c r="BAA58" i="3" a="1"/>
  <c r="BAA58" i="3" s="1"/>
  <c r="ABC58" i="3" a="1"/>
  <c r="ABC58" i="3" s="1"/>
  <c r="AKY58" i="3" a="1"/>
  <c r="AKY58" i="3" s="1"/>
  <c r="BEH58" i="3" a="1"/>
  <c r="BEH58" i="3" s="1"/>
  <c r="BJY58" i="3" a="1"/>
  <c r="BJY58" i="3" s="1"/>
  <c r="AUQ58" i="3" a="1"/>
  <c r="AUQ58" i="3" s="1"/>
  <c r="AZO58" i="3" a="1"/>
  <c r="AZO58" i="3" s="1"/>
  <c r="AAE58" i="3" a="1"/>
  <c r="AAE58" i="3" s="1"/>
  <c r="AKA58" i="3" a="1"/>
  <c r="AKA58" i="3" s="1"/>
  <c r="BDV58" i="3" a="1"/>
  <c r="BDV58" i="3" s="1"/>
  <c r="BHJ58" i="3" a="1"/>
  <c r="BHJ58" i="3" s="1"/>
  <c r="BJV58" i="3" a="1"/>
  <c r="BJV58" i="3" s="1"/>
  <c r="BMH58" i="3" a="1"/>
  <c r="BMH58" i="3" s="1"/>
  <c r="BOT58" i="3" a="1"/>
  <c r="BOT58" i="3" s="1"/>
  <c r="YN58" i="3" a="1"/>
  <c r="YN58" i="3" s="1"/>
  <c r="ADL58" i="3" a="1"/>
  <c r="ADL58" i="3" s="1"/>
  <c r="AIJ58" i="3" a="1"/>
  <c r="AIJ58" i="3" s="1"/>
  <c r="ANG58" i="3" a="1"/>
  <c r="ANG58" i="3" s="1"/>
  <c r="ARP58" i="3" a="1"/>
  <c r="ARP58" i="3" s="1"/>
  <c r="BCJ58" i="3" a="1"/>
  <c r="BCJ58" i="3" s="1"/>
  <c r="AUV58" i="3" a="1"/>
  <c r="AUV58" i="3" s="1"/>
  <c r="AZT58" i="3" a="1"/>
  <c r="AZT58" i="3" s="1"/>
  <c r="BUD58" i="3" a="1"/>
  <c r="BUD58" i="3" s="1"/>
  <c r="CEA58" i="3" a="1"/>
  <c r="CEA58" i="3" s="1"/>
  <c r="CJW58" i="3" a="1"/>
  <c r="CJW58" i="3" s="1"/>
  <c r="EX59" i="3" a="1"/>
  <c r="EX59" i="3" s="1"/>
  <c r="BWY58" i="3" a="1"/>
  <c r="BWY58" i="3" s="1"/>
  <c r="GO59" i="3" a="1"/>
  <c r="GO59" i="3" s="1"/>
  <c r="LQ59" i="3" a="1"/>
  <c r="LQ59" i="3" s="1"/>
  <c r="QO59" i="3" a="1"/>
  <c r="QO59" i="3" s="1"/>
  <c r="BXL58" i="3" a="1"/>
  <c r="BXL58" i="3" s="1"/>
  <c r="CGN58" i="3" a="1"/>
  <c r="CGN58" i="3" s="1"/>
  <c r="CLL58" i="3" a="1"/>
  <c r="CLL58" i="3" s="1"/>
  <c r="EW59" i="3" a="1"/>
  <c r="EW59" i="3" s="1"/>
  <c r="BRY58" i="3" a="1"/>
  <c r="BRY58" i="3" s="1"/>
  <c r="BWW58" i="3" a="1"/>
  <c r="BWW58" i="3" s="1"/>
  <c r="CBT58" i="3" a="1"/>
  <c r="CBT58" i="3" s="1"/>
  <c r="GN59" i="3" a="1"/>
  <c r="GN59" i="3" s="1"/>
  <c r="ATS58" i="3" a="1"/>
  <c r="ATS58" i="3" s="1"/>
  <c r="ASL58" i="3" a="1"/>
  <c r="ASL58" i="3" s="1"/>
  <c r="AXJ58" i="3" a="1"/>
  <c r="AXJ58" i="3" s="1"/>
  <c r="BOW58" i="3" a="1"/>
  <c r="BOW58" i="3" s="1"/>
  <c r="BZF58" i="3" a="1"/>
  <c r="BZF58" i="3" s="1"/>
  <c r="CHM58" i="3" a="1"/>
  <c r="CHM58" i="3" s="1"/>
  <c r="CN59" i="3" a="1"/>
  <c r="CN59" i="3" s="1"/>
  <c r="BSE58" i="3" a="1"/>
  <c r="BSE58" i="3" s="1"/>
  <c r="CCC58" i="3" a="1"/>
  <c r="CCC58" i="3" s="1"/>
  <c r="JE59" i="3" a="1"/>
  <c r="JE59" i="3" s="1"/>
  <c r="OE59" i="3" a="1"/>
  <c r="OE59" i="3" s="1"/>
  <c r="AOJ58" i="3" a="1"/>
  <c r="AOJ58" i="3" s="1"/>
  <c r="VZ58" i="3" a="1"/>
  <c r="VZ58" i="3" s="1"/>
  <c r="ARY58" i="3" a="1"/>
  <c r="ARY58" i="3" s="1"/>
  <c r="AWW58" i="3" a="1"/>
  <c r="AWW58" i="3" s="1"/>
  <c r="BBU58" i="3" a="1"/>
  <c r="BBU58" i="3" s="1"/>
  <c r="AEQ58" i="3" a="1"/>
  <c r="AEQ58" i="3" s="1"/>
  <c r="AOO58" i="3" a="1"/>
  <c r="AOO58" i="3" s="1"/>
  <c r="BFZ58" i="3" a="1"/>
  <c r="BFZ58" i="3" s="1"/>
  <c r="BIL58" i="3" a="1"/>
  <c r="BIL58" i="3" s="1"/>
  <c r="BKX58" i="3" a="1"/>
  <c r="BKX58" i="3" s="1"/>
  <c r="BNJ58" i="3" a="1"/>
  <c r="BNJ58" i="3" s="1"/>
  <c r="BPV58" i="3" a="1"/>
  <c r="BPV58" i="3" s="1"/>
  <c r="AAR58" i="3" a="1"/>
  <c r="AAR58" i="3" s="1"/>
  <c r="AFP58" i="3" a="1"/>
  <c r="AFP58" i="3" s="1"/>
  <c r="AKN58" i="3" a="1"/>
  <c r="AKN58" i="3" s="1"/>
  <c r="UQ58" i="3" a="1"/>
  <c r="UQ58" i="3" s="1"/>
  <c r="AQX58" i="3" a="1"/>
  <c r="AQX58" i="3" s="1"/>
  <c r="AVY58" i="3" a="1"/>
  <c r="AVY58" i="3" s="1"/>
  <c r="BAW58" i="3" a="1"/>
  <c r="BAW58" i="3" s="1"/>
  <c r="ACU58" i="3" a="1"/>
  <c r="ACU58" i="3" s="1"/>
  <c r="AMQ58" i="3" a="1"/>
  <c r="AMQ58" i="3" s="1"/>
  <c r="BFD58" i="3" a="1"/>
  <c r="BFD58" i="3" s="1"/>
  <c r="ANF58" i="3" a="1"/>
  <c r="ANF58" i="3" s="1"/>
  <c r="AUA58" i="3" a="1"/>
  <c r="AUA58" i="3" s="1"/>
  <c r="AYY58" i="3" a="1"/>
  <c r="AYY58" i="3" s="1"/>
  <c r="YY58" i="3" a="1"/>
  <c r="YY58" i="3" s="1"/>
  <c r="AIU58" i="3" a="1"/>
  <c r="AIU58" i="3" s="1"/>
  <c r="BDF58" i="3" a="1"/>
  <c r="BDF58" i="3" s="1"/>
  <c r="BGZ58" i="3" a="1"/>
  <c r="BGZ58" i="3" s="1"/>
  <c r="BJL58" i="3" a="1"/>
  <c r="BJL58" i="3" s="1"/>
  <c r="BLX58" i="3" a="1"/>
  <c r="BLX58" i="3" s="1"/>
  <c r="BOJ58" i="3" a="1"/>
  <c r="BOJ58" i="3" s="1"/>
  <c r="XT58" i="3" a="1"/>
  <c r="XT58" i="3" s="1"/>
  <c r="ACR58" i="3" a="1"/>
  <c r="ACR58" i="3" s="1"/>
  <c r="AHP58" i="3" a="1"/>
  <c r="AHP58" i="3" s="1"/>
  <c r="ZU58" i="3" a="1"/>
  <c r="ZU58" i="3" s="1"/>
  <c r="APZ58" i="3" a="1"/>
  <c r="APZ58" i="3" s="1"/>
  <c r="AVO58" i="3" a="1"/>
  <c r="AVO58" i="3" s="1"/>
  <c r="BAM58" i="3" a="1"/>
  <c r="BAM58" i="3" s="1"/>
  <c r="ACA58" i="3" a="1"/>
  <c r="ACA58" i="3" s="1"/>
  <c r="ALW58" i="3" a="1"/>
  <c r="ALW58" i="3" s="1"/>
  <c r="BET58" i="3" a="1"/>
  <c r="BET58" i="3" s="1"/>
  <c r="ABV58" i="3" a="1"/>
  <c r="ABV58" i="3" s="1"/>
  <c r="AVE58" i="3" a="1"/>
  <c r="AVE58" i="3" s="1"/>
  <c r="BAC58" i="3" a="1"/>
  <c r="BAC58" i="3" s="1"/>
  <c r="ABG58" i="3" a="1"/>
  <c r="ABG58" i="3" s="1"/>
  <c r="ALC58" i="3" a="1"/>
  <c r="ALC58" i="3" s="1"/>
  <c r="BEJ58" i="3" a="1"/>
  <c r="BEJ58" i="3" s="1"/>
  <c r="BHR58" i="3" a="1"/>
  <c r="BHR58" i="3" s="1"/>
  <c r="BKD58" i="3" a="1"/>
  <c r="BKD58" i="3" s="1"/>
  <c r="BMP58" i="3" a="1"/>
  <c r="BMP58" i="3" s="1"/>
  <c r="BPB58" i="3" a="1"/>
  <c r="BPB58" i="3" s="1"/>
  <c r="ZD58" i="3" a="1"/>
  <c r="ZD58" i="3" s="1"/>
  <c r="AEB58" i="3" a="1"/>
  <c r="AEB58" i="3" s="1"/>
  <c r="AIZ58" i="3" a="1"/>
  <c r="AIZ58" i="3" s="1"/>
  <c r="ANW58" i="3" a="1"/>
  <c r="ANW58" i="3" s="1"/>
  <c r="ARX58" i="3" a="1"/>
  <c r="ARX58" i="3" s="1"/>
  <c r="ANR58" i="3" a="1"/>
  <c r="ANR58" i="3" s="1"/>
  <c r="AVV58" i="3" a="1"/>
  <c r="AVV58" i="3" s="1"/>
  <c r="BAT58" i="3" a="1"/>
  <c r="BAT58" i="3" s="1"/>
  <c r="BWD58" i="3" a="1"/>
  <c r="BWD58" i="3" s="1"/>
  <c r="CFY58" i="3" a="1"/>
  <c r="CFY58" i="3" s="1"/>
  <c r="CKW58" i="3" a="1"/>
  <c r="CKW58" i="3" s="1"/>
  <c r="FX59" i="3" a="1"/>
  <c r="FX59" i="3" s="1"/>
  <c r="BYY58" i="3" a="1"/>
  <c r="BYY58" i="3" s="1"/>
  <c r="HO59" i="3" a="1"/>
  <c r="HO59" i="3" s="1"/>
  <c r="MQ59" i="3" a="1"/>
  <c r="MQ59" i="3" s="1"/>
  <c r="BPI58" i="3" a="1"/>
  <c r="BPI58" i="3" s="1"/>
  <c r="BZL58" i="3" a="1"/>
  <c r="BZL58" i="3" s="1"/>
  <c r="CHN58" i="3" a="1"/>
  <c r="CHN58" i="3" s="1"/>
  <c r="CO59" i="3" a="1"/>
  <c r="CO59" i="3" s="1"/>
  <c r="FE59" i="3" a="1"/>
  <c r="FE59" i="3" s="1"/>
  <c r="BSO58" i="3" a="1"/>
  <c r="BSO58" i="3" s="1"/>
  <c r="BXM58" i="3" a="1"/>
  <c r="BXM58" i="3" s="1"/>
  <c r="CCJ58" i="3" a="1"/>
  <c r="CCJ58" i="3" s="1"/>
  <c r="GV59" i="3" a="1"/>
  <c r="GV59" i="3" s="1"/>
  <c r="BBQ58" i="3" a="1"/>
  <c r="BBQ58" i="3" s="1"/>
  <c r="ASX58" i="3" a="1"/>
  <c r="ASX58" i="3" s="1"/>
  <c r="AXV58" i="3" a="1"/>
  <c r="AXV58" i="3" s="1"/>
  <c r="BQH58" i="3" a="1"/>
  <c r="BQH58" i="3" s="1"/>
  <c r="CAD58" i="3" a="1"/>
  <c r="CAD58" i="3" s="1"/>
  <c r="CHY58" i="3" a="1"/>
  <c r="CHY58" i="3" s="1"/>
  <c r="CZ59" i="3" a="1"/>
  <c r="CZ59" i="3" s="1"/>
  <c r="BTC58" i="3" a="1"/>
  <c r="BTC58" i="3" s="1"/>
  <c r="CDA58" i="3" a="1"/>
  <c r="CDA58" i="3" s="1"/>
  <c r="AQK58" i="3" a="1"/>
  <c r="AQK58" i="3" s="1"/>
  <c r="AES58" i="3" a="1"/>
  <c r="AES58" i="3" s="1"/>
  <c r="ASY58" i="3" a="1"/>
  <c r="ASY58" i="3" s="1"/>
  <c r="AXW58" i="3" a="1"/>
  <c r="AXW58" i="3" s="1"/>
  <c r="WU58" i="3" a="1"/>
  <c r="WU58" i="3" s="1"/>
  <c r="AGQ58" i="3" a="1"/>
  <c r="AGQ58" i="3" s="1"/>
  <c r="AQN58" i="3" a="1"/>
  <c r="AQN58" i="3" s="1"/>
  <c r="BGH58" i="3" a="1"/>
  <c r="BGH58" i="3" s="1"/>
  <c r="BIT58" i="3" a="1"/>
  <c r="BIT58" i="3" s="1"/>
  <c r="BLF58" i="3" a="1"/>
  <c r="BLF58" i="3" s="1"/>
  <c r="BNR58" i="3" a="1"/>
  <c r="BNR58" i="3" s="1"/>
  <c r="WF58" i="3" a="1"/>
  <c r="WF58" i="3" s="1"/>
  <c r="ABH58" i="3" a="1"/>
  <c r="ABH58" i="3" s="1"/>
  <c r="AGF58" i="3" a="1"/>
  <c r="AGF58" i="3" s="1"/>
  <c r="ALD58" i="3" a="1"/>
  <c r="ALD58" i="3" s="1"/>
  <c r="XM58" i="3" a="1"/>
  <c r="XM58" i="3" s="1"/>
  <c r="ASA58" i="3" a="1"/>
  <c r="ASA58" i="3" s="1"/>
  <c r="AWY58" i="3" a="1"/>
  <c r="AWY58" i="3" s="1"/>
  <c r="BBW58" i="3" a="1"/>
  <c r="BBW58" i="3" s="1"/>
  <c r="AEU58" i="3" a="1"/>
  <c r="AEU58" i="3" s="1"/>
  <c r="AOR58" i="3" a="1"/>
  <c r="AOR58" i="3" s="1"/>
  <c r="PH58" i="3" a="1"/>
  <c r="PH58" i="3" s="1"/>
  <c r="AOQ58" i="3" a="1"/>
  <c r="AOQ58" i="3" s="1"/>
  <c r="AUO58" i="3" a="1"/>
  <c r="AUO58" i="3" s="1"/>
  <c r="AZM58" i="3" a="1"/>
  <c r="AZM58" i="3" s="1"/>
  <c r="AAA58" i="3" a="1"/>
  <c r="AAA58" i="3" s="1"/>
  <c r="AJW58" i="3" a="1"/>
  <c r="AJW58" i="3" s="1"/>
  <c r="BDT58" i="3" a="1"/>
  <c r="BDT58" i="3" s="1"/>
  <c r="BHH58" i="3" a="1"/>
  <c r="BHH58" i="3" s="1"/>
  <c r="BJT58" i="3" a="1"/>
  <c r="BJT58" i="3" s="1"/>
  <c r="BMF58" i="3" a="1"/>
  <c r="BMF58" i="3" s="1"/>
  <c r="BOR58" i="3" a="1"/>
  <c r="BOR58" i="3" s="1"/>
  <c r="YJ58" i="3" a="1"/>
  <c r="YJ58" i="3" s="1"/>
  <c r="ADH58" i="3" a="1"/>
  <c r="ADH58" i="3" s="1"/>
  <c r="AIF58" i="3" a="1"/>
  <c r="AIF58" i="3" s="1"/>
  <c r="AHQ58" i="3" a="1"/>
  <c r="AHQ58" i="3" s="1"/>
  <c r="ARE58" i="3" a="1"/>
  <c r="ARE58" i="3" s="1"/>
  <c r="AWC58" i="3" a="1"/>
  <c r="AWC58" i="3" s="1"/>
  <c r="BBA58" i="3" a="1"/>
  <c r="BBA58" i="3" s="1"/>
  <c r="ADC58" i="3" a="1"/>
  <c r="ADC58" i="3" s="1"/>
  <c r="ANA58" i="3" a="1"/>
  <c r="ANA58" i="3" s="1"/>
  <c r="BFH58" i="3" a="1"/>
  <c r="BFH58" i="3" s="1"/>
  <c r="ALN58" i="3" a="1"/>
  <c r="ALN58" i="3" s="1"/>
  <c r="AVQ58" i="3" a="1"/>
  <c r="AVQ58" i="3" s="1"/>
  <c r="BAO58" i="3" a="1"/>
  <c r="BAO58" i="3" s="1"/>
  <c r="ACE58" i="3" a="1"/>
  <c r="ACE58" i="3" s="1"/>
  <c r="AMA58" i="3" a="1"/>
  <c r="AMA58" i="3" s="1"/>
  <c r="BEV58" i="3" a="1"/>
  <c r="BEV58" i="3" s="1"/>
  <c r="BHZ58" i="3" a="1"/>
  <c r="BHZ58" i="3" s="1"/>
  <c r="BKL58" i="3" a="1"/>
  <c r="BKL58" i="3" s="1"/>
  <c r="BMX58" i="3" a="1"/>
  <c r="BMX58" i="3" s="1"/>
  <c r="BPJ58" i="3" a="1"/>
  <c r="BPJ58" i="3" s="1"/>
  <c r="ZT58" i="3" a="1"/>
  <c r="ZT58" i="3" s="1"/>
  <c r="AER58" i="3" a="1"/>
  <c r="AER58" i="3" s="1"/>
  <c r="AJP58" i="3" a="1"/>
  <c r="AJP58" i="3" s="1"/>
  <c r="AOM58" i="3" a="1"/>
  <c r="AOM58" i="3" s="1"/>
  <c r="ASF58" i="3" a="1"/>
  <c r="ASF58" i="3" s="1"/>
  <c r="ARD58" i="3" a="1"/>
  <c r="ARD58" i="3" s="1"/>
  <c r="AWH58" i="3" a="1"/>
  <c r="AWH58" i="3" s="1"/>
  <c r="BBF58" i="3" a="1"/>
  <c r="BBF58" i="3" s="1"/>
  <c r="BXB58" i="3" a="1"/>
  <c r="BXB58" i="3" s="1"/>
  <c r="CGK58" i="3" a="1"/>
  <c r="CGK58" i="3" s="1"/>
  <c r="CLI58" i="3" a="1"/>
  <c r="CLI58" i="3" s="1"/>
  <c r="BQA58" i="3" a="1"/>
  <c r="BQA58" i="3" s="1"/>
  <c r="BZW58" i="3" a="1"/>
  <c r="BZW58" i="3" s="1"/>
  <c r="IA59" i="3" a="1"/>
  <c r="IA59" i="3" s="1"/>
  <c r="NC59" i="3" a="1"/>
  <c r="NC59" i="3" s="1"/>
  <c r="BQN58" i="3" a="1"/>
  <c r="BQN58" i="3" s="1"/>
  <c r="CAJ58" i="3" a="1"/>
  <c r="CAJ58" i="3" s="1"/>
  <c r="CHZ58" i="3" a="1"/>
  <c r="CHZ58" i="3" s="1"/>
  <c r="DA59" i="3" a="1"/>
  <c r="DA59" i="3" s="1"/>
  <c r="FM59" i="3" a="1"/>
  <c r="FM59" i="3" s="1"/>
  <c r="BTE58" i="3" a="1"/>
  <c r="BTE58" i="3" s="1"/>
  <c r="BYC58" i="3" a="1"/>
  <c r="BYC58" i="3" s="1"/>
  <c r="CCZ58" i="3" a="1"/>
  <c r="CCZ58" i="3" s="1"/>
  <c r="HD59" i="3" a="1"/>
  <c r="HD59" i="3" s="1"/>
  <c r="ACI58" i="3" a="1"/>
  <c r="ACI58" i="3" s="1"/>
  <c r="ATL58" i="3" a="1"/>
  <c r="ATL58" i="3" s="1"/>
  <c r="AYJ58" i="3" a="1"/>
  <c r="AYJ58" i="3" s="1"/>
  <c r="BRJ58" i="3" a="1"/>
  <c r="BRJ58" i="3" s="1"/>
  <c r="CBG58" i="3" a="1"/>
  <c r="CBG58" i="3" s="1"/>
  <c r="CIM58" i="3" a="1"/>
  <c r="CIM58" i="3" s="1"/>
  <c r="DN59" i="3" a="1"/>
  <c r="DN59" i="3" s="1"/>
  <c r="BUE58" i="3" a="1"/>
  <c r="BUE58" i="3" s="1"/>
  <c r="CEB58" i="3" a="1"/>
  <c r="CEB58" i="3" s="1"/>
  <c r="KE59" i="3" a="1"/>
  <c r="KE59" i="3" s="1"/>
  <c r="PE59" i="3" a="1"/>
  <c r="PE59" i="3" s="1"/>
  <c r="BDB58" i="3" a="1"/>
  <c r="BDB58" i="3" s="1"/>
  <c r="AMO58" i="3" a="1"/>
  <c r="AMO58" i="3" s="1"/>
  <c r="ATK58" i="3" a="1"/>
  <c r="ATK58" i="3" s="1"/>
  <c r="AYI58" i="3" a="1"/>
  <c r="AYI58" i="3" s="1"/>
  <c r="XS58" i="3" a="1"/>
  <c r="XS58" i="3" s="1"/>
  <c r="AHO58" i="3" a="1"/>
  <c r="AHO58" i="3" s="1"/>
  <c r="BCN58" i="3" a="1"/>
  <c r="BCN58" i="3" s="1"/>
  <c r="BGP58" i="3" a="1"/>
  <c r="BGP58" i="3" s="1"/>
  <c r="BJB58" i="3" a="1"/>
  <c r="BJB58" i="3" s="1"/>
  <c r="BLN58" i="3" a="1"/>
  <c r="BLN58" i="3" s="1"/>
  <c r="BNZ58" i="3" a="1"/>
  <c r="BNZ58" i="3" s="1"/>
  <c r="WZ58" i="3" a="1"/>
  <c r="WZ58" i="3" s="1"/>
  <c r="ABX58" i="3" a="1"/>
  <c r="ABX58" i="3" s="1"/>
  <c r="AGV58" i="3" a="1"/>
  <c r="AGV58" i="3" s="1"/>
  <c r="ALT58" i="3" a="1"/>
  <c r="ALT58" i="3" s="1"/>
  <c r="ANP58" i="3" a="1"/>
  <c r="ANP58" i="3" s="1"/>
  <c r="ASM58" i="3" a="1"/>
  <c r="ASM58" i="3" s="1"/>
  <c r="AXK58" i="3" a="1"/>
  <c r="AXK58" i="3" s="1"/>
  <c r="VF58" i="3" a="1"/>
  <c r="VF58" i="3" s="1"/>
  <c r="AFS58" i="3" a="1"/>
  <c r="AFS58" i="3" s="1"/>
  <c r="APP58" i="3" a="1"/>
  <c r="APP58" i="3" s="1"/>
  <c r="YS58" i="3" a="1"/>
  <c r="YS58" i="3" s="1"/>
  <c r="APW58" i="3" a="1"/>
  <c r="APW58" i="3" s="1"/>
  <c r="AVA58" i="3" a="1"/>
  <c r="AVA58" i="3" s="1"/>
  <c r="AZY58" i="3" a="1"/>
  <c r="AZY58" i="3" s="1"/>
  <c r="AAY58" i="3" a="1"/>
  <c r="AAY58" i="3" s="1"/>
  <c r="AKU58" i="3" a="1"/>
  <c r="AKU58" i="3" s="1"/>
  <c r="BEF58" i="3" a="1"/>
  <c r="BEF58" i="3" s="1"/>
  <c r="BHP58" i="3" a="1"/>
  <c r="BHP58" i="3" s="1"/>
  <c r="BKB58" i="3" a="1"/>
  <c r="BKB58" i="3" s="1"/>
  <c r="BMN58" i="3" a="1"/>
  <c r="BMN58" i="3" s="1"/>
  <c r="BOZ58" i="3" a="1"/>
  <c r="BOZ58" i="3" s="1"/>
  <c r="YZ58" i="3" a="1"/>
  <c r="YZ58" i="3" s="1"/>
  <c r="ADX58" i="3" a="1"/>
  <c r="ADX58" i="3" s="1"/>
  <c r="AIV58" i="3" a="1"/>
  <c r="AIV58" i="3" s="1"/>
  <c r="BFO58" i="3" a="1"/>
  <c r="BFO58" i="3" s="1"/>
  <c r="ARQ58" i="3" a="1"/>
  <c r="ARQ58" i="3" s="1"/>
  <c r="AWO58" i="3" a="1"/>
  <c r="AWO58" i="3" s="1"/>
  <c r="BBM58" i="3" a="1"/>
  <c r="BBM58" i="3" s="1"/>
  <c r="AEA58" i="3" a="1"/>
  <c r="AEA58" i="3" s="1"/>
  <c r="ANY58" i="3" a="1"/>
  <c r="ANY58" i="3" s="1"/>
  <c r="BFT58" i="3" a="1"/>
  <c r="BFT58" i="3" s="1"/>
  <c r="ARS58" i="3" a="1"/>
  <c r="ARS58" i="3" s="1"/>
  <c r="AWQ58" i="3" a="1"/>
  <c r="AWQ58" i="3" s="1"/>
  <c r="BBO58" i="3" a="1"/>
  <c r="BBO58" i="3" s="1"/>
  <c r="AEE58" i="3" a="1"/>
  <c r="AEE58" i="3" s="1"/>
  <c r="AOB58" i="3" a="1"/>
  <c r="AOB58" i="3" s="1"/>
  <c r="BFV58" i="3" a="1"/>
  <c r="BFV58" i="3" s="1"/>
  <c r="BIH58" i="3" a="1"/>
  <c r="BIH58" i="3" s="1"/>
  <c r="BKT58" i="3" a="1"/>
  <c r="BKT58" i="3" s="1"/>
  <c r="BNF58" i="3" a="1"/>
  <c r="BNF58" i="3" s="1"/>
  <c r="BPR58" i="3" a="1"/>
  <c r="BPR58" i="3" s="1"/>
  <c r="AAJ58" i="3" a="1"/>
  <c r="AAJ58" i="3" s="1"/>
  <c r="AFH58" i="3" a="1"/>
  <c r="AFH58" i="3" s="1"/>
  <c r="AKF58" i="3" a="1"/>
  <c r="AKF58" i="3" s="1"/>
  <c r="APC58" i="3" a="1"/>
  <c r="APC58" i="3" s="1"/>
  <c r="ABU58" i="3" a="1"/>
  <c r="ABU58" i="3" s="1"/>
  <c r="ART58" i="3" a="1"/>
  <c r="ART58" i="3" s="1"/>
  <c r="AWV58" i="3" a="1"/>
  <c r="AWV58" i="3" s="1"/>
  <c r="BBT58" i="3" a="1"/>
  <c r="BBT58" i="3" s="1"/>
  <c r="BYD58" i="3" a="1"/>
  <c r="BYD58" i="3" s="1"/>
  <c r="CGY58" i="3" a="1"/>
  <c r="CGY58" i="3" s="1"/>
  <c r="CLW58" i="3" a="1"/>
  <c r="CLW58" i="3" s="1"/>
  <c r="BRC58" i="3" a="1"/>
  <c r="BRC58" i="3" s="1"/>
  <c r="CAY58" i="3" a="1"/>
  <c r="CAY58" i="3" s="1"/>
  <c r="IO59" i="3" a="1"/>
  <c r="IO59" i="3" s="1"/>
  <c r="NQ59" i="3" a="1"/>
  <c r="NQ59" i="3" s="1"/>
  <c r="BRP58" i="3" a="1"/>
  <c r="BRP58" i="3" s="1"/>
  <c r="CBK58" i="3" a="1"/>
  <c r="CBK58" i="3" s="1"/>
  <c r="CIN58" i="3" a="1"/>
  <c r="CIN58" i="3" s="1"/>
  <c r="DI59" i="3" a="1"/>
  <c r="DI59" i="3" s="1"/>
  <c r="FU59" i="3" a="1"/>
  <c r="FU59" i="3" s="1"/>
  <c r="BTU58" i="3" a="1"/>
  <c r="BTU58" i="3" s="1"/>
  <c r="BYS58" i="3" a="1"/>
  <c r="BYS58" i="3" s="1"/>
  <c r="CDP58" i="3" a="1"/>
  <c r="CDP58" i="3" s="1"/>
  <c r="HL59" i="3" a="1"/>
  <c r="HL59" i="3" s="1"/>
  <c r="AKE58" i="3" a="1"/>
  <c r="AKE58" i="3" s="1"/>
  <c r="ATX58" i="3" a="1"/>
  <c r="ATX58" i="3" s="1"/>
  <c r="AYV58" i="3" a="1"/>
  <c r="AYV58" i="3" s="1"/>
  <c r="BSH58" i="3" a="1"/>
  <c r="BSH58" i="3" s="1"/>
  <c r="CCE58" i="3" a="1"/>
  <c r="CCE58" i="3" s="1"/>
  <c r="CIY58" i="3" a="1"/>
  <c r="CIY58" i="3" s="1"/>
  <c r="DZ59" i="3" a="1"/>
  <c r="DZ59" i="3" s="1"/>
  <c r="BVC58" i="3" a="1"/>
  <c r="BVC58" i="3" s="1"/>
  <c r="CEZ58" i="3" a="1"/>
  <c r="CEZ58" i="3" s="1"/>
  <c r="KQ59" i="3" a="1"/>
  <c r="KQ59" i="3" s="1"/>
  <c r="PQ59" i="3" a="1"/>
  <c r="PQ59" i="3" s="1"/>
  <c r="BDN58" i="3" a="1"/>
  <c r="BDN58" i="3" s="1"/>
  <c r="BIA58" i="3" a="1"/>
  <c r="BIA58" i="3" s="1"/>
  <c r="ATY58" i="3" a="1"/>
  <c r="ATY58" i="3" s="1"/>
  <c r="AYW58" i="3" a="1"/>
  <c r="AYW58" i="3" s="1"/>
  <c r="YU58" i="3" a="1"/>
  <c r="YU58" i="3" s="1"/>
  <c r="AIQ58" i="3" a="1"/>
  <c r="AIQ58" i="3" s="1"/>
  <c r="BDD58" i="3" a="1"/>
  <c r="BDD58" i="3" s="1"/>
  <c r="BGX58" i="3" a="1"/>
  <c r="BGX58" i="3" s="1"/>
  <c r="BJJ58" i="3" a="1"/>
  <c r="BJJ58" i="3" s="1"/>
  <c r="BLV58" i="3" a="1"/>
  <c r="BLV58" i="3" s="1"/>
  <c r="BOH58" i="3" a="1"/>
  <c r="BOH58" i="3" s="1"/>
  <c r="XP58" i="3" a="1"/>
  <c r="XP58" i="3" s="1"/>
  <c r="ACN58" i="3" a="1"/>
  <c r="ACN58" i="3" s="1"/>
  <c r="AHL58" i="3" a="1"/>
  <c r="AHL58" i="3" s="1"/>
  <c r="AMJ58" i="3" a="1"/>
  <c r="AMJ58" i="3" s="1"/>
  <c r="BEO58" i="3" a="1"/>
  <c r="BEO58" i="3" s="1"/>
  <c r="ATA58" i="3" a="1"/>
  <c r="ATA58" i="3" s="1"/>
  <c r="AXY58" i="3" a="1"/>
  <c r="AXY58" i="3" s="1"/>
  <c r="WY58" i="3" a="1"/>
  <c r="WY58" i="3" s="1"/>
  <c r="AGU58" i="3" a="1"/>
  <c r="AGU58" i="3" s="1"/>
  <c r="AQS58" i="3" a="1"/>
  <c r="AQS58" i="3" s="1"/>
  <c r="AGS58" i="3" a="1"/>
  <c r="AGS58" i="3" s="1"/>
  <c r="ARC58" i="3" a="1"/>
  <c r="ARC58" i="3" s="1"/>
  <c r="AWA58" i="3" a="1"/>
  <c r="AWA58" i="3" s="1"/>
  <c r="BAY58" i="3" a="1"/>
  <c r="BAY58" i="3" s="1"/>
  <c r="ACY58" i="3" a="1"/>
  <c r="ACY58" i="3" s="1"/>
  <c r="AMU58" i="3" a="1"/>
  <c r="AMU58" i="3" s="1"/>
  <c r="BFF58" i="3" a="1"/>
  <c r="BFF58" i="3" s="1"/>
  <c r="BHX58" i="3" a="1"/>
  <c r="BHX58" i="3" s="1"/>
  <c r="BKJ58" i="3" a="1"/>
  <c r="BKJ58" i="3" s="1"/>
  <c r="BMV58" i="3" a="1"/>
  <c r="BMV58" i="3" s="1"/>
  <c r="BPH58" i="3" a="1"/>
  <c r="BPH58" i="3" s="1"/>
  <c r="ZP58" i="3" a="1"/>
  <c r="ZP58" i="3" s="1"/>
  <c r="AEN58" i="3" a="1"/>
  <c r="AEN58" i="3" s="1"/>
  <c r="AJL58" i="3" a="1"/>
  <c r="AJL58" i="3" s="1"/>
  <c r="BJM58" i="3" a="1"/>
  <c r="BJM58" i="3" s="1"/>
  <c r="ASQ58" i="3" a="1"/>
  <c r="ASQ58" i="3" s="1"/>
  <c r="AXO58" i="3" a="1"/>
  <c r="AXO58" i="3" s="1"/>
  <c r="VV58" i="3" a="1"/>
  <c r="VV58" i="3" s="1"/>
  <c r="AGA58" i="3" a="1"/>
  <c r="AGA58" i="3" s="1"/>
  <c r="APX58" i="3" a="1"/>
  <c r="APX58" i="3" s="1"/>
  <c r="BYO57" i="3" a="1"/>
  <c r="BYO57" i="3" s="1"/>
  <c r="ASE58" i="3" a="1"/>
  <c r="ASE58" i="3" s="1"/>
  <c r="AXC58" i="3" a="1"/>
  <c r="AXC58" i="3" s="1"/>
  <c r="BCA58" i="3" a="1"/>
  <c r="BCA58" i="3" s="1"/>
  <c r="AFC58" i="3" a="1"/>
  <c r="AFC58" i="3" s="1"/>
  <c r="AOZ58" i="3" a="1"/>
  <c r="AOZ58" i="3" s="1"/>
  <c r="BGD58" i="3" a="1"/>
  <c r="BGD58" i="3" s="1"/>
  <c r="BIP58" i="3" a="1"/>
  <c r="BIP58" i="3" s="1"/>
  <c r="BLB58" i="3" a="1"/>
  <c r="BLB58" i="3" s="1"/>
  <c r="BNN58" i="3" a="1"/>
  <c r="BNN58" i="3" s="1"/>
  <c r="VP58" i="3" a="1"/>
  <c r="VP58" i="3" s="1"/>
  <c r="AAZ58" i="3" a="1"/>
  <c r="AAZ58" i="3" s="1"/>
  <c r="AFX58" i="3" a="1"/>
  <c r="AFX58" i="3" s="1"/>
  <c r="AKV58" i="3" a="1"/>
  <c r="AKV58" i="3" s="1"/>
  <c r="APS58" i="3" a="1"/>
  <c r="APS58" i="3" s="1"/>
  <c r="ATG58" i="3" a="1"/>
  <c r="ATG58" i="3" s="1"/>
  <c r="ASJ58" i="3" a="1"/>
  <c r="ASJ58" i="3" s="1"/>
  <c r="AXH58" i="3" a="1"/>
  <c r="AXH58" i="3" s="1"/>
  <c r="BCF58" i="3" a="1"/>
  <c r="BCF58" i="3" s="1"/>
  <c r="BZB58" i="3" a="1"/>
  <c r="BZB58" i="3" s="1"/>
  <c r="CHK58" i="3" a="1"/>
  <c r="CHK58" i="3" s="1"/>
  <c r="CL59" i="3" a="1"/>
  <c r="CL59" i="3" s="1"/>
  <c r="BSA58" i="3" a="1"/>
  <c r="BSA58" i="3" s="1"/>
  <c r="CBX58" i="3" a="1"/>
  <c r="CBX58" i="3" s="1"/>
  <c r="JC59" i="3" a="1"/>
  <c r="JC59" i="3" s="1"/>
  <c r="OC59" i="3" a="1"/>
  <c r="OC59" i="3" s="1"/>
  <c r="BSN58" i="3" a="1"/>
  <c r="BSN58" i="3" s="1"/>
  <c r="CCI58" i="3" a="1"/>
  <c r="CCI58" i="3" s="1"/>
  <c r="CIZ58" i="3" a="1"/>
  <c r="CIZ58" i="3" s="1"/>
  <c r="DQ59" i="3" a="1"/>
  <c r="DQ59" i="3" s="1"/>
  <c r="BPC58" i="3" a="1"/>
  <c r="BPC58" i="3" s="1"/>
  <c r="BUK58" i="3" a="1"/>
  <c r="BUK58" i="3" s="1"/>
  <c r="BZI58" i="3" a="1"/>
  <c r="BZI58" i="3" s="1"/>
  <c r="CEF58" i="3" a="1"/>
  <c r="CEF58" i="3" s="1"/>
  <c r="HT59" i="3" a="1"/>
  <c r="HT59" i="3" s="1"/>
  <c r="BCX58" i="3" a="1"/>
  <c r="BCX58" i="3" s="1"/>
  <c r="AUX58" i="3" a="1"/>
  <c r="AUX58" i="3" s="1"/>
  <c r="AZV58" i="3" a="1"/>
  <c r="AZV58" i="3" s="1"/>
  <c r="BUH58" i="3" a="1"/>
  <c r="BUH58" i="3" s="1"/>
  <c r="CED58" i="3" a="1"/>
  <c r="CED58" i="3" s="1"/>
  <c r="CJY58" i="3" a="1"/>
  <c r="CJY58" i="3" s="1"/>
  <c r="EZ59" i="3" a="1"/>
  <c r="EZ59" i="3" s="1"/>
  <c r="BXC58" i="3" a="1"/>
  <c r="BXC58" i="3" s="1"/>
  <c r="GQ59" i="3" a="1"/>
  <c r="GQ59" i="3" s="1"/>
  <c r="LS59" i="3" a="1"/>
  <c r="LS59" i="3" s="1"/>
  <c r="QQ59" i="3" a="1"/>
  <c r="QQ59" i="3" s="1"/>
  <c r="BEB58" i="3" a="1"/>
  <c r="BEB58" i="3" s="1"/>
  <c r="BLY58" i="3" a="1"/>
  <c r="BLY58" i="3" s="1"/>
  <c r="AUK58" i="3" a="1"/>
  <c r="AUK58" i="3" s="1"/>
  <c r="AZI58" i="3" a="1"/>
  <c r="AZI58" i="3" s="1"/>
  <c r="ZS58" i="3" a="1"/>
  <c r="ZS58" i="3" s="1"/>
  <c r="AJO58" i="3" a="1"/>
  <c r="AJO58" i="3" s="1"/>
  <c r="BDP58" i="3" a="1"/>
  <c r="BDP58" i="3" s="1"/>
  <c r="BHF58" i="3" a="1"/>
  <c r="BHF58" i="3" s="1"/>
  <c r="BJR58" i="3" a="1"/>
  <c r="BJR58" i="3" s="1"/>
  <c r="BMD58" i="3" a="1"/>
  <c r="BMD58" i="3" s="1"/>
  <c r="BOP58" i="3" a="1"/>
  <c r="BOP58" i="3" s="1"/>
  <c r="YF58" i="3" a="1"/>
  <c r="YF58" i="3" s="1"/>
  <c r="ADD58" i="3" a="1"/>
  <c r="ADD58" i="3" s="1"/>
  <c r="AIB58" i="3" a="1"/>
  <c r="AIB58" i="3" s="1"/>
  <c r="AMY58" i="3" a="1"/>
  <c r="AMY58" i="3" s="1"/>
  <c r="BIM58" i="3" a="1"/>
  <c r="BIM58" i="3" s="1"/>
  <c r="ATM58" i="3" a="1"/>
  <c r="ATM58" i="3" s="1"/>
  <c r="AYK58" i="3" a="1"/>
  <c r="AYK58" i="3" s="1"/>
  <c r="XW58" i="3" a="1"/>
  <c r="XW58" i="3" s="1"/>
  <c r="AHS58" i="3" a="1"/>
  <c r="AHS58" i="3" s="1"/>
  <c r="BCR58" i="3" a="1"/>
  <c r="BCR58" i="3" s="1"/>
  <c r="AON58" i="3" a="1"/>
  <c r="AON58" i="3" s="1"/>
  <c r="ARO58" i="3" a="1"/>
  <c r="ARO58" i="3" s="1"/>
  <c r="AWM58" i="3" a="1"/>
  <c r="AWM58" i="3" s="1"/>
  <c r="BBK58" i="3" a="1"/>
  <c r="BBK58" i="3" s="1"/>
  <c r="ADW58" i="3" a="1"/>
  <c r="ADW58" i="3" s="1"/>
  <c r="ANT58" i="3" a="1"/>
  <c r="ANT58" i="3" s="1"/>
  <c r="BFR58" i="3" a="1"/>
  <c r="BFR58" i="3" s="1"/>
  <c r="BIF58" i="3" a="1"/>
  <c r="BIF58" i="3" s="1"/>
  <c r="BKR58" i="3" a="1"/>
  <c r="BKR58" i="3" s="1"/>
  <c r="BND58" i="3" a="1"/>
  <c r="BND58" i="3" s="1"/>
  <c r="BPP58" i="3" a="1"/>
  <c r="BPP58" i="3" s="1"/>
  <c r="AAF58" i="3" a="1"/>
  <c r="AAF58" i="3" s="1"/>
  <c r="AFD58" i="3" a="1"/>
  <c r="AFD58" i="3" s="1"/>
  <c r="AKB58" i="3" a="1"/>
  <c r="AKB58" i="3" s="1"/>
  <c r="BNK58" i="3" a="1"/>
  <c r="BNK58" i="3" s="1"/>
  <c r="ATC58" i="3" a="1"/>
  <c r="ATC58" i="3" s="1"/>
  <c r="AYA58" i="3" a="1"/>
  <c r="AYA58" i="3" s="1"/>
  <c r="XC58" i="3" a="1"/>
  <c r="XC58" i="3" s="1"/>
  <c r="AGY58" i="3" a="1"/>
  <c r="AGY58" i="3" s="1"/>
  <c r="AQV58" i="3" a="1"/>
  <c r="AQV58" i="3" s="1"/>
  <c r="AIS58" i="3" a="1"/>
  <c r="AIS58" i="3" s="1"/>
  <c r="ASS58" i="3" a="1"/>
  <c r="ASS58" i="3" s="1"/>
  <c r="AXQ58" i="3" a="1"/>
  <c r="AXQ58" i="3" s="1"/>
  <c r="WD58" i="3" a="1"/>
  <c r="WD58" i="3" s="1"/>
  <c r="AGE58" i="3" a="1"/>
  <c r="AGE58" i="3" s="1"/>
  <c r="AQC58" i="3" a="1"/>
  <c r="AQC58" i="3" s="1"/>
  <c r="BGL58" i="3" a="1"/>
  <c r="BGL58" i="3" s="1"/>
  <c r="BIX58" i="3" a="1"/>
  <c r="BIX58" i="3" s="1"/>
  <c r="BLJ58" i="3" a="1"/>
  <c r="BLJ58" i="3" s="1"/>
  <c r="BNV58" i="3" a="1"/>
  <c r="BNV58" i="3" s="1"/>
  <c r="WR58" i="3" a="1"/>
  <c r="WR58" i="3" s="1"/>
  <c r="ABP58" i="3" a="1"/>
  <c r="ABP58" i="3" s="1"/>
  <c r="AGN58" i="3" a="1"/>
  <c r="AGN58" i="3" s="1"/>
  <c r="ALL58" i="3" a="1"/>
  <c r="ALL58" i="3" s="1"/>
  <c r="AQI58" i="3" a="1"/>
  <c r="AQI58" i="3" s="1"/>
  <c r="AXE58" i="3" a="1"/>
  <c r="AXE58" i="3" s="1"/>
  <c r="ATJ58" i="3" a="1"/>
  <c r="ATJ58" i="3" s="1"/>
  <c r="AYH58" i="3" a="1"/>
  <c r="AYH58" i="3" s="1"/>
  <c r="BRF58" i="3" a="1"/>
  <c r="BRF58" i="3" s="1"/>
  <c r="CBB58" i="3" a="1"/>
  <c r="CBB58" i="3" s="1"/>
  <c r="CIK58" i="3" a="1"/>
  <c r="CIK58" i="3" s="1"/>
  <c r="DL59" i="3" a="1"/>
  <c r="DL59" i="3" s="1"/>
  <c r="BUA58" i="3" a="1"/>
  <c r="BUA58" i="3" s="1"/>
  <c r="CDY58" i="3" a="1"/>
  <c r="CDY58" i="3" s="1"/>
  <c r="KC59" i="3" a="1"/>
  <c r="KC59" i="3" s="1"/>
  <c r="PC59" i="3" a="1"/>
  <c r="PC59" i="3" s="1"/>
  <c r="BUN58" i="3" a="1"/>
  <c r="BUN58" i="3" s="1"/>
  <c r="CEH58" i="3" a="1"/>
  <c r="CEH58" i="3" s="1"/>
  <c r="CJZ58" i="3" a="1"/>
  <c r="CJZ58" i="3" s="1"/>
  <c r="DY59" i="3" a="1"/>
  <c r="DY59" i="3" s="1"/>
  <c r="BQC58" i="3" a="1"/>
  <c r="BQC58" i="3" s="1"/>
  <c r="BVA58" i="3" a="1"/>
  <c r="BVA58" i="3" s="1"/>
  <c r="BZY58" i="3" a="1"/>
  <c r="BZY58" i="3" s="1"/>
  <c r="CEV58" i="3" a="1"/>
  <c r="CEV58" i="3" s="1"/>
  <c r="IB59" i="3" a="1"/>
  <c r="IB59" i="3" s="1"/>
  <c r="AQA58" i="3" a="1"/>
  <c r="AQA58" i="3" s="1"/>
  <c r="AVJ58" i="3" a="1"/>
  <c r="AVJ58" i="3" s="1"/>
  <c r="BAH58" i="3" a="1"/>
  <c r="BAH58" i="3" s="1"/>
  <c r="BVF58" i="3" a="1"/>
  <c r="BVF58" i="3" s="1"/>
  <c r="CFB58" i="3" a="1"/>
  <c r="CFB58" i="3" s="1"/>
  <c r="CKK58" i="3" a="1"/>
  <c r="CKK58" i="3" s="1"/>
  <c r="FL59" i="3" a="1"/>
  <c r="FL59" i="3" s="1"/>
  <c r="BYA58" i="3" a="1"/>
  <c r="BYA58" i="3" s="1"/>
  <c r="HC59" i="3" a="1"/>
  <c r="HC59" i="3" s="1"/>
  <c r="ME59" i="3" a="1"/>
  <c r="ME59" i="3" s="1"/>
  <c r="RC59" i="3" a="1"/>
  <c r="RC59" i="3" s="1"/>
  <c r="BEN58" i="3" a="1"/>
  <c r="BEN58" i="3" s="1"/>
  <c r="XV58" i="3" a="1"/>
  <c r="XV58" i="3" s="1"/>
  <c r="AVK58" i="3" a="1"/>
  <c r="AVK58" i="3" s="1"/>
  <c r="BAI58" i="3" a="1"/>
  <c r="BAI58" i="3" s="1"/>
  <c r="ABS58" i="3" a="1"/>
  <c r="ABS58" i="3" s="1"/>
  <c r="ALO58" i="3" a="1"/>
  <c r="ALO58" i="3" s="1"/>
  <c r="BEP58" i="3" a="1"/>
  <c r="BEP58" i="3" s="1"/>
  <c r="BHN58" i="3" a="1"/>
  <c r="BHN58" i="3" s="1"/>
  <c r="BJZ58" i="3" a="1"/>
  <c r="BJZ58" i="3" s="1"/>
  <c r="BML58" i="3" a="1"/>
  <c r="BML58" i="3" s="1"/>
  <c r="BOX58" i="3" a="1"/>
  <c r="BOX58" i="3" s="1"/>
  <c r="YV58" i="3" a="1"/>
  <c r="YV58" i="3" s="1"/>
  <c r="ADT58" i="3" a="1"/>
  <c r="ADT58" i="3" s="1"/>
  <c r="AIR58" i="3" a="1"/>
  <c r="AIR58" i="3" s="1"/>
  <c r="ANO58" i="3" a="1"/>
  <c r="ANO58" i="3" s="1"/>
  <c r="BMK58" i="3" a="1"/>
  <c r="BMK58" i="3" s="1"/>
  <c r="AUM58" i="3" a="1"/>
  <c r="AUM58" i="3" s="1"/>
  <c r="AZK58" i="3" a="1"/>
  <c r="AZK58" i="3" s="1"/>
  <c r="ZW58" i="3" a="1"/>
  <c r="ZW58" i="3" s="1"/>
  <c r="AJS58" i="3" a="1"/>
  <c r="AJS58" i="3" s="1"/>
  <c r="BDR58" i="3" a="1"/>
  <c r="BDR58" i="3" s="1"/>
  <c r="BFA58" i="3" a="1"/>
  <c r="BFA58" i="3" s="1"/>
  <c r="ASC58" i="3" a="1"/>
  <c r="ASC58" i="3" s="1"/>
  <c r="AXA58" i="3" a="1"/>
  <c r="AXA58" i="3" s="1"/>
  <c r="BBY58" i="3" a="1"/>
  <c r="BBY58" i="3" s="1"/>
  <c r="AEY58" i="3" a="1"/>
  <c r="AEY58" i="3" s="1"/>
  <c r="AOW58" i="3" a="1"/>
  <c r="AOW58" i="3" s="1"/>
  <c r="BGB58" i="3" a="1"/>
  <c r="BGB58" i="3" s="1"/>
  <c r="BIN58" i="3" a="1"/>
  <c r="BIN58" i="3" s="1"/>
  <c r="BKZ58" i="3" a="1"/>
  <c r="BKZ58" i="3" s="1"/>
  <c r="BNL58" i="3" a="1"/>
  <c r="BNL58" i="3" s="1"/>
  <c r="VH58" i="3" a="1"/>
  <c r="VH58" i="3" s="1"/>
  <c r="AAV58" i="3" a="1"/>
  <c r="AAV58" i="3" s="1"/>
  <c r="AFT58" i="3" a="1"/>
  <c r="AFT58" i="3" s="1"/>
  <c r="AKR58" i="3" a="1"/>
  <c r="AKR58" i="3" s="1"/>
  <c r="AAT58" i="3" a="1"/>
  <c r="AAT58" i="3" s="1"/>
  <c r="ATQ58" i="3" a="1"/>
  <c r="ATQ58" i="3" s="1"/>
  <c r="AYO58" i="3" a="1"/>
  <c r="AYO58" i="3" s="1"/>
  <c r="YE58" i="3" a="1"/>
  <c r="YE58" i="3" s="1"/>
  <c r="AIA58" i="3" a="1"/>
  <c r="AIA58" i="3" s="1"/>
  <c r="BCV58" i="3" a="1"/>
  <c r="BCV58" i="3" s="1"/>
  <c r="AQO58" i="3" a="1"/>
  <c r="AQO58" i="3" s="1"/>
  <c r="ATE58" i="3" a="1"/>
  <c r="ATE58" i="3" s="1"/>
  <c r="AYC58" i="3" a="1"/>
  <c r="AYC58" i="3" s="1"/>
  <c r="XG58" i="3" a="1"/>
  <c r="XG58" i="3" s="1"/>
  <c r="AHC58" i="3" a="1"/>
  <c r="AHC58" i="3" s="1"/>
  <c r="ARA58" i="3" a="1"/>
  <c r="ARA58" i="3" s="1"/>
  <c r="BGT58" i="3" a="1"/>
  <c r="BGT58" i="3" s="1"/>
  <c r="BJF58" i="3" a="1"/>
  <c r="BJF58" i="3" s="1"/>
  <c r="BLR58" i="3" a="1"/>
  <c r="BLR58" i="3" s="1"/>
  <c r="BOD58" i="3" a="1"/>
  <c r="BOD58" i="3" s="1"/>
  <c r="XH58" i="3" a="1"/>
  <c r="XH58" i="3" s="1"/>
  <c r="ACF58" i="3" a="1"/>
  <c r="ACF58" i="3" s="1"/>
  <c r="AHD58" i="3" a="1"/>
  <c r="AHD58" i="3" s="1"/>
  <c r="AMB58" i="3" a="1"/>
  <c r="AMB58" i="3" s="1"/>
  <c r="AQY58" i="3" a="1"/>
  <c r="AQY58" i="3" s="1"/>
  <c r="BBC58" i="3" a="1"/>
  <c r="BBC58" i="3" s="1"/>
  <c r="ATV58" i="3" a="1"/>
  <c r="ATV58" i="3" s="1"/>
  <c r="AYT58" i="3" a="1"/>
  <c r="AYT58" i="3" s="1"/>
  <c r="BSD58" i="3" a="1"/>
  <c r="BSD58" i="3" s="1"/>
  <c r="CBZ58" i="3" a="1"/>
  <c r="CBZ58" i="3" s="1"/>
  <c r="CIW58" i="3" a="1"/>
  <c r="CIW58" i="3" s="1"/>
  <c r="DX59" i="3" a="1"/>
  <c r="DX59" i="3" s="1"/>
  <c r="BUY58" i="3" a="1"/>
  <c r="BUY58" i="3" s="1"/>
  <c r="CEW58" i="3" a="1"/>
  <c r="CEW58" i="3" s="1"/>
  <c r="KO59" i="3" a="1"/>
  <c r="KO59" i="3" s="1"/>
  <c r="PO59" i="3" a="1"/>
  <c r="PO59" i="3" s="1"/>
  <c r="BVL58" i="3" a="1"/>
  <c r="BVL58" i="3" s="1"/>
  <c r="CFF58" i="3" a="1"/>
  <c r="CFF58" i="3" s="1"/>
  <c r="CKL58" i="3" a="1"/>
  <c r="CKL58" i="3" s="1"/>
  <c r="EG59" i="3" a="1"/>
  <c r="EG59" i="3" s="1"/>
  <c r="BQS58" i="3" a="1"/>
  <c r="BQS58" i="3" s="1"/>
  <c r="BVQ58" i="3" a="1"/>
  <c r="BVQ58" i="3" s="1"/>
  <c r="CAO58" i="3" a="1"/>
  <c r="CAO58" i="3" s="1"/>
  <c r="CFL58" i="3" a="1"/>
  <c r="CFL58" i="3" s="1"/>
  <c r="AJQ58" i="3" a="1"/>
  <c r="AJQ58" i="3" s="1"/>
  <c r="ARF58" i="3" a="1"/>
  <c r="ARF58" i="3" s="1"/>
  <c r="AVX58" i="3" a="1"/>
  <c r="AVX58" i="3" s="1"/>
  <c r="BAV58" i="3" a="1"/>
  <c r="BAV58" i="3" s="1"/>
  <c r="BWH58" i="3" a="1"/>
  <c r="BWH58" i="3" s="1"/>
  <c r="CGA58" i="3" a="1"/>
  <c r="CGA58" i="3" s="1"/>
  <c r="CKY58" i="3" a="1"/>
  <c r="CKY58" i="3" s="1"/>
  <c r="FZ59" i="3" a="1"/>
  <c r="FZ59" i="3" s="1"/>
  <c r="BZC58" i="3" a="1"/>
  <c r="BZC58" i="3" s="1"/>
  <c r="HQ59" i="3" a="1"/>
  <c r="HQ59" i="3" s="1"/>
  <c r="BVP58" i="3" a="1"/>
  <c r="BVP58" i="3" s="1"/>
  <c r="CFK58" i="3" a="1"/>
  <c r="CFK58" i="3" s="1"/>
  <c r="CKN58" i="3" a="1"/>
  <c r="CKN58" i="3" s="1"/>
  <c r="BCC58" i="3" a="1"/>
  <c r="BCC58" i="3" s="1"/>
  <c r="ATZ58" i="3" a="1"/>
  <c r="ATZ58" i="3" s="1"/>
  <c r="AYX58" i="3" a="1"/>
  <c r="AYX58" i="3" s="1"/>
  <c r="BSL58" i="3" a="1"/>
  <c r="BSL58" i="3" s="1"/>
  <c r="CCH58" i="3" a="1"/>
  <c r="CCH58" i="3" s="1"/>
  <c r="CJA58" i="3" a="1"/>
  <c r="CJA58" i="3" s="1"/>
  <c r="EB59" i="3" a="1"/>
  <c r="EB59" i="3" s="1"/>
  <c r="BVG58" i="3" a="1"/>
  <c r="BVG58" i="3" s="1"/>
  <c r="CFE58" i="3" a="1"/>
  <c r="CFE58" i="3" s="1"/>
  <c r="KS59" i="3" a="1"/>
  <c r="KS59" i="3" s="1"/>
  <c r="PS59" i="3" a="1"/>
  <c r="PS59" i="3" s="1"/>
  <c r="BVT58" i="3" a="1"/>
  <c r="BVT58" i="3" s="1"/>
  <c r="CFN58" i="3" a="1"/>
  <c r="CFN58" i="3" s="1"/>
  <c r="CKP58" i="3" a="1"/>
  <c r="CKP58" i="3" s="1"/>
  <c r="EI59" i="3" a="1"/>
  <c r="EI59" i="3" s="1"/>
  <c r="BQW58" i="3" a="1"/>
  <c r="BQW58" i="3" s="1"/>
  <c r="BVU58" i="3" a="1"/>
  <c r="BVU58" i="3" s="1"/>
  <c r="CAS58" i="3" a="1"/>
  <c r="CAS58" i="3" s="1"/>
  <c r="AQH58" i="3" a="1"/>
  <c r="AQH58" i="3" s="1"/>
  <c r="ATB58" i="3" a="1"/>
  <c r="ATB58" i="3" s="1"/>
  <c r="AXZ58" i="3" a="1"/>
  <c r="AXZ58" i="3" s="1"/>
  <c r="BQP58" i="3" a="1"/>
  <c r="BQP58" i="3" s="1"/>
  <c r="CAL58" i="3" a="1"/>
  <c r="CAL58" i="3" s="1"/>
  <c r="CIC58" i="3" a="1"/>
  <c r="CIC58" i="3" s="1"/>
  <c r="DD59" i="3" a="1"/>
  <c r="DD59" i="3" s="1"/>
  <c r="BTK58" i="3" a="1"/>
  <c r="BTK58" i="3" s="1"/>
  <c r="CDI58" i="3" a="1"/>
  <c r="CDI58" i="3" s="1"/>
  <c r="JU59" i="3" a="1"/>
  <c r="JU59" i="3" s="1"/>
  <c r="OU59" i="3" a="1"/>
  <c r="OU59" i="3" s="1"/>
  <c r="BTX58" i="3" a="1"/>
  <c r="BTX58" i="3" s="1"/>
  <c r="CDR58" i="3" a="1"/>
  <c r="CDR58" i="3" s="1"/>
  <c r="CJR58" i="3" a="1"/>
  <c r="CJR58" i="3" s="1"/>
  <c r="AZE58" i="3" a="1"/>
  <c r="AZE58" i="3" s="1"/>
  <c r="ASB58" i="3" a="1"/>
  <c r="ASB58" i="3" s="1"/>
  <c r="AXB58" i="3" a="1"/>
  <c r="AXB58" i="3" s="1"/>
  <c r="BBZ58" i="3" a="1"/>
  <c r="BBZ58" i="3" s="1"/>
  <c r="BYP58" i="3" a="1"/>
  <c r="BYP58" i="3" s="1"/>
  <c r="CHE58" i="3" a="1"/>
  <c r="CHE58" i="3" s="1"/>
  <c r="CMC58" i="3" a="1"/>
  <c r="CMC58" i="3" s="1"/>
  <c r="BRO58" i="3" a="1"/>
  <c r="BRO58" i="3" s="1"/>
  <c r="CBM58" i="3" a="1"/>
  <c r="CBM58" i="3" s="1"/>
  <c r="IW59" i="3" a="1"/>
  <c r="IW59" i="3" s="1"/>
  <c r="NW59" i="3" a="1"/>
  <c r="NW59" i="3" s="1"/>
  <c r="BSB58" i="3" a="1"/>
  <c r="BSB58" i="3" s="1"/>
  <c r="CBV58" i="3" a="1"/>
  <c r="CBV58" i="3" s="1"/>
  <c r="CIT58" i="3" a="1"/>
  <c r="CIT58" i="3" s="1"/>
  <c r="DE59" i="3" a="1"/>
  <c r="DE59" i="3" s="1"/>
  <c r="FQ59" i="3" a="1"/>
  <c r="FQ59" i="3" s="1"/>
  <c r="BTM58" i="3" a="1"/>
  <c r="BTM58" i="3" s="1"/>
  <c r="BYK58" i="3" a="1"/>
  <c r="BYK58" i="3" s="1"/>
  <c r="AQT58" i="3" a="1"/>
  <c r="AQT58" i="3" s="1"/>
  <c r="AWD58" i="3" a="1"/>
  <c r="AWD58" i="3" s="1"/>
  <c r="BBB58" i="3" a="1"/>
  <c r="BBB58" i="3" s="1"/>
  <c r="BWT58" i="3" a="1"/>
  <c r="BWT58" i="3" s="1"/>
  <c r="CGG58" i="3" a="1"/>
  <c r="CGG58" i="3" s="1"/>
  <c r="CLE58" i="3" a="1"/>
  <c r="CLE58" i="3" s="1"/>
  <c r="BPO58" i="3" a="1"/>
  <c r="BPO58" i="3" s="1"/>
  <c r="BZO58" i="3" a="1"/>
  <c r="BZO58" i="3" s="1"/>
  <c r="HW59" i="3" a="1"/>
  <c r="HW59" i="3" s="1"/>
  <c r="MY59" i="3" a="1"/>
  <c r="MY59" i="3" s="1"/>
  <c r="BQF58" i="3" a="1"/>
  <c r="BQF58" i="3" s="1"/>
  <c r="CAB58" i="3" a="1"/>
  <c r="CAB58" i="3" s="1"/>
  <c r="CHV58" i="3" a="1"/>
  <c r="CHV58" i="3" s="1"/>
  <c r="CW59" i="3" a="1"/>
  <c r="CW59" i="3" s="1"/>
  <c r="ANB58" i="3" a="1"/>
  <c r="ANB58" i="3" s="1"/>
  <c r="AWF58" i="3" a="1"/>
  <c r="AWF58" i="3" s="1"/>
  <c r="BBD58" i="3" a="1"/>
  <c r="BBD58" i="3" s="1"/>
  <c r="BWX58" i="3" a="1"/>
  <c r="BWX58" i="3" s="1"/>
  <c r="CGI58" i="3" a="1"/>
  <c r="CGI58" i="3" s="1"/>
  <c r="CLG58" i="3" a="1"/>
  <c r="CLG58" i="3" s="1"/>
  <c r="BPW58" i="3" a="1"/>
  <c r="BPW58" i="3" s="1"/>
  <c r="BZS58" i="3" a="1"/>
  <c r="BZS58" i="3" s="1"/>
  <c r="HY59" i="3" a="1"/>
  <c r="HY59" i="3" s="1"/>
  <c r="NA59" i="3" a="1"/>
  <c r="NA59" i="3" s="1"/>
  <c r="BQJ58" i="3" a="1"/>
  <c r="BQJ58" i="3" s="1"/>
  <c r="CAF58" i="3" a="1"/>
  <c r="CAF58" i="3" s="1"/>
  <c r="CHX58" i="3" a="1"/>
  <c r="CHX58" i="3" s="1"/>
  <c r="CY59" i="3" a="1"/>
  <c r="CY59" i="3" s="1"/>
  <c r="FK59" i="3" a="1"/>
  <c r="FK59" i="3" s="1"/>
  <c r="BTA58" i="3" a="1"/>
  <c r="BTA58" i="3" s="1"/>
  <c r="BXY58" i="3" a="1"/>
  <c r="BXY58" i="3" s="1"/>
  <c r="CCW58" i="3" a="1"/>
  <c r="CCW58" i="3" s="1"/>
  <c r="HB59" i="3" a="1"/>
  <c r="HB59" i="3" s="1"/>
  <c r="AZF58" i="3" a="1"/>
  <c r="AZF58" i="3" s="1"/>
  <c r="QA59" i="3" a="1"/>
  <c r="QA59" i="3" s="1"/>
  <c r="IF59" i="3" a="1"/>
  <c r="IF59" i="3" s="1"/>
  <c r="NB59" i="3" a="1"/>
  <c r="NB59" i="3" s="1"/>
  <c r="UK59" i="3" a="1"/>
  <c r="UK59" i="3" s="1"/>
  <c r="JQ59" i="3" a="1"/>
  <c r="JQ59" i="3" s="1"/>
  <c r="BXP58" i="3" a="1"/>
  <c r="BXP58" i="3" s="1"/>
  <c r="CGP58" i="3" a="1"/>
  <c r="CGP58" i="3" s="1"/>
  <c r="CLN58" i="3" a="1"/>
  <c r="CLN58" i="3" s="1"/>
  <c r="ADG58" i="3" a="1"/>
  <c r="ADG58" i="3" s="1"/>
  <c r="AUL58" i="3" a="1"/>
  <c r="AUL58" i="3" s="1"/>
  <c r="AZJ58" i="3" a="1"/>
  <c r="AZJ58" i="3" s="1"/>
  <c r="BTJ58" i="3" a="1"/>
  <c r="BTJ58" i="3" s="1"/>
  <c r="CDF58" i="3" a="1"/>
  <c r="CDF58" i="3" s="1"/>
  <c r="CJM58" i="3" a="1"/>
  <c r="CJM58" i="3" s="1"/>
  <c r="EN59" i="3" a="1"/>
  <c r="EN59" i="3" s="1"/>
  <c r="BWE58" i="3" a="1"/>
  <c r="BWE58" i="3" s="1"/>
  <c r="GE59" i="3" a="1"/>
  <c r="GE59" i="3" s="1"/>
  <c r="LG59" i="3" a="1"/>
  <c r="LG59" i="3" s="1"/>
  <c r="QE59" i="3" a="1"/>
  <c r="QE59" i="3" s="1"/>
  <c r="BWR58" i="3" a="1"/>
  <c r="BWR58" i="3" s="1"/>
  <c r="CGD58" i="3" a="1"/>
  <c r="CGD58" i="3" s="1"/>
  <c r="CLB58" i="3" a="1"/>
  <c r="CLB58" i="3" s="1"/>
  <c r="EQ59" i="3" a="1"/>
  <c r="EQ59" i="3" s="1"/>
  <c r="BRM58" i="3" a="1"/>
  <c r="BRM58" i="3" s="1"/>
  <c r="BWK58" i="3" a="1"/>
  <c r="BWK58" i="3" s="1"/>
  <c r="CBI58" i="3" a="1"/>
  <c r="CBI58" i="3" s="1"/>
  <c r="AUS58" i="3" a="1"/>
  <c r="AUS58" i="3" s="1"/>
  <c r="ATN58" i="3" a="1"/>
  <c r="ATN58" i="3" s="1"/>
  <c r="AYL58" i="3" a="1"/>
  <c r="AYL58" i="3" s="1"/>
  <c r="BRN58" i="3" a="1"/>
  <c r="BRN58" i="3" s="1"/>
  <c r="CBJ58" i="3" a="1"/>
  <c r="CBJ58" i="3" s="1"/>
  <c r="CIO58" i="3" a="1"/>
  <c r="CIO58" i="3" s="1"/>
  <c r="DP59" i="3" a="1"/>
  <c r="DP59" i="3" s="1"/>
  <c r="BUI58" i="3" a="1"/>
  <c r="BUI58" i="3" s="1"/>
  <c r="CEG58" i="3" a="1"/>
  <c r="CEG58" i="3" s="1"/>
  <c r="KG59" i="3" a="1"/>
  <c r="KG59" i="3" s="1"/>
  <c r="PG59" i="3" a="1"/>
  <c r="PG59" i="3" s="1"/>
  <c r="BUV58" i="3" a="1"/>
  <c r="BUV58" i="3" s="1"/>
  <c r="CEP58" i="3" a="1"/>
  <c r="CEP58" i="3" s="1"/>
  <c r="CKD58" i="3" a="1"/>
  <c r="CKD58" i="3" s="1"/>
  <c r="XK58" i="3" a="1"/>
  <c r="XK58" i="3" s="1"/>
  <c r="ASP58" i="3" a="1"/>
  <c r="ASP58" i="3" s="1"/>
  <c r="AXN58" i="3" a="1"/>
  <c r="AXN58" i="3" s="1"/>
  <c r="BPM58" i="3" a="1"/>
  <c r="BPM58" i="3" s="1"/>
  <c r="BZN58" i="3" a="1"/>
  <c r="BZN58" i="3" s="1"/>
  <c r="CHQ58" i="3" a="1"/>
  <c r="CHQ58" i="3" s="1"/>
  <c r="CR59" i="3" a="1"/>
  <c r="CR59" i="3" s="1"/>
  <c r="BSM58" i="3" a="1"/>
  <c r="BSM58" i="3" s="1"/>
  <c r="CCK58" i="3" a="1"/>
  <c r="CCK58" i="3" s="1"/>
  <c r="JI59" i="3" a="1"/>
  <c r="JI59" i="3" s="1"/>
  <c r="OI59" i="3" a="1"/>
  <c r="OI59" i="3" s="1"/>
  <c r="BSZ58" i="3" a="1"/>
  <c r="BSZ58" i="3" s="1"/>
  <c r="CCT58" i="3" a="1"/>
  <c r="CCT58" i="3" s="1"/>
  <c r="CJF58" i="3" a="1"/>
  <c r="CJF58" i="3" s="1"/>
  <c r="DM59" i="3" a="1"/>
  <c r="DM59" i="3" s="1"/>
  <c r="FY59" i="3" a="1"/>
  <c r="FY59" i="3" s="1"/>
  <c r="BUC58" i="3" a="1"/>
  <c r="BUC58" i="3" s="1"/>
  <c r="BOK58" i="3" a="1"/>
  <c r="BOK58" i="3" s="1"/>
  <c r="ARN58" i="3" a="1"/>
  <c r="ARN58" i="3" s="1"/>
  <c r="AWP58" i="3" a="1"/>
  <c r="AWP58" i="3" s="1"/>
  <c r="BBN58" i="3" a="1"/>
  <c r="BBN58" i="3" s="1"/>
  <c r="BXR58" i="3" a="1"/>
  <c r="BXR58" i="3" s="1"/>
  <c r="CGS58" i="3" a="1"/>
  <c r="CGS58" i="3" s="1"/>
  <c r="CLQ58" i="3" a="1"/>
  <c r="CLQ58" i="3" s="1"/>
  <c r="BQQ58" i="3" a="1"/>
  <c r="BQQ58" i="3" s="1"/>
  <c r="CAM58" i="3" a="1"/>
  <c r="CAM58" i="3" s="1"/>
  <c r="II59" i="3" a="1"/>
  <c r="II59" i="3" s="1"/>
  <c r="NK59" i="3" a="1"/>
  <c r="NK59" i="3" s="1"/>
  <c r="BRD58" i="3" a="1"/>
  <c r="BRD58" i="3" s="1"/>
  <c r="CAZ58" i="3" a="1"/>
  <c r="CAZ58" i="3" s="1"/>
  <c r="CIH58" i="3" a="1"/>
  <c r="CIH58" i="3" s="1"/>
  <c r="CEG57" i="3" a="1"/>
  <c r="CEG57" i="3" s="1"/>
  <c r="APK58" i="3" a="1"/>
  <c r="APK58" i="3" s="1"/>
  <c r="AWR58" i="3" a="1"/>
  <c r="AWR58" i="3" s="1"/>
  <c r="BBP58" i="3" a="1"/>
  <c r="BBP58" i="3" s="1"/>
  <c r="BXV58" i="3" a="1"/>
  <c r="BXV58" i="3" s="1"/>
  <c r="CGU58" i="3" a="1"/>
  <c r="CGU58" i="3" s="1"/>
  <c r="CLS58" i="3" a="1"/>
  <c r="CLS58" i="3" s="1"/>
  <c r="BQU58" i="3" a="1"/>
  <c r="BQU58" i="3" s="1"/>
  <c r="CAQ58" i="3" a="1"/>
  <c r="CAQ58" i="3" s="1"/>
  <c r="IK59" i="3" a="1"/>
  <c r="IK59" i="3" s="1"/>
  <c r="NM59" i="3" a="1"/>
  <c r="NM59" i="3" s="1"/>
  <c r="BRH58" i="3" a="1"/>
  <c r="BRH58" i="3" s="1"/>
  <c r="CBC58" i="3" a="1"/>
  <c r="CBC58" i="3" s="1"/>
  <c r="CIJ58" i="3" a="1"/>
  <c r="CIJ58" i="3" s="1"/>
  <c r="DG59" i="3" a="1"/>
  <c r="DG59" i="3" s="1"/>
  <c r="FS59" i="3" a="1"/>
  <c r="FS59" i="3" s="1"/>
  <c r="BTQ58" i="3" a="1"/>
  <c r="BTQ58" i="3" s="1"/>
  <c r="BYO58" i="3" a="1"/>
  <c r="BYO58" i="3" s="1"/>
  <c r="CDM58" i="3" a="1"/>
  <c r="CDM58" i="3" s="1"/>
  <c r="HJ59" i="3" a="1"/>
  <c r="HJ59" i="3" s="1"/>
  <c r="BRB58" i="3" a="1"/>
  <c r="BRB58" i="3" s="1"/>
  <c r="BUJ58" i="3" a="1"/>
  <c r="BUJ58" i="3" s="1"/>
  <c r="IX59" i="3" a="1"/>
  <c r="IX59" i="3" s="1"/>
  <c r="OB59" i="3" a="1"/>
  <c r="OB59" i="3" s="1"/>
  <c r="WK59" i="3" a="1"/>
  <c r="WK59" i="3" s="1"/>
  <c r="AGG59" i="3" a="1"/>
  <c r="AGG59" i="3" s="1"/>
  <c r="AOM59" i="3" a="1"/>
  <c r="AOM59" i="3" s="1"/>
  <c r="MS59" i="3" a="1"/>
  <c r="MS59" i="3" s="1"/>
  <c r="BYN58" i="3" a="1"/>
  <c r="BYN58" i="3" s="1"/>
  <c r="CHB58" i="3" a="1"/>
  <c r="CHB58" i="3" s="1"/>
  <c r="CLZ58" i="3" a="1"/>
  <c r="CLZ58" i="3" s="1"/>
  <c r="BDL58" i="3" a="1"/>
  <c r="BDL58" i="3" s="1"/>
  <c r="AUZ58" i="3" a="1"/>
  <c r="AUZ58" i="3" s="1"/>
  <c r="AZX58" i="3" a="1"/>
  <c r="AZX58" i="3" s="1"/>
  <c r="BUL58" i="3" a="1"/>
  <c r="BUL58" i="3" s="1"/>
  <c r="CEI58" i="3" a="1"/>
  <c r="CEI58" i="3" s="1"/>
  <c r="CKA58" i="3" a="1"/>
  <c r="CKA58" i="3" s="1"/>
  <c r="FB59" i="3" a="1"/>
  <c r="FB59" i="3" s="1"/>
  <c r="BXG58" i="3" a="1"/>
  <c r="BXG58" i="3" s="1"/>
  <c r="GS59" i="3" a="1"/>
  <c r="GS59" i="3" s="1"/>
  <c r="LU59" i="3" a="1"/>
  <c r="LU59" i="3" s="1"/>
  <c r="QS59" i="3" a="1"/>
  <c r="QS59" i="3" s="1"/>
  <c r="BXT58" i="3" a="1"/>
  <c r="BXT58" i="3" s="1"/>
  <c r="CGR58" i="3" a="1"/>
  <c r="CGR58" i="3" s="1"/>
  <c r="CLP58" i="3" a="1"/>
  <c r="CLP58" i="3" s="1"/>
  <c r="EY59" i="3" a="1"/>
  <c r="EY59" i="3" s="1"/>
  <c r="BSC58" i="3" a="1"/>
  <c r="BSC58" i="3" s="1"/>
  <c r="BXA58" i="3" a="1"/>
  <c r="BXA58" i="3" s="1"/>
  <c r="CBY58" i="3" a="1"/>
  <c r="CBY58" i="3" s="1"/>
  <c r="AYQ58" i="3" a="1"/>
  <c r="AYQ58" i="3" s="1"/>
  <c r="AUB58" i="3" a="1"/>
  <c r="AUB58" i="3" s="1"/>
  <c r="AYZ58" i="3" a="1"/>
  <c r="AYZ58" i="3" s="1"/>
  <c r="BSP58" i="3" a="1"/>
  <c r="BSP58" i="3" s="1"/>
  <c r="CCM58" i="3" a="1"/>
  <c r="CCM58" i="3" s="1"/>
  <c r="CJC58" i="3" a="1"/>
  <c r="CJC58" i="3" s="1"/>
  <c r="ED59" i="3" a="1"/>
  <c r="ED59" i="3" s="1"/>
  <c r="BVK58" i="3" a="1"/>
  <c r="BVK58" i="3" s="1"/>
  <c r="CFH58" i="3" a="1"/>
  <c r="CFH58" i="3" s="1"/>
  <c r="KU59" i="3" a="1"/>
  <c r="KU59" i="3" s="1"/>
  <c r="PU59" i="3" a="1"/>
  <c r="PU59" i="3" s="1"/>
  <c r="BVX58" i="3" a="1"/>
  <c r="BVX58" i="3" s="1"/>
  <c r="CFS58" i="3" a="1"/>
  <c r="CFS58" i="3" s="1"/>
  <c r="CKR58" i="3" a="1"/>
  <c r="CKR58" i="3" s="1"/>
  <c r="AFG58" i="3" a="1"/>
  <c r="AFG58" i="3" s="1"/>
  <c r="ATD58" i="3" a="1"/>
  <c r="ATD58" i="3" s="1"/>
  <c r="AYB58" i="3" a="1"/>
  <c r="AYB58" i="3" s="1"/>
  <c r="BQT58" i="3" a="1"/>
  <c r="BQT58" i="3" s="1"/>
  <c r="CAP58" i="3" a="1"/>
  <c r="CAP58" i="3" s="1"/>
  <c r="CIE58" i="3" a="1"/>
  <c r="CIE58" i="3" s="1"/>
  <c r="DF59" i="3" a="1"/>
  <c r="DF59" i="3" s="1"/>
  <c r="BTO58" i="3" a="1"/>
  <c r="BTO58" i="3" s="1"/>
  <c r="CDL58" i="3" a="1"/>
  <c r="CDL58" i="3" s="1"/>
  <c r="JW59" i="3" a="1"/>
  <c r="JW59" i="3" s="1"/>
  <c r="OW59" i="3" a="1"/>
  <c r="OW59" i="3" s="1"/>
  <c r="BUB58" i="3" a="1"/>
  <c r="BUB58" i="3" s="1"/>
  <c r="CDW58" i="3" a="1"/>
  <c r="CDW58" i="3" s="1"/>
  <c r="CJT58" i="3" a="1"/>
  <c r="CJT58" i="3" s="1"/>
  <c r="DU59" i="3" a="1"/>
  <c r="DU59" i="3" s="1"/>
  <c r="BPS58" i="3" a="1"/>
  <c r="BPS58" i="3" s="1"/>
  <c r="BUS58" i="3" a="1"/>
  <c r="BUS58" i="3" s="1"/>
  <c r="ARU58" i="3" a="1"/>
  <c r="ARU58" i="3" s="1"/>
  <c r="ASD58" i="3" a="1"/>
  <c r="ASD58" i="3" s="1"/>
  <c r="AXD58" i="3" a="1"/>
  <c r="AXD58" i="3" s="1"/>
  <c r="BCB58" i="3" a="1"/>
  <c r="BCB58" i="3" s="1"/>
  <c r="BYT58" i="3" a="1"/>
  <c r="BYT58" i="3" s="1"/>
  <c r="CHG58" i="3" a="1"/>
  <c r="CHG58" i="3" s="1"/>
  <c r="CME58" i="3" a="1"/>
  <c r="CME58" i="3" s="1"/>
  <c r="BRS58" i="3" a="1"/>
  <c r="BRS58" i="3" s="1"/>
  <c r="CBP58" i="3" a="1"/>
  <c r="CBP58" i="3" s="1"/>
  <c r="IY59" i="3" a="1"/>
  <c r="IY59" i="3" s="1"/>
  <c r="NY59" i="3" a="1"/>
  <c r="NY59" i="3" s="1"/>
  <c r="BSF58" i="3" a="1"/>
  <c r="BSF58" i="3" s="1"/>
  <c r="CCA58" i="3" a="1"/>
  <c r="CCA58" i="3" s="1"/>
  <c r="CIV58" i="3" a="1"/>
  <c r="CIV58" i="3" s="1"/>
  <c r="ASG58" i="3" a="1"/>
  <c r="ASG58" i="3" s="1"/>
  <c r="AST58" i="3" a="1"/>
  <c r="AST58" i="3" s="1"/>
  <c r="AXR58" i="3" a="1"/>
  <c r="AXR58" i="3" s="1"/>
  <c r="BPZ58" i="3" a="1"/>
  <c r="BPZ58" i="3" s="1"/>
  <c r="BZV58" i="3" a="1"/>
  <c r="BZV58" i="3" s="1"/>
  <c r="CHU58" i="3" a="1"/>
  <c r="CHU58" i="3" s="1"/>
  <c r="CV59" i="3" a="1"/>
  <c r="CV59" i="3" s="1"/>
  <c r="BSU58" i="3" a="1"/>
  <c r="BSU58" i="3" s="1"/>
  <c r="CCS58" i="3" a="1"/>
  <c r="CCS58" i="3" s="1"/>
  <c r="JM59" i="3" a="1"/>
  <c r="JM59" i="3" s="1"/>
  <c r="OM59" i="3" a="1"/>
  <c r="OM59" i="3" s="1"/>
  <c r="BTH58" i="3" a="1"/>
  <c r="BTH58" i="3" s="1"/>
  <c r="CDB58" i="3" a="1"/>
  <c r="CDB58" i="3" s="1"/>
  <c r="CJJ58" i="3" a="1"/>
  <c r="CJJ58" i="3" s="1"/>
  <c r="DO59" i="3" a="1"/>
  <c r="DO59" i="3" s="1"/>
  <c r="GA59" i="3" a="1"/>
  <c r="GA59" i="3" s="1"/>
  <c r="BUG58" i="3" a="1"/>
  <c r="BUG58" i="3" s="1"/>
  <c r="BZE58" i="3" a="1"/>
  <c r="BZE58" i="3" s="1"/>
  <c r="CEC58" i="3" a="1"/>
  <c r="CEC58" i="3" s="1"/>
  <c r="HR59" i="3" a="1"/>
  <c r="HR59" i="3" s="1"/>
  <c r="BYX58" i="3" a="1"/>
  <c r="BYX58" i="3" s="1"/>
  <c r="CCD58" i="3" a="1"/>
  <c r="CCD58" i="3" s="1"/>
  <c r="OQ59" i="3" a="1"/>
  <c r="OQ59" i="3" s="1"/>
  <c r="BZP58" i="3" a="1"/>
  <c r="BZP58" i="3" s="1"/>
  <c r="CHP58" i="3" a="1"/>
  <c r="CHP58" i="3" s="1"/>
  <c r="CQ59" i="3" a="1"/>
  <c r="CQ59" i="3" s="1"/>
  <c r="ALX58" i="3" a="1"/>
  <c r="ALX58" i="3" s="1"/>
  <c r="AVL58" i="3" a="1"/>
  <c r="AVL58" i="3" s="1"/>
  <c r="BAJ58" i="3" a="1"/>
  <c r="BAJ58" i="3" s="1"/>
  <c r="BVJ58" i="3" a="1"/>
  <c r="BVJ58" i="3" s="1"/>
  <c r="CFG58" i="3" a="1"/>
  <c r="CFG58" i="3" s="1"/>
  <c r="CKM58" i="3" a="1"/>
  <c r="CKM58" i="3" s="1"/>
  <c r="FN59" i="3" a="1"/>
  <c r="FN59" i="3" s="1"/>
  <c r="BYE58" i="3" a="1"/>
  <c r="BYE58" i="3" s="1"/>
  <c r="HE59" i="3" a="1"/>
  <c r="HE59" i="3" s="1"/>
  <c r="MG59" i="3" a="1"/>
  <c r="MG59" i="3" s="1"/>
  <c r="RE59" i="3" a="1"/>
  <c r="RE59" i="3" s="1"/>
  <c r="BYR58" i="3" a="1"/>
  <c r="BYR58" i="3" s="1"/>
  <c r="CHD58" i="3" a="1"/>
  <c r="CHD58" i="3" s="1"/>
  <c r="CMB58" i="3" a="1"/>
  <c r="CMB58" i="3" s="1"/>
  <c r="FG59" i="3" a="1"/>
  <c r="FG59" i="3" s="1"/>
  <c r="BSS58" i="3" a="1"/>
  <c r="BSS58" i="3" s="1"/>
  <c r="BXQ58" i="3" a="1"/>
  <c r="BXQ58" i="3" s="1"/>
  <c r="CCO58" i="3" a="1"/>
  <c r="CCO58" i="3" s="1"/>
  <c r="AEI58" i="3" a="1"/>
  <c r="AEI58" i="3" s="1"/>
  <c r="AUN58" i="3" a="1"/>
  <c r="AUN58" i="3" s="1"/>
  <c r="AZL58" i="3" a="1"/>
  <c r="AZL58" i="3" s="1"/>
  <c r="BTN58" i="3" a="1"/>
  <c r="BTN58" i="3" s="1"/>
  <c r="CDK58" i="3" a="1"/>
  <c r="CDK58" i="3" s="1"/>
  <c r="CJO58" i="3" a="1"/>
  <c r="CJO58" i="3" s="1"/>
  <c r="EP59" i="3" a="1"/>
  <c r="EP59" i="3" s="1"/>
  <c r="BWI58" i="3" a="1"/>
  <c r="BWI58" i="3" s="1"/>
  <c r="GG59" i="3" a="1"/>
  <c r="GG59" i="3" s="1"/>
  <c r="LI59" i="3" a="1"/>
  <c r="LI59" i="3" s="1"/>
  <c r="QG59" i="3" a="1"/>
  <c r="QG59" i="3" s="1"/>
  <c r="BWV58" i="3" a="1"/>
  <c r="BWV58" i="3" s="1"/>
  <c r="CGF58" i="3" a="1"/>
  <c r="CGF58" i="3" s="1"/>
  <c r="CLD58" i="3" a="1"/>
  <c r="CLD58" i="3" s="1"/>
  <c r="AND58" i="3" a="1"/>
  <c r="AND58" i="3" s="1"/>
  <c r="ATP58" i="3" a="1"/>
  <c r="ATP58" i="3" s="1"/>
  <c r="AYN58" i="3" a="1"/>
  <c r="AYN58" i="3" s="1"/>
  <c r="BRR58" i="3" a="1"/>
  <c r="BRR58" i="3" s="1"/>
  <c r="CBO58" i="3" a="1"/>
  <c r="CBO58" i="3" s="1"/>
  <c r="CIQ58" i="3" a="1"/>
  <c r="CIQ58" i="3" s="1"/>
  <c r="DR59" i="3" a="1"/>
  <c r="DR59" i="3" s="1"/>
  <c r="BUM58" i="3" a="1"/>
  <c r="BUM58" i="3" s="1"/>
  <c r="CEJ58" i="3" a="1"/>
  <c r="CEJ58" i="3" s="1"/>
  <c r="KI59" i="3" a="1"/>
  <c r="KI59" i="3" s="1"/>
  <c r="PI59" i="3" a="1"/>
  <c r="PI59" i="3" s="1"/>
  <c r="BUZ58" i="3" a="1"/>
  <c r="BUZ58" i="3" s="1"/>
  <c r="CEU58" i="3" a="1"/>
  <c r="CEU58" i="3" s="1"/>
  <c r="CKF58" i="3" a="1"/>
  <c r="CKF58" i="3" s="1"/>
  <c r="EC59" i="3" a="1"/>
  <c r="EC59" i="3" s="1"/>
  <c r="BQK58" i="3" a="1"/>
  <c r="BQK58" i="3" s="1"/>
  <c r="BVI58" i="3" a="1"/>
  <c r="BVI58" i="3" s="1"/>
  <c r="AVS58" i="3" a="1"/>
  <c r="AVS58" i="3" s="1"/>
  <c r="ASR58" i="3" a="1"/>
  <c r="ASR58" i="3" s="1"/>
  <c r="AXP58" i="3" a="1"/>
  <c r="AXP58" i="3" s="1"/>
  <c r="BPU58" i="3" a="1"/>
  <c r="BPU58" i="3" s="1"/>
  <c r="BZR58" i="3" a="1"/>
  <c r="BZR58" i="3" s="1"/>
  <c r="CHS58" i="3" a="1"/>
  <c r="CHS58" i="3" s="1"/>
  <c r="CT59" i="3" a="1"/>
  <c r="CT59" i="3" s="1"/>
  <c r="BSQ58" i="3" a="1"/>
  <c r="BSQ58" i="3" s="1"/>
  <c r="CCN58" i="3" a="1"/>
  <c r="CCN58" i="3" s="1"/>
  <c r="JK59" i="3" a="1"/>
  <c r="JK59" i="3" s="1"/>
  <c r="OK59" i="3" a="1"/>
  <c r="OK59" i="3" s="1"/>
  <c r="BTD58" i="3" a="1"/>
  <c r="BTD58" i="3" s="1"/>
  <c r="CCY58" i="3" a="1"/>
  <c r="CCY58" i="3" s="1"/>
  <c r="CJH58" i="3" a="1"/>
  <c r="CJH58" i="3" s="1"/>
  <c r="AWE58" i="3" a="1"/>
  <c r="AWE58" i="3" s="1"/>
  <c r="ATF58" i="3" a="1"/>
  <c r="ATF58" i="3" s="1"/>
  <c r="AYD58" i="3" a="1"/>
  <c r="AYD58" i="3" s="1"/>
  <c r="BQX58" i="3" a="1"/>
  <c r="BQX58" i="3" s="1"/>
  <c r="CAT58" i="3" a="1"/>
  <c r="CAT58" i="3" s="1"/>
  <c r="CIG58" i="3" a="1"/>
  <c r="CIG58" i="3" s="1"/>
  <c r="DH59" i="3" a="1"/>
  <c r="DH59" i="3" s="1"/>
  <c r="BTS58" i="3" a="1"/>
  <c r="BTS58" i="3" s="1"/>
  <c r="CDQ58" i="3" a="1"/>
  <c r="CDQ58" i="3" s="1"/>
  <c r="JY59" i="3" a="1"/>
  <c r="JY59" i="3" s="1"/>
  <c r="OY59" i="3" a="1"/>
  <c r="OY59" i="3" s="1"/>
  <c r="BUF58" i="3" a="1"/>
  <c r="BUF58" i="3" s="1"/>
  <c r="CDZ58" i="3" a="1"/>
  <c r="CDZ58" i="3" s="1"/>
  <c r="CJV58" i="3" a="1"/>
  <c r="CJV58" i="3" s="1"/>
  <c r="DW59" i="3" a="1"/>
  <c r="DW59" i="3" s="1"/>
  <c r="BPY58" i="3" a="1"/>
  <c r="BPY58" i="3" s="1"/>
  <c r="BUW58" i="3" a="1"/>
  <c r="BUW58" i="3" s="1"/>
  <c r="BZU58" i="3" a="1"/>
  <c r="BZU58" i="3" s="1"/>
  <c r="CES58" i="3" a="1"/>
  <c r="CES58" i="3" s="1"/>
  <c r="HZ59" i="3" a="1"/>
  <c r="HZ59" i="3" s="1"/>
  <c r="CKI58" i="3" a="1"/>
  <c r="CKI58" i="3" s="1"/>
  <c r="CLX58" i="3" a="1"/>
  <c r="CLX58" i="3" s="1"/>
  <c r="JX59" i="3" a="1"/>
  <c r="JX59" i="3" s="1"/>
  <c r="PB59" i="3" a="1"/>
  <c r="PB59" i="3" s="1"/>
  <c r="YK59" i="3" a="1"/>
  <c r="YK59" i="3" s="1"/>
  <c r="AIF59" i="3" a="1"/>
  <c r="AIF59" i="3" s="1"/>
  <c r="APM59" i="3" a="1"/>
  <c r="APM59" i="3" s="1"/>
  <c r="BPQ58" i="3" a="1"/>
  <c r="BPQ58" i="3" s="1"/>
  <c r="CAN58" i="3" a="1"/>
  <c r="CAN58" i="3" s="1"/>
  <c r="CIB58" i="3" a="1"/>
  <c r="CIB58" i="3" s="1"/>
  <c r="BCM58" i="3" a="1"/>
  <c r="BCM58" i="3" s="1"/>
  <c r="AOH58" i="3" a="1"/>
  <c r="AOH58" i="3" s="1"/>
  <c r="AWL58" i="3" a="1"/>
  <c r="AWL58" i="3" s="1"/>
  <c r="BBJ58" i="3" a="1"/>
  <c r="BBJ58" i="3" s="1"/>
  <c r="BXJ58" i="3" a="1"/>
  <c r="BXJ58" i="3" s="1"/>
  <c r="CGO58" i="3" a="1"/>
  <c r="CGO58" i="3" s="1"/>
  <c r="CLM58" i="3" a="1"/>
  <c r="CLM58" i="3" s="1"/>
  <c r="BQI58" i="3" a="1"/>
  <c r="BQI58" i="3" s="1"/>
  <c r="CAE58" i="3" a="1"/>
  <c r="CAE58" i="3" s="1"/>
  <c r="IE59" i="3" a="1"/>
  <c r="IE59" i="3" s="1"/>
  <c r="NG59" i="3" a="1"/>
  <c r="NG59" i="3" s="1"/>
  <c r="BQV58" i="3" a="1"/>
  <c r="BQV58" i="3" s="1"/>
  <c r="CAR58" i="3" a="1"/>
  <c r="CAR58" i="3" s="1"/>
  <c r="CID58" i="3" a="1"/>
  <c r="CID58" i="3" s="1"/>
  <c r="DC59" i="3" a="1"/>
  <c r="DC59" i="3" s="1"/>
  <c r="FO59" i="3" a="1"/>
  <c r="FO59" i="3" s="1"/>
  <c r="BTI58" i="3" a="1"/>
  <c r="BTI58" i="3" s="1"/>
  <c r="BYG58" i="3" a="1"/>
  <c r="BYG58" i="3" s="1"/>
  <c r="CDE58" i="3" a="1"/>
  <c r="CDE58" i="3" s="1"/>
  <c r="AME58" i="3" a="1"/>
  <c r="AME58" i="3" s="1"/>
  <c r="AVN58" i="3" a="1"/>
  <c r="AVN58" i="3" s="1"/>
  <c r="BAL58" i="3" a="1"/>
  <c r="BAL58" i="3" s="1"/>
  <c r="BVN58" i="3" a="1"/>
  <c r="BVN58" i="3" s="1"/>
  <c r="CFJ58" i="3" a="1"/>
  <c r="CFJ58" i="3" s="1"/>
  <c r="CKO58" i="3" a="1"/>
  <c r="CKO58" i="3" s="1"/>
  <c r="FP59" i="3" a="1"/>
  <c r="FP59" i="3" s="1"/>
  <c r="BYI58" i="3" a="1"/>
  <c r="BYI58" i="3" s="1"/>
  <c r="HG59" i="3" a="1"/>
  <c r="HG59" i="3" s="1"/>
  <c r="MI59" i="3" a="1"/>
  <c r="MI59" i="3" s="1"/>
  <c r="RG59" i="3" a="1"/>
  <c r="RG59" i="3" s="1"/>
  <c r="BYV58" i="3" a="1"/>
  <c r="BYV58" i="3" s="1"/>
  <c r="CHF58" i="3" a="1"/>
  <c r="CHF58" i="3" s="1"/>
  <c r="CMD58" i="3" a="1"/>
  <c r="CMD58" i="3" s="1"/>
  <c r="AMN58" i="3" a="1"/>
  <c r="AMN58" i="3" s="1"/>
  <c r="AUP58" i="3" a="1"/>
  <c r="AUP58" i="3" s="1"/>
  <c r="AZN58" i="3" a="1"/>
  <c r="AZN58" i="3" s="1"/>
  <c r="BTR58" i="3" a="1"/>
  <c r="BTR58" i="3" s="1"/>
  <c r="CDN58" i="3" a="1"/>
  <c r="CDN58" i="3" s="1"/>
  <c r="CJQ58" i="3" a="1"/>
  <c r="CJQ58" i="3" s="1"/>
  <c r="ER59" i="3" a="1"/>
  <c r="ER59" i="3" s="1"/>
  <c r="BWM58" i="3" a="1"/>
  <c r="BWM58" i="3" s="1"/>
  <c r="GI59" i="3" a="1"/>
  <c r="GI59" i="3" s="1"/>
  <c r="LK59" i="3" a="1"/>
  <c r="LK59" i="3" s="1"/>
  <c r="QI59" i="3" a="1"/>
  <c r="QI59" i="3" s="1"/>
  <c r="BWZ58" i="3" a="1"/>
  <c r="BWZ58" i="3" s="1"/>
  <c r="CGH58" i="3" a="1"/>
  <c r="CGH58" i="3" s="1"/>
  <c r="CLF58" i="3" a="1"/>
  <c r="CLF58" i="3" s="1"/>
  <c r="EK59" i="3" a="1"/>
  <c r="EK59" i="3" s="1"/>
  <c r="BRA58" i="3" a="1"/>
  <c r="BRA58" i="3" s="1"/>
  <c r="BVY58" i="3" a="1"/>
  <c r="BVY58" i="3" s="1"/>
  <c r="AZQ58" i="3" a="1"/>
  <c r="AZQ58" i="3" s="1"/>
  <c r="ATR58" i="3" a="1"/>
  <c r="ATR58" i="3" s="1"/>
  <c r="AYP58" i="3" a="1"/>
  <c r="AYP58" i="3" s="1"/>
  <c r="BRV58" i="3" a="1"/>
  <c r="BRV58" i="3" s="1"/>
  <c r="CBR58" i="3" a="1"/>
  <c r="CBR58" i="3" s="1"/>
  <c r="CIS58" i="3" a="1"/>
  <c r="CIS58" i="3" s="1"/>
  <c r="DT59" i="3" a="1"/>
  <c r="DT59" i="3" s="1"/>
  <c r="BUQ58" i="3" a="1"/>
  <c r="BUQ58" i="3" s="1"/>
  <c r="CEO58" i="3" a="1"/>
  <c r="CEO58" i="3" s="1"/>
  <c r="KK59" i="3" a="1"/>
  <c r="KK59" i="3" s="1"/>
  <c r="PK59" i="3" a="1"/>
  <c r="PK59" i="3" s="1"/>
  <c r="BVD58" i="3" a="1"/>
  <c r="BVD58" i="3" s="1"/>
  <c r="CEX58" i="3" a="1"/>
  <c r="CEX58" i="3" s="1"/>
  <c r="CKH58" i="3" a="1"/>
  <c r="CKH58" i="3" s="1"/>
  <c r="ZK58" i="3" a="1"/>
  <c r="ZK58" i="3" s="1"/>
  <c r="ATT58" i="3" a="1"/>
  <c r="ATT58" i="3" s="1"/>
  <c r="AYR58" i="3" a="1"/>
  <c r="AYR58" i="3" s="1"/>
  <c r="BRZ58" i="3" a="1"/>
  <c r="BRZ58" i="3" s="1"/>
  <c r="CBW58" i="3" a="1"/>
  <c r="CBW58" i="3" s="1"/>
  <c r="CIU58" i="3" a="1"/>
  <c r="CIU58" i="3" s="1"/>
  <c r="DV59" i="3" a="1"/>
  <c r="DV59" i="3" s="1"/>
  <c r="BUU58" i="3" a="1"/>
  <c r="BUU58" i="3" s="1"/>
  <c r="CER58" i="3" a="1"/>
  <c r="CER58" i="3" s="1"/>
  <c r="KM59" i="3" a="1"/>
  <c r="KM59" i="3" s="1"/>
  <c r="PM59" i="3" a="1"/>
  <c r="PM59" i="3" s="1"/>
  <c r="BVH58" i="3" a="1"/>
  <c r="BVH58" i="3" s="1"/>
  <c r="CFC58" i="3" a="1"/>
  <c r="CFC58" i="3" s="1"/>
  <c r="CKJ58" i="3" a="1"/>
  <c r="CKJ58" i="3" s="1"/>
  <c r="EE59" i="3" a="1"/>
  <c r="EE59" i="3" s="1"/>
  <c r="BQO58" i="3" a="1"/>
  <c r="BQO58" i="3" s="1"/>
  <c r="BVM58" i="3" a="1"/>
  <c r="BVM58" i="3" s="1"/>
  <c r="CAK58" i="3" a="1"/>
  <c r="CAK58" i="3" s="1"/>
  <c r="CFI58" i="3" a="1"/>
  <c r="CFI58" i="3" s="1"/>
  <c r="IH59" i="3" a="1"/>
  <c r="IH59" i="3" s="1"/>
  <c r="EJ59" i="3" a="1"/>
  <c r="EJ59" i="3" s="1"/>
  <c r="CAG58" i="3" a="1"/>
  <c r="CAG58" i="3" s="1"/>
  <c r="KJ59" i="3" a="1"/>
  <c r="KJ59" i="3" s="1"/>
  <c r="PN59" i="3" a="1"/>
  <c r="PN59" i="3" s="1"/>
  <c r="ZI59" i="3" a="1"/>
  <c r="ZI59" i="3" s="1"/>
  <c r="BSR58" i="3" a="1"/>
  <c r="BSR58" i="3" s="1"/>
  <c r="CCL58" i="3" a="1"/>
  <c r="CCL58" i="3" s="1"/>
  <c r="CJB58" i="3" a="1"/>
  <c r="CJB58" i="3" s="1"/>
  <c r="APB58" i="3" a="1"/>
  <c r="APB58" i="3" s="1"/>
  <c r="AQD58" i="3" a="1"/>
  <c r="AQD58" i="3" s="1"/>
  <c r="AWX58" i="3" a="1"/>
  <c r="AWX58" i="3" s="1"/>
  <c r="BBV58" i="3" a="1"/>
  <c r="BBV58" i="3" s="1"/>
  <c r="BYH58" i="3" a="1"/>
  <c r="BYH58" i="3" s="1"/>
  <c r="CHA58" i="3" a="1"/>
  <c r="CHA58" i="3" s="1"/>
  <c r="CLY58" i="3" a="1"/>
  <c r="CLY58" i="3" s="1"/>
  <c r="BRG58" i="3" a="1"/>
  <c r="BRG58" i="3" s="1"/>
  <c r="CBE58" i="3" a="1"/>
  <c r="CBE58" i="3" s="1"/>
  <c r="IQ59" i="3" a="1"/>
  <c r="IQ59" i="3" s="1"/>
  <c r="NS59" i="3" a="1"/>
  <c r="NS59" i="3" s="1"/>
  <c r="BRT58" i="3" a="1"/>
  <c r="BRT58" i="3" s="1"/>
  <c r="CBN58" i="3" a="1"/>
  <c r="CBN58" i="3" s="1"/>
  <c r="CIP58" i="3" a="1"/>
  <c r="CIP58" i="3" s="1"/>
  <c r="DK59" i="3" a="1"/>
  <c r="DK59" i="3" s="1"/>
  <c r="FW59" i="3" a="1"/>
  <c r="FW59" i="3" s="1"/>
  <c r="BTY58" i="3" a="1"/>
  <c r="BTY58" i="3" s="1"/>
  <c r="BYW58" i="3" a="1"/>
  <c r="BYW58" i="3" s="1"/>
  <c r="CDU58" i="3" a="1"/>
  <c r="CDU58" i="3" s="1"/>
  <c r="BDX58" i="3" a="1"/>
  <c r="BDX58" i="3" s="1"/>
  <c r="AVZ58" i="3" a="1"/>
  <c r="AVZ58" i="3" s="1"/>
  <c r="BAX58" i="3" a="1"/>
  <c r="BAX58" i="3" s="1"/>
  <c r="BWL58" i="3" a="1"/>
  <c r="BWL58" i="3" s="1"/>
  <c r="CGC58" i="3" a="1"/>
  <c r="CGC58" i="3" s="1"/>
  <c r="CLA58" i="3" a="1"/>
  <c r="CLA58" i="3" s="1"/>
  <c r="BOY58" i="3" a="1"/>
  <c r="BOY58" i="3" s="1"/>
  <c r="BZG58" i="3" a="1"/>
  <c r="BZG58" i="3" s="1"/>
  <c r="HS59" i="3" a="1"/>
  <c r="HS59" i="3" s="1"/>
  <c r="MU59" i="3" a="1"/>
  <c r="MU59" i="3" s="1"/>
  <c r="BPX58" i="3" a="1"/>
  <c r="BPX58" i="3" s="1"/>
  <c r="BZT58" i="3" a="1"/>
  <c r="BZT58" i="3" s="1"/>
  <c r="CHR58" i="3" a="1"/>
  <c r="CHR58" i="3" s="1"/>
  <c r="CS59" i="3" a="1"/>
  <c r="CS59" i="3" s="1"/>
  <c r="AOX58" i="3" a="1"/>
  <c r="AOX58" i="3" s="1"/>
  <c r="AVB58" i="3" a="1"/>
  <c r="AVB58" i="3" s="1"/>
  <c r="AZZ58" i="3" a="1"/>
  <c r="AZZ58" i="3" s="1"/>
  <c r="BUP58" i="3" a="1"/>
  <c r="BUP58" i="3" s="1"/>
  <c r="CEL58" i="3" a="1"/>
  <c r="CEL58" i="3" s="1"/>
  <c r="CKC58" i="3" a="1"/>
  <c r="CKC58" i="3" s="1"/>
  <c r="FD59" i="3" a="1"/>
  <c r="FD59" i="3" s="1"/>
  <c r="BXK58" i="3" a="1"/>
  <c r="BXK58" i="3" s="1"/>
  <c r="GU59" i="3" a="1"/>
  <c r="GU59" i="3" s="1"/>
  <c r="LW59" i="3" a="1"/>
  <c r="LW59" i="3" s="1"/>
  <c r="QU59" i="3" a="1"/>
  <c r="QU59" i="3" s="1"/>
  <c r="BXX58" i="3" a="1"/>
  <c r="BXX58" i="3" s="1"/>
  <c r="CGT58" i="3" a="1"/>
  <c r="CGT58" i="3" s="1"/>
  <c r="CLR58" i="3" a="1"/>
  <c r="CLR58" i="3" s="1"/>
  <c r="ES59" i="3" a="1"/>
  <c r="ES59" i="3" s="1"/>
  <c r="BRQ58" i="3" a="1"/>
  <c r="BRQ58" i="3" s="1"/>
  <c r="BWO58" i="3" a="1"/>
  <c r="BWO58" i="3" s="1"/>
  <c r="YI58" i="3" a="1"/>
  <c r="YI58" i="3" s="1"/>
  <c r="AUD58" i="3" a="1"/>
  <c r="AUD58" i="3" s="1"/>
  <c r="AZB58" i="3" a="1"/>
  <c r="AZB58" i="3" s="1"/>
  <c r="BST58" i="3" a="1"/>
  <c r="BST58" i="3" s="1"/>
  <c r="CCP58" i="3" a="1"/>
  <c r="CCP58" i="3" s="1"/>
  <c r="CJE58" i="3" a="1"/>
  <c r="CJE58" i="3" s="1"/>
  <c r="EF59" i="3" a="1"/>
  <c r="EF59" i="3" s="1"/>
  <c r="BVO58" i="3" a="1"/>
  <c r="BVO58" i="3" s="1"/>
  <c r="CFM58" i="3" a="1"/>
  <c r="CFM58" i="3" s="1"/>
  <c r="KW59" i="3" a="1"/>
  <c r="KW59" i="3" s="1"/>
  <c r="PW59" i="3" a="1"/>
  <c r="PW59" i="3" s="1"/>
  <c r="BWB58" i="3" a="1"/>
  <c r="BWB58" i="3" s="1"/>
  <c r="CFV58" i="3" a="1"/>
  <c r="CFV58" i="3" s="1"/>
  <c r="CKT58" i="3" a="1"/>
  <c r="CKT58" i="3" s="1"/>
  <c r="AHG58" i="3" a="1"/>
  <c r="AHG58" i="3" s="1"/>
  <c r="AUF58" i="3" a="1"/>
  <c r="AUF58" i="3" s="1"/>
  <c r="AZD58" i="3" a="1"/>
  <c r="AZD58" i="3" s="1"/>
  <c r="BSX58" i="3" a="1"/>
  <c r="BSX58" i="3" s="1"/>
  <c r="CCU58" i="3" a="1"/>
  <c r="CCU58" i="3" s="1"/>
  <c r="CJG58" i="3" a="1"/>
  <c r="CJG58" i="3" s="1"/>
  <c r="EH59" i="3" a="1"/>
  <c r="EH59" i="3" s="1"/>
  <c r="BVS58" i="3" a="1"/>
  <c r="BVS58" i="3" s="1"/>
  <c r="CFP58" i="3" a="1"/>
  <c r="CFP58" i="3" s="1"/>
  <c r="KY59" i="3" a="1"/>
  <c r="KY59" i="3" s="1"/>
  <c r="PY59" i="3" a="1"/>
  <c r="PY59" i="3" s="1"/>
  <c r="BWF58" i="3" a="1"/>
  <c r="BWF58" i="3" s="1"/>
  <c r="CFX58" i="3" a="1"/>
  <c r="CFX58" i="3" s="1"/>
  <c r="CKV58" i="3" a="1"/>
  <c r="CKV58" i="3" s="1"/>
  <c r="EM59" i="3" a="1"/>
  <c r="EM59" i="3" s="1"/>
  <c r="BRE58" i="3" a="1"/>
  <c r="BRE58" i="3" s="1"/>
  <c r="BWC58" i="3" a="1"/>
  <c r="BWC58" i="3" s="1"/>
  <c r="CBA58" i="3" a="1"/>
  <c r="CBA58" i="3" s="1"/>
  <c r="GD59" i="3" a="1"/>
  <c r="GD59" i="3" s="1"/>
  <c r="IP59" i="3" a="1"/>
  <c r="IP59" i="3" s="1"/>
  <c r="BTW58" i="3" a="1"/>
  <c r="BTW58" i="3" s="1"/>
  <c r="CCR58" i="3" a="1"/>
  <c r="CCR58" i="3" s="1"/>
  <c r="LP59" i="3" a="1"/>
  <c r="LP59" i="3" s="1"/>
  <c r="RF59" i="3" a="1"/>
  <c r="RF59" i="3" s="1"/>
  <c r="ABI59" i="3" a="1"/>
  <c r="ABI59" i="3" s="1"/>
  <c r="ALC59" i="3" a="1"/>
  <c r="ALC59" i="3" s="1"/>
  <c r="AQY59" i="3" a="1"/>
  <c r="AQY59" i="3" s="1"/>
  <c r="BTP58" i="3" a="1"/>
  <c r="BTP58" i="3" s="1"/>
  <c r="CDJ58" i="3" a="1"/>
  <c r="CDJ58" i="3" s="1"/>
  <c r="CJN58" i="3" a="1"/>
  <c r="CJN58" i="3" s="1"/>
  <c r="AUG58" i="3" a="1"/>
  <c r="AUG58" i="3" s="1"/>
  <c r="ASN58" i="3" a="1"/>
  <c r="ASN58" i="3" s="1"/>
  <c r="AXL58" i="3" a="1"/>
  <c r="AXL58" i="3" s="1"/>
  <c r="BPE58" i="3" a="1"/>
  <c r="BPE58" i="3" s="1"/>
  <c r="BZJ58" i="3" a="1"/>
  <c r="BZJ58" i="3" s="1"/>
  <c r="CHO58" i="3" a="1"/>
  <c r="CHO58" i="3" s="1"/>
  <c r="CP59" i="3" a="1"/>
  <c r="CP59" i="3" s="1"/>
  <c r="BSI58" i="3" a="1"/>
  <c r="BSI58" i="3" s="1"/>
  <c r="CCF58" i="3" a="1"/>
  <c r="CCF58" i="3" s="1"/>
  <c r="JG59" i="3" a="1"/>
  <c r="JG59" i="3" s="1"/>
  <c r="OG59" i="3" a="1"/>
  <c r="OG59" i="3" s="1"/>
  <c r="BSV58" i="3" a="1"/>
  <c r="BSV58" i="3" s="1"/>
  <c r="CCQ58" i="3" a="1"/>
  <c r="CCQ58" i="3" s="1"/>
  <c r="CJD58" i="3" a="1"/>
  <c r="CJD58" i="3" s="1"/>
  <c r="DS59" i="3" a="1"/>
  <c r="DS59" i="3" s="1"/>
  <c r="BPK58" i="3" a="1"/>
  <c r="BPK58" i="3" s="1"/>
  <c r="BUO58" i="3" a="1"/>
  <c r="BUO58" i="3" s="1"/>
  <c r="BZM58" i="3" a="1"/>
  <c r="BZM58" i="3" s="1"/>
  <c r="CEK58" i="3" a="1"/>
  <c r="CEK58" i="3" s="1"/>
  <c r="ARJ58" i="3" a="1"/>
  <c r="ARJ58" i="3" s="1"/>
  <c r="AWN58" i="3" a="1"/>
  <c r="AWN58" i="3" s="1"/>
  <c r="BBL58" i="3" a="1"/>
  <c r="BBL58" i="3" s="1"/>
  <c r="BXN58" i="3" a="1"/>
  <c r="BXN58" i="3" s="1"/>
  <c r="CGQ58" i="3" a="1"/>
  <c r="CGQ58" i="3" s="1"/>
  <c r="CLO58" i="3" a="1"/>
  <c r="CLO58" i="3" s="1"/>
  <c r="BQM58" i="3" a="1"/>
  <c r="BQM58" i="3" s="1"/>
  <c r="CAI58" i="3" a="1"/>
  <c r="CAI58" i="3" s="1"/>
  <c r="IG59" i="3" a="1"/>
  <c r="IG59" i="3" s="1"/>
  <c r="NI59" i="3" a="1"/>
  <c r="NI59" i="3" s="1"/>
  <c r="BQZ58" i="3" a="1"/>
  <c r="BQZ58" i="3" s="1"/>
  <c r="CAV58" i="3" a="1"/>
  <c r="CAV58" i="3" s="1"/>
  <c r="CIF58" i="3" a="1"/>
  <c r="CIF58" i="3" s="1"/>
  <c r="BKM58" i="3" a="1"/>
  <c r="BKM58" i="3" s="1"/>
  <c r="AQQ58" i="3" a="1"/>
  <c r="AQQ58" i="3" s="1"/>
  <c r="AVP58" i="3" a="1"/>
  <c r="AVP58" i="3" s="1"/>
  <c r="BAN58" i="3" a="1"/>
  <c r="BAN58" i="3" s="1"/>
  <c r="BVR58" i="3" a="1"/>
  <c r="BVR58" i="3" s="1"/>
  <c r="CFO58" i="3" a="1"/>
  <c r="CFO58" i="3" s="1"/>
  <c r="CKQ58" i="3" a="1"/>
  <c r="CKQ58" i="3" s="1"/>
  <c r="FR59" i="3" a="1"/>
  <c r="FR59" i="3" s="1"/>
  <c r="BYM58" i="3" a="1"/>
  <c r="BYM58" i="3" s="1"/>
  <c r="HI59" i="3" a="1"/>
  <c r="HI59" i="3" s="1"/>
  <c r="MK59" i="3" a="1"/>
  <c r="MK59" i="3" s="1"/>
  <c r="RI59" i="3" a="1"/>
  <c r="RI59" i="3" s="1"/>
  <c r="BYZ58" i="3" a="1"/>
  <c r="BYZ58" i="3" s="1"/>
  <c r="CHH58" i="3" a="1"/>
  <c r="CHH58" i="3" s="1"/>
  <c r="CMF58" i="3" a="1"/>
  <c r="CMF58" i="3" s="1"/>
  <c r="FA59" i="3" a="1"/>
  <c r="FA59" i="3" s="1"/>
  <c r="BSG58" i="3" a="1"/>
  <c r="BSG58" i="3" s="1"/>
  <c r="BXE58" i="3" a="1"/>
  <c r="BXE58" i="3" s="1"/>
  <c r="AOG58" i="3" a="1"/>
  <c r="AOG58" i="3" s="1"/>
  <c r="AUR58" i="3" a="1"/>
  <c r="AUR58" i="3" s="1"/>
  <c r="AZP58" i="3" a="1"/>
  <c r="AZP58" i="3" s="1"/>
  <c r="BTV58" i="3" a="1"/>
  <c r="BTV58" i="3" s="1"/>
  <c r="CDS58" i="3" a="1"/>
  <c r="CDS58" i="3" s="1"/>
  <c r="CJS58" i="3" a="1"/>
  <c r="CJS58" i="3" s="1"/>
  <c r="ET59" i="3" a="1"/>
  <c r="ET59" i="3" s="1"/>
  <c r="BWQ58" i="3" a="1"/>
  <c r="BWQ58" i="3" s="1"/>
  <c r="GK59" i="3" a="1"/>
  <c r="GK59" i="3" s="1"/>
  <c r="LM59" i="3" a="1"/>
  <c r="LM59" i="3" s="1"/>
  <c r="QK59" i="3" a="1"/>
  <c r="QK59" i="3" s="1"/>
  <c r="BXD58" i="3" a="1"/>
  <c r="BXD58" i="3" s="1"/>
  <c r="CGJ58" i="3" a="1"/>
  <c r="CGJ58" i="3" s="1"/>
  <c r="CLH58" i="3" a="1"/>
  <c r="CLH58" i="3" s="1"/>
  <c r="APE58" i="3" a="1"/>
  <c r="APE58" i="3" s="1"/>
  <c r="AVF58" i="3" a="1"/>
  <c r="AVF58" i="3" s="1"/>
  <c r="BAD58" i="3" a="1"/>
  <c r="BAD58" i="3" s="1"/>
  <c r="BUX58" i="3" a="1"/>
  <c r="BUX58" i="3" s="1"/>
  <c r="CET58" i="3" a="1"/>
  <c r="CET58" i="3" s="1"/>
  <c r="CKG58" i="3" a="1"/>
  <c r="CKG58" i="3" s="1"/>
  <c r="FH59" i="3" a="1"/>
  <c r="FH59" i="3" s="1"/>
  <c r="BXS58" i="3" a="1"/>
  <c r="BXS58" i="3" s="1"/>
  <c r="GY59" i="3" a="1"/>
  <c r="GY59" i="3" s="1"/>
  <c r="MA59" i="3" a="1"/>
  <c r="MA59" i="3" s="1"/>
  <c r="QY59" i="3" a="1"/>
  <c r="QY59" i="3" s="1"/>
  <c r="BYF58" i="3" a="1"/>
  <c r="BYF58" i="3" s="1"/>
  <c r="CGX58" i="3" a="1"/>
  <c r="CGX58" i="3" s="1"/>
  <c r="CLV58" i="3" a="1"/>
  <c r="CLV58" i="3" s="1"/>
  <c r="EU59" i="3" a="1"/>
  <c r="EU59" i="3" s="1"/>
  <c r="BRU58" i="3" a="1"/>
  <c r="BRU58" i="3" s="1"/>
  <c r="BWS58" i="3" a="1"/>
  <c r="BWS58" i="3" s="1"/>
  <c r="CBQ58" i="3" a="1"/>
  <c r="CBQ58" i="3" s="1"/>
  <c r="GL59" i="3" a="1"/>
  <c r="GL59" i="3" s="1"/>
  <c r="ARB58" i="3" a="1"/>
  <c r="ARB58" i="3" s="1"/>
  <c r="CBU58" i="3" a="1"/>
  <c r="CBU58" i="3" s="1"/>
  <c r="CFD58" i="3" a="1"/>
  <c r="CFD58" i="3" s="1"/>
  <c r="MB59" i="3" a="1"/>
  <c r="MB59" i="3" s="1"/>
  <c r="SK59" i="3" a="1"/>
  <c r="SK59" i="3" s="1"/>
  <c r="ACG59" i="3" a="1"/>
  <c r="ACG59" i="3" s="1"/>
  <c r="AMA59" i="3" a="1"/>
  <c r="AMA59" i="3" s="1"/>
  <c r="BUR58" i="3" a="1"/>
  <c r="BUR58" i="3" s="1"/>
  <c r="CEM58" i="3" a="1"/>
  <c r="CEM58" i="3" s="1"/>
  <c r="CKB58" i="3" a="1"/>
  <c r="CKB58" i="3" s="1"/>
  <c r="AYE58" i="3" a="1"/>
  <c r="AYE58" i="3" s="1"/>
  <c r="ASZ58" i="3" a="1"/>
  <c r="ASZ58" i="3" s="1"/>
  <c r="AXX58" i="3" a="1"/>
  <c r="AXX58" i="3" s="1"/>
  <c r="BQL58" i="3" a="1"/>
  <c r="BQL58" i="3" s="1"/>
  <c r="CAH58" i="3" a="1"/>
  <c r="CAH58" i="3" s="1"/>
  <c r="CIA58" i="3" a="1"/>
  <c r="CIA58" i="3" s="1"/>
  <c r="DB59" i="3" a="1"/>
  <c r="DB59" i="3" s="1"/>
  <c r="BTG58" i="3" a="1"/>
  <c r="BTG58" i="3" s="1"/>
  <c r="CDD58" i="3" a="1"/>
  <c r="CDD58" i="3" s="1"/>
  <c r="JS59" i="3" a="1"/>
  <c r="JS59" i="3" s="1"/>
  <c r="OS59" i="3" a="1"/>
  <c r="OS59" i="3" s="1"/>
  <c r="BTT58" i="3" a="1"/>
  <c r="BTT58" i="3" s="1"/>
  <c r="CDO58" i="3" a="1"/>
  <c r="CDO58" i="3" s="1"/>
  <c r="CJP58" i="3" a="1"/>
  <c r="CJP58" i="3" s="1"/>
  <c r="EA59" i="3" a="1"/>
  <c r="EA59" i="3" s="1"/>
  <c r="BQG58" i="3" a="1"/>
  <c r="BQG58" i="3" s="1"/>
  <c r="BVE58" i="3" a="1"/>
  <c r="BVE58" i="3" s="1"/>
  <c r="CAC58" i="3" a="1"/>
  <c r="CAC58" i="3" s="1"/>
  <c r="CFA58" i="3" a="1"/>
  <c r="CFA58" i="3" s="1"/>
  <c r="ARZ58" i="3" a="1"/>
  <c r="ARZ58" i="3" s="1"/>
  <c r="AWZ58" i="3" a="1"/>
  <c r="AWZ58" i="3" s="1"/>
  <c r="BBX58" i="3" a="1"/>
  <c r="BBX58" i="3" s="1"/>
  <c r="BYL58" i="3" a="1"/>
  <c r="BYL58" i="3" s="1"/>
  <c r="CHC58" i="3" a="1"/>
  <c r="CHC58" i="3" s="1"/>
  <c r="CMA58" i="3" a="1"/>
  <c r="CMA58" i="3" s="1"/>
  <c r="BRK58" i="3" a="1"/>
  <c r="BRK58" i="3" s="1"/>
  <c r="CBH58" i="3" a="1"/>
  <c r="CBH58" i="3" s="1"/>
  <c r="IU59" i="3" a="1"/>
  <c r="IU59" i="3" s="1"/>
  <c r="NU59" i="3" a="1"/>
  <c r="NU59" i="3" s="1"/>
  <c r="BRX58" i="3" a="1"/>
  <c r="BRX58" i="3" s="1"/>
  <c r="CBS58" i="3" a="1"/>
  <c r="CBS58" i="3" s="1"/>
  <c r="CIR58" i="3" a="1"/>
  <c r="CIR58" i="3" s="1"/>
  <c r="ARG58" i="3" a="1"/>
  <c r="ARG58" i="3" s="1"/>
  <c r="ARL58" i="3" a="1"/>
  <c r="ARL58" i="3" s="1"/>
  <c r="AWB58" i="3" a="1"/>
  <c r="AWB58" i="3" s="1"/>
  <c r="BAZ58" i="3" a="1"/>
  <c r="BAZ58" i="3" s="1"/>
  <c r="BWP58" i="3" a="1"/>
  <c r="BWP58" i="3" s="1"/>
  <c r="CGE58" i="3" a="1"/>
  <c r="CGE58" i="3" s="1"/>
  <c r="CLC58" i="3" a="1"/>
  <c r="CLC58" i="3" s="1"/>
  <c r="BPG58" i="3" a="1"/>
  <c r="BPG58" i="3" s="1"/>
  <c r="BZK58" i="3" a="1"/>
  <c r="BZK58" i="3" s="1"/>
  <c r="HU59" i="3" a="1"/>
  <c r="HU59" i="3" s="1"/>
  <c r="MW59" i="3" a="1"/>
  <c r="MW59" i="3" s="1"/>
  <c r="BQB58" i="3" a="1"/>
  <c r="BQB58" i="3" s="1"/>
  <c r="BZX58" i="3" a="1"/>
  <c r="BZX58" i="3" s="1"/>
  <c r="CHT58" i="3" a="1"/>
  <c r="CHT58" i="3" s="1"/>
  <c r="CU59" i="3" a="1"/>
  <c r="CU59" i="3" s="1"/>
  <c r="FI59" i="3" a="1"/>
  <c r="FI59" i="3" s="1"/>
  <c r="BSW58" i="3" a="1"/>
  <c r="BSW58" i="3" s="1"/>
  <c r="BXU58" i="3" a="1"/>
  <c r="BXU58" i="3" s="1"/>
  <c r="BEX58" i="3" a="1"/>
  <c r="BEX58" i="3" s="1"/>
  <c r="AVD58" i="3" a="1"/>
  <c r="AVD58" i="3" s="1"/>
  <c r="BAB58" i="3" a="1"/>
  <c r="BAB58" i="3" s="1"/>
  <c r="BUT58" i="3" a="1"/>
  <c r="BUT58" i="3" s="1"/>
  <c r="CEQ58" i="3" a="1"/>
  <c r="CEQ58" i="3" s="1"/>
  <c r="CKE58" i="3" a="1"/>
  <c r="CKE58" i="3" s="1"/>
  <c r="FF59" i="3" a="1"/>
  <c r="FF59" i="3" s="1"/>
  <c r="BXO58" i="3" a="1"/>
  <c r="BXO58" i="3" s="1"/>
  <c r="GW59" i="3" a="1"/>
  <c r="GW59" i="3" s="1"/>
  <c r="LY59" i="3" a="1"/>
  <c r="LY59" i="3" s="1"/>
  <c r="QW59" i="3" a="1"/>
  <c r="QW59" i="3" s="1"/>
  <c r="BYB58" i="3" a="1"/>
  <c r="BYB58" i="3" s="1"/>
  <c r="CGV58" i="3" a="1"/>
  <c r="CGV58" i="3" s="1"/>
  <c r="CLT58" i="3" a="1"/>
  <c r="CLT58" i="3" s="1"/>
  <c r="BFJ58" i="3" a="1"/>
  <c r="BFJ58" i="3" s="1"/>
  <c r="AVR58" i="3" a="1"/>
  <c r="AVR58" i="3" s="1"/>
  <c r="BAP58" i="3" a="1"/>
  <c r="BAP58" i="3" s="1"/>
  <c r="BVV58" i="3" a="1"/>
  <c r="BVV58" i="3" s="1"/>
  <c r="CFR58" i="3" a="1"/>
  <c r="CFR58" i="3" s="1"/>
  <c r="CKS58" i="3" a="1"/>
  <c r="CKS58" i="3" s="1"/>
  <c r="FT59" i="3" a="1"/>
  <c r="FT59" i="3" s="1"/>
  <c r="BYQ58" i="3" a="1"/>
  <c r="BYQ58" i="3" s="1"/>
  <c r="HK59" i="3" a="1"/>
  <c r="HK59" i="3" s="1"/>
  <c r="MM59" i="3" a="1"/>
  <c r="MM59" i="3" s="1"/>
  <c r="RK59" i="3" a="1"/>
  <c r="RK59" i="3" s="1"/>
  <c r="BZD58" i="3" a="1"/>
  <c r="BZD58" i="3" s="1"/>
  <c r="CHJ58" i="3" a="1"/>
  <c r="CHJ58" i="3" s="1"/>
  <c r="CMH58" i="3" a="1"/>
  <c r="CMH58" i="3" s="1"/>
  <c r="FC59" i="3" a="1"/>
  <c r="FC59" i="3" s="1"/>
  <c r="BSK58" i="3" a="1"/>
  <c r="BSK58" i="3" s="1"/>
  <c r="BXI58" i="3" a="1"/>
  <c r="BXI58" i="3" s="1"/>
  <c r="CCG58" i="3" a="1"/>
  <c r="CCG58" i="3" s="1"/>
  <c r="GT59" i="3" a="1"/>
  <c r="GT59" i="3" s="1"/>
  <c r="XI59" i="3" a="1"/>
  <c r="XI59" i="3" s="1"/>
  <c r="APY59" i="3" a="1"/>
  <c r="APY59" i="3" s="1"/>
  <c r="AVW59" i="3" a="1"/>
  <c r="AVW59" i="3" s="1"/>
  <c r="RN59" i="3" a="1"/>
  <c r="RN59" i="3" s="1"/>
  <c r="ABN59" i="3" a="1"/>
  <c r="ABN59" i="3" s="1"/>
  <c r="ALI59" i="3" a="1"/>
  <c r="ALI59" i="3" s="1"/>
  <c r="BZB59" i="3" a="1"/>
  <c r="BZB59" i="3" s="1"/>
  <c r="CBN59" i="3" a="1"/>
  <c r="CBN59" i="3" s="1"/>
  <c r="UY59" i="3" a="1"/>
  <c r="UY59" i="3" s="1"/>
  <c r="ZW59" i="3" a="1"/>
  <c r="ZW59" i="3" s="1"/>
  <c r="AEU59" i="3" a="1"/>
  <c r="AEU59" i="3" s="1"/>
  <c r="AJS59" i="3" a="1"/>
  <c r="AJS59" i="3" s="1"/>
  <c r="ANV59" i="3" a="1"/>
  <c r="ANV59" i="3" s="1"/>
  <c r="AQH59" i="3" a="1"/>
  <c r="AQH59" i="3" s="1"/>
  <c r="AST59" i="3" a="1"/>
  <c r="AST59" i="3" s="1"/>
  <c r="AVF59" i="3" a="1"/>
  <c r="AVF59" i="3" s="1"/>
  <c r="AXR59" i="3" a="1"/>
  <c r="AXR59" i="3" s="1"/>
  <c r="UB59" i="3" a="1"/>
  <c r="UB59" i="3" s="1"/>
  <c r="YZ59" i="3" a="1"/>
  <c r="YZ59" i="3" s="1"/>
  <c r="ADX59" i="3" a="1"/>
  <c r="ADX59" i="3" s="1"/>
  <c r="AIX59" i="3" a="1"/>
  <c r="AIX59" i="3" s="1"/>
  <c r="BWC59" i="3" a="1"/>
  <c r="BWC59" i="3" s="1"/>
  <c r="BYO59" i="3" a="1"/>
  <c r="BYO59" i="3" s="1"/>
  <c r="AZF59" i="3" a="1"/>
  <c r="AZF59" i="3" s="1"/>
  <c r="BEX59" i="3" a="1"/>
  <c r="BEX59" i="3" s="1"/>
  <c r="BJV59" i="3" a="1"/>
  <c r="BJV59" i="3" s="1"/>
  <c r="BOT59" i="3" a="1"/>
  <c r="BOT59" i="3" s="1"/>
  <c r="AZR58" i="3" a="1"/>
  <c r="AZR58" i="3" s="1"/>
  <c r="QM59" i="3" a="1"/>
  <c r="QM59" i="3" s="1"/>
  <c r="KL59" i="3" a="1"/>
  <c r="KL59" i="3" s="1"/>
  <c r="PP59" i="3" a="1"/>
  <c r="PP59" i="3" s="1"/>
  <c r="ZM59" i="3" a="1"/>
  <c r="ZM59" i="3" s="1"/>
  <c r="AJG59" i="3" a="1"/>
  <c r="AJG59" i="3" s="1"/>
  <c r="AQA59" i="3" a="1"/>
  <c r="AQA59" i="3" s="1"/>
  <c r="AUY59" i="3" a="1"/>
  <c r="AUY59" i="3" s="1"/>
  <c r="AZW59" i="3" a="1"/>
  <c r="AZW59" i="3" s="1"/>
  <c r="ZR59" i="3" a="1"/>
  <c r="ZR59" i="3" s="1"/>
  <c r="AJM59" i="3" a="1"/>
  <c r="AJM59" i="3" s="1"/>
  <c r="GD60" i="3" a="1"/>
  <c r="GD60" i="3" s="1"/>
  <c r="IP60" i="3" a="1"/>
  <c r="IP60" i="3" s="1"/>
  <c r="LJ60" i="3" a="1"/>
  <c r="LJ60" i="3" s="1"/>
  <c r="NV60" i="3" a="1"/>
  <c r="NV60" i="3" s="1"/>
  <c r="QH60" i="3" a="1"/>
  <c r="QH60" i="3" s="1"/>
  <c r="SV60" i="3" a="1"/>
  <c r="SV60" i="3" s="1"/>
  <c r="VH60" i="3" a="1"/>
  <c r="VH60" i="3" s="1"/>
  <c r="XT60" i="3" a="1"/>
  <c r="XT60" i="3" s="1"/>
  <c r="AAF60" i="3" a="1"/>
  <c r="AAF60" i="3" s="1"/>
  <c r="AYR59" i="3" a="1"/>
  <c r="AYR59" i="3" s="1"/>
  <c r="BEM59" i="3" a="1"/>
  <c r="BEM59" i="3" s="1"/>
  <c r="BJK59" i="3" a="1"/>
  <c r="BJK59" i="3" s="1"/>
  <c r="BOI59" i="3" a="1"/>
  <c r="BOI59" i="3" s="1"/>
  <c r="BTG59" i="3" a="1"/>
  <c r="BTG59" i="3" s="1"/>
  <c r="CCY59" i="3" a="1"/>
  <c r="CCY59" i="3" s="1"/>
  <c r="CFK59" i="3" a="1"/>
  <c r="CFK59" i="3" s="1"/>
  <c r="CHW59" i="3" a="1"/>
  <c r="CHW59" i="3" s="1"/>
  <c r="ASH58" i="3" a="1"/>
  <c r="ASH58" i="3" s="1"/>
  <c r="JA59" i="3" a="1"/>
  <c r="JA59" i="3" s="1"/>
  <c r="HP59" i="3" a="1"/>
  <c r="HP59" i="3" s="1"/>
  <c r="NF59" i="3" a="1"/>
  <c r="NF59" i="3" s="1"/>
  <c r="US59" i="3" a="1"/>
  <c r="US59" i="3" s="1"/>
  <c r="AEO59" i="3" a="1"/>
  <c r="AEO59" i="3" s="1"/>
  <c r="ANQ59" i="3" a="1"/>
  <c r="ANQ59" i="3" s="1"/>
  <c r="ASO59" i="3" a="1"/>
  <c r="ASO59" i="3" s="1"/>
  <c r="AXM59" i="3" a="1"/>
  <c r="AXM59" i="3" s="1"/>
  <c r="UX59" i="3" a="1"/>
  <c r="UX59" i="3" s="1"/>
  <c r="AET59" i="3" a="1"/>
  <c r="AET59" i="3" s="1"/>
  <c r="BWN59" i="3" a="1"/>
  <c r="BWN59" i="3" s="1"/>
  <c r="CAB59" i="3" a="1"/>
  <c r="CAB59" i="3" s="1"/>
  <c r="SA59" i="3" a="1"/>
  <c r="SA59" i="3" s="1"/>
  <c r="WY59" i="3" a="1"/>
  <c r="WY59" i="3" s="1"/>
  <c r="ABW59" i="3" a="1"/>
  <c r="ABW59" i="3" s="1"/>
  <c r="AGV59" i="3" a="1"/>
  <c r="AGV59" i="3" s="1"/>
  <c r="ALT59" i="3" a="1"/>
  <c r="ALT59" i="3" s="1"/>
  <c r="AOV59" i="3" a="1"/>
  <c r="AOV59" i="3" s="1"/>
  <c r="ARH59" i="3" a="1"/>
  <c r="ARH59" i="3" s="1"/>
  <c r="ATT59" i="3" a="1"/>
  <c r="ATT59" i="3" s="1"/>
  <c r="AWF59" i="3" a="1"/>
  <c r="AWF59" i="3" s="1"/>
  <c r="QV59" i="3" a="1"/>
  <c r="QV59" i="3" s="1"/>
  <c r="WB59" i="3" a="1"/>
  <c r="WB59" i="3" s="1"/>
  <c r="AAZ59" i="3" a="1"/>
  <c r="AAZ59" i="3" s="1"/>
  <c r="AFX59" i="3" a="1"/>
  <c r="AFX59" i="3" s="1"/>
  <c r="AKW59" i="3" a="1"/>
  <c r="AKW59" i="3" s="1"/>
  <c r="BXC59" i="3" a="1"/>
  <c r="BXC59" i="3" s="1"/>
  <c r="BZO59" i="3" a="1"/>
  <c r="BZO59" i="3" s="1"/>
  <c r="BBV59" i="3" a="1"/>
  <c r="BBV59" i="3" s="1"/>
  <c r="BGX59" i="3" a="1"/>
  <c r="BGX59" i="3" s="1"/>
  <c r="BLV59" i="3" a="1"/>
  <c r="BLV59" i="3" s="1"/>
  <c r="BAR58" i="3" a="1"/>
  <c r="BAR58" i="3" s="1"/>
  <c r="BPA58" i="3" a="1"/>
  <c r="BPA58" i="3" s="1"/>
  <c r="KB59" i="3" a="1"/>
  <c r="KB59" i="3" s="1"/>
  <c r="PF59" i="3" a="1"/>
  <c r="PF59" i="3" s="1"/>
  <c r="YS59" i="3" a="1"/>
  <c r="YS59" i="3" s="1"/>
  <c r="AIN59" i="3" a="1"/>
  <c r="AIN59" i="3" s="1"/>
  <c r="APQ59" i="3" a="1"/>
  <c r="APQ59" i="3" s="1"/>
  <c r="AUO59" i="3" a="1"/>
  <c r="AUO59" i="3" s="1"/>
  <c r="AZM59" i="3" a="1"/>
  <c r="AZM59" i="3" s="1"/>
  <c r="YX59" i="3" a="1"/>
  <c r="YX59" i="3" s="1"/>
  <c r="AIT59" i="3" a="1"/>
  <c r="AIT59" i="3" s="1"/>
  <c r="BYN59" i="3" a="1"/>
  <c r="BYN59" i="3" s="1"/>
  <c r="IB60" i="3" a="1"/>
  <c r="IB60" i="3" s="1"/>
  <c r="KP60" i="3" a="1"/>
  <c r="KP60" i="3" s="1"/>
  <c r="NH60" i="3" a="1"/>
  <c r="NH60" i="3" s="1"/>
  <c r="PT60" i="3" a="1"/>
  <c r="PT60" i="3" s="1"/>
  <c r="SH60" i="3" a="1"/>
  <c r="SH60" i="3" s="1"/>
  <c r="UT60" i="3" a="1"/>
  <c r="UT60" i="3" s="1"/>
  <c r="XF60" i="3" a="1"/>
  <c r="XF60" i="3" s="1"/>
  <c r="ZR60" i="3" a="1"/>
  <c r="ZR60" i="3" s="1"/>
  <c r="ACD60" i="3" a="1"/>
  <c r="ACD60" i="3" s="1"/>
  <c r="BDK59" i="3" a="1"/>
  <c r="BDK59" i="3" s="1"/>
  <c r="BII59" i="3" a="1"/>
  <c r="BII59" i="3" s="1"/>
  <c r="BNG59" i="3" a="1"/>
  <c r="BNG59" i="3" s="1"/>
  <c r="BSE59" i="3" a="1"/>
  <c r="BSE59" i="3" s="1"/>
  <c r="CCK59" i="3" a="1"/>
  <c r="CCK59" i="3" s="1"/>
  <c r="CEW59" i="3" a="1"/>
  <c r="CEW59" i="3" s="1"/>
  <c r="CHI59" i="3" a="1"/>
  <c r="CHI59" i="3" s="1"/>
  <c r="CJU59" i="3" a="1"/>
  <c r="CJU59" i="3" s="1"/>
  <c r="BXW58" i="3" a="1"/>
  <c r="BXW58" i="3" s="1"/>
  <c r="CBL58" i="3" a="1"/>
  <c r="CBL58" i="3" s="1"/>
  <c r="LJ59" i="3" a="1"/>
  <c r="LJ59" i="3" s="1"/>
  <c r="QH59" i="3" a="1"/>
  <c r="QH59" i="3" s="1"/>
  <c r="AAW59" i="3" a="1"/>
  <c r="AAW59" i="3" s="1"/>
  <c r="AKR59" i="3" a="1"/>
  <c r="AKR59" i="3" s="1"/>
  <c r="AQS59" i="3" a="1"/>
  <c r="AQS59" i="3" s="1"/>
  <c r="AVQ59" i="3" a="1"/>
  <c r="AVQ59" i="3" s="1"/>
  <c r="QR59" i="3" a="1"/>
  <c r="QR59" i="3" s="1"/>
  <c r="ABB59" i="3" a="1"/>
  <c r="ABB59" i="3" s="1"/>
  <c r="AKX59" i="3" a="1"/>
  <c r="AKX59" i="3" s="1"/>
  <c r="BZF59" i="3" a="1"/>
  <c r="BZF59" i="3" s="1"/>
  <c r="CBR59" i="3" a="1"/>
  <c r="CBR59" i="3" s="1"/>
  <c r="VG59" i="3" a="1"/>
  <c r="VG59" i="3" s="1"/>
  <c r="AAE59" i="3" a="1"/>
  <c r="AAE59" i="3" s="1"/>
  <c r="AFC59" i="3" a="1"/>
  <c r="AFC59" i="3" s="1"/>
  <c r="AKA59" i="3" a="1"/>
  <c r="AKA59" i="3" s="1"/>
  <c r="ANZ59" i="3" a="1"/>
  <c r="ANZ59" i="3" s="1"/>
  <c r="AQL59" i="3" a="1"/>
  <c r="AQL59" i="3" s="1"/>
  <c r="ASX59" i="3" a="1"/>
  <c r="ASX59" i="3" s="1"/>
  <c r="AVJ59" i="3" a="1"/>
  <c r="AVJ59" i="3" s="1"/>
  <c r="AXV59" i="3" a="1"/>
  <c r="AXV59" i="3" s="1"/>
  <c r="UJ59" i="3" a="1"/>
  <c r="UJ59" i="3" s="1"/>
  <c r="ZH59" i="3" a="1"/>
  <c r="ZH59" i="3" s="1"/>
  <c r="AEF59" i="3" a="1"/>
  <c r="AEF59" i="3" s="1"/>
  <c r="AJF59" i="3" a="1"/>
  <c r="AJF59" i="3" s="1"/>
  <c r="BWG59" i="3" a="1"/>
  <c r="BWG59" i="3" s="1"/>
  <c r="BYS59" i="3" a="1"/>
  <c r="BYS59" i="3" s="1"/>
  <c r="AZV59" i="3" a="1"/>
  <c r="AZV59" i="3" s="1"/>
  <c r="BFF59" i="3" a="1"/>
  <c r="BFF59" i="3" s="1"/>
  <c r="BKD59" i="3" a="1"/>
  <c r="BKD59" i="3" s="1"/>
  <c r="BYU58" i="3" a="1"/>
  <c r="BYU58" i="3" s="1"/>
  <c r="JF59" i="3" a="1"/>
  <c r="JF59" i="3" s="1"/>
  <c r="OJ59" i="3" a="1"/>
  <c r="OJ59" i="3" s="1"/>
  <c r="XA59" i="3" a="1"/>
  <c r="XA59" i="3" s="1"/>
  <c r="AGU59" i="3" a="1"/>
  <c r="AGU59" i="3" s="1"/>
  <c r="AOU59" i="3" a="1"/>
  <c r="AOU59" i="3" s="1"/>
  <c r="ATS59" i="3" a="1"/>
  <c r="ATS59" i="3" s="1"/>
  <c r="AYQ59" i="3" a="1"/>
  <c r="AYQ59" i="3" s="1"/>
  <c r="XF59" i="3" a="1"/>
  <c r="XF59" i="3" s="1"/>
  <c r="AHA59" i="3" a="1"/>
  <c r="AHA59" i="3" s="1"/>
  <c r="BXR59" i="3" a="1"/>
  <c r="BXR59" i="3" s="1"/>
  <c r="HV60" i="3" a="1"/>
  <c r="HV60" i="3" s="1"/>
  <c r="KJ60" i="3" a="1"/>
  <c r="KJ60" i="3" s="1"/>
  <c r="NB60" i="3" a="1"/>
  <c r="NB60" i="3" s="1"/>
  <c r="PN60" i="3" a="1"/>
  <c r="PN60" i="3" s="1"/>
  <c r="SB60" i="3" a="1"/>
  <c r="SB60" i="3" s="1"/>
  <c r="UN60" i="3" a="1"/>
  <c r="UN60" i="3" s="1"/>
  <c r="WZ60" i="3" a="1"/>
  <c r="WZ60" i="3" s="1"/>
  <c r="ZL60" i="3" a="1"/>
  <c r="ZL60" i="3" s="1"/>
  <c r="ABX60" i="3" a="1"/>
  <c r="ABX60" i="3" s="1"/>
  <c r="BCY59" i="3" a="1"/>
  <c r="BCY59" i="3" s="1"/>
  <c r="BHW59" i="3" a="1"/>
  <c r="BHW59" i="3" s="1"/>
  <c r="AVH58" i="3" a="1"/>
  <c r="AVH58" i="3" s="1"/>
  <c r="ADI59" i="3" a="1"/>
  <c r="ADI59" i="3" s="1"/>
  <c r="ARK59" i="3" a="1"/>
  <c r="ARK59" i="3" s="1"/>
  <c r="AWI59" i="3" a="1"/>
  <c r="AWI59" i="3" s="1"/>
  <c r="SP59" i="3" a="1"/>
  <c r="SP59" i="3" s="1"/>
  <c r="ACL59" i="3" a="1"/>
  <c r="ACL59" i="3" s="1"/>
  <c r="AMG59" i="3" a="1"/>
  <c r="AMG59" i="3" s="1"/>
  <c r="BZJ59" i="3" a="1"/>
  <c r="BZJ59" i="3" s="1"/>
  <c r="CBV59" i="3" a="1"/>
  <c r="CBV59" i="3" s="1"/>
  <c r="VO59" i="3" a="1"/>
  <c r="VO59" i="3" s="1"/>
  <c r="AAM59" i="3" a="1"/>
  <c r="AAM59" i="3" s="1"/>
  <c r="AFK59" i="3" a="1"/>
  <c r="AFK59" i="3" s="1"/>
  <c r="AKI59" i="3" a="1"/>
  <c r="AKI59" i="3" s="1"/>
  <c r="AOD59" i="3" a="1"/>
  <c r="AOD59" i="3" s="1"/>
  <c r="AQP59" i="3" a="1"/>
  <c r="AQP59" i="3" s="1"/>
  <c r="ATB59" i="3" a="1"/>
  <c r="ATB59" i="3" s="1"/>
  <c r="AVN59" i="3" a="1"/>
  <c r="AVN59" i="3" s="1"/>
  <c r="AXZ59" i="3" a="1"/>
  <c r="AXZ59" i="3" s="1"/>
  <c r="UR59" i="3" a="1"/>
  <c r="UR59" i="3" s="1"/>
  <c r="ZP59" i="3" a="1"/>
  <c r="ZP59" i="3" s="1"/>
  <c r="AEN59" i="3" a="1"/>
  <c r="AEN59" i="3" s="1"/>
  <c r="AJN59" i="3" a="1"/>
  <c r="AJN59" i="3" s="1"/>
  <c r="BWK59" i="3" a="1"/>
  <c r="BWK59" i="3" s="1"/>
  <c r="BYW59" i="3" a="1"/>
  <c r="BYW59" i="3" s="1"/>
  <c r="BAL59" i="3" a="1"/>
  <c r="BAL59" i="3" s="1"/>
  <c r="BFN59" i="3" a="1"/>
  <c r="BFN59" i="3" s="1"/>
  <c r="BKL59" i="3" a="1"/>
  <c r="BKL59" i="3" s="1"/>
  <c r="BPJ59" i="3" a="1"/>
  <c r="BPJ59" i="3" s="1"/>
  <c r="BZZ58" i="3" a="1"/>
  <c r="BZZ58" i="3" s="1"/>
  <c r="CDG58" i="3" a="1"/>
  <c r="CDG58" i="3" s="1"/>
  <c r="LD59" i="3" a="1"/>
  <c r="LD59" i="3" s="1"/>
  <c r="QB59" i="3" a="1"/>
  <c r="QB59" i="3" s="1"/>
  <c r="AAK59" i="3" a="1"/>
  <c r="AAK59" i="3" s="1"/>
  <c r="AKE59" i="3" a="1"/>
  <c r="AKE59" i="3" s="1"/>
  <c r="AQM59" i="3" a="1"/>
  <c r="AQM59" i="3" s="1"/>
  <c r="AVK59" i="3" a="1"/>
  <c r="AVK59" i="3" s="1"/>
  <c r="BAI59" i="3" a="1"/>
  <c r="BAI59" i="3" s="1"/>
  <c r="AAP59" i="3" a="1"/>
  <c r="AAP59" i="3" s="1"/>
  <c r="AKK59" i="3" a="1"/>
  <c r="AKK59" i="3" s="1"/>
  <c r="GL60" i="3" a="1"/>
  <c r="GL60" i="3" s="1"/>
  <c r="IZ60" i="3" a="1"/>
  <c r="IZ60" i="3" s="1"/>
  <c r="LR60" i="3" a="1"/>
  <c r="LR60" i="3" s="1"/>
  <c r="OD60" i="3" a="1"/>
  <c r="OD60" i="3" s="1"/>
  <c r="QP60" i="3" a="1"/>
  <c r="QP60" i="3" s="1"/>
  <c r="TD60" i="3" a="1"/>
  <c r="TD60" i="3" s="1"/>
  <c r="VP60" i="3" a="1"/>
  <c r="VP60" i="3" s="1"/>
  <c r="YB60" i="3" a="1"/>
  <c r="YB60" i="3" s="1"/>
  <c r="AAN60" i="3" a="1"/>
  <c r="AAN60" i="3" s="1"/>
  <c r="AZX59" i="3" a="1"/>
  <c r="AZX59" i="3" s="1"/>
  <c r="BFC59" i="3" a="1"/>
  <c r="BFC59" i="3" s="1"/>
  <c r="BKA59" i="3" a="1"/>
  <c r="BKA59" i="3" s="1"/>
  <c r="BOY59" i="3" a="1"/>
  <c r="BOY59" i="3" s="1"/>
  <c r="BTW59" i="3" a="1"/>
  <c r="BTW59" i="3" s="1"/>
  <c r="CDG59" i="3" a="1"/>
  <c r="CDG59" i="3" s="1"/>
  <c r="CFS59" i="3" a="1"/>
  <c r="CFS59" i="3" s="1"/>
  <c r="CIE59" i="3" a="1"/>
  <c r="CIE59" i="3" s="1"/>
  <c r="BAF58" i="3" a="1"/>
  <c r="BAF58" i="3" s="1"/>
  <c r="RA59" i="3" a="1"/>
  <c r="RA59" i="3" s="1"/>
  <c r="IJ59" i="3" a="1"/>
  <c r="IJ59" i="3" s="1"/>
  <c r="NR59" i="3" a="1"/>
  <c r="NR59" i="3" s="1"/>
  <c r="VQ59" i="3" a="1"/>
  <c r="VQ59" i="3" s="1"/>
  <c r="AFM59" i="3" a="1"/>
  <c r="AFM59" i="3" s="1"/>
  <c r="AOC59" i="3" a="1"/>
  <c r="AOC59" i="3" s="1"/>
  <c r="ATA59" i="3" a="1"/>
  <c r="ATA59" i="3" s="1"/>
  <c r="AXY59" i="3" a="1"/>
  <c r="AXY59" i="3" s="1"/>
  <c r="VV59" i="3" a="1"/>
  <c r="VV59" i="3" s="1"/>
  <c r="AFR59" i="3" a="1"/>
  <c r="AFR59" i="3" s="1"/>
  <c r="BWZ59" i="3" a="1"/>
  <c r="BWZ59" i="3" s="1"/>
  <c r="CAJ59" i="3" a="1"/>
  <c r="CAJ59" i="3" s="1"/>
  <c r="SQ59" i="3" a="1"/>
  <c r="SQ59" i="3" s="1"/>
  <c r="XO59" i="3" a="1"/>
  <c r="XO59" i="3" s="1"/>
  <c r="ACM59" i="3" a="1"/>
  <c r="ACM59" i="3" s="1"/>
  <c r="AHL59" i="3" a="1"/>
  <c r="AHL59" i="3" s="1"/>
  <c r="AMJ59" i="3" a="1"/>
  <c r="AMJ59" i="3" s="1"/>
  <c r="APD59" i="3" a="1"/>
  <c r="APD59" i="3" s="1"/>
  <c r="ARP59" i="3" a="1"/>
  <c r="ARP59" i="3" s="1"/>
  <c r="AUB59" i="3" a="1"/>
  <c r="AUB59" i="3" s="1"/>
  <c r="AWN59" i="3" a="1"/>
  <c r="AWN59" i="3" s="1"/>
  <c r="RT59" i="3" a="1"/>
  <c r="RT59" i="3" s="1"/>
  <c r="WR59" i="3" a="1"/>
  <c r="WR59" i="3" s="1"/>
  <c r="ABP59" i="3" a="1"/>
  <c r="ABP59" i="3" s="1"/>
  <c r="AGN59" i="3" a="1"/>
  <c r="AGN59" i="3" s="1"/>
  <c r="ALM59" i="3" a="1"/>
  <c r="ALM59" i="3" s="1"/>
  <c r="BXK59" i="3" a="1"/>
  <c r="BXK59" i="3" s="1"/>
  <c r="BZW59" i="3" a="1"/>
  <c r="BZW59" i="3" s="1"/>
  <c r="BCL59" i="3" a="1"/>
  <c r="BCL59" i="3" s="1"/>
  <c r="BHN59" i="3" a="1"/>
  <c r="BHN59" i="3" s="1"/>
  <c r="BML59" i="3" a="1"/>
  <c r="BML59" i="3" s="1"/>
  <c r="BTZ58" i="3" a="1"/>
  <c r="BTZ58" i="3" s="1"/>
  <c r="BXH58" i="3" a="1"/>
  <c r="BXH58" i="3" s="1"/>
  <c r="LH59" i="3" a="1"/>
  <c r="LH59" i="3" s="1"/>
  <c r="QF59" i="3" a="1"/>
  <c r="QF59" i="3" s="1"/>
  <c r="AAS59" i="3" a="1"/>
  <c r="AAS59" i="3" s="1"/>
  <c r="AKM59" i="3" a="1"/>
  <c r="AKM59" i="3" s="1"/>
  <c r="AQQ59" i="3" a="1"/>
  <c r="AQQ59" i="3" s="1"/>
  <c r="AVO59" i="3" a="1"/>
  <c r="AVO59" i="3" s="1"/>
  <c r="QJ59" i="3" a="1"/>
  <c r="QJ59" i="3" s="1"/>
  <c r="AAX59" i="3" a="1"/>
  <c r="AAX59" i="3" s="1"/>
  <c r="AKS59" i="3" a="1"/>
  <c r="AKS59" i="3" s="1"/>
  <c r="CBC59" i="3" a="1"/>
  <c r="CBC59" i="3" s="1"/>
  <c r="IJ60" i="3" a="1"/>
  <c r="IJ60" i="3" s="1"/>
  <c r="LD60" i="3" a="1"/>
  <c r="LD60" i="3" s="1"/>
  <c r="NP60" i="3" a="1"/>
  <c r="NP60" i="3" s="1"/>
  <c r="QB60" i="3" a="1"/>
  <c r="QB60" i="3" s="1"/>
  <c r="SP60" i="3" a="1"/>
  <c r="SP60" i="3" s="1"/>
  <c r="VB60" i="3" a="1"/>
  <c r="VB60" i="3" s="1"/>
  <c r="XN60" i="3" a="1"/>
  <c r="XN60" i="3" s="1"/>
  <c r="ZZ60" i="3" a="1"/>
  <c r="ZZ60" i="3" s="1"/>
  <c r="ACL60" i="3" a="1"/>
  <c r="ACL60" i="3" s="1"/>
  <c r="BEA59" i="3" a="1"/>
  <c r="BEA59" i="3" s="1"/>
  <c r="BIY59" i="3" a="1"/>
  <c r="BIY59" i="3" s="1"/>
  <c r="BNW59" i="3" a="1"/>
  <c r="BNW59" i="3" s="1"/>
  <c r="BSU59" i="3" a="1"/>
  <c r="BSU59" i="3" s="1"/>
  <c r="CCS59" i="3" a="1"/>
  <c r="CCS59" i="3" s="1"/>
  <c r="CFE59" i="3" a="1"/>
  <c r="CFE59" i="3" s="1"/>
  <c r="CHQ59" i="3" a="1"/>
  <c r="CHQ59" i="3" s="1"/>
  <c r="AIE58" i="3" a="1"/>
  <c r="AIE58" i="3" s="1"/>
  <c r="CFU58" i="3" a="1"/>
  <c r="CFU58" i="3" s="1"/>
  <c r="CDX58" i="3" a="1"/>
  <c r="CDX58" i="3" s="1"/>
  <c r="LV59" i="3" a="1"/>
  <c r="LV59" i="3" s="1"/>
  <c r="RU59" i="3" a="1"/>
  <c r="RU59" i="3" s="1"/>
  <c r="ABU59" i="3" a="1"/>
  <c r="ABU59" i="3" s="1"/>
  <c r="ALP59" i="3" a="1"/>
  <c r="ALP59" i="3" s="1"/>
  <c r="ARE59" i="3" a="1"/>
  <c r="ARE59" i="3" s="1"/>
  <c r="AWC59" i="3" a="1"/>
  <c r="AWC59" i="3" s="1"/>
  <c r="SD59" i="3" a="1"/>
  <c r="SD59" i="3" s="1"/>
  <c r="ABZ59" i="3" a="1"/>
  <c r="ABZ59" i="3" s="1"/>
  <c r="ALV59" i="3" a="1"/>
  <c r="ALV59" i="3" s="1"/>
  <c r="BZN59" i="3" a="1"/>
  <c r="BZN59" i="3" s="1"/>
  <c r="QL59" i="3" a="1"/>
  <c r="QL59" i="3" s="1"/>
  <c r="VW59" i="3" a="1"/>
  <c r="VW59" i="3" s="1"/>
  <c r="AAU59" i="3" a="1"/>
  <c r="AAU59" i="3" s="1"/>
  <c r="AFS59" i="3" a="1"/>
  <c r="AFS59" i="3" s="1"/>
  <c r="AKQ59" i="3" a="1"/>
  <c r="AKQ59" i="3" s="1"/>
  <c r="AOH59" i="3" a="1"/>
  <c r="AOH59" i="3" s="1"/>
  <c r="AQT59" i="3" a="1"/>
  <c r="AQT59" i="3" s="1"/>
  <c r="ATF59" i="3" a="1"/>
  <c r="ATF59" i="3" s="1"/>
  <c r="AVR59" i="3" a="1"/>
  <c r="AVR59" i="3" s="1"/>
  <c r="AYD59" i="3" a="1"/>
  <c r="AYD59" i="3" s="1"/>
  <c r="UZ59" i="3" a="1"/>
  <c r="UZ59" i="3" s="1"/>
  <c r="ZX59" i="3" a="1"/>
  <c r="ZX59" i="3" s="1"/>
  <c r="AEV59" i="3" a="1"/>
  <c r="AEV59" i="3" s="1"/>
  <c r="AJV59" i="3" a="1"/>
  <c r="AJV59" i="3" s="1"/>
  <c r="BWO59" i="3" a="1"/>
  <c r="BWO59" i="3" s="1"/>
  <c r="BZA59" i="3" a="1"/>
  <c r="BZA59" i="3" s="1"/>
  <c r="BAT59" i="3" a="1"/>
  <c r="BAT59" i="3" s="1"/>
  <c r="BFV59" i="3" a="1"/>
  <c r="BFV59" i="3" s="1"/>
  <c r="BKT59" i="3" a="1"/>
  <c r="BKT59" i="3" s="1"/>
  <c r="GM59" i="3" a="1"/>
  <c r="GM59" i="3" s="1"/>
  <c r="JR59" i="3" a="1"/>
  <c r="JR59" i="3" s="1"/>
  <c r="OV59" i="3" a="1"/>
  <c r="OV59" i="3" s="1"/>
  <c r="XY59" i="3" a="1"/>
  <c r="XY59" i="3" s="1"/>
  <c r="AHS59" i="3" a="1"/>
  <c r="AHS59" i="3" s="1"/>
  <c r="APG59" i="3" a="1"/>
  <c r="APG59" i="3" s="1"/>
  <c r="AUE59" i="3" a="1"/>
  <c r="AUE59" i="3" s="1"/>
  <c r="AZC59" i="3" a="1"/>
  <c r="AZC59" i="3" s="1"/>
  <c r="YD59" i="3" a="1"/>
  <c r="YD59" i="3" s="1"/>
  <c r="AHY59" i="3" a="1"/>
  <c r="AHY59" i="3" s="1"/>
  <c r="BYD59" i="3" a="1"/>
  <c r="BYD59" i="3" s="1"/>
  <c r="ID60" i="3" a="1"/>
  <c r="ID60" i="3" s="1"/>
  <c r="KR60" i="3" a="1"/>
  <c r="KR60" i="3" s="1"/>
  <c r="NJ60" i="3" a="1"/>
  <c r="NJ60" i="3" s="1"/>
  <c r="PV60" i="3" a="1"/>
  <c r="PV60" i="3" s="1"/>
  <c r="SJ60" i="3" a="1"/>
  <c r="SJ60" i="3" s="1"/>
  <c r="UV60" i="3" a="1"/>
  <c r="UV60" i="3" s="1"/>
  <c r="XH60" i="3" a="1"/>
  <c r="XH60" i="3" s="1"/>
  <c r="ZT60" i="3" a="1"/>
  <c r="ZT60" i="3" s="1"/>
  <c r="ACF60" i="3" a="1"/>
  <c r="ACF60" i="3" s="1"/>
  <c r="BDO59" i="3" a="1"/>
  <c r="BDO59" i="3" s="1"/>
  <c r="BIM59" i="3" a="1"/>
  <c r="BIM59" i="3" s="1"/>
  <c r="MC59" i="3" a="1"/>
  <c r="MC59" i="3" s="1"/>
  <c r="AEG59" i="3" a="1"/>
  <c r="AEG59" i="3" s="1"/>
  <c r="ARY59" i="3" a="1"/>
  <c r="ARY59" i="3" s="1"/>
  <c r="AWW59" i="3" a="1"/>
  <c r="AWW59" i="3" s="1"/>
  <c r="TR59" i="3" a="1"/>
  <c r="TR59" i="3" s="1"/>
  <c r="ADN59" i="3" a="1"/>
  <c r="ADN59" i="3" s="1"/>
  <c r="BVX59" i="3" a="1"/>
  <c r="BVX59" i="3" s="1"/>
  <c r="BZR59" i="3" a="1"/>
  <c r="BZR59" i="3" s="1"/>
  <c r="RB59" i="3" a="1"/>
  <c r="RB59" i="3" s="1"/>
  <c r="WE59" i="3" a="1"/>
  <c r="WE59" i="3" s="1"/>
  <c r="ABC59" i="3" a="1"/>
  <c r="ABC59" i="3" s="1"/>
  <c r="AGA59" i="3" a="1"/>
  <c r="AGA59" i="3" s="1"/>
  <c r="AKY59" i="3" a="1"/>
  <c r="AKY59" i="3" s="1"/>
  <c r="AOL59" i="3" a="1"/>
  <c r="AOL59" i="3" s="1"/>
  <c r="AQX59" i="3" a="1"/>
  <c r="AQX59" i="3" s="1"/>
  <c r="ATJ59" i="3" a="1"/>
  <c r="ATJ59" i="3" s="1"/>
  <c r="AVV59" i="3" a="1"/>
  <c r="AVV59" i="3" s="1"/>
  <c r="AYH59" i="3" a="1"/>
  <c r="AYH59" i="3" s="1"/>
  <c r="VH59" i="3" a="1"/>
  <c r="VH59" i="3" s="1"/>
  <c r="AAF59" i="3" a="1"/>
  <c r="AAF59" i="3" s="1"/>
  <c r="AFD59" i="3" a="1"/>
  <c r="AFD59" i="3" s="1"/>
  <c r="AKD59" i="3" a="1"/>
  <c r="AKD59" i="3" s="1"/>
  <c r="BWS59" i="3" a="1"/>
  <c r="BWS59" i="3" s="1"/>
  <c r="BZE59" i="3" a="1"/>
  <c r="BZE59" i="3" s="1"/>
  <c r="BBB59" i="3" a="1"/>
  <c r="BBB59" i="3" s="1"/>
  <c r="BGD59" i="3" a="1"/>
  <c r="BGD59" i="3" s="1"/>
  <c r="BLB59" i="3" a="1"/>
  <c r="BLB59" i="3" s="1"/>
  <c r="BPZ59" i="3" a="1"/>
  <c r="BPZ59" i="3" s="1"/>
  <c r="CGW58" i="3" a="1"/>
  <c r="CGW58" i="3" s="1"/>
  <c r="CIL58" i="3" a="1"/>
  <c r="CIL58" i="3" s="1"/>
  <c r="LR59" i="3" a="1"/>
  <c r="LR59" i="3" s="1"/>
  <c r="RM59" i="3" a="1"/>
  <c r="RM59" i="3" s="1"/>
  <c r="ABM59" i="3" a="1"/>
  <c r="ABM59" i="3" s="1"/>
  <c r="ALH59" i="3" a="1"/>
  <c r="ALH59" i="3" s="1"/>
  <c r="ARA59" i="3" a="1"/>
  <c r="ARA59" i="3" s="1"/>
  <c r="AVY59" i="3" a="1"/>
  <c r="AVY59" i="3" s="1"/>
  <c r="RR59" i="3" a="1"/>
  <c r="RR59" i="3" s="1"/>
  <c r="ABR59" i="3" a="1"/>
  <c r="ABR59" i="3" s="1"/>
  <c r="ALN59" i="3" a="1"/>
  <c r="ALN59" i="3" s="1"/>
  <c r="GT60" i="3" a="1"/>
  <c r="GT60" i="3" s="1"/>
  <c r="JH60" i="3" a="1"/>
  <c r="JH60" i="3" s="1"/>
  <c r="LZ60" i="3" a="1"/>
  <c r="LZ60" i="3" s="1"/>
  <c r="OL60" i="3" a="1"/>
  <c r="OL60" i="3" s="1"/>
  <c r="QX60" i="3" a="1"/>
  <c r="QX60" i="3" s="1"/>
  <c r="TL60" i="3" a="1"/>
  <c r="TL60" i="3" s="1"/>
  <c r="VX60" i="3" a="1"/>
  <c r="VX60" i="3" s="1"/>
  <c r="YJ60" i="3" a="1"/>
  <c r="YJ60" i="3" s="1"/>
  <c r="AAV60" i="3" a="1"/>
  <c r="AAV60" i="3" s="1"/>
  <c r="BAU59" i="3" a="1"/>
  <c r="BAU59" i="3" s="1"/>
  <c r="BFS59" i="3" a="1"/>
  <c r="BFS59" i="3" s="1"/>
  <c r="BKQ59" i="3" a="1"/>
  <c r="BKQ59" i="3" s="1"/>
  <c r="BPO59" i="3" a="1"/>
  <c r="BPO59" i="3" s="1"/>
  <c r="BUM59" i="3" a="1"/>
  <c r="BUM59" i="3" s="1"/>
  <c r="CDO59" i="3" a="1"/>
  <c r="CDO59" i="3" s="1"/>
  <c r="CGA59" i="3" a="1"/>
  <c r="CGA59" i="3" s="1"/>
  <c r="CIM59" i="3" a="1"/>
  <c r="CIM59" i="3" s="1"/>
  <c r="BTB58" i="3" a="1"/>
  <c r="BTB58" i="3" s="1"/>
  <c r="BWJ58" i="3" a="1"/>
  <c r="BWJ58" i="3" s="1"/>
  <c r="JN59" i="3" a="1"/>
  <c r="JN59" i="3" s="1"/>
  <c r="OR59" i="3" a="1"/>
  <c r="OR59" i="3" s="1"/>
  <c r="XQ59" i="3" a="1"/>
  <c r="XQ59" i="3" s="1"/>
  <c r="AHK59" i="3" a="1"/>
  <c r="AHK59" i="3" s="1"/>
  <c r="APC59" i="3" a="1"/>
  <c r="APC59" i="3" s="1"/>
  <c r="AUA59" i="3" a="1"/>
  <c r="AUA59" i="3" s="1"/>
  <c r="AYY59" i="3" a="1"/>
  <c r="AYY59" i="3" s="1"/>
  <c r="XV59" i="3" a="1"/>
  <c r="XV59" i="3" s="1"/>
  <c r="AHQ59" i="3" a="1"/>
  <c r="AHQ59" i="3" s="1"/>
  <c r="BXZ59" i="3" a="1"/>
  <c r="BXZ59" i="3" s="1"/>
  <c r="CAR59" i="3" a="1"/>
  <c r="CAR59" i="3" s="1"/>
  <c r="TG59" i="3" a="1"/>
  <c r="TG59" i="3" s="1"/>
  <c r="YE59" i="3" a="1"/>
  <c r="YE59" i="3" s="1"/>
  <c r="ADC59" i="3" a="1"/>
  <c r="ADC59" i="3" s="1"/>
  <c r="AIB59" i="3" a="1"/>
  <c r="AIB59" i="3" s="1"/>
  <c r="AMZ59" i="3" a="1"/>
  <c r="AMZ59" i="3" s="1"/>
  <c r="APL59" i="3" a="1"/>
  <c r="APL59" i="3" s="1"/>
  <c r="ARX59" i="3" a="1"/>
  <c r="ARX59" i="3" s="1"/>
  <c r="AUJ59" i="3" a="1"/>
  <c r="AUJ59" i="3" s="1"/>
  <c r="AWV59" i="3" a="1"/>
  <c r="AWV59" i="3" s="1"/>
  <c r="SJ59" i="3" a="1"/>
  <c r="SJ59" i="3" s="1"/>
  <c r="XH59" i="3" a="1"/>
  <c r="XH59" i="3" s="1"/>
  <c r="ACF59" i="3" a="1"/>
  <c r="ACF59" i="3" s="1"/>
  <c r="AHE59" i="3" a="1"/>
  <c r="AHE59" i="3" s="1"/>
  <c r="AMC59" i="3" a="1"/>
  <c r="AMC59" i="3" s="1"/>
  <c r="BXS59" i="3" a="1"/>
  <c r="BXS59" i="3" s="1"/>
  <c r="CAE59" i="3" a="1"/>
  <c r="CAE59" i="3" s="1"/>
  <c r="BDF59" i="3" a="1"/>
  <c r="BDF59" i="3" s="1"/>
  <c r="BID59" i="3" a="1"/>
  <c r="BID59" i="3" s="1"/>
  <c r="BNB59" i="3" a="1"/>
  <c r="BNB59" i="3" s="1"/>
  <c r="CHW58" i="3" a="1"/>
  <c r="CHW58" i="3" s="1"/>
  <c r="CJL58" i="3" a="1"/>
  <c r="CJL58" i="3" s="1"/>
  <c r="LT59" i="3" a="1"/>
  <c r="LT59" i="3" s="1"/>
  <c r="RQ59" i="3" a="1"/>
  <c r="RQ59" i="3" s="1"/>
  <c r="ABQ59" i="3" a="1"/>
  <c r="ABQ59" i="3" s="1"/>
  <c r="ALK59" i="3" a="1"/>
  <c r="ALK59" i="3" s="1"/>
  <c r="ARC59" i="3" a="1"/>
  <c r="ARC59" i="3" s="1"/>
  <c r="AWA59" i="3" a="1"/>
  <c r="AWA59" i="3" s="1"/>
  <c r="RV59" i="3" a="1"/>
  <c r="RV59" i="3" s="1"/>
  <c r="ABV59" i="3" a="1"/>
  <c r="ABV59" i="3" s="1"/>
  <c r="ALQ59" i="3" a="1"/>
  <c r="ALQ59" i="3" s="1"/>
  <c r="GF60" i="3" a="1"/>
  <c r="GF60" i="3" s="1"/>
  <c r="IT60" i="3" a="1"/>
  <c r="IT60" i="3" s="1"/>
  <c r="LL60" i="3" a="1"/>
  <c r="LL60" i="3" s="1"/>
  <c r="NX60" i="3" a="1"/>
  <c r="NX60" i="3" s="1"/>
  <c r="QJ60" i="3" a="1"/>
  <c r="QJ60" i="3" s="1"/>
  <c r="SX60" i="3" a="1"/>
  <c r="SX60" i="3" s="1"/>
  <c r="VJ60" i="3" a="1"/>
  <c r="VJ60" i="3" s="1"/>
  <c r="XV60" i="3" a="1"/>
  <c r="XV60" i="3" s="1"/>
  <c r="AAH60" i="3" a="1"/>
  <c r="AAH60" i="3" s="1"/>
  <c r="AYZ59" i="3" a="1"/>
  <c r="AYZ59" i="3" s="1"/>
  <c r="BEQ59" i="3" a="1"/>
  <c r="BEQ59" i="3" s="1"/>
  <c r="BJO59" i="3" a="1"/>
  <c r="BJO59" i="3" s="1"/>
  <c r="BOM59" i="3" a="1"/>
  <c r="BOM59" i="3" s="1"/>
  <c r="BTK59" i="3" a="1"/>
  <c r="BTK59" i="3" s="1"/>
  <c r="CDA59" i="3" a="1"/>
  <c r="CDA59" i="3" s="1"/>
  <c r="CFM59" i="3" a="1"/>
  <c r="CFM59" i="3" s="1"/>
  <c r="CHY59" i="3" a="1"/>
  <c r="CHY59" i="3" s="1"/>
  <c r="ATH58" i="3" a="1"/>
  <c r="ATH58" i="3" s="1"/>
  <c r="KA59" i="3" a="1"/>
  <c r="KA59" i="3" s="1"/>
  <c r="GZ59" i="3" a="1"/>
  <c r="GZ59" i="3" s="1"/>
  <c r="MV59" i="3" a="1"/>
  <c r="MV59" i="3" s="1"/>
  <c r="TY59" i="3" a="1"/>
  <c r="TY59" i="3" s="1"/>
  <c r="ADU59" i="3" a="1"/>
  <c r="ADU59" i="3" s="1"/>
  <c r="ANG59" i="3" a="1"/>
  <c r="ANG59" i="3" s="1"/>
  <c r="ASE59" i="3" a="1"/>
  <c r="ASE59" i="3" s="1"/>
  <c r="AXC59" i="3" a="1"/>
  <c r="AXC59" i="3" s="1"/>
  <c r="UD59" i="3" a="1"/>
  <c r="UD59" i="3" s="1"/>
  <c r="ADZ59" i="3" a="1"/>
  <c r="ADZ59" i="3" s="1"/>
  <c r="BWD59" i="3" a="1"/>
  <c r="BWD59" i="3" s="1"/>
  <c r="BZV59" i="3" a="1"/>
  <c r="BZV59" i="3" s="1"/>
  <c r="RO59" i="3" a="1"/>
  <c r="RO59" i="3" s="1"/>
  <c r="WM59" i="3" a="1"/>
  <c r="WM59" i="3" s="1"/>
  <c r="ABK59" i="3" a="1"/>
  <c r="ABK59" i="3" s="1"/>
  <c r="AGI59" i="3" a="1"/>
  <c r="AGI59" i="3" s="1"/>
  <c r="ALG59" i="3" a="1"/>
  <c r="ALG59" i="3" s="1"/>
  <c r="AOP59" i="3" a="1"/>
  <c r="AOP59" i="3" s="1"/>
  <c r="ARB59" i="3" a="1"/>
  <c r="ARB59" i="3" s="1"/>
  <c r="ATN59" i="3" a="1"/>
  <c r="ATN59" i="3" s="1"/>
  <c r="AVZ59" i="3" a="1"/>
  <c r="AVZ59" i="3" s="1"/>
  <c r="AYL59" i="3" a="1"/>
  <c r="AYL59" i="3" s="1"/>
  <c r="VP59" i="3" a="1"/>
  <c r="VP59" i="3" s="1"/>
  <c r="AAN59" i="3" a="1"/>
  <c r="AAN59" i="3" s="1"/>
  <c r="AFL59" i="3" a="1"/>
  <c r="AFL59" i="3" s="1"/>
  <c r="AKL59" i="3" a="1"/>
  <c r="AKL59" i="3" s="1"/>
  <c r="BWW59" i="3" a="1"/>
  <c r="BWW59" i="3" s="1"/>
  <c r="BZI59" i="3" a="1"/>
  <c r="BZI59" i="3" s="1"/>
  <c r="BBJ59" i="3" a="1"/>
  <c r="BBJ59" i="3" s="1"/>
  <c r="BGL59" i="3" a="1"/>
  <c r="BGL59" i="3" s="1"/>
  <c r="AXT58" i="3" a="1"/>
  <c r="AXT58" i="3" s="1"/>
  <c r="OO59" i="3" a="1"/>
  <c r="OO59" i="3" s="1"/>
  <c r="KF59" i="3" a="1"/>
  <c r="KF59" i="3" s="1"/>
  <c r="PJ59" i="3" a="1"/>
  <c r="PJ59" i="3" s="1"/>
  <c r="ZA59" i="3" a="1"/>
  <c r="ZA59" i="3" s="1"/>
  <c r="AIV59" i="3" a="1"/>
  <c r="AIV59" i="3" s="1"/>
  <c r="APU59" i="3" a="1"/>
  <c r="APU59" i="3" s="1"/>
  <c r="AUS59" i="3" a="1"/>
  <c r="AUS59" i="3" s="1"/>
  <c r="AZQ59" i="3" a="1"/>
  <c r="AZQ59" i="3" s="1"/>
  <c r="ZF59" i="3" a="1"/>
  <c r="ZF59" i="3" s="1"/>
  <c r="AJB59" i="3" a="1"/>
  <c r="AJB59" i="3" s="1"/>
  <c r="CBK59" i="3" a="1"/>
  <c r="CBK59" i="3" s="1"/>
  <c r="IL60" i="3" a="1"/>
  <c r="IL60" i="3" s="1"/>
  <c r="LF60" i="3" a="1"/>
  <c r="LF60" i="3" s="1"/>
  <c r="NR60" i="3" a="1"/>
  <c r="NR60" i="3" s="1"/>
  <c r="QD60" i="3" a="1"/>
  <c r="QD60" i="3" s="1"/>
  <c r="SR60" i="3" a="1"/>
  <c r="SR60" i="3" s="1"/>
  <c r="VD60" i="3" a="1"/>
  <c r="VD60" i="3" s="1"/>
  <c r="XP60" i="3" a="1"/>
  <c r="XP60" i="3" s="1"/>
  <c r="AAB60" i="3" a="1"/>
  <c r="AAB60" i="3" s="1"/>
  <c r="ACN60" i="3" a="1"/>
  <c r="ACN60" i="3" s="1"/>
  <c r="GP59" i="3" a="1"/>
  <c r="GP59" i="3" s="1"/>
  <c r="AHC59" i="3" a="1"/>
  <c r="AHC59" i="3" s="1"/>
  <c r="ASK59" i="3" a="1"/>
  <c r="ASK59" i="3" s="1"/>
  <c r="AXI59" i="3" a="1"/>
  <c r="AXI59" i="3" s="1"/>
  <c r="UP59" i="3" a="1"/>
  <c r="UP59" i="3" s="1"/>
  <c r="AEL59" i="3" a="1"/>
  <c r="AEL59" i="3" s="1"/>
  <c r="BWJ59" i="3" a="1"/>
  <c r="BWJ59" i="3" s="1"/>
  <c r="BZZ59" i="3" a="1"/>
  <c r="BZZ59" i="3" s="1"/>
  <c r="RW59" i="3" a="1"/>
  <c r="RW59" i="3" s="1"/>
  <c r="WU59" i="3" a="1"/>
  <c r="WU59" i="3" s="1"/>
  <c r="ABS59" i="3" a="1"/>
  <c r="ABS59" i="3" s="1"/>
  <c r="AGQ59" i="3" a="1"/>
  <c r="AGQ59" i="3" s="1"/>
  <c r="ALO59" i="3" a="1"/>
  <c r="ALO59" i="3" s="1"/>
  <c r="AOT59" i="3" a="1"/>
  <c r="AOT59" i="3" s="1"/>
  <c r="ARF59" i="3" a="1"/>
  <c r="ARF59" i="3" s="1"/>
  <c r="ATR59" i="3" a="1"/>
  <c r="ATR59" i="3" s="1"/>
  <c r="AWD59" i="3" a="1"/>
  <c r="AWD59" i="3" s="1"/>
  <c r="QN59" i="3" a="1"/>
  <c r="QN59" i="3" s="1"/>
  <c r="VX59" i="3" a="1"/>
  <c r="VX59" i="3" s="1"/>
  <c r="AAV59" i="3" a="1"/>
  <c r="AAV59" i="3" s="1"/>
  <c r="AFT59" i="3" a="1"/>
  <c r="AFT59" i="3" s="1"/>
  <c r="AKT59" i="3" a="1"/>
  <c r="AKT59" i="3" s="1"/>
  <c r="BXA59" i="3" a="1"/>
  <c r="BXA59" i="3" s="1"/>
  <c r="BZM59" i="3" a="1"/>
  <c r="BZM59" i="3" s="1"/>
  <c r="BBR59" i="3" a="1"/>
  <c r="BBR59" i="3" s="1"/>
  <c r="BGT59" i="3" a="1"/>
  <c r="BGT59" i="3" s="1"/>
  <c r="BLR59" i="3" a="1"/>
  <c r="BLR59" i="3" s="1"/>
  <c r="BQP59" i="3" a="1"/>
  <c r="BQP59" i="3" s="1"/>
  <c r="CKU58" i="3" a="1"/>
  <c r="CKU58" i="3" s="1"/>
  <c r="CM59" i="3" a="1"/>
  <c r="CM59" i="3" s="1"/>
  <c r="MD59" i="3" a="1"/>
  <c r="MD59" i="3" s="1"/>
  <c r="SO59" i="3" a="1"/>
  <c r="SO59" i="3" s="1"/>
  <c r="ACK59" i="3" a="1"/>
  <c r="ACK59" i="3" s="1"/>
  <c r="AMF59" i="3" a="1"/>
  <c r="AMF59" i="3" s="1"/>
  <c r="ARM59" i="3" a="1"/>
  <c r="ARM59" i="3" s="1"/>
  <c r="AWK59" i="3" a="1"/>
  <c r="AWK59" i="3" s="1"/>
  <c r="ST59" i="3" a="1"/>
  <c r="ST59" i="3" s="1"/>
  <c r="ACP59" i="3" a="1"/>
  <c r="ACP59" i="3" s="1"/>
  <c r="AML59" i="3" a="1"/>
  <c r="AML59" i="3" s="1"/>
  <c r="HB60" i="3" a="1"/>
  <c r="HB60" i="3" s="1"/>
  <c r="JP60" i="3" a="1"/>
  <c r="JP60" i="3" s="1"/>
  <c r="MH60" i="3" a="1"/>
  <c r="MH60" i="3" s="1"/>
  <c r="OT60" i="3" a="1"/>
  <c r="OT60" i="3" s="1"/>
  <c r="RF60" i="3" a="1"/>
  <c r="RF60" i="3" s="1"/>
  <c r="TT60" i="3" a="1"/>
  <c r="TT60" i="3" s="1"/>
  <c r="WF60" i="3" a="1"/>
  <c r="WF60" i="3" s="1"/>
  <c r="YR60" i="3" a="1"/>
  <c r="YR60" i="3" s="1"/>
  <c r="ABD60" i="3" a="1"/>
  <c r="ABD60" i="3" s="1"/>
  <c r="BBK59" i="3" a="1"/>
  <c r="BBK59" i="3" s="1"/>
  <c r="BGI59" i="3" a="1"/>
  <c r="BGI59" i="3" s="1"/>
  <c r="BLG59" i="3" a="1"/>
  <c r="BLG59" i="3" s="1"/>
  <c r="BQE59" i="3" a="1"/>
  <c r="BQE59" i="3" s="1"/>
  <c r="BVC59" i="3" a="1"/>
  <c r="BVC59" i="3" s="1"/>
  <c r="CDW59" i="3" a="1"/>
  <c r="CDW59" i="3" s="1"/>
  <c r="CGI59" i="3" a="1"/>
  <c r="CGI59" i="3" s="1"/>
  <c r="CIU59" i="3" a="1"/>
  <c r="CIU59" i="3" s="1"/>
  <c r="CAX58" i="3" a="1"/>
  <c r="CAX58" i="3" s="1"/>
  <c r="CEE58" i="3" a="1"/>
  <c r="CEE58" i="3" s="1"/>
  <c r="JZ59" i="3" a="1"/>
  <c r="JZ59" i="3" s="1"/>
  <c r="PD59" i="3" a="1"/>
  <c r="PD59" i="3" s="1"/>
  <c r="YO59" i="3" a="1"/>
  <c r="YO59" i="3" s="1"/>
  <c r="AII59" i="3" a="1"/>
  <c r="AII59" i="3" s="1"/>
  <c r="APO59" i="3" a="1"/>
  <c r="APO59" i="3" s="1"/>
  <c r="AUM59" i="3" a="1"/>
  <c r="AUM59" i="3" s="1"/>
  <c r="AZK59" i="3" a="1"/>
  <c r="AZK59" i="3" s="1"/>
  <c r="YT59" i="3" a="1"/>
  <c r="YT59" i="3" s="1"/>
  <c r="AIO59" i="3" a="1"/>
  <c r="AIO59" i="3" s="1"/>
  <c r="BYL59" i="3" a="1"/>
  <c r="BYL59" i="3" s="1"/>
  <c r="CAZ59" i="3" a="1"/>
  <c r="CAZ59" i="3" s="1"/>
  <c r="TW59" i="3" a="1"/>
  <c r="TW59" i="3" s="1"/>
  <c r="YU59" i="3" a="1"/>
  <c r="YU59" i="3" s="1"/>
  <c r="ADS59" i="3" a="1"/>
  <c r="ADS59" i="3" s="1"/>
  <c r="AIR59" i="3" a="1"/>
  <c r="AIR59" i="3" s="1"/>
  <c r="ANH59" i="3" a="1"/>
  <c r="ANH59" i="3" s="1"/>
  <c r="APT59" i="3" a="1"/>
  <c r="APT59" i="3" s="1"/>
  <c r="ASF59" i="3" a="1"/>
  <c r="ASF59" i="3" s="1"/>
  <c r="AUR59" i="3" a="1"/>
  <c r="AUR59" i="3" s="1"/>
  <c r="AXD59" i="3" a="1"/>
  <c r="AXD59" i="3" s="1"/>
  <c r="SZ59" i="3" a="1"/>
  <c r="SZ59" i="3" s="1"/>
  <c r="XX59" i="3" a="1"/>
  <c r="XX59" i="3" s="1"/>
  <c r="ACV59" i="3" a="1"/>
  <c r="ACV59" i="3" s="1"/>
  <c r="AHU59" i="3" a="1"/>
  <c r="AHU59" i="3" s="1"/>
  <c r="AMS59" i="3" a="1"/>
  <c r="AMS59" i="3" s="1"/>
  <c r="BYA59" i="3" a="1"/>
  <c r="BYA59" i="3" s="1"/>
  <c r="CAM59" i="3" a="1"/>
  <c r="CAM59" i="3" s="1"/>
  <c r="BDV59" i="3" a="1"/>
  <c r="BDV59" i="3" s="1"/>
  <c r="BIT59" i="3" a="1"/>
  <c r="BIT59" i="3" s="1"/>
  <c r="BNR59" i="3" a="1"/>
  <c r="BNR59" i="3" s="1"/>
  <c r="CLU58" i="3" a="1"/>
  <c r="CLU58" i="3" s="1"/>
  <c r="CFT58" i="3" a="1"/>
  <c r="CFT58" i="3" s="1"/>
  <c r="MH59" i="3" a="1"/>
  <c r="MH59" i="3" s="1"/>
  <c r="SW59" i="3" a="1"/>
  <c r="SW59" i="3" s="1"/>
  <c r="ACS59" i="3" a="1"/>
  <c r="ACS59" i="3" s="1"/>
  <c r="AMN59" i="3" a="1"/>
  <c r="AMN59" i="3" s="1"/>
  <c r="ARQ59" i="3" a="1"/>
  <c r="ARQ59" i="3" s="1"/>
  <c r="AWO59" i="3" a="1"/>
  <c r="AWO59" i="3" s="1"/>
  <c r="TB59" i="3" a="1"/>
  <c r="TB59" i="3" s="1"/>
  <c r="ACX59" i="3" a="1"/>
  <c r="ACX59" i="3" s="1"/>
  <c r="AMT59" i="3" a="1"/>
  <c r="AMT59" i="3" s="1"/>
  <c r="GN60" i="3" a="1"/>
  <c r="GN60" i="3" s="1"/>
  <c r="JB60" i="3" a="1"/>
  <c r="JB60" i="3" s="1"/>
  <c r="LT60" i="3" a="1"/>
  <c r="LT60" i="3" s="1"/>
  <c r="OF60" i="3" a="1"/>
  <c r="OF60" i="3" s="1"/>
  <c r="QR60" i="3" a="1"/>
  <c r="QR60" i="3" s="1"/>
  <c r="TF60" i="3" a="1"/>
  <c r="TF60" i="3" s="1"/>
  <c r="VR60" i="3" a="1"/>
  <c r="VR60" i="3" s="1"/>
  <c r="YD60" i="3" a="1"/>
  <c r="YD60" i="3" s="1"/>
  <c r="AAP60" i="3" a="1"/>
  <c r="AAP60" i="3" s="1"/>
  <c r="BAF59" i="3" a="1"/>
  <c r="BAF59" i="3" s="1"/>
  <c r="BFG59" i="3" a="1"/>
  <c r="BFG59" i="3" s="1"/>
  <c r="BKE59" i="3" a="1"/>
  <c r="BKE59" i="3" s="1"/>
  <c r="BPC59" i="3" a="1"/>
  <c r="BPC59" i="3" s="1"/>
  <c r="BUA59" i="3" a="1"/>
  <c r="BUA59" i="3" s="1"/>
  <c r="CDI59" i="3" a="1"/>
  <c r="CDI59" i="3" s="1"/>
  <c r="CFU59" i="3" a="1"/>
  <c r="CFU59" i="3" s="1"/>
  <c r="CIG59" i="3" a="1"/>
  <c r="CIG59" i="3" s="1"/>
  <c r="AXF58" i="3" a="1"/>
  <c r="AXF58" i="3" s="1"/>
  <c r="OA59" i="3" a="1"/>
  <c r="OA59" i="3" s="1"/>
  <c r="HV59" i="3" a="1"/>
  <c r="HV59" i="3" s="1"/>
  <c r="NH59" i="3" a="1"/>
  <c r="NH59" i="3" s="1"/>
  <c r="UW59" i="3" a="1"/>
  <c r="UW59" i="3" s="1"/>
  <c r="AES59" i="3" a="1"/>
  <c r="AES59" i="3" s="1"/>
  <c r="ANS59" i="3" a="1"/>
  <c r="ANS59" i="3" s="1"/>
  <c r="ASQ59" i="3" a="1"/>
  <c r="ASQ59" i="3" s="1"/>
  <c r="AXO59" i="3" a="1"/>
  <c r="AXO59" i="3" s="1"/>
  <c r="VB59" i="3" a="1"/>
  <c r="VB59" i="3" s="1"/>
  <c r="AEX59" i="3" a="1"/>
  <c r="AEX59" i="3" s="1"/>
  <c r="BWP59" i="3" a="1"/>
  <c r="BWP59" i="3" s="1"/>
  <c r="CAD59" i="3" a="1"/>
  <c r="CAD59" i="3" s="1"/>
  <c r="SE59" i="3" a="1"/>
  <c r="SE59" i="3" s="1"/>
  <c r="XC59" i="3" a="1"/>
  <c r="XC59" i="3" s="1"/>
  <c r="ACA59" i="3" a="1"/>
  <c r="ACA59" i="3" s="1"/>
  <c r="AGY59" i="3" a="1"/>
  <c r="AGY59" i="3" s="1"/>
  <c r="ALW59" i="3" a="1"/>
  <c r="ALW59" i="3" s="1"/>
  <c r="AOX59" i="3" a="1"/>
  <c r="AOX59" i="3" s="1"/>
  <c r="ARJ59" i="3" a="1"/>
  <c r="ARJ59" i="3" s="1"/>
  <c r="ATV59" i="3" a="1"/>
  <c r="ATV59" i="3" s="1"/>
  <c r="AWH59" i="3" a="1"/>
  <c r="AWH59" i="3" s="1"/>
  <c r="RD59" i="3" a="1"/>
  <c r="RD59" i="3" s="1"/>
  <c r="WF59" i="3" a="1"/>
  <c r="WF59" i="3" s="1"/>
  <c r="ABD59" i="3" a="1"/>
  <c r="ABD59" i="3" s="1"/>
  <c r="AGB59" i="3" a="1"/>
  <c r="AGB59" i="3" s="1"/>
  <c r="ALB59" i="3" a="1"/>
  <c r="ALB59" i="3" s="1"/>
  <c r="BXE59" i="3" a="1"/>
  <c r="BXE59" i="3" s="1"/>
  <c r="BZQ59" i="3" a="1"/>
  <c r="BZQ59" i="3" s="1"/>
  <c r="BBZ59" i="3" a="1"/>
  <c r="BBZ59" i="3" s="1"/>
  <c r="BHB59" i="3" a="1"/>
  <c r="BHB59" i="3" s="1"/>
  <c r="BBR58" i="3" a="1"/>
  <c r="BBR58" i="3" s="1"/>
  <c r="BRL58" i="3" a="1"/>
  <c r="BRL58" i="3" s="1"/>
  <c r="KR59" i="3" a="1"/>
  <c r="KR59" i="3" s="1"/>
  <c r="PV59" i="3" a="1"/>
  <c r="PV59" i="3" s="1"/>
  <c r="ZY59" i="3" a="1"/>
  <c r="ZY59" i="3" s="1"/>
  <c r="AJT59" i="3" a="1"/>
  <c r="AJT59" i="3" s="1"/>
  <c r="AQG59" i="3" a="1"/>
  <c r="AQG59" i="3" s="1"/>
  <c r="AVE59" i="3" a="1"/>
  <c r="AVE59" i="3" s="1"/>
  <c r="BAC59" i="3" a="1"/>
  <c r="BAC59" i="3" s="1"/>
  <c r="AAD59" i="3" a="1"/>
  <c r="AAD59" i="3" s="1"/>
  <c r="AJZ59" i="3" a="1"/>
  <c r="AJZ59" i="3" s="1"/>
  <c r="GH60" i="3" a="1"/>
  <c r="GH60" i="3" s="1"/>
  <c r="IV60" i="3" a="1"/>
  <c r="IV60" i="3" s="1"/>
  <c r="LN60" i="3" a="1"/>
  <c r="LN60" i="3" s="1"/>
  <c r="NZ60" i="3" a="1"/>
  <c r="NZ60" i="3" s="1"/>
  <c r="QL60" i="3" a="1"/>
  <c r="QL60" i="3" s="1"/>
  <c r="SZ60" i="3" a="1"/>
  <c r="SZ60" i="3" s="1"/>
  <c r="VL60" i="3" a="1"/>
  <c r="VL60" i="3" s="1"/>
  <c r="XX60" i="3" a="1"/>
  <c r="XX60" i="3" s="1"/>
  <c r="AAJ60" i="3" a="1"/>
  <c r="AAJ60" i="3" s="1"/>
  <c r="AZH59" i="3" a="1"/>
  <c r="AZH59" i="3" s="1"/>
  <c r="BEU59" i="3" a="1"/>
  <c r="BEU59" i="3" s="1"/>
  <c r="BJS59" i="3" a="1"/>
  <c r="BJS59" i="3" s="1"/>
  <c r="JJ59" i="3" a="1"/>
  <c r="JJ59" i="3" s="1"/>
  <c r="AJD59" i="3" a="1"/>
  <c r="AJD59" i="3" s="1"/>
  <c r="ATK59" i="3" a="1"/>
  <c r="ATK59" i="3" s="1"/>
  <c r="AYI59" i="3" a="1"/>
  <c r="AYI59" i="3" s="1"/>
  <c r="WP59" i="3" a="1"/>
  <c r="WP59" i="3" s="1"/>
  <c r="AGL59" i="3" a="1"/>
  <c r="AGL59" i="3" s="1"/>
  <c r="BXJ59" i="3" a="1"/>
  <c r="BXJ59" i="3" s="1"/>
  <c r="CAH59" i="3" a="1"/>
  <c r="CAH59" i="3" s="1"/>
  <c r="SM59" i="3" a="1"/>
  <c r="SM59" i="3" s="1"/>
  <c r="XK59" i="3" a="1"/>
  <c r="XK59" i="3" s="1"/>
  <c r="ACI59" i="3" a="1"/>
  <c r="ACI59" i="3" s="1"/>
  <c r="AHG59" i="3" a="1"/>
  <c r="AHG59" i="3" s="1"/>
  <c r="AME59" i="3" a="1"/>
  <c r="AME59" i="3" s="1"/>
  <c r="APB59" i="3" a="1"/>
  <c r="APB59" i="3" s="1"/>
  <c r="ARN59" i="3" a="1"/>
  <c r="ARN59" i="3" s="1"/>
  <c r="ATZ59" i="3" a="1"/>
  <c r="ATZ59" i="3" s="1"/>
  <c r="AWL59" i="3" a="1"/>
  <c r="AWL59" i="3" s="1"/>
  <c r="RP59" i="3" a="1"/>
  <c r="RP59" i="3" s="1"/>
  <c r="WN59" i="3" a="1"/>
  <c r="WN59" i="3" s="1"/>
  <c r="ABL59" i="3" a="1"/>
  <c r="ABL59" i="3" s="1"/>
  <c r="AGJ59" i="3" a="1"/>
  <c r="AGJ59" i="3" s="1"/>
  <c r="ALJ59" i="3" a="1"/>
  <c r="ALJ59" i="3" s="1"/>
  <c r="BXI59" i="3" a="1"/>
  <c r="BXI59" i="3" s="1"/>
  <c r="BZU59" i="3" a="1"/>
  <c r="BZU59" i="3" s="1"/>
  <c r="BCH59" i="3" a="1"/>
  <c r="BCH59" i="3" s="1"/>
  <c r="BHJ59" i="3" a="1"/>
  <c r="BHJ59" i="3" s="1"/>
  <c r="BMH59" i="3" a="1"/>
  <c r="BMH59" i="3" s="1"/>
  <c r="BRF59" i="3" a="1"/>
  <c r="BRF59" i="3" s="1"/>
  <c r="EV59" i="3" a="1"/>
  <c r="EV59" i="3" s="1"/>
  <c r="GR59" i="3" a="1"/>
  <c r="GR59" i="3" s="1"/>
  <c r="ND59" i="3" a="1"/>
  <c r="ND59" i="3" s="1"/>
  <c r="UO59" i="3" a="1"/>
  <c r="UO59" i="3" s="1"/>
  <c r="AEK59" i="3" a="1"/>
  <c r="AEK59" i="3" s="1"/>
  <c r="ANO59" i="3" a="1"/>
  <c r="ANO59" i="3" s="1"/>
  <c r="ASM59" i="3" a="1"/>
  <c r="ASM59" i="3" s="1"/>
  <c r="AXK59" i="3" a="1"/>
  <c r="AXK59" i="3" s="1"/>
  <c r="UT59" i="3" a="1"/>
  <c r="UT59" i="3" s="1"/>
  <c r="AEP59" i="3" a="1"/>
  <c r="AEP59" i="3" s="1"/>
  <c r="BWL59" i="3" a="1"/>
  <c r="BWL59" i="3" s="1"/>
  <c r="HJ60" i="3" a="1"/>
  <c r="HJ60" i="3" s="1"/>
  <c r="JX60" i="3" a="1"/>
  <c r="JX60" i="3" s="1"/>
  <c r="MP60" i="3" a="1"/>
  <c r="MP60" i="3" s="1"/>
  <c r="PB60" i="3" a="1"/>
  <c r="PB60" i="3" s="1"/>
  <c r="RN60" i="3" a="1"/>
  <c r="RN60" i="3" s="1"/>
  <c r="UB60" i="3" a="1"/>
  <c r="UB60" i="3" s="1"/>
  <c r="WN60" i="3" a="1"/>
  <c r="WN60" i="3" s="1"/>
  <c r="YZ60" i="3" a="1"/>
  <c r="YZ60" i="3" s="1"/>
  <c r="ABL60" i="3" a="1"/>
  <c r="ABL60" i="3" s="1"/>
  <c r="BCA59" i="3" a="1"/>
  <c r="BCA59" i="3" s="1"/>
  <c r="BGY59" i="3" a="1"/>
  <c r="BGY59" i="3" s="1"/>
  <c r="BLW59" i="3" a="1"/>
  <c r="BLW59" i="3" s="1"/>
  <c r="BQU59" i="3" a="1"/>
  <c r="BQU59" i="3" s="1"/>
  <c r="CBA59" i="3" a="1"/>
  <c r="CBA59" i="3" s="1"/>
  <c r="CEE59" i="3" a="1"/>
  <c r="CEE59" i="3" s="1"/>
  <c r="CGQ59" i="3" a="1"/>
  <c r="CGQ59" i="3" s="1"/>
  <c r="CJC59" i="3" a="1"/>
  <c r="CJC59" i="3" s="1"/>
  <c r="CHI58" i="3" a="1"/>
  <c r="CHI58" i="3" s="1"/>
  <c r="CIX58" i="3" a="1"/>
  <c r="CIX58" i="3" s="1"/>
  <c r="KN59" i="3" a="1"/>
  <c r="KN59" i="3" s="1"/>
  <c r="PR59" i="3" a="1"/>
  <c r="PR59" i="3" s="1"/>
  <c r="ZQ59" i="3" a="1"/>
  <c r="ZQ59" i="3" s="1"/>
  <c r="AJL59" i="3" a="1"/>
  <c r="AJL59" i="3" s="1"/>
  <c r="AQC59" i="3" a="1"/>
  <c r="AQC59" i="3" s="1"/>
  <c r="AVA59" i="3" a="1"/>
  <c r="AVA59" i="3" s="1"/>
  <c r="AZY59" i="3" a="1"/>
  <c r="AZY59" i="3" s="1"/>
  <c r="ZV59" i="3" a="1"/>
  <c r="ZV59" i="3" s="1"/>
  <c r="AJR59" i="3" a="1"/>
  <c r="AJR59" i="3" s="1"/>
  <c r="BYV59" i="3" a="1"/>
  <c r="BYV59" i="3" s="1"/>
  <c r="CBH59" i="3" a="1"/>
  <c r="CBH59" i="3" s="1"/>
  <c r="UM59" i="3" a="1"/>
  <c r="UM59" i="3" s="1"/>
  <c r="ZK59" i="3" a="1"/>
  <c r="ZK59" i="3" s="1"/>
  <c r="AEI59" i="3" a="1"/>
  <c r="AEI59" i="3" s="1"/>
  <c r="AJH59" i="3" a="1"/>
  <c r="AJH59" i="3" s="1"/>
  <c r="ANP59" i="3" a="1"/>
  <c r="ANP59" i="3" s="1"/>
  <c r="AQB59" i="3" a="1"/>
  <c r="AQB59" i="3" s="1"/>
  <c r="ASN59" i="3" a="1"/>
  <c r="ASN59" i="3" s="1"/>
  <c r="AUZ59" i="3" a="1"/>
  <c r="AUZ59" i="3" s="1"/>
  <c r="AXL59" i="3" a="1"/>
  <c r="AXL59" i="3" s="1"/>
  <c r="TP59" i="3" a="1"/>
  <c r="TP59" i="3" s="1"/>
  <c r="YN59" i="3" a="1"/>
  <c r="YN59" i="3" s="1"/>
  <c r="ADL59" i="3" a="1"/>
  <c r="ADL59" i="3" s="1"/>
  <c r="AIK59" i="3" a="1"/>
  <c r="AIK59" i="3" s="1"/>
  <c r="BVW59" i="3" a="1"/>
  <c r="BVW59" i="3" s="1"/>
  <c r="BYI59" i="3" a="1"/>
  <c r="BYI59" i="3" s="1"/>
  <c r="CAU59" i="3" a="1"/>
  <c r="CAU59" i="3" s="1"/>
  <c r="BEL59" i="3" a="1"/>
  <c r="BEL59" i="3" s="1"/>
  <c r="BJJ59" i="3" a="1"/>
  <c r="BJJ59" i="3" s="1"/>
  <c r="BOH59" i="3" a="1"/>
  <c r="BOH59" i="3" s="1"/>
  <c r="FV59" i="3" a="1"/>
  <c r="FV59" i="3" s="1"/>
  <c r="GX59" i="3" a="1"/>
  <c r="GX59" i="3" s="1"/>
  <c r="MT59" i="3" a="1"/>
  <c r="MT59" i="3" s="1"/>
  <c r="TU59" i="3" a="1"/>
  <c r="TU59" i="3" s="1"/>
  <c r="ADQ59" i="3" a="1"/>
  <c r="ADQ59" i="3" s="1"/>
  <c r="ANE59" i="3" a="1"/>
  <c r="ANE59" i="3" s="1"/>
  <c r="ASC59" i="3" a="1"/>
  <c r="ASC59" i="3" s="1"/>
  <c r="AXA59" i="3" a="1"/>
  <c r="AXA59" i="3" s="1"/>
  <c r="TZ59" i="3" a="1"/>
  <c r="TZ59" i="3" s="1"/>
  <c r="ADV59" i="3" a="1"/>
  <c r="ADV59" i="3" s="1"/>
  <c r="BWB59" i="3" a="1"/>
  <c r="BWB59" i="3" s="1"/>
  <c r="GV60" i="3" a="1"/>
  <c r="GV60" i="3" s="1"/>
  <c r="JJ60" i="3" a="1"/>
  <c r="JJ60" i="3" s="1"/>
  <c r="MB60" i="3" a="1"/>
  <c r="MB60" i="3" s="1"/>
  <c r="ON60" i="3" a="1"/>
  <c r="ON60" i="3" s="1"/>
  <c r="QZ60" i="3" a="1"/>
  <c r="QZ60" i="3" s="1"/>
  <c r="TN60" i="3" a="1"/>
  <c r="TN60" i="3" s="1"/>
  <c r="VZ60" i="3" a="1"/>
  <c r="VZ60" i="3" s="1"/>
  <c r="YL60" i="3" a="1"/>
  <c r="YL60" i="3" s="1"/>
  <c r="AAX60" i="3" a="1"/>
  <c r="AAX60" i="3" s="1"/>
  <c r="BAY59" i="3" a="1"/>
  <c r="BAY59" i="3" s="1"/>
  <c r="BFW59" i="3" a="1"/>
  <c r="BFW59" i="3" s="1"/>
  <c r="BKU59" i="3" a="1"/>
  <c r="BKU59" i="3" s="1"/>
  <c r="BPS59" i="3" a="1"/>
  <c r="BPS59" i="3" s="1"/>
  <c r="BUQ59" i="3" a="1"/>
  <c r="BUQ59" i="3" s="1"/>
  <c r="CDQ59" i="3" a="1"/>
  <c r="CDQ59" i="3" s="1"/>
  <c r="CGC59" i="3" a="1"/>
  <c r="CGC59" i="3" s="1"/>
  <c r="CIO59" i="3" a="1"/>
  <c r="CIO59" i="3" s="1"/>
  <c r="BVB58" i="3" a="1"/>
  <c r="BVB58" i="3" s="1"/>
  <c r="BYJ58" i="3" a="1"/>
  <c r="BYJ58" i="3" s="1"/>
  <c r="IN59" i="3" a="1"/>
  <c r="IN59" i="3" s="1"/>
  <c r="NV59" i="3" a="1"/>
  <c r="NV59" i="3" s="1"/>
  <c r="VY59" i="3" a="1"/>
  <c r="VY59" i="3" s="1"/>
  <c r="AFU59" i="3" a="1"/>
  <c r="AFU59" i="3" s="1"/>
  <c r="AOG59" i="3" a="1"/>
  <c r="AOG59" i="3" s="1"/>
  <c r="ATE59" i="3" a="1"/>
  <c r="ATE59" i="3" s="1"/>
  <c r="AYC59" i="3" a="1"/>
  <c r="AYC59" i="3" s="1"/>
  <c r="WD59" i="3" a="1"/>
  <c r="WD59" i="3" s="1"/>
  <c r="AFZ59" i="3" a="1"/>
  <c r="AFZ59" i="3" s="1"/>
  <c r="BXD59" i="3" a="1"/>
  <c r="BXD59" i="3" s="1"/>
  <c r="CAL59" i="3" a="1"/>
  <c r="CAL59" i="3" s="1"/>
  <c r="SU59" i="3" a="1"/>
  <c r="SU59" i="3" s="1"/>
  <c r="XS59" i="3" a="1"/>
  <c r="XS59" i="3" s="1"/>
  <c r="ACQ59" i="3" a="1"/>
  <c r="ACQ59" i="3" s="1"/>
  <c r="AHO59" i="3" a="1"/>
  <c r="AHO59" i="3" s="1"/>
  <c r="AMM59" i="3" a="1"/>
  <c r="AMM59" i="3" s="1"/>
  <c r="APF59" i="3" a="1"/>
  <c r="APF59" i="3" s="1"/>
  <c r="ARR59" i="3" a="1"/>
  <c r="ARR59" i="3" s="1"/>
  <c r="AUD59" i="3" a="1"/>
  <c r="AUD59" i="3" s="1"/>
  <c r="AWP59" i="3" a="1"/>
  <c r="AWP59" i="3" s="1"/>
  <c r="RX59" i="3" a="1"/>
  <c r="RX59" i="3" s="1"/>
  <c r="WV59" i="3" a="1"/>
  <c r="WV59" i="3" s="1"/>
  <c r="ABT59" i="3" a="1"/>
  <c r="ABT59" i="3" s="1"/>
  <c r="AGT59" i="3" a="1"/>
  <c r="AGT59" i="3" s="1"/>
  <c r="ALR59" i="3" a="1"/>
  <c r="ALR59" i="3" s="1"/>
  <c r="BXM59" i="3" a="1"/>
  <c r="BXM59" i="3" s="1"/>
  <c r="BZY59" i="3" a="1"/>
  <c r="BZY59" i="3" s="1"/>
  <c r="BCT59" i="3" a="1"/>
  <c r="BCT59" i="3" s="1"/>
  <c r="BHR59" i="3" a="1"/>
  <c r="BHR59" i="3" s="1"/>
  <c r="BVZ58" i="3" a="1"/>
  <c r="BVZ58" i="3" s="1"/>
  <c r="BZH58" i="3" a="1"/>
  <c r="BZH58" i="3" s="1"/>
  <c r="LX59" i="3" a="1"/>
  <c r="LX59" i="3" s="1"/>
  <c r="SC59" i="3" a="1"/>
  <c r="SC59" i="3" s="1"/>
  <c r="ABY59" i="3" a="1"/>
  <c r="ABY59" i="3" s="1"/>
  <c r="ALS59" i="3" a="1"/>
  <c r="ALS59" i="3" s="1"/>
  <c r="ARG59" i="3" a="1"/>
  <c r="ARG59" i="3" s="1"/>
  <c r="AWE59" i="3" a="1"/>
  <c r="AWE59" i="3" s="1"/>
  <c r="SH59" i="3" a="1"/>
  <c r="SH59" i="3" s="1"/>
  <c r="ACD59" i="3" a="1"/>
  <c r="ACD59" i="3" s="1"/>
  <c r="ALY59" i="3" a="1"/>
  <c r="ALY59" i="3" s="1"/>
  <c r="GP60" i="3" a="1"/>
  <c r="GP60" i="3" s="1"/>
  <c r="JD60" i="3" a="1"/>
  <c r="JD60" i="3" s="1"/>
  <c r="LV60" i="3" a="1"/>
  <c r="LV60" i="3" s="1"/>
  <c r="OH60" i="3" a="1"/>
  <c r="OH60" i="3" s="1"/>
  <c r="QT60" i="3" a="1"/>
  <c r="QT60" i="3" s="1"/>
  <c r="TH60" i="3" a="1"/>
  <c r="TH60" i="3" s="1"/>
  <c r="VT60" i="3" a="1"/>
  <c r="VT60" i="3" s="1"/>
  <c r="YF60" i="3" a="1"/>
  <c r="YF60" i="3" s="1"/>
  <c r="AAR60" i="3" a="1"/>
  <c r="AAR60" i="3" s="1"/>
  <c r="BAM59" i="3" a="1"/>
  <c r="BAM59" i="3" s="1"/>
  <c r="BFK59" i="3" a="1"/>
  <c r="BFK59" i="3" s="1"/>
  <c r="BKI59" i="3" a="1"/>
  <c r="BKI59" i="3" s="1"/>
  <c r="MP59" i="3" a="1"/>
  <c r="MP59" i="3" s="1"/>
  <c r="ANA59" i="3" a="1"/>
  <c r="ANA59" i="3" s="1"/>
  <c r="ATW59" i="3" a="1"/>
  <c r="ATW59" i="3" s="1"/>
  <c r="AYU59" i="3" a="1"/>
  <c r="AYU59" i="3" s="1"/>
  <c r="XN59" i="3" a="1"/>
  <c r="XN59" i="3" s="1"/>
  <c r="AHI59" i="3" a="1"/>
  <c r="AHI59" i="3" s="1"/>
  <c r="BXV59" i="3" a="1"/>
  <c r="BXV59" i="3" s="1"/>
  <c r="CAP59" i="3" a="1"/>
  <c r="CAP59" i="3" s="1"/>
  <c r="TC59" i="3" a="1"/>
  <c r="TC59" i="3" s="1"/>
  <c r="YA59" i="3" a="1"/>
  <c r="YA59" i="3" s="1"/>
  <c r="ACY59" i="3" a="1"/>
  <c r="ACY59" i="3" s="1"/>
  <c r="AHW59" i="3" a="1"/>
  <c r="AHW59" i="3" s="1"/>
  <c r="AMU59" i="3" a="1"/>
  <c r="AMU59" i="3" s="1"/>
  <c r="APJ59" i="3" a="1"/>
  <c r="APJ59" i="3" s="1"/>
  <c r="ARV59" i="3" a="1"/>
  <c r="ARV59" i="3" s="1"/>
  <c r="AUH59" i="3" a="1"/>
  <c r="AUH59" i="3" s="1"/>
  <c r="AWT59" i="3" a="1"/>
  <c r="AWT59" i="3" s="1"/>
  <c r="SF59" i="3" a="1"/>
  <c r="SF59" i="3" s="1"/>
  <c r="XD59" i="3" a="1"/>
  <c r="XD59" i="3" s="1"/>
  <c r="ACB59" i="3" a="1"/>
  <c r="ACB59" i="3" s="1"/>
  <c r="AHB59" i="3" a="1"/>
  <c r="AHB59" i="3" s="1"/>
  <c r="ALZ59" i="3" a="1"/>
  <c r="ALZ59" i="3" s="1"/>
  <c r="BXQ59" i="3" a="1"/>
  <c r="BXQ59" i="3" s="1"/>
  <c r="CAC59" i="3" a="1"/>
  <c r="CAC59" i="3" s="1"/>
  <c r="BDB59" i="3" a="1"/>
  <c r="BDB59" i="3" s="1"/>
  <c r="BHZ59" i="3" a="1"/>
  <c r="BHZ59" i="3" s="1"/>
  <c r="BMX59" i="3" a="1"/>
  <c r="BMX59" i="3" s="1"/>
  <c r="AWS58" i="3" a="1"/>
  <c r="AWS58" i="3" s="1"/>
  <c r="CCV58" i="3" a="1"/>
  <c r="CCV58" i="3" s="1"/>
  <c r="HN59" i="3" a="1"/>
  <c r="HN59" i="3" s="1"/>
  <c r="NP59" i="3" a="1"/>
  <c r="NP59" i="3" s="1"/>
  <c r="VM59" i="3" a="1"/>
  <c r="VM59" i="3" s="1"/>
  <c r="AFI59" i="3" a="1"/>
  <c r="AFI59" i="3" s="1"/>
  <c r="AOA59" i="3" a="1"/>
  <c r="AOA59" i="3" s="1"/>
  <c r="ASY59" i="3" a="1"/>
  <c r="ASY59" i="3" s="1"/>
  <c r="AXW59" i="3" a="1"/>
  <c r="AXW59" i="3" s="1"/>
  <c r="VR59" i="3" a="1"/>
  <c r="VR59" i="3" s="1"/>
  <c r="AFN59" i="3" a="1"/>
  <c r="AFN59" i="3" s="1"/>
  <c r="BWX59" i="3" a="1"/>
  <c r="BWX59" i="3" s="1"/>
  <c r="HR60" i="3" a="1"/>
  <c r="HR60" i="3" s="1"/>
  <c r="KF60" i="3" a="1"/>
  <c r="KF60" i="3" s="1"/>
  <c r="MX60" i="3" a="1"/>
  <c r="MX60" i="3" s="1"/>
  <c r="PJ60" i="3" a="1"/>
  <c r="PJ60" i="3" s="1"/>
  <c r="RV60" i="3" a="1"/>
  <c r="RV60" i="3" s="1"/>
  <c r="UJ60" i="3" a="1"/>
  <c r="UJ60" i="3" s="1"/>
  <c r="WV60" i="3" a="1"/>
  <c r="WV60" i="3" s="1"/>
  <c r="ZH60" i="3" a="1"/>
  <c r="ZH60" i="3" s="1"/>
  <c r="ABT60" i="3" a="1"/>
  <c r="ABT60" i="3" s="1"/>
  <c r="BCQ59" i="3" a="1"/>
  <c r="BCQ59" i="3" s="1"/>
  <c r="BHO59" i="3" a="1"/>
  <c r="BHO59" i="3" s="1"/>
  <c r="BMM59" i="3" a="1"/>
  <c r="BMM59" i="3" s="1"/>
  <c r="BRK59" i="3" a="1"/>
  <c r="BRK59" i="3" s="1"/>
  <c r="CCA59" i="3" a="1"/>
  <c r="CCA59" i="3" s="1"/>
  <c r="CEM59" i="3" a="1"/>
  <c r="CEM59" i="3" s="1"/>
  <c r="CGY59" i="3" a="1"/>
  <c r="CGY59" i="3" s="1"/>
  <c r="CJK59" i="3" a="1"/>
  <c r="CJK59" i="3" s="1"/>
  <c r="FJ59" i="3" a="1"/>
  <c r="FJ59" i="3" s="1"/>
  <c r="CAW58" i="3" a="1"/>
  <c r="CAW58" i="3" s="1"/>
  <c r="LF59" i="3" a="1"/>
  <c r="LF59" i="3" s="1"/>
  <c r="QD59" i="3" a="1"/>
  <c r="QD59" i="3" s="1"/>
  <c r="AAO59" i="3" a="1"/>
  <c r="AAO59" i="3" s="1"/>
  <c r="AKJ59" i="3" a="1"/>
  <c r="AKJ59" i="3" s="1"/>
  <c r="AQO59" i="3" a="1"/>
  <c r="AQO59" i="3" s="1"/>
  <c r="AVM59" i="3" a="1"/>
  <c r="AVM59" i="3" s="1"/>
  <c r="BAK59" i="3" a="1"/>
  <c r="BAK59" i="3" s="1"/>
  <c r="AAT59" i="3" a="1"/>
  <c r="AAT59" i="3" s="1"/>
  <c r="AKP59" i="3" a="1"/>
  <c r="AKP59" i="3" s="1"/>
  <c r="BZD59" i="3" a="1"/>
  <c r="BZD59" i="3" s="1"/>
  <c r="CBP59" i="3" a="1"/>
  <c r="CBP59" i="3" s="1"/>
  <c r="VC59" i="3" a="1"/>
  <c r="VC59" i="3" s="1"/>
  <c r="AAA59" i="3" a="1"/>
  <c r="AAA59" i="3" s="1"/>
  <c r="AEY59" i="3" a="1"/>
  <c r="AEY59" i="3" s="1"/>
  <c r="AJX59" i="3" a="1"/>
  <c r="AJX59" i="3" s="1"/>
  <c r="ANX59" i="3" a="1"/>
  <c r="ANX59" i="3" s="1"/>
  <c r="AQJ59" i="3" a="1"/>
  <c r="AQJ59" i="3" s="1"/>
  <c r="ASV59" i="3" a="1"/>
  <c r="ASV59" i="3" s="1"/>
  <c r="AVH59" i="3" a="1"/>
  <c r="AVH59" i="3" s="1"/>
  <c r="AXT59" i="3" a="1"/>
  <c r="AXT59" i="3" s="1"/>
  <c r="UF59" i="3" a="1"/>
  <c r="UF59" i="3" s="1"/>
  <c r="ZD59" i="3" a="1"/>
  <c r="ZD59" i="3" s="1"/>
  <c r="AEB59" i="3" a="1"/>
  <c r="AEB59" i="3" s="1"/>
  <c r="AJA59" i="3" a="1"/>
  <c r="AJA59" i="3" s="1"/>
  <c r="BWE59" i="3" a="1"/>
  <c r="BWE59" i="3" s="1"/>
  <c r="BYQ59" i="3" a="1"/>
  <c r="BYQ59" i="3" s="1"/>
  <c r="AZN59" i="3" a="1"/>
  <c r="AZN59" i="3" s="1"/>
  <c r="BFB59" i="3" a="1"/>
  <c r="BFB59" i="3" s="1"/>
  <c r="BJZ59" i="3" a="1"/>
  <c r="BJZ59" i="3" s="1"/>
  <c r="AAI58" i="3" a="1"/>
  <c r="AAI58" i="3" s="1"/>
  <c r="BWU58" i="3" a="1"/>
  <c r="BWU58" i="3" s="1"/>
  <c r="IL59" i="3" a="1"/>
  <c r="IL59" i="3" s="1"/>
  <c r="NT59" i="3" a="1"/>
  <c r="NT59" i="3" s="1"/>
  <c r="VU59" i="3" a="1"/>
  <c r="VU59" i="3" s="1"/>
  <c r="AFQ59" i="3" a="1"/>
  <c r="AFQ59" i="3" s="1"/>
  <c r="AOE59" i="3" a="1"/>
  <c r="AOE59" i="3" s="1"/>
  <c r="ATC59" i="3" a="1"/>
  <c r="ATC59" i="3" s="1"/>
  <c r="AYA59" i="3" a="1"/>
  <c r="AYA59" i="3" s="1"/>
  <c r="VZ59" i="3" a="1"/>
  <c r="VZ59" i="3" s="1"/>
  <c r="AFV59" i="3" a="1"/>
  <c r="AFV59" i="3" s="1"/>
  <c r="BXB59" i="3" a="1"/>
  <c r="BXB59" i="3" s="1"/>
  <c r="HD60" i="3" a="1"/>
  <c r="HD60" i="3" s="1"/>
  <c r="JR60" i="3" a="1"/>
  <c r="JR60" i="3" s="1"/>
  <c r="MJ60" i="3" a="1"/>
  <c r="MJ60" i="3" s="1"/>
  <c r="OV60" i="3" a="1"/>
  <c r="OV60" i="3" s="1"/>
  <c r="RH60" i="3" a="1"/>
  <c r="RH60" i="3" s="1"/>
  <c r="TV60" i="3" a="1"/>
  <c r="TV60" i="3" s="1"/>
  <c r="WH60" i="3" a="1"/>
  <c r="WH60" i="3" s="1"/>
  <c r="YT60" i="3" a="1"/>
  <c r="YT60" i="3" s="1"/>
  <c r="ABF60" i="3" a="1"/>
  <c r="ABF60" i="3" s="1"/>
  <c r="BBO59" i="3" a="1"/>
  <c r="BBO59" i="3" s="1"/>
  <c r="BGM59" i="3" a="1"/>
  <c r="BGM59" i="3" s="1"/>
  <c r="BLK59" i="3" a="1"/>
  <c r="BLK59" i="3" s="1"/>
  <c r="BQI59" i="3" a="1"/>
  <c r="BQI59" i="3" s="1"/>
  <c r="BVG59" i="3" a="1"/>
  <c r="BVG59" i="3" s="1"/>
  <c r="CDY59" i="3" a="1"/>
  <c r="CDY59" i="3" s="1"/>
  <c r="CGK59" i="3" a="1"/>
  <c r="CGK59" i="3" s="1"/>
  <c r="CIW59" i="3" a="1"/>
  <c r="CIW59" i="3" s="1"/>
  <c r="CCX58" i="3" a="1"/>
  <c r="CCX58" i="3" s="1"/>
  <c r="CFZ58" i="3" a="1"/>
  <c r="CFZ58" i="3" s="1"/>
  <c r="JD59" i="3" a="1"/>
  <c r="JD59" i="3" s="1"/>
  <c r="OH59" i="3" a="1"/>
  <c r="OH59" i="3" s="1"/>
  <c r="WW59" i="3" a="1"/>
  <c r="WW59" i="3" s="1"/>
  <c r="AGR59" i="3" a="1"/>
  <c r="AGR59" i="3" s="1"/>
  <c r="AOS59" i="3" a="1"/>
  <c r="AOS59" i="3" s="1"/>
  <c r="ATQ59" i="3" a="1"/>
  <c r="ATQ59" i="3" s="1"/>
  <c r="AYO59" i="3" a="1"/>
  <c r="AYO59" i="3" s="1"/>
  <c r="XB59" i="3" a="1"/>
  <c r="XB59" i="3" s="1"/>
  <c r="AGX59" i="3" a="1"/>
  <c r="AGX59" i="3" s="1"/>
  <c r="BXP59" i="3" a="1"/>
  <c r="BXP59" i="3" s="1"/>
  <c r="CAT59" i="3" a="1"/>
  <c r="CAT59" i="3" s="1"/>
  <c r="TK59" i="3" a="1"/>
  <c r="TK59" i="3" s="1"/>
  <c r="YI59" i="3" a="1"/>
  <c r="YI59" i="3" s="1"/>
  <c r="ADG59" i="3" a="1"/>
  <c r="ADG59" i="3" s="1"/>
  <c r="AIE59" i="3" a="1"/>
  <c r="AIE59" i="3" s="1"/>
  <c r="ANB59" i="3" a="1"/>
  <c r="ANB59" i="3" s="1"/>
  <c r="APN59" i="3" a="1"/>
  <c r="APN59" i="3" s="1"/>
  <c r="ARZ59" i="3" a="1"/>
  <c r="ARZ59" i="3" s="1"/>
  <c r="AUL59" i="3" a="1"/>
  <c r="AUL59" i="3" s="1"/>
  <c r="AWX59" i="3" a="1"/>
  <c r="AWX59" i="3" s="1"/>
  <c r="SN59" i="3" a="1"/>
  <c r="SN59" i="3" s="1"/>
  <c r="XL59" i="3" a="1"/>
  <c r="XL59" i="3" s="1"/>
  <c r="ACJ59" i="3" a="1"/>
  <c r="ACJ59" i="3" s="1"/>
  <c r="AHJ59" i="3" a="1"/>
  <c r="AHJ59" i="3" s="1"/>
  <c r="AMH59" i="3" a="1"/>
  <c r="AMH59" i="3" s="1"/>
  <c r="BXU59" i="3" a="1"/>
  <c r="BXU59" i="3" s="1"/>
  <c r="CAG59" i="3" a="1"/>
  <c r="CAG59" i="3" s="1"/>
  <c r="BDJ59" i="3" a="1"/>
  <c r="BDJ59" i="3" s="1"/>
  <c r="BIH59" i="3" a="1"/>
  <c r="BIH59" i="3" s="1"/>
  <c r="CDV58" i="3" a="1"/>
  <c r="CDV58" i="3" s="1"/>
  <c r="CGL58" i="3" a="1"/>
  <c r="CGL58" i="3" s="1"/>
  <c r="MJ59" i="3" a="1"/>
  <c r="MJ59" i="3" s="1"/>
  <c r="TA59" i="3" a="1"/>
  <c r="TA59" i="3" s="1"/>
  <c r="ACW59" i="3" a="1"/>
  <c r="ACW59" i="3" s="1"/>
  <c r="AMQ59" i="3" a="1"/>
  <c r="AMQ59" i="3" s="1"/>
  <c r="ARS59" i="3" a="1"/>
  <c r="ARS59" i="3" s="1"/>
  <c r="AWQ59" i="3" a="1"/>
  <c r="AWQ59" i="3" s="1"/>
  <c r="TF59" i="3" a="1"/>
  <c r="TF59" i="3" s="1"/>
  <c r="ADB59" i="3" a="1"/>
  <c r="ADB59" i="3" s="1"/>
  <c r="AMW59" i="3" a="1"/>
  <c r="AMW59" i="3" s="1"/>
  <c r="GX60" i="3" a="1"/>
  <c r="GX60" i="3" s="1"/>
  <c r="JL60" i="3" a="1"/>
  <c r="JL60" i="3" s="1"/>
  <c r="MD60" i="3" a="1"/>
  <c r="MD60" i="3" s="1"/>
  <c r="OP60" i="3" a="1"/>
  <c r="OP60" i="3" s="1"/>
  <c r="RB60" i="3" a="1"/>
  <c r="RB60" i="3" s="1"/>
  <c r="TP60" i="3" a="1"/>
  <c r="TP60" i="3" s="1"/>
  <c r="WB60" i="3" a="1"/>
  <c r="WB60" i="3" s="1"/>
  <c r="YN60" i="3" a="1"/>
  <c r="YN60" i="3" s="1"/>
  <c r="AAZ60" i="3" a="1"/>
  <c r="AAZ60" i="3" s="1"/>
  <c r="BBC59" i="3" a="1"/>
  <c r="BBC59" i="3" s="1"/>
  <c r="BGA59" i="3" a="1"/>
  <c r="BGA59" i="3" s="1"/>
  <c r="BKY59" i="3" a="1"/>
  <c r="BKY59" i="3" s="1"/>
  <c r="ON59" i="3" a="1"/>
  <c r="ON59" i="3" s="1"/>
  <c r="ANM59" i="3" a="1"/>
  <c r="ANM59" i="3" s="1"/>
  <c r="AUK59" i="3" a="1"/>
  <c r="AUK59" i="3" s="1"/>
  <c r="AZI59" i="3" a="1"/>
  <c r="AZI59" i="3" s="1"/>
  <c r="YP59" i="3" a="1"/>
  <c r="YP59" i="3" s="1"/>
  <c r="AIL59" i="3" a="1"/>
  <c r="AIL59" i="3" s="1"/>
  <c r="BYJ59" i="3" a="1"/>
  <c r="BYJ59" i="3" s="1"/>
  <c r="CAX59" i="3" a="1"/>
  <c r="CAX59" i="3" s="1"/>
  <c r="TS59" i="3" a="1"/>
  <c r="TS59" i="3" s="1"/>
  <c r="YQ59" i="3" a="1"/>
  <c r="YQ59" i="3" s="1"/>
  <c r="ADO59" i="3" a="1"/>
  <c r="ADO59" i="3" s="1"/>
  <c r="AIM59" i="3" a="1"/>
  <c r="AIM59" i="3" s="1"/>
  <c r="ANF59" i="3" a="1"/>
  <c r="ANF59" i="3" s="1"/>
  <c r="APR59" i="3" a="1"/>
  <c r="APR59" i="3" s="1"/>
  <c r="ASD59" i="3" a="1"/>
  <c r="ASD59" i="3" s="1"/>
  <c r="AUP59" i="3" a="1"/>
  <c r="AUP59" i="3" s="1"/>
  <c r="AXB59" i="3" a="1"/>
  <c r="AXB59" i="3" s="1"/>
  <c r="SV59" i="3" a="1"/>
  <c r="SV59" i="3" s="1"/>
  <c r="XT59" i="3" a="1"/>
  <c r="XT59" i="3" s="1"/>
  <c r="ACR59" i="3" a="1"/>
  <c r="ACR59" i="3" s="1"/>
  <c r="AHR59" i="3" a="1"/>
  <c r="AHR59" i="3" s="1"/>
  <c r="AMP59" i="3" a="1"/>
  <c r="AMP59" i="3" s="1"/>
  <c r="BXY59" i="3" a="1"/>
  <c r="BXY59" i="3" s="1"/>
  <c r="CAK59" i="3" a="1"/>
  <c r="CAK59" i="3" s="1"/>
  <c r="BDR59" i="3" a="1"/>
  <c r="BDR59" i="3" s="1"/>
  <c r="BIP59" i="3" a="1"/>
  <c r="BIP59" i="3" s="1"/>
  <c r="BNN59" i="3" a="1"/>
  <c r="BNN59" i="3" s="1"/>
  <c r="ARR58" i="3" a="1"/>
  <c r="ARR58" i="3" s="1"/>
  <c r="IM59" i="3" a="1"/>
  <c r="IM59" i="3" s="1"/>
  <c r="IZ59" i="3" a="1"/>
  <c r="IZ59" i="3" s="1"/>
  <c r="OD59" i="3" a="1"/>
  <c r="OD59" i="3" s="1"/>
  <c r="WO59" i="3" a="1"/>
  <c r="WO59" i="3" s="1"/>
  <c r="AGK59" i="3" a="1"/>
  <c r="AGK59" i="3" s="1"/>
  <c r="AOO59" i="3" a="1"/>
  <c r="AOO59" i="3" s="1"/>
  <c r="ATM59" i="3" a="1"/>
  <c r="ATM59" i="3" s="1"/>
  <c r="AYK59" i="3" a="1"/>
  <c r="AYK59" i="3" s="1"/>
  <c r="WT59" i="3" a="1"/>
  <c r="WT59" i="3" s="1"/>
  <c r="AGP59" i="3" a="1"/>
  <c r="AGP59" i="3" s="1"/>
  <c r="BXL59" i="3" a="1"/>
  <c r="BXL59" i="3" s="1"/>
  <c r="HZ60" i="3" a="1"/>
  <c r="HZ60" i="3" s="1"/>
  <c r="KN60" i="3" a="1"/>
  <c r="KN60" i="3" s="1"/>
  <c r="NF60" i="3" a="1"/>
  <c r="NF60" i="3" s="1"/>
  <c r="PR60" i="3" a="1"/>
  <c r="PR60" i="3" s="1"/>
  <c r="SF60" i="3" a="1"/>
  <c r="SF60" i="3" s="1"/>
  <c r="UR60" i="3" a="1"/>
  <c r="UR60" i="3" s="1"/>
  <c r="XD60" i="3" a="1"/>
  <c r="XD60" i="3" s="1"/>
  <c r="ZP60" i="3" a="1"/>
  <c r="ZP60" i="3" s="1"/>
  <c r="ACB60" i="3" a="1"/>
  <c r="ACB60" i="3" s="1"/>
  <c r="BDG59" i="3" a="1"/>
  <c r="BDG59" i="3" s="1"/>
  <c r="BIE59" i="3" a="1"/>
  <c r="BIE59" i="3" s="1"/>
  <c r="BNC59" i="3" a="1"/>
  <c r="BNC59" i="3" s="1"/>
  <c r="BSA59" i="3" a="1"/>
  <c r="BSA59" i="3" s="1"/>
  <c r="CCI59" i="3" a="1"/>
  <c r="CCI59" i="3" s="1"/>
  <c r="CEU59" i="3" a="1"/>
  <c r="CEU59" i="3" s="1"/>
  <c r="CHG59" i="3" a="1"/>
  <c r="CHG59" i="3" s="1"/>
  <c r="CJS59" i="3" a="1"/>
  <c r="CJS59" i="3" s="1"/>
  <c r="BVW58" i="3" a="1"/>
  <c r="BVW58" i="3" s="1"/>
  <c r="CDH58" i="3" a="1"/>
  <c r="CDH58" i="3" s="1"/>
  <c r="MF59" i="3" a="1"/>
  <c r="MF59" i="3" s="1"/>
  <c r="SS59" i="3" a="1"/>
  <c r="SS59" i="3" s="1"/>
  <c r="ACO59" i="3" a="1"/>
  <c r="ACO59" i="3" s="1"/>
  <c r="AMI59" i="3" a="1"/>
  <c r="AMI59" i="3" s="1"/>
  <c r="ARO59" i="3" a="1"/>
  <c r="ARO59" i="3" s="1"/>
  <c r="AWM59" i="3" a="1"/>
  <c r="AWM59" i="3" s="1"/>
  <c r="SX59" i="3" a="1"/>
  <c r="SX59" i="3" s="1"/>
  <c r="ACT59" i="3" a="1"/>
  <c r="ACT59" i="3" s="1"/>
  <c r="AMO59" i="3" a="1"/>
  <c r="AMO59" i="3" s="1"/>
  <c r="BZL59" i="3" a="1"/>
  <c r="BZL59" i="3" s="1"/>
  <c r="CBX59" i="3" a="1"/>
  <c r="CBX59" i="3" s="1"/>
  <c r="VS59" i="3" a="1"/>
  <c r="VS59" i="3" s="1"/>
  <c r="AAQ59" i="3" a="1"/>
  <c r="AAQ59" i="3" s="1"/>
  <c r="AFO59" i="3" a="1"/>
  <c r="AFO59" i="3" s="1"/>
  <c r="AKN59" i="3" a="1"/>
  <c r="AKN59" i="3" s="1"/>
  <c r="AOF59" i="3" a="1"/>
  <c r="AOF59" i="3" s="1"/>
  <c r="AQR59" i="3" a="1"/>
  <c r="AQR59" i="3" s="1"/>
  <c r="ATD59" i="3" a="1"/>
  <c r="ATD59" i="3" s="1"/>
  <c r="AVP59" i="3" a="1"/>
  <c r="AVP59" i="3" s="1"/>
  <c r="AYB59" i="3" a="1"/>
  <c r="AYB59" i="3" s="1"/>
  <c r="UV59" i="3" a="1"/>
  <c r="UV59" i="3" s="1"/>
  <c r="ZT59" i="3" a="1"/>
  <c r="ZT59" i="3" s="1"/>
  <c r="AER59" i="3" a="1"/>
  <c r="AER59" i="3" s="1"/>
  <c r="AJQ59" i="3" a="1"/>
  <c r="AJQ59" i="3" s="1"/>
  <c r="BWM59" i="3" a="1"/>
  <c r="BWM59" i="3" s="1"/>
  <c r="BYY59" i="3" a="1"/>
  <c r="BYY59" i="3" s="1"/>
  <c r="BAP59" i="3" a="1"/>
  <c r="BAP59" i="3" s="1"/>
  <c r="BFR59" i="3" a="1"/>
  <c r="BFR59" i="3" s="1"/>
  <c r="BKP59" i="3" a="1"/>
  <c r="BKP59" i="3" s="1"/>
  <c r="ASV58" i="3" a="1"/>
  <c r="ASV58" i="3" s="1"/>
  <c r="JO59" i="3" a="1"/>
  <c r="JO59" i="3" s="1"/>
  <c r="JB59" i="3" a="1"/>
  <c r="JB59" i="3" s="1"/>
  <c r="OF59" i="3" a="1"/>
  <c r="OF59" i="3" s="1"/>
  <c r="WS59" i="3" a="1"/>
  <c r="WS59" i="3" s="1"/>
  <c r="AGO59" i="3" a="1"/>
  <c r="AGO59" i="3" s="1"/>
  <c r="AOQ59" i="3" a="1"/>
  <c r="AOQ59" i="3" s="1"/>
  <c r="ATO59" i="3" a="1"/>
  <c r="ATO59" i="3" s="1"/>
  <c r="AYM59" i="3" a="1"/>
  <c r="AYM59" i="3" s="1"/>
  <c r="WX59" i="3" a="1"/>
  <c r="WX59" i="3" s="1"/>
  <c r="AGS59" i="3" a="1"/>
  <c r="AGS59" i="3" s="1"/>
  <c r="BXN59" i="3" a="1"/>
  <c r="BXN59" i="3" s="1"/>
  <c r="HL60" i="3" a="1"/>
  <c r="HL60" i="3" s="1"/>
  <c r="JZ60" i="3" a="1"/>
  <c r="JZ60" i="3" s="1"/>
  <c r="MR60" i="3" a="1"/>
  <c r="MR60" i="3" s="1"/>
  <c r="PD60" i="3" a="1"/>
  <c r="PD60" i="3" s="1"/>
  <c r="RP60" i="3" a="1"/>
  <c r="RP60" i="3" s="1"/>
  <c r="UD60" i="3" a="1"/>
  <c r="UD60" i="3" s="1"/>
  <c r="WP60" i="3" a="1"/>
  <c r="WP60" i="3" s="1"/>
  <c r="ZB60" i="3" a="1"/>
  <c r="ZB60" i="3" s="1"/>
  <c r="ABN60" i="3" a="1"/>
  <c r="ABN60" i="3" s="1"/>
  <c r="BCE59" i="3" a="1"/>
  <c r="BCE59" i="3" s="1"/>
  <c r="BHC59" i="3" a="1"/>
  <c r="BHC59" i="3" s="1"/>
  <c r="BMA59" i="3" a="1"/>
  <c r="BMA59" i="3" s="1"/>
  <c r="BQY59" i="3" a="1"/>
  <c r="BQY59" i="3" s="1"/>
  <c r="CBI59" i="3" a="1"/>
  <c r="CBI59" i="3" s="1"/>
  <c r="CEG59" i="3" a="1"/>
  <c r="CEG59" i="3" s="1"/>
  <c r="CGS59" i="3" a="1"/>
  <c r="CGS59" i="3" s="1"/>
  <c r="CJE59" i="3" a="1"/>
  <c r="CJE59" i="3" s="1"/>
  <c r="CII58" i="3" a="1"/>
  <c r="CII58" i="3" s="1"/>
  <c r="CJX58" i="3" a="1"/>
  <c r="CJX58" i="3" s="1"/>
  <c r="KD59" i="3" a="1"/>
  <c r="KD59" i="3" s="1"/>
  <c r="PH59" i="3" a="1"/>
  <c r="PH59" i="3" s="1"/>
  <c r="YW59" i="3" a="1"/>
  <c r="YW59" i="3" s="1"/>
  <c r="AIQ59" i="3" a="1"/>
  <c r="AIQ59" i="3" s="1"/>
  <c r="APS59" i="3" a="1"/>
  <c r="APS59" i="3" s="1"/>
  <c r="AUQ59" i="3" a="1"/>
  <c r="AUQ59" i="3" s="1"/>
  <c r="AZO59" i="3" a="1"/>
  <c r="AZO59" i="3" s="1"/>
  <c r="ZB59" i="3" a="1"/>
  <c r="ZB59" i="3" s="1"/>
  <c r="AIW59" i="3" a="1"/>
  <c r="AIW59" i="3" s="1"/>
  <c r="BYP59" i="3" a="1"/>
  <c r="BYP59" i="3" s="1"/>
  <c r="CBB59" i="3" a="1"/>
  <c r="CBB59" i="3" s="1"/>
  <c r="UA59" i="3" a="1"/>
  <c r="UA59" i="3" s="1"/>
  <c r="YY59" i="3" a="1"/>
  <c r="YY59" i="3" s="1"/>
  <c r="ADW59" i="3" a="1"/>
  <c r="ADW59" i="3" s="1"/>
  <c r="AIU59" i="3" a="1"/>
  <c r="AIU59" i="3" s="1"/>
  <c r="ANJ59" i="3" a="1"/>
  <c r="ANJ59" i="3" s="1"/>
  <c r="APV59" i="3" a="1"/>
  <c r="APV59" i="3" s="1"/>
  <c r="ASH59" i="3" a="1"/>
  <c r="ASH59" i="3" s="1"/>
  <c r="AUT59" i="3" a="1"/>
  <c r="AUT59" i="3" s="1"/>
  <c r="AXF59" i="3" a="1"/>
  <c r="AXF59" i="3" s="1"/>
  <c r="TD59" i="3" a="1"/>
  <c r="TD59" i="3" s="1"/>
  <c r="YB59" i="3" a="1"/>
  <c r="YB59" i="3" s="1"/>
  <c r="ACZ59" i="3" a="1"/>
  <c r="ACZ59" i="3" s="1"/>
  <c r="AHZ59" i="3" a="1"/>
  <c r="AHZ59" i="3" s="1"/>
  <c r="AMX59" i="3" a="1"/>
  <c r="AMX59" i="3" s="1"/>
  <c r="BYC59" i="3" a="1"/>
  <c r="BYC59" i="3" s="1"/>
  <c r="CAO59" i="3" a="1"/>
  <c r="CAO59" i="3" s="1"/>
  <c r="BDZ59" i="3" a="1"/>
  <c r="BDZ59" i="3" s="1"/>
  <c r="BIX59" i="3" a="1"/>
  <c r="BIX59" i="3" s="1"/>
  <c r="CX59" i="3" a="1"/>
  <c r="CX59" i="3" s="1"/>
  <c r="GH59" i="3" a="1"/>
  <c r="GH59" i="3" s="1"/>
  <c r="MX59" i="3" a="1"/>
  <c r="MX59" i="3" s="1"/>
  <c r="UC59" i="3" a="1"/>
  <c r="UC59" i="3" s="1"/>
  <c r="ADY59" i="3" a="1"/>
  <c r="ADY59" i="3" s="1"/>
  <c r="ANI59" i="3" a="1"/>
  <c r="ANI59" i="3" s="1"/>
  <c r="ASG59" i="3" a="1"/>
  <c r="ASG59" i="3" s="1"/>
  <c r="AXE59" i="3" a="1"/>
  <c r="AXE59" i="3" s="1"/>
  <c r="UH59" i="3" a="1"/>
  <c r="UH59" i="3" s="1"/>
  <c r="AED59" i="3" a="1"/>
  <c r="AED59" i="3" s="1"/>
  <c r="BWF59" i="3" a="1"/>
  <c r="BWF59" i="3" s="1"/>
  <c r="HF60" i="3" a="1"/>
  <c r="HF60" i="3" s="1"/>
  <c r="JT60" i="3" a="1"/>
  <c r="JT60" i="3" s="1"/>
  <c r="ML60" i="3" a="1"/>
  <c r="ML60" i="3" s="1"/>
  <c r="OX60" i="3" a="1"/>
  <c r="OX60" i="3" s="1"/>
  <c r="RJ60" i="3" a="1"/>
  <c r="RJ60" i="3" s="1"/>
  <c r="TX60" i="3" a="1"/>
  <c r="TX60" i="3" s="1"/>
  <c r="WJ60" i="3" a="1"/>
  <c r="WJ60" i="3" s="1"/>
  <c r="YV60" i="3" a="1"/>
  <c r="YV60" i="3" s="1"/>
  <c r="ABH60" i="3" a="1"/>
  <c r="ABH60" i="3" s="1"/>
  <c r="BBS59" i="3" a="1"/>
  <c r="BBS59" i="3" s="1"/>
  <c r="BGQ59" i="3" a="1"/>
  <c r="BGQ59" i="3" s="1"/>
  <c r="BLO59" i="3" a="1"/>
  <c r="BLO59" i="3" s="1"/>
  <c r="TM59" i="3" a="1"/>
  <c r="TM59" i="3" s="1"/>
  <c r="AOY59" i="3" a="1"/>
  <c r="AOY59" i="3" s="1"/>
  <c r="AUW59" i="3" a="1"/>
  <c r="AUW59" i="3" s="1"/>
  <c r="AZU59" i="3" a="1"/>
  <c r="AZU59" i="3" s="1"/>
  <c r="ZN59" i="3" a="1"/>
  <c r="ZN59" i="3" s="1"/>
  <c r="AJJ59" i="3" a="1"/>
  <c r="AJJ59" i="3" s="1"/>
  <c r="BYT59" i="3" a="1"/>
  <c r="BYT59" i="3" s="1"/>
  <c r="CBF59" i="3" a="1"/>
  <c r="CBF59" i="3" s="1"/>
  <c r="UI59" i="3" a="1"/>
  <c r="UI59" i="3" s="1"/>
  <c r="ZG59" i="3" a="1"/>
  <c r="ZG59" i="3" s="1"/>
  <c r="AEE59" i="3" a="1"/>
  <c r="AEE59" i="3" s="1"/>
  <c r="AJC59" i="3" a="1"/>
  <c r="AJC59" i="3" s="1"/>
  <c r="ANN59" i="3" a="1"/>
  <c r="ANN59" i="3" s="1"/>
  <c r="APZ59" i="3" a="1"/>
  <c r="APZ59" i="3" s="1"/>
  <c r="ASL59" i="3" a="1"/>
  <c r="ASL59" i="3" s="1"/>
  <c r="AUX59" i="3" a="1"/>
  <c r="AUX59" i="3" s="1"/>
  <c r="AXJ59" i="3" a="1"/>
  <c r="AXJ59" i="3" s="1"/>
  <c r="TL59" i="3" a="1"/>
  <c r="TL59" i="3" s="1"/>
  <c r="YJ59" i="3" a="1"/>
  <c r="YJ59" i="3" s="1"/>
  <c r="ADH59" i="3" a="1"/>
  <c r="ADH59" i="3" s="1"/>
  <c r="AIH59" i="3" a="1"/>
  <c r="AIH59" i="3" s="1"/>
  <c r="BVU59" i="3" a="1"/>
  <c r="BVU59" i="3" s="1"/>
  <c r="BYG59" i="3" a="1"/>
  <c r="BYG59" i="3" s="1"/>
  <c r="CAS59" i="3" a="1"/>
  <c r="CAS59" i="3" s="1"/>
  <c r="BEH59" i="3" a="1"/>
  <c r="BEH59" i="3" s="1"/>
  <c r="BJF59" i="3" a="1"/>
  <c r="BJF59" i="3" s="1"/>
  <c r="BOD59" i="3" a="1"/>
  <c r="BOD59" i="3" s="1"/>
  <c r="AVT58" i="3" a="1"/>
  <c r="AVT58" i="3" s="1"/>
  <c r="MO59" i="3" a="1"/>
  <c r="MO59" i="3" s="1"/>
  <c r="JL59" i="3" a="1"/>
  <c r="JL59" i="3" s="1"/>
  <c r="OP59" i="3" a="1"/>
  <c r="OP59" i="3" s="1"/>
  <c r="XM59" i="3" a="1"/>
  <c r="XM59" i="3" s="1"/>
  <c r="AHH59" i="3" a="1"/>
  <c r="AHH59" i="3" s="1"/>
  <c r="APA59" i="3" a="1"/>
  <c r="APA59" i="3" s="1"/>
  <c r="ATY59" i="3" a="1"/>
  <c r="ATY59" i="3" s="1"/>
  <c r="AYW59" i="3" a="1"/>
  <c r="AYW59" i="3" s="1"/>
  <c r="XR59" i="3" a="1"/>
  <c r="XR59" i="3" s="1"/>
  <c r="AHN59" i="3" a="1"/>
  <c r="AHN59" i="3" s="1"/>
  <c r="BXX59" i="3" a="1"/>
  <c r="BXX59" i="3" s="1"/>
  <c r="IH60" i="3" a="1"/>
  <c r="IH60" i="3" s="1"/>
  <c r="KZ60" i="3" a="1"/>
  <c r="KZ60" i="3" s="1"/>
  <c r="NN60" i="3" a="1"/>
  <c r="NN60" i="3" s="1"/>
  <c r="PZ60" i="3" a="1"/>
  <c r="PZ60" i="3" s="1"/>
  <c r="SN60" i="3" a="1"/>
  <c r="SN60" i="3" s="1"/>
  <c r="UZ60" i="3" a="1"/>
  <c r="UZ60" i="3" s="1"/>
  <c r="XL60" i="3" a="1"/>
  <c r="XL60" i="3" s="1"/>
  <c r="ZX60" i="3" a="1"/>
  <c r="ZX60" i="3" s="1"/>
  <c r="ACJ60" i="3" a="1"/>
  <c r="ACJ60" i="3" s="1"/>
  <c r="BDW59" i="3" a="1"/>
  <c r="BDW59" i="3" s="1"/>
  <c r="BIU59" i="3" a="1"/>
  <c r="BIU59" i="3" s="1"/>
  <c r="BNS59" i="3" a="1"/>
  <c r="BNS59" i="3" s="1"/>
  <c r="BSQ59" i="3" a="1"/>
  <c r="BSQ59" i="3" s="1"/>
  <c r="CCQ59" i="3" a="1"/>
  <c r="CCQ59" i="3" s="1"/>
  <c r="CFC59" i="3" a="1"/>
  <c r="CFC59" i="3" s="1"/>
  <c r="CHO59" i="3" a="1"/>
  <c r="CHO59" i="3" s="1"/>
  <c r="BAQ58" i="3" a="1"/>
  <c r="BAQ58" i="3" s="1"/>
  <c r="CDT58" i="3" a="1"/>
  <c r="CDT58" i="3" s="1"/>
  <c r="CFQ58" i="3" a="1"/>
  <c r="CFQ58" i="3" s="1"/>
  <c r="MR59" i="3" a="1"/>
  <c r="MR59" i="3" s="1"/>
  <c r="TQ59" i="3" a="1"/>
  <c r="TQ59" i="3" s="1"/>
  <c r="ADM59" i="3" a="1"/>
  <c r="ADM59" i="3" s="1"/>
  <c r="ANC59" i="3" a="1"/>
  <c r="ANC59" i="3" s="1"/>
  <c r="ASA59" i="3" a="1"/>
  <c r="ASA59" i="3" s="1"/>
  <c r="AWY59" i="3" a="1"/>
  <c r="AWY59" i="3" s="1"/>
  <c r="TV59" i="3" a="1"/>
  <c r="TV59" i="3" s="1"/>
  <c r="ADR59" i="3" a="1"/>
  <c r="ADR59" i="3" s="1"/>
  <c r="BVZ59" i="3" a="1"/>
  <c r="BVZ59" i="3" s="1"/>
  <c r="BZT59" i="3" a="1"/>
  <c r="BZT59" i="3" s="1"/>
  <c r="RJ59" i="3" a="1"/>
  <c r="RJ59" i="3" s="1"/>
  <c r="WI59" i="3" a="1"/>
  <c r="WI59" i="3" s="1"/>
  <c r="ABG59" i="3" a="1"/>
  <c r="ABG59" i="3" s="1"/>
  <c r="AGE59" i="3" a="1"/>
  <c r="AGE59" i="3" s="1"/>
  <c r="ALD59" i="3" a="1"/>
  <c r="ALD59" i="3" s="1"/>
  <c r="AON59" i="3" a="1"/>
  <c r="AON59" i="3" s="1"/>
  <c r="AQZ59" i="3" a="1"/>
  <c r="AQZ59" i="3" s="1"/>
  <c r="ATL59" i="3" a="1"/>
  <c r="ATL59" i="3" s="1"/>
  <c r="AVX59" i="3" a="1"/>
  <c r="AVX59" i="3" s="1"/>
  <c r="AYJ59" i="3" a="1"/>
  <c r="AYJ59" i="3" s="1"/>
  <c r="VL59" i="3" a="1"/>
  <c r="VL59" i="3" s="1"/>
  <c r="AAJ59" i="3" a="1"/>
  <c r="AAJ59" i="3" s="1"/>
  <c r="AFH59" i="3" a="1"/>
  <c r="AFH59" i="3" s="1"/>
  <c r="AKG59" i="3" a="1"/>
  <c r="AKG59" i="3" s="1"/>
  <c r="BWU59" i="3" a="1"/>
  <c r="BWU59" i="3" s="1"/>
  <c r="BZG59" i="3" a="1"/>
  <c r="BZG59" i="3" s="1"/>
  <c r="BBF59" i="3" a="1"/>
  <c r="BBF59" i="3" s="1"/>
  <c r="BGH59" i="3" a="1"/>
  <c r="BGH59" i="3" s="1"/>
  <c r="BLF59" i="3" a="1"/>
  <c r="BLF59" i="3" s="1"/>
  <c r="AWT58" i="3" a="1"/>
  <c r="AWT58" i="3" s="1"/>
  <c r="NO59" i="3" a="1"/>
  <c r="NO59" i="3" s="1"/>
  <c r="JP59" i="3" a="1"/>
  <c r="JP59" i="3" s="1"/>
  <c r="OT59" i="3" a="1"/>
  <c r="OT59" i="3" s="1"/>
  <c r="XU59" i="3" a="1"/>
  <c r="XU59" i="3" s="1"/>
  <c r="AHP59" i="3" a="1"/>
  <c r="AHP59" i="3" s="1"/>
  <c r="APE59" i="3" a="1"/>
  <c r="APE59" i="3" s="1"/>
  <c r="AUC59" i="3" a="1"/>
  <c r="AUC59" i="3" s="1"/>
  <c r="AZA59" i="3" a="1"/>
  <c r="AZA59" i="3" s="1"/>
  <c r="XZ59" i="3" a="1"/>
  <c r="XZ59" i="3" s="1"/>
  <c r="AHV59" i="3" a="1"/>
  <c r="AHV59" i="3" s="1"/>
  <c r="BYB59" i="3" a="1"/>
  <c r="BYB59" i="3" s="1"/>
  <c r="HT60" i="3" a="1"/>
  <c r="HT60" i="3" s="1"/>
  <c r="KH60" i="3" a="1"/>
  <c r="KH60" i="3" s="1"/>
  <c r="MZ60" i="3" a="1"/>
  <c r="MZ60" i="3" s="1"/>
  <c r="PL60" i="3" a="1"/>
  <c r="PL60" i="3" s="1"/>
  <c r="RX60" i="3" a="1"/>
  <c r="RX60" i="3" s="1"/>
  <c r="UL60" i="3" a="1"/>
  <c r="UL60" i="3" s="1"/>
  <c r="WX60" i="3" a="1"/>
  <c r="WX60" i="3" s="1"/>
  <c r="ZJ60" i="3" a="1"/>
  <c r="ZJ60" i="3" s="1"/>
  <c r="ABV60" i="3" a="1"/>
  <c r="ABV60" i="3" s="1"/>
  <c r="BCU59" i="3" a="1"/>
  <c r="BCU59" i="3" s="1"/>
  <c r="BHS59" i="3" a="1"/>
  <c r="BHS59" i="3" s="1"/>
  <c r="BMQ59" i="3" a="1"/>
  <c r="BMQ59" i="3" s="1"/>
  <c r="BRO59" i="3" a="1"/>
  <c r="BRO59" i="3" s="1"/>
  <c r="CCC59" i="3" a="1"/>
  <c r="CCC59" i="3" s="1"/>
  <c r="CEO59" i="3" a="1"/>
  <c r="CEO59" i="3" s="1"/>
  <c r="CHA59" i="3" a="1"/>
  <c r="CHA59" i="3" s="1"/>
  <c r="CJM59" i="3" a="1"/>
  <c r="CJM59" i="3" s="1"/>
  <c r="CMG58" i="3" a="1"/>
  <c r="CMG58" i="3" s="1"/>
  <c r="BZA58" i="3" a="1"/>
  <c r="BZA58" i="3" s="1"/>
  <c r="KP59" i="3" a="1"/>
  <c r="KP59" i="3" s="1"/>
  <c r="PT59" i="3" a="1"/>
  <c r="PT59" i="3" s="1"/>
  <c r="ZU59" i="3" a="1"/>
  <c r="ZU59" i="3" s="1"/>
  <c r="AJO59" i="3" a="1"/>
  <c r="AJO59" i="3" s="1"/>
  <c r="AQE59" i="3" a="1"/>
  <c r="AQE59" i="3" s="1"/>
  <c r="AVC59" i="3" a="1"/>
  <c r="AVC59" i="3" s="1"/>
  <c r="BAA59" i="3" a="1"/>
  <c r="BAA59" i="3" s="1"/>
  <c r="ZZ59" i="3" a="1"/>
  <c r="ZZ59" i="3" s="1"/>
  <c r="AJU59" i="3" a="1"/>
  <c r="AJU59" i="3" s="1"/>
  <c r="BYX59" i="3" a="1"/>
  <c r="BYX59" i="3" s="1"/>
  <c r="CBJ59" i="3" a="1"/>
  <c r="CBJ59" i="3" s="1"/>
  <c r="UQ59" i="3" a="1"/>
  <c r="UQ59" i="3" s="1"/>
  <c r="ZO59" i="3" a="1"/>
  <c r="ZO59" i="3" s="1"/>
  <c r="AEM59" i="3" a="1"/>
  <c r="AEM59" i="3" s="1"/>
  <c r="AJK59" i="3" a="1"/>
  <c r="AJK59" i="3" s="1"/>
  <c r="ANR59" i="3" a="1"/>
  <c r="ANR59" i="3" s="1"/>
  <c r="AQD59" i="3" a="1"/>
  <c r="AQD59" i="3" s="1"/>
  <c r="ASP59" i="3" a="1"/>
  <c r="ASP59" i="3" s="1"/>
  <c r="AVB59" i="3" a="1"/>
  <c r="AVB59" i="3" s="1"/>
  <c r="AXN59" i="3" a="1"/>
  <c r="AXN59" i="3" s="1"/>
  <c r="TT59" i="3" a="1"/>
  <c r="TT59" i="3" s="1"/>
  <c r="YR59" i="3" a="1"/>
  <c r="YR59" i="3" s="1"/>
  <c r="ADP59" i="3" a="1"/>
  <c r="ADP59" i="3" s="1"/>
  <c r="AIP59" i="3" a="1"/>
  <c r="AIP59" i="3" s="1"/>
  <c r="BVY59" i="3" a="1"/>
  <c r="BVY59" i="3" s="1"/>
  <c r="BYK59" i="3" a="1"/>
  <c r="BYK59" i="3" s="1"/>
  <c r="AYP59" i="3" a="1"/>
  <c r="AYP59" i="3" s="1"/>
  <c r="BEP59" i="3" a="1"/>
  <c r="BEP59" i="3" s="1"/>
  <c r="BJN59" i="3" a="1"/>
  <c r="BJN59" i="3" s="1"/>
  <c r="BQY58" i="3" a="1"/>
  <c r="BQY58" i="3" s="1"/>
  <c r="HX59" i="3" a="1"/>
  <c r="HX59" i="3" s="1"/>
  <c r="NJ59" i="3" a="1"/>
  <c r="NJ59" i="3" s="1"/>
  <c r="VA59" i="3" a="1"/>
  <c r="VA59" i="3" s="1"/>
  <c r="AEW59" i="3" a="1"/>
  <c r="AEW59" i="3" s="1"/>
  <c r="ANU59" i="3" a="1"/>
  <c r="ANU59" i="3" s="1"/>
  <c r="ASS59" i="3" a="1"/>
  <c r="ASS59" i="3" s="1"/>
  <c r="AXQ59" i="3" a="1"/>
  <c r="AXQ59" i="3" s="1"/>
  <c r="VF59" i="3" a="1"/>
  <c r="VF59" i="3" s="1"/>
  <c r="AFB59" i="3" a="1"/>
  <c r="AFB59" i="3" s="1"/>
  <c r="BWR59" i="3" a="1"/>
  <c r="BWR59" i="3" s="1"/>
  <c r="HN60" i="3" a="1"/>
  <c r="HN60" i="3" s="1"/>
  <c r="KB60" i="3" a="1"/>
  <c r="KB60" i="3" s="1"/>
  <c r="MT60" i="3" a="1"/>
  <c r="MT60" i="3" s="1"/>
  <c r="PF60" i="3" a="1"/>
  <c r="PF60" i="3" s="1"/>
  <c r="RR60" i="3" a="1"/>
  <c r="RR60" i="3" s="1"/>
  <c r="UF60" i="3" a="1"/>
  <c r="UF60" i="3" s="1"/>
  <c r="WR60" i="3" a="1"/>
  <c r="WR60" i="3" s="1"/>
  <c r="ZD60" i="3" a="1"/>
  <c r="ZD60" i="3" s="1"/>
  <c r="ABP60" i="3" a="1"/>
  <c r="ABP60" i="3" s="1"/>
  <c r="BCI59" i="3" a="1"/>
  <c r="BCI59" i="3" s="1"/>
  <c r="BHG59" i="3" a="1"/>
  <c r="BHG59" i="3" s="1"/>
  <c r="BEE59" i="3" a="1"/>
  <c r="BEE59" i="3" s="1"/>
  <c r="BPW59" i="3" a="1"/>
  <c r="BPW59" i="3" s="1"/>
  <c r="BUU59" i="3" a="1"/>
  <c r="BUU59" i="3" s="1"/>
  <c r="CDS59" i="3" a="1"/>
  <c r="CDS59" i="3" s="1"/>
  <c r="CGE59" i="3" a="1"/>
  <c r="CGE59" i="3" s="1"/>
  <c r="CIQ59" i="3" a="1"/>
  <c r="CIQ59" i="3" s="1"/>
  <c r="CEY58" i="3" a="1"/>
  <c r="CEY58" i="3" s="1"/>
  <c r="CGZ58" i="3" a="1"/>
  <c r="CGZ58" i="3" s="1"/>
  <c r="JH59" i="3" a="1"/>
  <c r="JH59" i="3" s="1"/>
  <c r="OL59" i="3" a="1"/>
  <c r="OL59" i="3" s="1"/>
  <c r="XE59" i="3" a="1"/>
  <c r="XE59" i="3" s="1"/>
  <c r="AGZ59" i="3" a="1"/>
  <c r="AGZ59" i="3" s="1"/>
  <c r="AOW59" i="3" a="1"/>
  <c r="AOW59" i="3" s="1"/>
  <c r="ATU59" i="3" a="1"/>
  <c r="ATU59" i="3" s="1"/>
  <c r="AYS59" i="3" a="1"/>
  <c r="AYS59" i="3" s="1"/>
  <c r="XJ59" i="3" a="1"/>
  <c r="XJ59" i="3" s="1"/>
  <c r="AHF59" i="3" a="1"/>
  <c r="AHF59" i="3" s="1"/>
  <c r="BXT59" i="3" a="1"/>
  <c r="BXT59" i="3" s="1"/>
  <c r="CAN59" i="3" a="1"/>
  <c r="CAN59" i="3" s="1"/>
  <c r="SY59" i="3" a="1"/>
  <c r="SY59" i="3" s="1"/>
  <c r="XW59" i="3" a="1"/>
  <c r="XW59" i="3" s="1"/>
  <c r="ACU59" i="3" a="1"/>
  <c r="ACU59" i="3" s="1"/>
  <c r="AHT59" i="3" a="1"/>
  <c r="AHT59" i="3" s="1"/>
  <c r="AMR59" i="3" a="1"/>
  <c r="AMR59" i="3" s="1"/>
  <c r="APH59" i="3" a="1"/>
  <c r="APH59" i="3" s="1"/>
  <c r="ART59" i="3" a="1"/>
  <c r="ART59" i="3" s="1"/>
  <c r="AUF59" i="3" a="1"/>
  <c r="AUF59" i="3" s="1"/>
  <c r="AWR59" i="3" a="1"/>
  <c r="AWR59" i="3" s="1"/>
  <c r="SB59" i="3" a="1"/>
  <c r="SB59" i="3" s="1"/>
  <c r="WZ59" i="3" a="1"/>
  <c r="WZ59" i="3" s="1"/>
  <c r="ABX59" i="3" a="1"/>
  <c r="ABX59" i="3" s="1"/>
  <c r="AGW59" i="3" a="1"/>
  <c r="AGW59" i="3" s="1"/>
  <c r="ALU59" i="3" a="1"/>
  <c r="ALU59" i="3" s="1"/>
  <c r="BXO59" i="3" a="1"/>
  <c r="BXO59" i="3" s="1"/>
  <c r="CAA59" i="3" a="1"/>
  <c r="CAA59" i="3" s="1"/>
  <c r="BCX59" i="3" a="1"/>
  <c r="BCX59" i="3" s="1"/>
  <c r="BHV59" i="3" a="1"/>
  <c r="BHV59" i="3" s="1"/>
  <c r="BMT59" i="3" a="1"/>
  <c r="BMT59" i="3" s="1"/>
  <c r="BRR59" i="3" a="1"/>
  <c r="BRR59" i="3" s="1"/>
  <c r="BSY58" i="3" a="1"/>
  <c r="BSY58" i="3" s="1"/>
  <c r="AZG59" i="3" a="1"/>
  <c r="AZG59" i="3" s="1"/>
  <c r="VN60" i="3" a="1"/>
  <c r="VN60" i="3" s="1"/>
  <c r="CDE59" i="3" a="1"/>
  <c r="CDE59" i="3" s="1"/>
  <c r="CLO59" i="3" a="1"/>
  <c r="CLO59" i="3" s="1"/>
  <c r="ED60" i="3" a="1"/>
  <c r="ED60" i="3" s="1"/>
  <c r="BAR59" i="3" a="1"/>
  <c r="BAR59" i="3" s="1"/>
  <c r="BFP59" i="3" a="1"/>
  <c r="BFP59" i="3" s="1"/>
  <c r="BKN59" i="3" a="1"/>
  <c r="BKN59" i="3" s="1"/>
  <c r="BPL59" i="3" a="1"/>
  <c r="BPL59" i="3" s="1"/>
  <c r="BUJ59" i="3" a="1"/>
  <c r="BUJ59" i="3" s="1"/>
  <c r="HO60" i="3" a="1"/>
  <c r="HO60" i="3" s="1"/>
  <c r="KC60" i="3" a="1"/>
  <c r="KC60" i="3" s="1"/>
  <c r="MQ60" i="3" a="1"/>
  <c r="MQ60" i="3" s="1"/>
  <c r="PC60" i="3" a="1"/>
  <c r="PC60" i="3" s="1"/>
  <c r="RO60" i="3" a="1"/>
  <c r="RO60" i="3" s="1"/>
  <c r="UC60" i="3" a="1"/>
  <c r="UC60" i="3" s="1"/>
  <c r="WO60" i="3" a="1"/>
  <c r="WO60" i="3" s="1"/>
  <c r="ZA60" i="3" a="1"/>
  <c r="ZA60" i="3" s="1"/>
  <c r="ABM60" i="3" a="1"/>
  <c r="ABM60" i="3" s="1"/>
  <c r="AUT58" i="3" a="1"/>
  <c r="AUT58" i="3" s="1"/>
  <c r="AVU59" i="3" a="1"/>
  <c r="AVU59" i="3" s="1"/>
  <c r="HH60" i="3" a="1"/>
  <c r="HH60" i="3" s="1"/>
  <c r="MN60" i="3" a="1"/>
  <c r="MN60" i="3" s="1"/>
  <c r="RL60" i="3" a="1"/>
  <c r="RL60" i="3" s="1"/>
  <c r="ABZ60" i="3" a="1"/>
  <c r="ABZ60" i="3" s="1"/>
  <c r="CJQ59" i="3" a="1"/>
  <c r="CJQ59" i="3" s="1"/>
  <c r="BAG59" i="3" a="1"/>
  <c r="BAG59" i="3" s="1"/>
  <c r="WD60" i="3" a="1"/>
  <c r="WD60" i="3" s="1"/>
  <c r="CDU59" i="3" a="1"/>
  <c r="CDU59" i="3" s="1"/>
  <c r="CLQ59" i="3" a="1"/>
  <c r="CLQ59" i="3" s="1"/>
  <c r="EF60" i="3" a="1"/>
  <c r="EF60" i="3" s="1"/>
  <c r="BAV59" i="3" a="1"/>
  <c r="BAV59" i="3" s="1"/>
  <c r="BFT59" i="3" a="1"/>
  <c r="BFT59" i="3" s="1"/>
  <c r="BKR59" i="3" a="1"/>
  <c r="BKR59" i="3" s="1"/>
  <c r="BPP59" i="3" a="1"/>
  <c r="BPP59" i="3" s="1"/>
  <c r="BUN59" i="3" a="1"/>
  <c r="BUN59" i="3" s="1"/>
  <c r="HQ60" i="3" a="1"/>
  <c r="HQ60" i="3" s="1"/>
  <c r="KE60" i="3" a="1"/>
  <c r="KE60" i="3" s="1"/>
  <c r="MS60" i="3" a="1"/>
  <c r="MS60" i="3" s="1"/>
  <c r="PE60" i="3" a="1"/>
  <c r="PE60" i="3" s="1"/>
  <c r="RQ60" i="3" a="1"/>
  <c r="RQ60" i="3" s="1"/>
  <c r="UE60" i="3" a="1"/>
  <c r="UE60" i="3" s="1"/>
  <c r="WQ60" i="3" a="1"/>
  <c r="WQ60" i="3" s="1"/>
  <c r="ZC60" i="3" a="1"/>
  <c r="ZC60" i="3" s="1"/>
  <c r="ABO60" i="3" a="1"/>
  <c r="ABO60" i="3" s="1"/>
  <c r="ASW59" i="3" a="1"/>
  <c r="ASW59" i="3" s="1"/>
  <c r="BRJ59" i="3" a="1"/>
  <c r="BRJ59" i="3" s="1"/>
  <c r="BEI59" i="3" a="1"/>
  <c r="BEI59" i="3" s="1"/>
  <c r="JV59" i="3" a="1"/>
  <c r="JV59" i="3" s="1"/>
  <c r="AIG59" i="3" a="1"/>
  <c r="AIG59" i="3" s="1"/>
  <c r="ABR60" i="3" a="1"/>
  <c r="ABR60" i="3" s="1"/>
  <c r="CJI59" i="3" a="1"/>
  <c r="CJI59" i="3" s="1"/>
  <c r="CL60" i="3" a="1"/>
  <c r="CL60" i="3" s="1"/>
  <c r="EX60" i="3" a="1"/>
  <c r="EX60" i="3" s="1"/>
  <c r="BCF59" i="3" a="1"/>
  <c r="BCF59" i="3" s="1"/>
  <c r="BHD59" i="3" a="1"/>
  <c r="BHD59" i="3" s="1"/>
  <c r="BMB59" i="3" a="1"/>
  <c r="BMB59" i="3" s="1"/>
  <c r="BQZ59" i="3" a="1"/>
  <c r="BQZ59" i="3" s="1"/>
  <c r="CBG59" i="3" a="1"/>
  <c r="CBG59" i="3" s="1"/>
  <c r="II60" i="3" a="1"/>
  <c r="II60" i="3" s="1"/>
  <c r="KW60" i="3" a="1"/>
  <c r="KW60" i="3" s="1"/>
  <c r="NK60" i="3" a="1"/>
  <c r="NK60" i="3" s="1"/>
  <c r="PW60" i="3" a="1"/>
  <c r="PW60" i="3" s="1"/>
  <c r="SK60" i="3" a="1"/>
  <c r="SK60" i="3" s="1"/>
  <c r="UW60" i="3" a="1"/>
  <c r="UW60" i="3" s="1"/>
  <c r="XI60" i="3" a="1"/>
  <c r="XI60" i="3" s="1"/>
  <c r="ZU60" i="3" a="1"/>
  <c r="ZU60" i="3" s="1"/>
  <c r="VI59" i="3" a="1"/>
  <c r="VI59" i="3" s="1"/>
  <c r="BLZ59" i="3" a="1"/>
  <c r="BLZ59" i="3" s="1"/>
  <c r="JN60" i="3" a="1"/>
  <c r="JN60" i="3" s="1"/>
  <c r="OR60" i="3" a="1"/>
  <c r="OR60" i="3" s="1"/>
  <c r="TR60" i="3" a="1"/>
  <c r="TR60" i="3" s="1"/>
  <c r="BPK59" i="3" a="1"/>
  <c r="BPK59" i="3" s="1"/>
  <c r="OZ59" i="3" a="1"/>
  <c r="OZ59" i="3" s="1"/>
  <c r="BYH59" i="3" a="1"/>
  <c r="BYH59" i="3" s="1"/>
  <c r="ZV60" i="3" a="1"/>
  <c r="ZV60" i="3" s="1"/>
  <c r="CHM59" i="3" a="1"/>
  <c r="CHM59" i="3" s="1"/>
  <c r="CMC59" i="3" a="1"/>
  <c r="CMC59" i="3" s="1"/>
  <c r="ER60" i="3" a="1"/>
  <c r="ER60" i="3" s="1"/>
  <c r="BBT59" i="3" a="1"/>
  <c r="BBT59" i="3" s="1"/>
  <c r="BGR59" i="3" a="1"/>
  <c r="BGR59" i="3" s="1"/>
  <c r="BLP59" i="3" a="1"/>
  <c r="BLP59" i="3" s="1"/>
  <c r="BQN59" i="3" a="1"/>
  <c r="BQN59" i="3" s="1"/>
  <c r="BVL59" i="3" a="1"/>
  <c r="BVL59" i="3" s="1"/>
  <c r="IC60" i="3" a="1"/>
  <c r="IC60" i="3" s="1"/>
  <c r="KQ60" i="3" a="1"/>
  <c r="KQ60" i="3" s="1"/>
  <c r="NE60" i="3" a="1"/>
  <c r="NE60" i="3" s="1"/>
  <c r="PQ60" i="3" a="1"/>
  <c r="PQ60" i="3" s="1"/>
  <c r="SE60" i="3" a="1"/>
  <c r="SE60" i="3" s="1"/>
  <c r="UQ60" i="3" a="1"/>
  <c r="UQ60" i="3" s="1"/>
  <c r="XC60" i="3" a="1"/>
  <c r="XC60" i="3" s="1"/>
  <c r="ZO60" i="3" a="1"/>
  <c r="ZO60" i="3" s="1"/>
  <c r="ACA60" i="3" a="1"/>
  <c r="ACA60" i="3" s="1"/>
  <c r="BAJ59" i="3" a="1"/>
  <c r="BAJ59" i="3" s="1"/>
  <c r="BFM59" i="3" a="1"/>
  <c r="BFM59" i="3" s="1"/>
  <c r="ADS60" i="3" a="1"/>
  <c r="ADS60" i="3" s="1"/>
  <c r="BJQ59" i="3" a="1"/>
  <c r="BJQ59" i="3" s="1"/>
  <c r="BTM59" i="3" a="1"/>
  <c r="BTM59" i="3" s="1"/>
  <c r="CFL59" i="3" a="1"/>
  <c r="CFL59" i="3" s="1"/>
  <c r="CKJ59" i="3" a="1"/>
  <c r="CKJ59" i="3" s="1"/>
  <c r="FK60" i="3" a="1"/>
  <c r="FK60" i="3" s="1"/>
  <c r="ALV60" i="3" a="1"/>
  <c r="ALV60" i="3" s="1"/>
  <c r="AVR60" i="3" a="1"/>
  <c r="AVR60" i="3" s="1"/>
  <c r="BFR60" i="3" a="1"/>
  <c r="BFR60" i="3" s="1"/>
  <c r="BPN60" i="3" a="1"/>
  <c r="BPN60" i="3" s="1"/>
  <c r="BZJ60" i="3" a="1"/>
  <c r="BZJ60" i="3" s="1"/>
  <c r="CFH60" i="3" a="1"/>
  <c r="CFH60" i="3" s="1"/>
  <c r="CKF60" i="3" a="1"/>
  <c r="CKF60" i="3" s="1"/>
  <c r="FG61" i="3" a="1"/>
  <c r="FG61" i="3" s="1"/>
  <c r="ALO60" i="3" a="1"/>
  <c r="ALO60" i="3" s="1"/>
  <c r="AVK60" i="3" a="1"/>
  <c r="AVK60" i="3" s="1"/>
  <c r="BFG60" i="3" a="1"/>
  <c r="BFG60" i="3" s="1"/>
  <c r="BPC60" i="3" a="1"/>
  <c r="BPC60" i="3" s="1"/>
  <c r="BYY60" i="3" a="1"/>
  <c r="BYY60" i="3" s="1"/>
  <c r="JX61" i="3" a="1"/>
  <c r="JX61" i="3" s="1"/>
  <c r="PB61" i="3" a="1"/>
  <c r="PB61" i="3" s="1"/>
  <c r="UB61" i="3" a="1"/>
  <c r="UB61" i="3" s="1"/>
  <c r="AIN60" i="3" a="1"/>
  <c r="AIN60" i="3" s="1"/>
  <c r="ASJ60" i="3" a="1"/>
  <c r="ASJ60" i="3" s="1"/>
  <c r="BCF60" i="3" a="1"/>
  <c r="BCF60" i="3" s="1"/>
  <c r="BMB60" i="3" a="1"/>
  <c r="BMB60" i="3" s="1"/>
  <c r="BVX60" i="3" a="1"/>
  <c r="BVX60" i="3" s="1"/>
  <c r="CCU60" i="3" a="1"/>
  <c r="CCU60" i="3" s="1"/>
  <c r="CFG60" i="3" a="1"/>
  <c r="CFG60" i="3" s="1"/>
  <c r="CHS60" i="3" a="1"/>
  <c r="CHS60" i="3" s="1"/>
  <c r="CKE60" i="3" a="1"/>
  <c r="CKE60" i="3" s="1"/>
  <c r="CT61" i="3" a="1"/>
  <c r="CT61" i="3" s="1"/>
  <c r="BMP59" i="3" a="1"/>
  <c r="BMP59" i="3" s="1"/>
  <c r="BFI59" i="3" a="1"/>
  <c r="BFI59" i="3" s="1"/>
  <c r="BOS59" i="3" a="1"/>
  <c r="BOS59" i="3" s="1"/>
  <c r="CDB59" i="3" a="1"/>
  <c r="CDB59" i="3" s="1"/>
  <c r="BJC59" i="3" a="1"/>
  <c r="BJC59" i="3" s="1"/>
  <c r="BQM59" i="3" a="1"/>
  <c r="BQM59" i="3" s="1"/>
  <c r="BVK59" i="3" a="1"/>
  <c r="BVK59" i="3" s="1"/>
  <c r="CEA59" i="3" a="1"/>
  <c r="CEA59" i="3" s="1"/>
  <c r="CGM59" i="3" a="1"/>
  <c r="CGM59" i="3" s="1"/>
  <c r="CIY59" i="3" a="1"/>
  <c r="CIY59" i="3" s="1"/>
  <c r="CJI58" i="3" a="1"/>
  <c r="CJI58" i="3" s="1"/>
  <c r="CKX58" i="3" a="1"/>
  <c r="CKX58" i="3" s="1"/>
  <c r="JT59" i="3" a="1"/>
  <c r="JT59" i="3" s="1"/>
  <c r="OX59" i="3" a="1"/>
  <c r="OX59" i="3" s="1"/>
  <c r="YC59" i="3" a="1"/>
  <c r="YC59" i="3" s="1"/>
  <c r="AHX59" i="3" a="1"/>
  <c r="AHX59" i="3" s="1"/>
  <c r="API59" i="3" a="1"/>
  <c r="API59" i="3" s="1"/>
  <c r="AUG59" i="3" a="1"/>
  <c r="AUG59" i="3" s="1"/>
  <c r="AZE59" i="3" a="1"/>
  <c r="AZE59" i="3" s="1"/>
  <c r="YH59" i="3" a="1"/>
  <c r="YH59" i="3" s="1"/>
  <c r="AID59" i="3" a="1"/>
  <c r="AID59" i="3" s="1"/>
  <c r="BYF59" i="3" a="1"/>
  <c r="BYF59" i="3" s="1"/>
  <c r="CAV59" i="3" a="1"/>
  <c r="CAV59" i="3" s="1"/>
  <c r="TO59" i="3" a="1"/>
  <c r="TO59" i="3" s="1"/>
  <c r="YM59" i="3" a="1"/>
  <c r="YM59" i="3" s="1"/>
  <c r="ADK59" i="3" a="1"/>
  <c r="ADK59" i="3" s="1"/>
  <c r="AIJ59" i="3" a="1"/>
  <c r="AIJ59" i="3" s="1"/>
  <c r="AND59" i="3" a="1"/>
  <c r="AND59" i="3" s="1"/>
  <c r="APP59" i="3" a="1"/>
  <c r="APP59" i="3" s="1"/>
  <c r="ASB59" i="3" a="1"/>
  <c r="ASB59" i="3" s="1"/>
  <c r="AUN59" i="3" a="1"/>
  <c r="AUN59" i="3" s="1"/>
  <c r="AWZ59" i="3" a="1"/>
  <c r="AWZ59" i="3" s="1"/>
  <c r="SR59" i="3" a="1"/>
  <c r="SR59" i="3" s="1"/>
  <c r="XP59" i="3" a="1"/>
  <c r="XP59" i="3" s="1"/>
  <c r="ACN59" i="3" a="1"/>
  <c r="ACN59" i="3" s="1"/>
  <c r="AHM59" i="3" a="1"/>
  <c r="AHM59" i="3" s="1"/>
  <c r="AMK59" i="3" a="1"/>
  <c r="AMK59" i="3" s="1"/>
  <c r="BXW59" i="3" a="1"/>
  <c r="BXW59" i="3" s="1"/>
  <c r="CAI59" i="3" a="1"/>
  <c r="CAI59" i="3" s="1"/>
  <c r="BDN59" i="3" a="1"/>
  <c r="BDN59" i="3" s="1"/>
  <c r="BIL59" i="3" a="1"/>
  <c r="BIL59" i="3" s="1"/>
  <c r="BNJ59" i="3" a="1"/>
  <c r="BNJ59" i="3" s="1"/>
  <c r="BSH59" i="3" a="1"/>
  <c r="BSH59" i="3" s="1"/>
  <c r="CLJ58" i="3" a="1"/>
  <c r="CLJ58" i="3" s="1"/>
  <c r="WL59" i="3" a="1"/>
  <c r="WL59" i="3" s="1"/>
  <c r="XZ60" i="3" a="1"/>
  <c r="XZ60" i="3" s="1"/>
  <c r="CFQ59" i="3" a="1"/>
  <c r="CFQ59" i="3" s="1"/>
  <c r="CLW59" i="3" a="1"/>
  <c r="CLW59" i="3" s="1"/>
  <c r="EL60" i="3" a="1"/>
  <c r="EL60" i="3" s="1"/>
  <c r="BBH59" i="3" a="1"/>
  <c r="BBH59" i="3" s="1"/>
  <c r="BGF59" i="3" a="1"/>
  <c r="BGF59" i="3" s="1"/>
  <c r="BLD59" i="3" a="1"/>
  <c r="BLD59" i="3" s="1"/>
  <c r="BQB59" i="3" a="1"/>
  <c r="BQB59" i="3" s="1"/>
  <c r="BUZ59" i="3" a="1"/>
  <c r="BUZ59" i="3" s="1"/>
  <c r="HW60" i="3" a="1"/>
  <c r="HW60" i="3" s="1"/>
  <c r="KK60" i="3" a="1"/>
  <c r="KK60" i="3" s="1"/>
  <c r="MY60" i="3" a="1"/>
  <c r="MY60" i="3" s="1"/>
  <c r="PK60" i="3" a="1"/>
  <c r="PK60" i="3" s="1"/>
  <c r="RW60" i="3" a="1"/>
  <c r="RW60" i="3" s="1"/>
  <c r="UK60" i="3" a="1"/>
  <c r="UK60" i="3" s="1"/>
  <c r="WW60" i="3" a="1"/>
  <c r="WW60" i="3" s="1"/>
  <c r="ZI60" i="3" a="1"/>
  <c r="ZI60" i="3" s="1"/>
  <c r="ABU60" i="3" a="1"/>
  <c r="ABU60" i="3" s="1"/>
  <c r="CAU58" i="3" a="1"/>
  <c r="CAU58" i="3" s="1"/>
  <c r="AZS59" i="3" a="1"/>
  <c r="AZS59" i="3" s="1"/>
  <c r="HX60" i="3" a="1"/>
  <c r="HX60" i="3" s="1"/>
  <c r="ND60" i="3" a="1"/>
  <c r="ND60" i="3" s="1"/>
  <c r="SD60" i="3" a="1"/>
  <c r="SD60" i="3" s="1"/>
  <c r="BDC59" i="3" a="1"/>
  <c r="BDC59" i="3" s="1"/>
  <c r="HM59" i="3" a="1"/>
  <c r="HM59" i="3" s="1"/>
  <c r="YL59" i="3" a="1"/>
  <c r="YL59" i="3" s="1"/>
  <c r="YP60" i="3" a="1"/>
  <c r="YP60" i="3" s="1"/>
  <c r="CGG59" i="3" a="1"/>
  <c r="CGG59" i="3" s="1"/>
  <c r="CLY59" i="3" a="1"/>
  <c r="CLY59" i="3" s="1"/>
  <c r="EN60" i="3" a="1"/>
  <c r="EN60" i="3" s="1"/>
  <c r="BBL59" i="3" a="1"/>
  <c r="BBL59" i="3" s="1"/>
  <c r="BGJ59" i="3" a="1"/>
  <c r="BGJ59" i="3" s="1"/>
  <c r="BLH59" i="3" a="1"/>
  <c r="BLH59" i="3" s="1"/>
  <c r="BQF59" i="3" a="1"/>
  <c r="BQF59" i="3" s="1"/>
  <c r="BVD59" i="3" a="1"/>
  <c r="BVD59" i="3" s="1"/>
  <c r="HY60" i="3" a="1"/>
  <c r="HY60" i="3" s="1"/>
  <c r="KM60" i="3" a="1"/>
  <c r="KM60" i="3" s="1"/>
  <c r="NA60" i="3" a="1"/>
  <c r="NA60" i="3" s="1"/>
  <c r="PM60" i="3" a="1"/>
  <c r="PM60" i="3" s="1"/>
  <c r="SA60" i="3" a="1"/>
  <c r="SA60" i="3" s="1"/>
  <c r="UM60" i="3" a="1"/>
  <c r="UM60" i="3" s="1"/>
  <c r="WY60" i="3" a="1"/>
  <c r="WY60" i="3" s="1"/>
  <c r="ZK60" i="3" a="1"/>
  <c r="ZK60" i="3" s="1"/>
  <c r="ABW60" i="3" a="1"/>
  <c r="ABW60" i="3" s="1"/>
  <c r="AWU59" i="3" a="1"/>
  <c r="AWU59" i="3" s="1"/>
  <c r="BSP59" i="3" a="1"/>
  <c r="BSP59" i="3" s="1"/>
  <c r="BJG59" i="3" a="1"/>
  <c r="BJG59" i="3" s="1"/>
  <c r="NZ59" i="3" a="1"/>
  <c r="NZ59" i="3" s="1"/>
  <c r="BXH59" i="3" a="1"/>
  <c r="BXH59" i="3" s="1"/>
  <c r="BCM59" i="3" a="1"/>
  <c r="BCM59" i="3" s="1"/>
  <c r="CKE59" i="3" a="1"/>
  <c r="CKE59" i="3" s="1"/>
  <c r="CT60" i="3" a="1"/>
  <c r="CT60" i="3" s="1"/>
  <c r="FF60" i="3" a="1"/>
  <c r="FF60" i="3" s="1"/>
  <c r="BCV59" i="3" a="1"/>
  <c r="BCV59" i="3" s="1"/>
  <c r="BHT59" i="3" a="1"/>
  <c r="BHT59" i="3" s="1"/>
  <c r="BMR59" i="3" a="1"/>
  <c r="BMR59" i="3" s="1"/>
  <c r="BRP59" i="3" a="1"/>
  <c r="BRP59" i="3" s="1"/>
  <c r="GE60" i="3" a="1"/>
  <c r="GE60" i="3" s="1"/>
  <c r="IQ60" i="3" a="1"/>
  <c r="IQ60" i="3" s="1"/>
  <c r="LG60" i="3" a="1"/>
  <c r="LG60" i="3" s="1"/>
  <c r="NS60" i="3" a="1"/>
  <c r="NS60" i="3" s="1"/>
  <c r="QE60" i="3" a="1"/>
  <c r="QE60" i="3" s="1"/>
  <c r="SS60" i="3" a="1"/>
  <c r="SS60" i="3" s="1"/>
  <c r="VE60" i="3" a="1"/>
  <c r="VE60" i="3" s="1"/>
  <c r="XQ60" i="3" a="1"/>
  <c r="XQ60" i="3" s="1"/>
  <c r="AAC60" i="3" a="1"/>
  <c r="AAC60" i="3" s="1"/>
  <c r="ADE59" i="3" a="1"/>
  <c r="ADE59" i="3" s="1"/>
  <c r="BOL59" i="3" a="1"/>
  <c r="BOL59" i="3" s="1"/>
  <c r="KD60" i="3" a="1"/>
  <c r="KD60" i="3" s="1"/>
  <c r="PH60" i="3" a="1"/>
  <c r="PH60" i="3" s="1"/>
  <c r="UH60" i="3" a="1"/>
  <c r="UH60" i="3" s="1"/>
  <c r="BUI59" i="3" a="1"/>
  <c r="BUI59" i="3" s="1"/>
  <c r="WG59" i="3" a="1"/>
  <c r="WG59" i="3" s="1"/>
  <c r="BQH59" i="3" a="1"/>
  <c r="BQH59" i="3" s="1"/>
  <c r="ACH60" i="3" a="1"/>
  <c r="ACH60" i="3" s="1"/>
  <c r="CJY59" i="3" a="1"/>
  <c r="CJY59" i="3" s="1"/>
  <c r="CN60" i="3" a="1"/>
  <c r="CN60" i="3" s="1"/>
  <c r="EZ60" i="3" a="1"/>
  <c r="EZ60" i="3" s="1"/>
  <c r="BCJ59" i="3" a="1"/>
  <c r="BCJ59" i="3" s="1"/>
  <c r="BHH59" i="3" a="1"/>
  <c r="BHH59" i="3" s="1"/>
  <c r="BMF59" i="3" a="1"/>
  <c r="BMF59" i="3" s="1"/>
  <c r="BRD59" i="3" a="1"/>
  <c r="BRD59" i="3" s="1"/>
  <c r="CBO59" i="3" a="1"/>
  <c r="CBO59" i="3" s="1"/>
  <c r="IK60" i="3" a="1"/>
  <c r="IK60" i="3" s="1"/>
  <c r="KY60" i="3" a="1"/>
  <c r="KY60" i="3" s="1"/>
  <c r="NM60" i="3" a="1"/>
  <c r="NM60" i="3" s="1"/>
  <c r="PY60" i="3" a="1"/>
  <c r="PY60" i="3" s="1"/>
  <c r="SM60" i="3" a="1"/>
  <c r="SM60" i="3" s="1"/>
  <c r="UY60" i="3" a="1"/>
  <c r="UY60" i="3" s="1"/>
  <c r="XK60" i="3" a="1"/>
  <c r="XK60" i="3" s="1"/>
  <c r="ZW60" i="3" a="1"/>
  <c r="ZW60" i="3" s="1"/>
  <c r="ACI60" i="3" a="1"/>
  <c r="ACI60" i="3" s="1"/>
  <c r="BBA59" i="3" a="1"/>
  <c r="BBA59" i="3" s="1"/>
  <c r="BGC59" i="3" a="1"/>
  <c r="BGC59" i="3" s="1"/>
  <c r="AZT59" i="3" a="1"/>
  <c r="AZT59" i="3" s="1"/>
  <c r="BKO59" i="3" a="1"/>
  <c r="BKO59" i="3" s="1"/>
  <c r="BUK59" i="3" a="1"/>
  <c r="BUK59" i="3" s="1"/>
  <c r="CFX59" i="3" a="1"/>
  <c r="CFX59" i="3" s="1"/>
  <c r="CKV59" i="3" a="1"/>
  <c r="CKV59" i="3" s="1"/>
  <c r="FW60" i="3" a="1"/>
  <c r="FW60" i="3" s="1"/>
  <c r="AMT60" i="3" a="1"/>
  <c r="AMT60" i="3" s="1"/>
  <c r="AWP60" i="3" a="1"/>
  <c r="AWP60" i="3" s="1"/>
  <c r="BGP60" i="3" a="1"/>
  <c r="BGP60" i="3" s="1"/>
  <c r="BQL60" i="3" a="1"/>
  <c r="BQL60" i="3" s="1"/>
  <c r="CAH60" i="3" a="1"/>
  <c r="CAH60" i="3" s="1"/>
  <c r="CFT60" i="3" a="1"/>
  <c r="CFT60" i="3" s="1"/>
  <c r="CKR60" i="3" a="1"/>
  <c r="CKR60" i="3" s="1"/>
  <c r="FS61" i="3" a="1"/>
  <c r="FS61" i="3" s="1"/>
  <c r="AMM60" i="3" a="1"/>
  <c r="AMM60" i="3" s="1"/>
  <c r="AWI60" i="3" a="1"/>
  <c r="AWI60" i="3" s="1"/>
  <c r="BGE60" i="3" a="1"/>
  <c r="BGE60" i="3" s="1"/>
  <c r="BQA60" i="3" a="1"/>
  <c r="BQA60" i="3" s="1"/>
  <c r="BZW60" i="3" a="1"/>
  <c r="BZW60" i="3" s="1"/>
  <c r="KJ61" i="3" a="1"/>
  <c r="KJ61" i="3" s="1"/>
  <c r="PN61" i="3" a="1"/>
  <c r="PN61" i="3" s="1"/>
  <c r="UN61" i="3" a="1"/>
  <c r="UN61" i="3" s="1"/>
  <c r="AJL60" i="3" a="1"/>
  <c r="AJL60" i="3" s="1"/>
  <c r="ATH60" i="3" a="1"/>
  <c r="ATH60" i="3" s="1"/>
  <c r="BDD60" i="3" a="1"/>
  <c r="BDD60" i="3" s="1"/>
  <c r="BMZ60" i="3" a="1"/>
  <c r="BMZ60" i="3" s="1"/>
  <c r="BWV60" i="3" a="1"/>
  <c r="BWV60" i="3" s="1"/>
  <c r="CDC60" i="3" a="1"/>
  <c r="CDC60" i="3" s="1"/>
  <c r="CFO60" i="3" a="1"/>
  <c r="CFO60" i="3" s="1"/>
  <c r="CIA60" i="3" a="1"/>
  <c r="CIA60" i="3" s="1"/>
  <c r="CKM60" i="3" a="1"/>
  <c r="CKM60" i="3" s="1"/>
  <c r="DB61" i="3" a="1"/>
  <c r="DB61" i="3" s="1"/>
  <c r="BBW59" i="3" a="1"/>
  <c r="BBW59" i="3" s="1"/>
  <c r="BGO59" i="3" a="1"/>
  <c r="BGO59" i="3" s="1"/>
  <c r="BPQ59" i="3" a="1"/>
  <c r="BPQ59" i="3" s="1"/>
  <c r="BME59" i="3" a="1"/>
  <c r="BME59" i="3" s="1"/>
  <c r="BRC59" i="3" a="1"/>
  <c r="BRC59" i="3" s="1"/>
  <c r="CBQ59" i="3" a="1"/>
  <c r="CBQ59" i="3" s="1"/>
  <c r="CEI59" i="3" a="1"/>
  <c r="CEI59" i="3" s="1"/>
  <c r="CGU59" i="3" a="1"/>
  <c r="CGU59" i="3" s="1"/>
  <c r="CJG59" i="3" a="1"/>
  <c r="CJG59" i="3" s="1"/>
  <c r="DJ59" i="3" a="1"/>
  <c r="DJ59" i="3" s="1"/>
  <c r="BZQ58" i="3" a="1"/>
  <c r="BZQ58" i="3" s="1"/>
  <c r="KX59" i="3" a="1"/>
  <c r="KX59" i="3" s="1"/>
  <c r="PX59" i="3" a="1"/>
  <c r="PX59" i="3" s="1"/>
  <c r="AAC59" i="3" a="1"/>
  <c r="AAC59" i="3" s="1"/>
  <c r="AJW59" i="3" a="1"/>
  <c r="AJW59" i="3" s="1"/>
  <c r="AQI59" i="3" a="1"/>
  <c r="AQI59" i="3" s="1"/>
  <c r="AVG59" i="3" a="1"/>
  <c r="AVG59" i="3" s="1"/>
  <c r="BAE59" i="3" a="1"/>
  <c r="BAE59" i="3" s="1"/>
  <c r="AAH59" i="3" a="1"/>
  <c r="AAH59" i="3" s="1"/>
  <c r="AKC59" i="3" a="1"/>
  <c r="AKC59" i="3" s="1"/>
  <c r="BYR59" i="3" a="1"/>
  <c r="BYR59" i="3" s="1"/>
  <c r="CBD59" i="3" a="1"/>
  <c r="CBD59" i="3" s="1"/>
  <c r="UE59" i="3" a="1"/>
  <c r="UE59" i="3" s="1"/>
  <c r="ZC59" i="3" a="1"/>
  <c r="ZC59" i="3" s="1"/>
  <c r="AEA59" i="3" a="1"/>
  <c r="AEA59" i="3" s="1"/>
  <c r="AIZ59" i="3" a="1"/>
  <c r="AIZ59" i="3" s="1"/>
  <c r="ANL59" i="3" a="1"/>
  <c r="ANL59" i="3" s="1"/>
  <c r="APX59" i="3" a="1"/>
  <c r="APX59" i="3" s="1"/>
  <c r="ASJ59" i="3" a="1"/>
  <c r="ASJ59" i="3" s="1"/>
  <c r="AUV59" i="3" a="1"/>
  <c r="AUV59" i="3" s="1"/>
  <c r="AXH59" i="3" a="1"/>
  <c r="AXH59" i="3" s="1"/>
  <c r="TH59" i="3" a="1"/>
  <c r="TH59" i="3" s="1"/>
  <c r="YF59" i="3" a="1"/>
  <c r="YF59" i="3" s="1"/>
  <c r="ADD59" i="3" a="1"/>
  <c r="ADD59" i="3" s="1"/>
  <c r="AIC59" i="3" a="1"/>
  <c r="AIC59" i="3" s="1"/>
  <c r="BVS59" i="3" a="1"/>
  <c r="BVS59" i="3" s="1"/>
  <c r="BYE59" i="3" a="1"/>
  <c r="BYE59" i="3" s="1"/>
  <c r="CAQ59" i="3" a="1"/>
  <c r="CAQ59" i="3" s="1"/>
  <c r="BED59" i="3" a="1"/>
  <c r="BED59" i="3" s="1"/>
  <c r="BJB59" i="3" a="1"/>
  <c r="BJB59" i="3" s="1"/>
  <c r="BNZ59" i="3" a="1"/>
  <c r="BNZ59" i="3" s="1"/>
  <c r="BSX59" i="3" a="1"/>
  <c r="BSX59" i="3" s="1"/>
  <c r="HH59" i="3" a="1"/>
  <c r="HH59" i="3" s="1"/>
  <c r="AEH59" i="3" a="1"/>
  <c r="AEH59" i="3" s="1"/>
  <c r="AAL60" i="3" a="1"/>
  <c r="AAL60" i="3" s="1"/>
  <c r="CIC59" i="3" a="1"/>
  <c r="CIC59" i="3" s="1"/>
  <c r="CME59" i="3" a="1"/>
  <c r="CME59" i="3" s="1"/>
  <c r="ET60" i="3" a="1"/>
  <c r="ET60" i="3" s="1"/>
  <c r="BBX59" i="3" a="1"/>
  <c r="BBX59" i="3" s="1"/>
  <c r="BGV59" i="3" a="1"/>
  <c r="BGV59" i="3" s="1"/>
  <c r="BLT59" i="3" a="1"/>
  <c r="BLT59" i="3" s="1"/>
  <c r="BQR59" i="3" a="1"/>
  <c r="BQR59" i="3" s="1"/>
  <c r="BVP59" i="3" a="1"/>
  <c r="BVP59" i="3" s="1"/>
  <c r="IE60" i="3" a="1"/>
  <c r="IE60" i="3" s="1"/>
  <c r="KS60" i="3" a="1"/>
  <c r="KS60" i="3" s="1"/>
  <c r="NG60" i="3" a="1"/>
  <c r="NG60" i="3" s="1"/>
  <c r="PS60" i="3" a="1"/>
  <c r="PS60" i="3" s="1"/>
  <c r="SG60" i="3" a="1"/>
  <c r="SG60" i="3" s="1"/>
  <c r="US60" i="3" a="1"/>
  <c r="US60" i="3" s="1"/>
  <c r="XE60" i="3" a="1"/>
  <c r="XE60" i="3" s="1"/>
  <c r="ZQ60" i="3" a="1"/>
  <c r="ZQ60" i="3" s="1"/>
  <c r="ACC60" i="3" a="1"/>
  <c r="ACC60" i="3" s="1"/>
  <c r="ID59" i="3" a="1"/>
  <c r="ID59" i="3" s="1"/>
  <c r="AFJ59" i="3" a="1"/>
  <c r="AFJ59" i="3" s="1"/>
  <c r="IN60" i="3" a="1"/>
  <c r="IN60" i="3" s="1"/>
  <c r="NT60" i="3" a="1"/>
  <c r="NT60" i="3" s="1"/>
  <c r="ST60" i="3" a="1"/>
  <c r="ST60" i="3" s="1"/>
  <c r="BIA59" i="3" a="1"/>
  <c r="BIA59" i="3" s="1"/>
  <c r="IV59" i="3" a="1"/>
  <c r="IV59" i="3" s="1"/>
  <c r="AGH59" i="3" a="1"/>
  <c r="AGH59" i="3" s="1"/>
  <c r="ABB60" i="3" a="1"/>
  <c r="ABB60" i="3" s="1"/>
  <c r="CIS59" i="3" a="1"/>
  <c r="CIS59" i="3" s="1"/>
  <c r="CMG59" i="3" a="1"/>
  <c r="CMG59" i="3" s="1"/>
  <c r="EV60" i="3" a="1"/>
  <c r="EV60" i="3" s="1"/>
  <c r="BCB59" i="3" a="1"/>
  <c r="BCB59" i="3" s="1"/>
  <c r="BGZ59" i="3" a="1"/>
  <c r="BGZ59" i="3" s="1"/>
  <c r="BLX59" i="3" a="1"/>
  <c r="BLX59" i="3" s="1"/>
  <c r="BQV59" i="3" a="1"/>
  <c r="BQV59" i="3" s="1"/>
  <c r="CAY59" i="3" a="1"/>
  <c r="CAY59" i="3" s="1"/>
  <c r="IG60" i="3" a="1"/>
  <c r="IG60" i="3" s="1"/>
  <c r="KU60" i="3" a="1"/>
  <c r="KU60" i="3" s="1"/>
  <c r="NI60" i="3" a="1"/>
  <c r="NI60" i="3" s="1"/>
  <c r="PU60" i="3" a="1"/>
  <c r="PU60" i="3" s="1"/>
  <c r="SI60" i="3" a="1"/>
  <c r="SI60" i="3" s="1"/>
  <c r="UU60" i="3" a="1"/>
  <c r="UU60" i="3" s="1"/>
  <c r="XG60" i="3" a="1"/>
  <c r="XG60" i="3" s="1"/>
  <c r="ZS60" i="3" a="1"/>
  <c r="ZS60" i="3" s="1"/>
  <c r="BQD58" i="3" a="1"/>
  <c r="BQD58" i="3" s="1"/>
  <c r="RH59" i="3" a="1"/>
  <c r="RH59" i="3" s="1"/>
  <c r="BTV59" i="3" a="1"/>
  <c r="BTV59" i="3" s="1"/>
  <c r="BOE59" i="3" a="1"/>
  <c r="BOE59" i="3" s="1"/>
  <c r="UG59" i="3" a="1"/>
  <c r="UG59" i="3" s="1"/>
  <c r="BRN59" i="3" a="1"/>
  <c r="BRN59" i="3" s="1"/>
  <c r="BHK59" i="3" a="1"/>
  <c r="BHK59" i="3" s="1"/>
  <c r="CKM59" i="3" a="1"/>
  <c r="CKM59" i="3" s="1"/>
  <c r="DB60" i="3" a="1"/>
  <c r="DB60" i="3" s="1"/>
  <c r="FN60" i="3" a="1"/>
  <c r="FN60" i="3" s="1"/>
  <c r="BDL59" i="3" a="1"/>
  <c r="BDL59" i="3" s="1"/>
  <c r="BIJ59" i="3" a="1"/>
  <c r="BIJ59" i="3" s="1"/>
  <c r="BNH59" i="3" a="1"/>
  <c r="BNH59" i="3" s="1"/>
  <c r="BSF59" i="3" a="1"/>
  <c r="BSF59" i="3" s="1"/>
  <c r="GM60" i="3" a="1"/>
  <c r="GM60" i="3" s="1"/>
  <c r="JA60" i="3" a="1"/>
  <c r="JA60" i="3" s="1"/>
  <c r="LO60" i="3" a="1"/>
  <c r="LO60" i="3" s="1"/>
  <c r="OA60" i="3" a="1"/>
  <c r="OA60" i="3" s="1"/>
  <c r="QM60" i="3" a="1"/>
  <c r="QM60" i="3" s="1"/>
  <c r="TA60" i="3" a="1"/>
  <c r="TA60" i="3" s="1"/>
  <c r="VM60" i="3" a="1"/>
  <c r="VM60" i="3" s="1"/>
  <c r="XY60" i="3" a="1"/>
  <c r="XY60" i="3" s="1"/>
  <c r="AAK60" i="3" a="1"/>
  <c r="AAK60" i="3" s="1"/>
  <c r="AKZ59" i="3" a="1"/>
  <c r="AKZ59" i="3" s="1"/>
  <c r="BQD59" i="3" a="1"/>
  <c r="BQD59" i="3" s="1"/>
  <c r="KX60" i="3" a="1"/>
  <c r="KX60" i="3" s="1"/>
  <c r="PX60" i="3" a="1"/>
  <c r="PX60" i="3" s="1"/>
  <c r="VV60" i="3" a="1"/>
  <c r="VV60" i="3" s="1"/>
  <c r="CDM59" i="3" a="1"/>
  <c r="CDM59" i="3" s="1"/>
  <c r="AEC59" i="3" a="1"/>
  <c r="AEC59" i="3" s="1"/>
  <c r="BRV59" i="3" a="1"/>
  <c r="BRV59" i="3" s="1"/>
  <c r="BDS59" i="3" a="1"/>
  <c r="BDS59" i="3" s="1"/>
  <c r="CKG59" i="3" a="1"/>
  <c r="CKG59" i="3" s="1"/>
  <c r="CV60" i="3" a="1"/>
  <c r="CV60" i="3" s="1"/>
  <c r="FH60" i="3" a="1"/>
  <c r="FH60" i="3" s="1"/>
  <c r="BCZ59" i="3" a="1"/>
  <c r="BCZ59" i="3" s="1"/>
  <c r="BHX59" i="3" a="1"/>
  <c r="BHX59" i="3" s="1"/>
  <c r="BMV59" i="3" a="1"/>
  <c r="BMV59" i="3" s="1"/>
  <c r="BRT59" i="3" a="1"/>
  <c r="BRT59" i="3" s="1"/>
  <c r="GG60" i="3" a="1"/>
  <c r="GG60" i="3" s="1"/>
  <c r="IU60" i="3" a="1"/>
  <c r="IU60" i="3" s="1"/>
  <c r="LI60" i="3" a="1"/>
  <c r="LI60" i="3" s="1"/>
  <c r="NU60" i="3" a="1"/>
  <c r="NU60" i="3" s="1"/>
  <c r="QG60" i="3" a="1"/>
  <c r="QG60" i="3" s="1"/>
  <c r="SU60" i="3" a="1"/>
  <c r="SU60" i="3" s="1"/>
  <c r="VG60" i="3" a="1"/>
  <c r="VG60" i="3" s="1"/>
  <c r="XS60" i="3" a="1"/>
  <c r="XS60" i="3" s="1"/>
  <c r="AAE60" i="3" a="1"/>
  <c r="AAE60" i="3" s="1"/>
  <c r="ACQ60" i="3" a="1"/>
  <c r="ACQ60" i="3" s="1"/>
  <c r="BBQ59" i="3" a="1"/>
  <c r="BBQ59" i="3" s="1"/>
  <c r="BGS59" i="3" a="1"/>
  <c r="BGS59" i="3" s="1"/>
  <c r="BBI59" i="3" a="1"/>
  <c r="BBI59" i="3" s="1"/>
  <c r="BLQ59" i="3" a="1"/>
  <c r="BLQ59" i="3" s="1"/>
  <c r="BVM59" i="3" a="1"/>
  <c r="BVM59" i="3" s="1"/>
  <c r="CGL59" i="3" a="1"/>
  <c r="CGL59" i="3" s="1"/>
  <c r="CLJ59" i="3" a="1"/>
  <c r="CLJ59" i="3" s="1"/>
  <c r="ADX60" i="3" a="1"/>
  <c r="ADX60" i="3" s="1"/>
  <c r="ANV60" i="3" a="1"/>
  <c r="ANV60" i="3" s="1"/>
  <c r="AXR60" i="3" a="1"/>
  <c r="AXR60" i="3" s="1"/>
  <c r="BHR60" i="3" a="1"/>
  <c r="BHR60" i="3" s="1"/>
  <c r="BRN60" i="3" a="1"/>
  <c r="BRN60" i="3" s="1"/>
  <c r="CBJ60" i="3" a="1"/>
  <c r="CBJ60" i="3" s="1"/>
  <c r="CGH60" i="3" a="1"/>
  <c r="CGH60" i="3" s="1"/>
  <c r="CLF60" i="3" a="1"/>
  <c r="CLF60" i="3" s="1"/>
  <c r="ADJ60" i="3" a="1"/>
  <c r="ADJ60" i="3" s="1"/>
  <c r="ANO60" i="3" a="1"/>
  <c r="ANO60" i="3" s="1"/>
  <c r="AXK60" i="3" a="1"/>
  <c r="AXK60" i="3" s="1"/>
  <c r="BHG60" i="3" a="1"/>
  <c r="BHG60" i="3" s="1"/>
  <c r="BRC60" i="3" a="1"/>
  <c r="BRC60" i="3" s="1"/>
  <c r="CAY60" i="3" a="1"/>
  <c r="CAY60" i="3" s="1"/>
  <c r="LD61" i="3" a="1"/>
  <c r="LD61" i="3" s="1"/>
  <c r="QB61" i="3" a="1"/>
  <c r="QB61" i="3" s="1"/>
  <c r="VB61" i="3" a="1"/>
  <c r="VB61" i="3" s="1"/>
  <c r="AKN60" i="3" a="1"/>
  <c r="AKN60" i="3" s="1"/>
  <c r="AUJ60" i="3" a="1"/>
  <c r="AUJ60" i="3" s="1"/>
  <c r="BEF60" i="3" a="1"/>
  <c r="BEF60" i="3" s="1"/>
  <c r="BOB60" i="3" a="1"/>
  <c r="BOB60" i="3" s="1"/>
  <c r="BXX60" i="3" a="1"/>
  <c r="BXX60" i="3" s="1"/>
  <c r="CDK60" i="3" a="1"/>
  <c r="CDK60" i="3" s="1"/>
  <c r="CFW60" i="3" a="1"/>
  <c r="CFW60" i="3" s="1"/>
  <c r="CII60" i="3" a="1"/>
  <c r="CII60" i="3" s="1"/>
  <c r="CKU60" i="3" a="1"/>
  <c r="CKU60" i="3" s="1"/>
  <c r="DJ61" i="3" a="1"/>
  <c r="DJ61" i="3" s="1"/>
  <c r="ACE60" i="3" a="1"/>
  <c r="ACE60" i="3" s="1"/>
  <c r="BHU59" i="3" a="1"/>
  <c r="BHU59" i="3" s="1"/>
  <c r="BMU59" i="3" a="1"/>
  <c r="BMU59" i="3" s="1"/>
  <c r="BRS59" i="3" a="1"/>
  <c r="BRS59" i="3" s="1"/>
  <c r="CCE59" i="3" a="1"/>
  <c r="CCE59" i="3" s="1"/>
  <c r="CEQ59" i="3" a="1"/>
  <c r="CEQ59" i="3" s="1"/>
  <c r="CHC59" i="3" a="1"/>
  <c r="CHC59" i="3" s="1"/>
  <c r="CJO59" i="3" a="1"/>
  <c r="CJO59" i="3" s="1"/>
  <c r="BRW58" i="3" a="1"/>
  <c r="BRW58" i="3" s="1"/>
  <c r="CCB58" i="3" a="1"/>
  <c r="CCB58" i="3" s="1"/>
  <c r="LL59" i="3" a="1"/>
  <c r="LL59" i="3" s="1"/>
  <c r="QP59" i="3" a="1"/>
  <c r="QP59" i="3" s="1"/>
  <c r="ABA59" i="3" a="1"/>
  <c r="ABA59" i="3" s="1"/>
  <c r="AKU59" i="3" a="1"/>
  <c r="AKU59" i="3" s="1"/>
  <c r="AQU59" i="3" a="1"/>
  <c r="AQU59" i="3" s="1"/>
  <c r="AVS59" i="3" a="1"/>
  <c r="AVS59" i="3" s="1"/>
  <c r="QZ59" i="3" a="1"/>
  <c r="QZ59" i="3" s="1"/>
  <c r="ABF59" i="3" a="1"/>
  <c r="ABF59" i="3" s="1"/>
  <c r="ALA59" i="3" a="1"/>
  <c r="ALA59" i="3" s="1"/>
  <c r="BYZ59" i="3" a="1"/>
  <c r="BYZ59" i="3" s="1"/>
  <c r="CBL59" i="3" a="1"/>
  <c r="CBL59" i="3" s="1"/>
  <c r="UU59" i="3" a="1"/>
  <c r="UU59" i="3" s="1"/>
  <c r="ZS59" i="3" a="1"/>
  <c r="ZS59" i="3" s="1"/>
  <c r="AEQ59" i="3" a="1"/>
  <c r="AEQ59" i="3" s="1"/>
  <c r="AJP59" i="3" a="1"/>
  <c r="AJP59" i="3" s="1"/>
  <c r="ANT59" i="3" a="1"/>
  <c r="ANT59" i="3" s="1"/>
  <c r="AQF59" i="3" a="1"/>
  <c r="AQF59" i="3" s="1"/>
  <c r="ASR59" i="3" a="1"/>
  <c r="ASR59" i="3" s="1"/>
  <c r="AVD59" i="3" a="1"/>
  <c r="AVD59" i="3" s="1"/>
  <c r="AXP59" i="3" a="1"/>
  <c r="AXP59" i="3" s="1"/>
  <c r="TX59" i="3" a="1"/>
  <c r="TX59" i="3" s="1"/>
  <c r="YV59" i="3" a="1"/>
  <c r="YV59" i="3" s="1"/>
  <c r="ADT59" i="3" a="1"/>
  <c r="ADT59" i="3" s="1"/>
  <c r="AIS59" i="3" a="1"/>
  <c r="AIS59" i="3" s="1"/>
  <c r="BWA59" i="3" a="1"/>
  <c r="BWA59" i="3" s="1"/>
  <c r="BYM59" i="3" a="1"/>
  <c r="BYM59" i="3" s="1"/>
  <c r="AYX59" i="3" a="1"/>
  <c r="AYX59" i="3" s="1"/>
  <c r="BET59" i="3" a="1"/>
  <c r="BET59" i="3" s="1"/>
  <c r="BJR59" i="3" a="1"/>
  <c r="BJR59" i="3" s="1"/>
  <c r="BOP59" i="3" a="1"/>
  <c r="BOP59" i="3" s="1"/>
  <c r="BTN59" i="3" a="1"/>
  <c r="BTN59" i="3" s="1"/>
  <c r="PZ59" i="3" a="1"/>
  <c r="PZ59" i="3" s="1"/>
  <c r="BPB59" i="3" a="1"/>
  <c r="BPB59" i="3" s="1"/>
  <c r="AZP59" i="3" a="1"/>
  <c r="AZP59" i="3" s="1"/>
  <c r="CKA59" i="3" a="1"/>
  <c r="CKA59" i="3" s="1"/>
  <c r="CP60" i="3" a="1"/>
  <c r="CP60" i="3" s="1"/>
  <c r="FB60" i="3" a="1"/>
  <c r="FB60" i="3" s="1"/>
  <c r="BCN59" i="3" a="1"/>
  <c r="BCN59" i="3" s="1"/>
  <c r="BHL59" i="3" a="1"/>
  <c r="BHL59" i="3" s="1"/>
  <c r="BMJ59" i="3" a="1"/>
  <c r="BMJ59" i="3" s="1"/>
  <c r="BRH59" i="3" a="1"/>
  <c r="BRH59" i="3" s="1"/>
  <c r="CBW59" i="3" a="1"/>
  <c r="CBW59" i="3" s="1"/>
  <c r="IM60" i="3" a="1"/>
  <c r="IM60" i="3" s="1"/>
  <c r="LC60" i="3" a="1"/>
  <c r="LC60" i="3" s="1"/>
  <c r="NO60" i="3" a="1"/>
  <c r="NO60" i="3" s="1"/>
  <c r="QA60" i="3" a="1"/>
  <c r="QA60" i="3" s="1"/>
  <c r="SO60" i="3" a="1"/>
  <c r="SO60" i="3" s="1"/>
  <c r="VA60" i="3" a="1"/>
  <c r="VA60" i="3" s="1"/>
  <c r="XM60" i="3" a="1"/>
  <c r="XM60" i="3" s="1"/>
  <c r="ZY60" i="3" a="1"/>
  <c r="ZY60" i="3" s="1"/>
  <c r="ACK60" i="3" a="1"/>
  <c r="ACK60" i="3" s="1"/>
  <c r="MN59" i="3" a="1"/>
  <c r="MN59" i="3" s="1"/>
  <c r="BVV59" i="3" a="1"/>
  <c r="BVV59" i="3" s="1"/>
  <c r="JF60" i="3" a="1"/>
  <c r="JF60" i="3" s="1"/>
  <c r="OJ60" i="3" a="1"/>
  <c r="OJ60" i="3" s="1"/>
  <c r="TJ60" i="3" a="1"/>
  <c r="TJ60" i="3" s="1"/>
  <c r="BMY59" i="3" a="1"/>
  <c r="BMY59" i="3" s="1"/>
  <c r="MZ59" i="3" a="1"/>
  <c r="MZ59" i="3" s="1"/>
  <c r="BWH59" i="3" a="1"/>
  <c r="BWH59" i="3" s="1"/>
  <c r="BBG59" i="3" a="1"/>
  <c r="BBG59" i="3" s="1"/>
  <c r="CKC59" i="3" a="1"/>
  <c r="CKC59" i="3" s="1"/>
  <c r="CR60" i="3" a="1"/>
  <c r="CR60" i="3" s="1"/>
  <c r="FD60" i="3" a="1"/>
  <c r="FD60" i="3" s="1"/>
  <c r="BCR59" i="3" a="1"/>
  <c r="BCR59" i="3" s="1"/>
  <c r="BHP59" i="3" a="1"/>
  <c r="BHP59" i="3" s="1"/>
  <c r="BMN59" i="3" a="1"/>
  <c r="BMN59" i="3" s="1"/>
  <c r="BRL59" i="3" a="1"/>
  <c r="BRL59" i="3" s="1"/>
  <c r="GC60" i="3" a="1"/>
  <c r="GC60" i="3" s="1"/>
  <c r="IO60" i="3" a="1"/>
  <c r="IO60" i="3" s="1"/>
  <c r="LE60" i="3" a="1"/>
  <c r="LE60" i="3" s="1"/>
  <c r="NQ60" i="3" a="1"/>
  <c r="NQ60" i="3" s="1"/>
  <c r="QC60" i="3" a="1"/>
  <c r="QC60" i="3" s="1"/>
  <c r="SQ60" i="3" a="1"/>
  <c r="SQ60" i="3" s="1"/>
  <c r="VC60" i="3" a="1"/>
  <c r="VC60" i="3" s="1"/>
  <c r="XO60" i="3" a="1"/>
  <c r="XO60" i="3" s="1"/>
  <c r="AAA60" i="3" a="1"/>
  <c r="AAA60" i="3" s="1"/>
  <c r="LO59" i="3" a="1"/>
  <c r="LO59" i="3" s="1"/>
  <c r="ZJ59" i="3" a="1"/>
  <c r="ZJ59" i="3" s="1"/>
  <c r="BVB59" i="3" a="1"/>
  <c r="BVB59" i="3" s="1"/>
  <c r="BTC59" i="3" a="1"/>
  <c r="BTC59" i="3" s="1"/>
  <c r="AKB59" i="3" a="1"/>
  <c r="AKB59" i="3" s="1"/>
  <c r="BST59" i="3" a="1"/>
  <c r="BST59" i="3" s="1"/>
  <c r="BMI59" i="3" a="1"/>
  <c r="BMI59" i="3" s="1"/>
  <c r="CKU59" i="3" a="1"/>
  <c r="CKU59" i="3" s="1"/>
  <c r="DJ60" i="3" a="1"/>
  <c r="DJ60" i="3" s="1"/>
  <c r="FV60" i="3" a="1"/>
  <c r="FV60" i="3" s="1"/>
  <c r="BEB59" i="3" a="1"/>
  <c r="BEB59" i="3" s="1"/>
  <c r="BIZ59" i="3" a="1"/>
  <c r="BIZ59" i="3" s="1"/>
  <c r="BNX59" i="3" a="1"/>
  <c r="BNX59" i="3" s="1"/>
  <c r="BSV59" i="3" a="1"/>
  <c r="BSV59" i="3" s="1"/>
  <c r="GU60" i="3" a="1"/>
  <c r="GU60" i="3" s="1"/>
  <c r="JI60" i="3" a="1"/>
  <c r="JI60" i="3" s="1"/>
  <c r="LW60" i="3" a="1"/>
  <c r="LW60" i="3" s="1"/>
  <c r="OI60" i="3" a="1"/>
  <c r="OI60" i="3" s="1"/>
  <c r="QU60" i="3" a="1"/>
  <c r="QU60" i="3" s="1"/>
  <c r="TI60" i="3" a="1"/>
  <c r="TI60" i="3" s="1"/>
  <c r="VU60" i="3" a="1"/>
  <c r="VU60" i="3" s="1"/>
  <c r="YG60" i="3" a="1"/>
  <c r="YG60" i="3" s="1"/>
  <c r="AAS60" i="3" a="1"/>
  <c r="AAS60" i="3" s="1"/>
  <c r="APW59" i="3" a="1"/>
  <c r="APW59" i="3" s="1"/>
  <c r="GJ60" i="3" a="1"/>
  <c r="GJ60" i="3" s="1"/>
  <c r="LP60" i="3" a="1"/>
  <c r="LP60" i="3" s="1"/>
  <c r="QN60" i="3" a="1"/>
  <c r="QN60" i="3" s="1"/>
  <c r="YH60" i="3" a="1"/>
  <c r="YH60" i="3" s="1"/>
  <c r="CFY59" i="3" a="1"/>
  <c r="CFY59" i="3" s="1"/>
  <c r="AQK59" i="3" a="1"/>
  <c r="AQK59" i="3" s="1"/>
  <c r="BTB59" i="3" a="1"/>
  <c r="BTB59" i="3" s="1"/>
  <c r="BIQ59" i="3" a="1"/>
  <c r="BIQ59" i="3" s="1"/>
  <c r="CKO59" i="3" a="1"/>
  <c r="CKO59" i="3" s="1"/>
  <c r="DD60" i="3" a="1"/>
  <c r="DD60" i="3" s="1"/>
  <c r="FP60" i="3" a="1"/>
  <c r="FP60" i="3" s="1"/>
  <c r="BDP59" i="3" a="1"/>
  <c r="BDP59" i="3" s="1"/>
  <c r="BIN59" i="3" a="1"/>
  <c r="BIN59" i="3" s="1"/>
  <c r="BNL59" i="3" a="1"/>
  <c r="BNL59" i="3" s="1"/>
  <c r="BSJ59" i="3" a="1"/>
  <c r="BSJ59" i="3" s="1"/>
  <c r="GO60" i="3" a="1"/>
  <c r="GO60" i="3" s="1"/>
  <c r="JC60" i="3" a="1"/>
  <c r="JC60" i="3" s="1"/>
  <c r="LQ60" i="3" a="1"/>
  <c r="LQ60" i="3" s="1"/>
  <c r="OC60" i="3" a="1"/>
  <c r="OC60" i="3" s="1"/>
  <c r="QO60" i="3" a="1"/>
  <c r="QO60" i="3" s="1"/>
  <c r="TC60" i="3" a="1"/>
  <c r="TC60" i="3" s="1"/>
  <c r="VO60" i="3" a="1"/>
  <c r="VO60" i="3" s="1"/>
  <c r="YA60" i="3" a="1"/>
  <c r="YA60" i="3" s="1"/>
  <c r="AAM60" i="3" a="1"/>
  <c r="AAM60" i="3" s="1"/>
  <c r="ACY60" i="3" a="1"/>
  <c r="ACY60" i="3" s="1"/>
  <c r="BCG59" i="3" a="1"/>
  <c r="BCG59" i="3" s="1"/>
  <c r="BHI59" i="3" a="1"/>
  <c r="BHI59" i="3" s="1"/>
  <c r="BCS59" i="3" a="1"/>
  <c r="BCS59" i="3" s="1"/>
  <c r="BMO59" i="3" a="1"/>
  <c r="BMO59" i="3" s="1"/>
  <c r="CBZ59" i="3" a="1"/>
  <c r="CBZ59" i="3" s="1"/>
  <c r="CGX59" i="3" a="1"/>
  <c r="CGX59" i="3" s="1"/>
  <c r="CLV59" i="3" a="1"/>
  <c r="CLV59" i="3" s="1"/>
  <c r="AEX60" i="3" a="1"/>
  <c r="AEX60" i="3" s="1"/>
  <c r="AOT60" i="3" a="1"/>
  <c r="AOT60" i="3" s="1"/>
  <c r="AYP60" i="3" a="1"/>
  <c r="AYP60" i="3" s="1"/>
  <c r="BIP60" i="3" a="1"/>
  <c r="BIP60" i="3" s="1"/>
  <c r="BSL60" i="3" a="1"/>
  <c r="BSL60" i="3" s="1"/>
  <c r="CBV60" i="3" a="1"/>
  <c r="CBV60" i="3" s="1"/>
  <c r="CGT60" i="3" a="1"/>
  <c r="CGT60" i="3" s="1"/>
  <c r="CLR60" i="3" a="1"/>
  <c r="CLR60" i="3" s="1"/>
  <c r="AEQ60" i="3" a="1"/>
  <c r="AEQ60" i="3" s="1"/>
  <c r="AOM60" i="3" a="1"/>
  <c r="AOM60" i="3" s="1"/>
  <c r="AYI60" i="3" a="1"/>
  <c r="AYI60" i="3" s="1"/>
  <c r="BIE60" i="3" a="1"/>
  <c r="BIE60" i="3" s="1"/>
  <c r="BSA60" i="3" a="1"/>
  <c r="BSA60" i="3" s="1"/>
  <c r="GJ61" i="3" a="1"/>
  <c r="GJ61" i="3" s="1"/>
  <c r="LP61" i="3" a="1"/>
  <c r="LP61" i="3" s="1"/>
  <c r="QN61" i="3" a="1"/>
  <c r="QN61" i="3" s="1"/>
  <c r="VN61" i="3" a="1"/>
  <c r="VN61" i="3" s="1"/>
  <c r="ALL60" i="3" a="1"/>
  <c r="ALL60" i="3" s="1"/>
  <c r="AVH60" i="3" a="1"/>
  <c r="AVH60" i="3" s="1"/>
  <c r="BFD60" i="3" a="1"/>
  <c r="BFD60" i="3" s="1"/>
  <c r="BOZ60" i="3" a="1"/>
  <c r="BOZ60" i="3" s="1"/>
  <c r="BYV60" i="3" a="1"/>
  <c r="BYV60" i="3" s="1"/>
  <c r="CDS60" i="3" a="1"/>
  <c r="CDS60" i="3" s="1"/>
  <c r="CGE60" i="3" a="1"/>
  <c r="CGE60" i="3" s="1"/>
  <c r="CIQ60" i="3" a="1"/>
  <c r="CIQ60" i="3" s="1"/>
  <c r="CLC60" i="3" a="1"/>
  <c r="CLC60" i="3" s="1"/>
  <c r="DR61" i="3" a="1"/>
  <c r="DR61" i="3" s="1"/>
  <c r="ADU60" i="3" a="1"/>
  <c r="ADU60" i="3" s="1"/>
  <c r="BIS59" i="3" a="1"/>
  <c r="BIS59" i="3" s="1"/>
  <c r="BSO59" i="3" a="1"/>
  <c r="BSO59" i="3" s="1"/>
  <c r="BNK59" i="3" a="1"/>
  <c r="BNK59" i="3" s="1"/>
  <c r="BSI59" i="3" a="1"/>
  <c r="BSI59" i="3" s="1"/>
  <c r="CCM59" i="3" a="1"/>
  <c r="CCM59" i="3" s="1"/>
  <c r="CEY59" i="3" a="1"/>
  <c r="CEY59" i="3" s="1"/>
  <c r="CHK59" i="3" a="1"/>
  <c r="CHK59" i="3" s="1"/>
  <c r="CJW59" i="3" a="1"/>
  <c r="CJW59" i="3" s="1"/>
  <c r="HA59" i="3" a="1"/>
  <c r="HA59" i="3" s="1"/>
  <c r="CEN58" i="3" a="1"/>
  <c r="CEN58" i="3" s="1"/>
  <c r="LZ59" i="3" a="1"/>
  <c r="LZ59" i="3" s="1"/>
  <c r="SG59" i="3" a="1"/>
  <c r="SG59" i="3" s="1"/>
  <c r="ACC59" i="3" a="1"/>
  <c r="ACC59" i="3" s="1"/>
  <c r="ALX59" i="3" a="1"/>
  <c r="ALX59" i="3" s="1"/>
  <c r="ARI59" i="3" a="1"/>
  <c r="ARI59" i="3" s="1"/>
  <c r="AWG59" i="3" a="1"/>
  <c r="AWG59" i="3" s="1"/>
  <c r="SL59" i="3" a="1"/>
  <c r="SL59" i="3" s="1"/>
  <c r="ACH59" i="3" a="1"/>
  <c r="ACH59" i="3" s="1"/>
  <c r="AMD59" i="3" a="1"/>
  <c r="AMD59" i="3" s="1"/>
  <c r="BZH59" i="3" a="1"/>
  <c r="BZH59" i="3" s="1"/>
  <c r="CBT59" i="3" a="1"/>
  <c r="CBT59" i="3" s="1"/>
  <c r="VK59" i="3" a="1"/>
  <c r="VK59" i="3" s="1"/>
  <c r="AAI59" i="3" a="1"/>
  <c r="AAI59" i="3" s="1"/>
  <c r="AFG59" i="3" a="1"/>
  <c r="AFG59" i="3" s="1"/>
  <c r="AKF59" i="3" a="1"/>
  <c r="AKF59" i="3" s="1"/>
  <c r="AOB59" i="3" a="1"/>
  <c r="AOB59" i="3" s="1"/>
  <c r="AQN59" i="3" a="1"/>
  <c r="AQN59" i="3" s="1"/>
  <c r="ASZ59" i="3" a="1"/>
  <c r="ASZ59" i="3" s="1"/>
  <c r="AVL59" i="3" a="1"/>
  <c r="AVL59" i="3" s="1"/>
  <c r="AXX59" i="3" a="1"/>
  <c r="AXX59" i="3" s="1"/>
  <c r="UN59" i="3" a="1"/>
  <c r="UN59" i="3" s="1"/>
  <c r="ZL59" i="3" a="1"/>
  <c r="ZL59" i="3" s="1"/>
  <c r="AEJ59" i="3" a="1"/>
  <c r="AEJ59" i="3" s="1"/>
  <c r="AJI59" i="3" a="1"/>
  <c r="AJI59" i="3" s="1"/>
  <c r="BWI59" i="3" a="1"/>
  <c r="BWI59" i="3" s="1"/>
  <c r="BYU59" i="3" a="1"/>
  <c r="BYU59" i="3" s="1"/>
  <c r="BAD59" i="3" a="1"/>
  <c r="BAD59" i="3" s="1"/>
  <c r="BFJ59" i="3" a="1"/>
  <c r="BFJ59" i="3" s="1"/>
  <c r="BKH59" i="3" a="1"/>
  <c r="BKH59" i="3" s="1"/>
  <c r="BPF59" i="3" a="1"/>
  <c r="BPF59" i="3" s="1"/>
  <c r="BUD59" i="3" a="1"/>
  <c r="BUD59" i="3" s="1"/>
  <c r="YG59" i="3" a="1"/>
  <c r="YG59" i="3" s="1"/>
  <c r="BQT59" i="3" a="1"/>
  <c r="BQT59" i="3" s="1"/>
  <c r="BEY59" i="3" a="1"/>
  <c r="BEY59" i="3" s="1"/>
  <c r="CKI59" i="3" a="1"/>
  <c r="CKI59" i="3" s="1"/>
  <c r="CX60" i="3" a="1"/>
  <c r="CX60" i="3" s="1"/>
  <c r="FJ60" i="3" a="1"/>
  <c r="FJ60" i="3" s="1"/>
  <c r="BDD59" i="3" a="1"/>
  <c r="BDD59" i="3" s="1"/>
  <c r="BIB59" i="3" a="1"/>
  <c r="BIB59" i="3" s="1"/>
  <c r="BMZ59" i="3" a="1"/>
  <c r="BMZ59" i="3" s="1"/>
  <c r="BRX59" i="3" a="1"/>
  <c r="BRX59" i="3" s="1"/>
  <c r="GI60" i="3" a="1"/>
  <c r="GI60" i="3" s="1"/>
  <c r="IW60" i="3" a="1"/>
  <c r="IW60" i="3" s="1"/>
  <c r="LK60" i="3" a="1"/>
  <c r="LK60" i="3" s="1"/>
  <c r="NW60" i="3" a="1"/>
  <c r="NW60" i="3" s="1"/>
  <c r="QI60" i="3" a="1"/>
  <c r="QI60" i="3" s="1"/>
  <c r="SW60" i="3" a="1"/>
  <c r="SW60" i="3" s="1"/>
  <c r="VI60" i="3" a="1"/>
  <c r="VI60" i="3" s="1"/>
  <c r="XU60" i="3" a="1"/>
  <c r="XU60" i="3" s="1"/>
  <c r="AAG60" i="3" a="1"/>
  <c r="AAG60" i="3" s="1"/>
  <c r="ACS60" i="3" a="1"/>
  <c r="ACS60" i="3" s="1"/>
  <c r="QX59" i="3" a="1"/>
  <c r="QX59" i="3" s="1"/>
  <c r="BNF59" i="3" a="1"/>
  <c r="BNF59" i="3" s="1"/>
  <c r="JV60" i="3" a="1"/>
  <c r="JV60" i="3" s="1"/>
  <c r="OZ60" i="3" a="1"/>
  <c r="OZ60" i="3" s="1"/>
  <c r="TZ60" i="3" a="1"/>
  <c r="TZ60" i="3" s="1"/>
  <c r="BRW59" i="3" a="1"/>
  <c r="BRW59" i="3" s="1"/>
  <c r="AAG59" i="3" a="1"/>
  <c r="AAG59" i="3" s="1"/>
  <c r="BPN59" i="3" a="1"/>
  <c r="BPN59" i="3" s="1"/>
  <c r="BGE59" i="3" a="1"/>
  <c r="BGE59" i="3" s="1"/>
  <c r="CKK59" i="3" a="1"/>
  <c r="CKK59" i="3" s="1"/>
  <c r="CZ60" i="3" a="1"/>
  <c r="CZ60" i="3" s="1"/>
  <c r="FL60" i="3" a="1"/>
  <c r="FL60" i="3" s="1"/>
  <c r="BDH59" i="3" a="1"/>
  <c r="BDH59" i="3" s="1"/>
  <c r="BIF59" i="3" a="1"/>
  <c r="BIF59" i="3" s="1"/>
  <c r="BND59" i="3" a="1"/>
  <c r="BND59" i="3" s="1"/>
  <c r="BSB59" i="3" a="1"/>
  <c r="BSB59" i="3" s="1"/>
  <c r="GK60" i="3" a="1"/>
  <c r="GK60" i="3" s="1"/>
  <c r="IY60" i="3" a="1"/>
  <c r="IY60" i="3" s="1"/>
  <c r="LM60" i="3" a="1"/>
  <c r="LM60" i="3" s="1"/>
  <c r="NY60" i="3" a="1"/>
  <c r="NY60" i="3" s="1"/>
  <c r="QK60" i="3" a="1"/>
  <c r="QK60" i="3" s="1"/>
  <c r="SY60" i="3" a="1"/>
  <c r="SY60" i="3" s="1"/>
  <c r="VK60" i="3" a="1"/>
  <c r="VK60" i="3" s="1"/>
  <c r="XW60" i="3" a="1"/>
  <c r="XW60" i="3" s="1"/>
  <c r="AAI60" i="3" a="1"/>
  <c r="AAI60" i="3" s="1"/>
  <c r="NN59" i="3" a="1"/>
  <c r="NN59" i="3" s="1"/>
  <c r="BWV59" i="3" a="1"/>
  <c r="BWV59" i="3" s="1"/>
  <c r="VF60" i="3" a="1"/>
  <c r="VF60" i="3" s="1"/>
  <c r="CCW59" i="3" a="1"/>
  <c r="CCW59" i="3" s="1"/>
  <c r="APK59" i="3" a="1"/>
  <c r="APK59" i="3" s="1"/>
  <c r="BTZ59" i="3" a="1"/>
  <c r="BTZ59" i="3" s="1"/>
  <c r="BRG59" i="3" a="1"/>
  <c r="BRG59" i="3" s="1"/>
  <c r="CLC59" i="3" a="1"/>
  <c r="CLC59" i="3" s="1"/>
  <c r="DR60" i="3" a="1"/>
  <c r="DR60" i="3" s="1"/>
  <c r="AZB59" i="3" a="1"/>
  <c r="AZB59" i="3" s="1"/>
  <c r="BER59" i="3" a="1"/>
  <c r="BER59" i="3" s="1"/>
  <c r="BJP59" i="3" a="1"/>
  <c r="BJP59" i="3" s="1"/>
  <c r="BON59" i="3" a="1"/>
  <c r="BON59" i="3" s="1"/>
  <c r="BTL59" i="3" a="1"/>
  <c r="BTL59" i="3" s="1"/>
  <c r="HC60" i="3" a="1"/>
  <c r="HC60" i="3" s="1"/>
  <c r="JQ60" i="3" a="1"/>
  <c r="JQ60" i="3" s="1"/>
  <c r="ME60" i="3" a="1"/>
  <c r="ME60" i="3" s="1"/>
  <c r="OQ60" i="3" a="1"/>
  <c r="OQ60" i="3" s="1"/>
  <c r="RC60" i="3" a="1"/>
  <c r="RC60" i="3" s="1"/>
  <c r="TQ60" i="3" a="1"/>
  <c r="TQ60" i="3" s="1"/>
  <c r="WC60" i="3" a="1"/>
  <c r="WC60" i="3" s="1"/>
  <c r="YO60" i="3" a="1"/>
  <c r="YO60" i="3" s="1"/>
  <c r="ABA60" i="3" a="1"/>
  <c r="ABA60" i="3" s="1"/>
  <c r="AXU59" i="3" a="1"/>
  <c r="AXU59" i="3" s="1"/>
  <c r="GZ60" i="3" a="1"/>
  <c r="GZ60" i="3" s="1"/>
  <c r="MF60" i="3" a="1"/>
  <c r="MF60" i="3" s="1"/>
  <c r="RD60" i="3" a="1"/>
  <c r="RD60" i="3" s="1"/>
  <c r="AAT60" i="3" a="1"/>
  <c r="AAT60" i="3" s="1"/>
  <c r="CIK59" i="3" a="1"/>
  <c r="CIK59" i="3" s="1"/>
  <c r="AUI59" i="3" a="1"/>
  <c r="AUI59" i="3" s="1"/>
  <c r="BUH59" i="3" a="1"/>
  <c r="BUH59" i="3" s="1"/>
  <c r="BNO59" i="3" a="1"/>
  <c r="BNO59" i="3" s="1"/>
  <c r="CKW59" i="3" a="1"/>
  <c r="CKW59" i="3" s="1"/>
  <c r="DL60" i="3" a="1"/>
  <c r="DL60" i="3" s="1"/>
  <c r="FX60" i="3" a="1"/>
  <c r="FX60" i="3" s="1"/>
  <c r="BEF59" i="3" a="1"/>
  <c r="BEF59" i="3" s="1"/>
  <c r="BJD59" i="3" a="1"/>
  <c r="BJD59" i="3" s="1"/>
  <c r="BOB59" i="3" a="1"/>
  <c r="BOB59" i="3" s="1"/>
  <c r="BSZ59" i="3" a="1"/>
  <c r="BSZ59" i="3" s="1"/>
  <c r="GW60" i="3" a="1"/>
  <c r="GW60" i="3" s="1"/>
  <c r="JK60" i="3" a="1"/>
  <c r="JK60" i="3" s="1"/>
  <c r="LY60" i="3" a="1"/>
  <c r="LY60" i="3" s="1"/>
  <c r="OK60" i="3" a="1"/>
  <c r="OK60" i="3" s="1"/>
  <c r="QW60" i="3" a="1"/>
  <c r="QW60" i="3" s="1"/>
  <c r="TK60" i="3" a="1"/>
  <c r="TK60" i="3" s="1"/>
  <c r="VW60" i="3" a="1"/>
  <c r="VW60" i="3" s="1"/>
  <c r="YI60" i="3" a="1"/>
  <c r="YI60" i="3" s="1"/>
  <c r="AAU60" i="3" a="1"/>
  <c r="AAU60" i="3" s="1"/>
  <c r="ADG60" i="3" a="1"/>
  <c r="ADG60" i="3" s="1"/>
  <c r="BDA59" i="3" a="1"/>
  <c r="BDA59" i="3" s="1"/>
  <c r="CHL58" i="3" a="1"/>
  <c r="CHL58" i="3" s="1"/>
  <c r="BDY59" i="3" a="1"/>
  <c r="BDY59" i="3" s="1"/>
  <c r="BOO59" i="3" a="1"/>
  <c r="BOO59" i="3" s="1"/>
  <c r="CCZ59" i="3" a="1"/>
  <c r="CCZ59" i="3" s="1"/>
  <c r="CHX59" i="3" a="1"/>
  <c r="CHX59" i="3" s="1"/>
  <c r="CY60" i="3" a="1"/>
  <c r="CY60" i="3" s="1"/>
  <c r="AGX60" i="3" a="1"/>
  <c r="AGX60" i="3" s="1"/>
  <c r="AQT60" i="3" a="1"/>
  <c r="AQT60" i="3" s="1"/>
  <c r="BAP60" i="3" a="1"/>
  <c r="BAP60" i="3" s="1"/>
  <c r="BKP60" i="3" a="1"/>
  <c r="BKP60" i="3" s="1"/>
  <c r="BUL60" i="3" a="1"/>
  <c r="BUL60" i="3" s="1"/>
  <c r="CCV60" i="3" a="1"/>
  <c r="CCV60" i="3" s="1"/>
  <c r="CHT60" i="3" a="1"/>
  <c r="CHT60" i="3" s="1"/>
  <c r="CU61" i="3" a="1"/>
  <c r="CU61" i="3" s="1"/>
  <c r="AGQ60" i="3" a="1"/>
  <c r="AGQ60" i="3" s="1"/>
  <c r="AQM60" i="3" a="1"/>
  <c r="AQM60" i="3" s="1"/>
  <c r="BAI60" i="3" a="1"/>
  <c r="BAI60" i="3" s="1"/>
  <c r="BKE60" i="3" a="1"/>
  <c r="BKE60" i="3" s="1"/>
  <c r="BUA60" i="3" a="1"/>
  <c r="BUA60" i="3" s="1"/>
  <c r="HJ61" i="3" a="1"/>
  <c r="HJ61" i="3" s="1"/>
  <c r="MP61" i="3" a="1"/>
  <c r="MP61" i="3" s="1"/>
  <c r="RN61" i="3" a="1"/>
  <c r="RN61" i="3" s="1"/>
  <c r="ADD60" i="3" a="1"/>
  <c r="ADD60" i="3" s="1"/>
  <c r="ANL60" i="3" a="1"/>
  <c r="ANL60" i="3" s="1"/>
  <c r="AXH60" i="3" a="1"/>
  <c r="AXH60" i="3" s="1"/>
  <c r="BHD60" i="3" a="1"/>
  <c r="BHD60" i="3" s="1"/>
  <c r="BQZ60" i="3" a="1"/>
  <c r="BQZ60" i="3" s="1"/>
  <c r="CAV60" i="3" a="1"/>
  <c r="CAV60" i="3" s="1"/>
  <c r="CEA60" i="3" a="1"/>
  <c r="CEA60" i="3" s="1"/>
  <c r="CGM60" i="3" a="1"/>
  <c r="CGM60" i="3" s="1"/>
  <c r="CIY60" i="3" a="1"/>
  <c r="CIY60" i="3" s="1"/>
  <c r="CLK60" i="3" a="1"/>
  <c r="CLK60" i="3" s="1"/>
  <c r="DZ61" i="3" a="1"/>
  <c r="DZ61" i="3" s="1"/>
  <c r="BAB59" i="3" a="1"/>
  <c r="BAB59" i="3" s="1"/>
  <c r="BJU59" i="3" a="1"/>
  <c r="BJU59" i="3" s="1"/>
  <c r="BTQ59" i="3" a="1"/>
  <c r="BTQ59" i="3" s="1"/>
  <c r="BOA59" i="3" a="1"/>
  <c r="BOA59" i="3" s="1"/>
  <c r="BSY59" i="3" a="1"/>
  <c r="BSY59" i="3" s="1"/>
  <c r="CCU59" i="3" a="1"/>
  <c r="CCU59" i="3" s="1"/>
  <c r="CFG59" i="3" a="1"/>
  <c r="CFG59" i="3" s="1"/>
  <c r="CHS59" i="3" a="1"/>
  <c r="CHS59" i="3" s="1"/>
  <c r="AUH58" i="3" a="1"/>
  <c r="AUH58" i="3" s="1"/>
  <c r="LC59" i="3" a="1"/>
  <c r="LC59" i="3" s="1"/>
  <c r="GJ59" i="3" a="1"/>
  <c r="GJ59" i="3" s="1"/>
  <c r="ML59" i="3" a="1"/>
  <c r="ML59" i="3" s="1"/>
  <c r="TE59" i="3" a="1"/>
  <c r="TE59" i="3" s="1"/>
  <c r="ADA59" i="3" a="1"/>
  <c r="ADA59" i="3" s="1"/>
  <c r="AMV59" i="3" a="1"/>
  <c r="AMV59" i="3" s="1"/>
  <c r="ARU59" i="3" a="1"/>
  <c r="ARU59" i="3" s="1"/>
  <c r="AWS59" i="3" a="1"/>
  <c r="AWS59" i="3" s="1"/>
  <c r="TJ59" i="3" a="1"/>
  <c r="TJ59" i="3" s="1"/>
  <c r="ADF59" i="3" a="1"/>
  <c r="ADF59" i="3" s="1"/>
  <c r="BVT59" i="3" a="1"/>
  <c r="BVT59" i="3" s="1"/>
  <c r="BZP59" i="3" a="1"/>
  <c r="BZP59" i="3" s="1"/>
  <c r="QT59" i="3" a="1"/>
  <c r="QT59" i="3" s="1"/>
  <c r="WA59" i="3" a="1"/>
  <c r="WA59" i="3" s="1"/>
  <c r="AAY59" i="3" a="1"/>
  <c r="AAY59" i="3" s="1"/>
  <c r="AFW59" i="3" a="1"/>
  <c r="AFW59" i="3" s="1"/>
  <c r="AKV59" i="3" a="1"/>
  <c r="AKV59" i="3" s="1"/>
  <c r="AOJ59" i="3" a="1"/>
  <c r="AOJ59" i="3" s="1"/>
  <c r="AQV59" i="3" a="1"/>
  <c r="AQV59" i="3" s="1"/>
  <c r="ATH59" i="3" a="1"/>
  <c r="ATH59" i="3" s="1"/>
  <c r="AVT59" i="3" a="1"/>
  <c r="AVT59" i="3" s="1"/>
  <c r="AYF59" i="3" a="1"/>
  <c r="AYF59" i="3" s="1"/>
  <c r="VD59" i="3" a="1"/>
  <c r="VD59" i="3" s="1"/>
  <c r="AAB59" i="3" a="1"/>
  <c r="AAB59" i="3" s="1"/>
  <c r="AEZ59" i="3" a="1"/>
  <c r="AEZ59" i="3" s="1"/>
  <c r="AJY59" i="3" a="1"/>
  <c r="AJY59" i="3" s="1"/>
  <c r="BWQ59" i="3" a="1"/>
  <c r="BWQ59" i="3" s="1"/>
  <c r="BZC59" i="3" a="1"/>
  <c r="BZC59" i="3" s="1"/>
  <c r="BAX59" i="3" a="1"/>
  <c r="BAX59" i="3" s="1"/>
  <c r="BFZ59" i="3" a="1"/>
  <c r="BFZ59" i="3" s="1"/>
  <c r="BKX59" i="3" a="1"/>
  <c r="BKX59" i="3" s="1"/>
  <c r="BPV59" i="3" a="1"/>
  <c r="BPV59" i="3" s="1"/>
  <c r="BUT59" i="3" a="1"/>
  <c r="BUT59" i="3" s="1"/>
  <c r="AGC59" i="3" a="1"/>
  <c r="AGC59" i="3" s="1"/>
  <c r="BSD59" i="3" a="1"/>
  <c r="BSD59" i="3" s="1"/>
  <c r="BJW59" i="3" a="1"/>
  <c r="BJW59" i="3" s="1"/>
  <c r="CKQ59" i="3" a="1"/>
  <c r="CKQ59" i="3" s="1"/>
  <c r="DF60" i="3" a="1"/>
  <c r="DF60" i="3" s="1"/>
  <c r="FR60" i="3" a="1"/>
  <c r="FR60" i="3" s="1"/>
  <c r="BDT59" i="3" a="1"/>
  <c r="BDT59" i="3" s="1"/>
  <c r="BIR59" i="3" a="1"/>
  <c r="BIR59" i="3" s="1"/>
  <c r="BNP59" i="3" a="1"/>
  <c r="BNP59" i="3" s="1"/>
  <c r="BSN59" i="3" a="1"/>
  <c r="BSN59" i="3" s="1"/>
  <c r="GQ60" i="3" a="1"/>
  <c r="GQ60" i="3" s="1"/>
  <c r="JE60" i="3" a="1"/>
  <c r="JE60" i="3" s="1"/>
  <c r="LS60" i="3" a="1"/>
  <c r="LS60" i="3" s="1"/>
  <c r="OE60" i="3" a="1"/>
  <c r="OE60" i="3" s="1"/>
  <c r="QQ60" i="3" a="1"/>
  <c r="QQ60" i="3" s="1"/>
  <c r="TE60" i="3" a="1"/>
  <c r="TE60" i="3" s="1"/>
  <c r="VQ60" i="3" a="1"/>
  <c r="VQ60" i="3" s="1"/>
  <c r="YC60" i="3" a="1"/>
  <c r="YC60" i="3" s="1"/>
  <c r="AAO60" i="3" a="1"/>
  <c r="AAO60" i="3" s="1"/>
  <c r="ADA60" i="3" a="1"/>
  <c r="ADA60" i="3" s="1"/>
  <c r="ZE59" i="3" a="1"/>
  <c r="ZE59" i="3" s="1"/>
  <c r="BQX59" i="3" a="1"/>
  <c r="BQX59" i="3" s="1"/>
  <c r="KL60" i="3" a="1"/>
  <c r="KL60" i="3" s="1"/>
  <c r="PP60" i="3" a="1"/>
  <c r="PP60" i="3" s="1"/>
  <c r="UP60" i="3" a="1"/>
  <c r="UP60" i="3" s="1"/>
  <c r="CCG59" i="3" a="1"/>
  <c r="CCG59" i="3" s="1"/>
  <c r="AIA59" i="3" a="1"/>
  <c r="AIA59" i="3" s="1"/>
  <c r="BSL59" i="3" a="1"/>
  <c r="BSL59" i="3" s="1"/>
  <c r="BLC59" i="3" a="1"/>
  <c r="BLC59" i="3" s="1"/>
  <c r="CKS59" i="3" a="1"/>
  <c r="CKS59" i="3" s="1"/>
  <c r="DH60" i="3" a="1"/>
  <c r="DH60" i="3" s="1"/>
  <c r="FT60" i="3" a="1"/>
  <c r="FT60" i="3" s="1"/>
  <c r="BDX59" i="3" a="1"/>
  <c r="BDX59" i="3" s="1"/>
  <c r="BIV59" i="3" a="1"/>
  <c r="BIV59" i="3" s="1"/>
  <c r="BNT59" i="3" a="1"/>
  <c r="BNT59" i="3" s="1"/>
  <c r="BSR59" i="3" a="1"/>
  <c r="BSR59" i="3" s="1"/>
  <c r="GS60" i="3" a="1"/>
  <c r="GS60" i="3" s="1"/>
  <c r="JG60" i="3" a="1"/>
  <c r="JG60" i="3" s="1"/>
  <c r="LU60" i="3" a="1"/>
  <c r="LU60" i="3" s="1"/>
  <c r="OG60" i="3" a="1"/>
  <c r="OG60" i="3" s="1"/>
  <c r="QS60" i="3" a="1"/>
  <c r="QS60" i="3" s="1"/>
  <c r="TG60" i="3" a="1"/>
  <c r="TG60" i="3" s="1"/>
  <c r="VS60" i="3" a="1"/>
  <c r="VS60" i="3" s="1"/>
  <c r="YE60" i="3" a="1"/>
  <c r="YE60" i="3" s="1"/>
  <c r="AAQ60" i="3" a="1"/>
  <c r="AAQ60" i="3" s="1"/>
  <c r="TI59" i="3" a="1"/>
  <c r="TI59" i="3" s="1"/>
  <c r="BLJ59" i="3" a="1"/>
  <c r="BLJ59" i="3" s="1"/>
  <c r="XR60" i="3" a="1"/>
  <c r="XR60" i="3" s="1"/>
  <c r="CFI59" i="3" a="1"/>
  <c r="CFI59" i="3" s="1"/>
  <c r="ATI59" i="3" a="1"/>
  <c r="ATI59" i="3" s="1"/>
  <c r="BVF59" i="3" a="1"/>
  <c r="BVF59" i="3" s="1"/>
  <c r="CBY59" i="3" a="1"/>
  <c r="CBY59" i="3" s="1"/>
  <c r="CLK59" i="3" a="1"/>
  <c r="CLK59" i="3" s="1"/>
  <c r="DZ60" i="3" a="1"/>
  <c r="DZ60" i="3" s="1"/>
  <c r="BAH59" i="3" a="1"/>
  <c r="BAH59" i="3" s="1"/>
  <c r="BFH59" i="3" a="1"/>
  <c r="BFH59" i="3" s="1"/>
  <c r="BKF59" i="3" a="1"/>
  <c r="BKF59" i="3" s="1"/>
  <c r="BPD59" i="3" a="1"/>
  <c r="BPD59" i="3" s="1"/>
  <c r="BUB59" i="3" a="1"/>
  <c r="BUB59" i="3" s="1"/>
  <c r="HK60" i="3" a="1"/>
  <c r="HK60" i="3" s="1"/>
  <c r="JY60" i="3" a="1"/>
  <c r="JY60" i="3" s="1"/>
  <c r="MM60" i="3" a="1"/>
  <c r="MM60" i="3" s="1"/>
  <c r="OY60" i="3" a="1"/>
  <c r="OY60" i="3" s="1"/>
  <c r="RK60" i="3" a="1"/>
  <c r="RK60" i="3" s="1"/>
  <c r="TY60" i="3" a="1"/>
  <c r="TY60" i="3" s="1"/>
  <c r="WK60" i="3" a="1"/>
  <c r="WK60" i="3" s="1"/>
  <c r="YW60" i="3" a="1"/>
  <c r="YW60" i="3" s="1"/>
  <c r="CFW58" i="3" a="1"/>
  <c r="CFW58" i="3" s="1"/>
  <c r="TN59" i="3" a="1"/>
  <c r="TN59" i="3" s="1"/>
  <c r="HP60" i="3" a="1"/>
  <c r="HP60" i="3" s="1"/>
  <c r="MV60" i="3" a="1"/>
  <c r="MV60" i="3" s="1"/>
  <c r="RT60" i="3" a="1"/>
  <c r="RT60" i="3" s="1"/>
  <c r="BAQ59" i="3" a="1"/>
  <c r="BAQ59" i="3" s="1"/>
  <c r="CJU58" i="3" a="1"/>
  <c r="CJU58" i="3" s="1"/>
  <c r="AYG59" i="3" a="1"/>
  <c r="AYG59" i="3" s="1"/>
  <c r="BVN59" i="3" a="1"/>
  <c r="BVN59" i="3" s="1"/>
  <c r="BSM59" i="3" a="1"/>
  <c r="BSM59" i="3" s="1"/>
  <c r="CLE59" i="3" a="1"/>
  <c r="CLE59" i="3" s="1"/>
  <c r="DT60" i="3" a="1"/>
  <c r="DT60" i="3" s="1"/>
  <c r="AZJ59" i="3" a="1"/>
  <c r="AZJ59" i="3" s="1"/>
  <c r="BEV59" i="3" a="1"/>
  <c r="BEV59" i="3" s="1"/>
  <c r="BJT59" i="3" a="1"/>
  <c r="BJT59" i="3" s="1"/>
  <c r="BOR59" i="3" a="1"/>
  <c r="BOR59" i="3" s="1"/>
  <c r="BTP59" i="3" a="1"/>
  <c r="BTP59" i="3" s="1"/>
  <c r="HE60" i="3" a="1"/>
  <c r="HE60" i="3" s="1"/>
  <c r="JS60" i="3" a="1"/>
  <c r="JS60" i="3" s="1"/>
  <c r="MG60" i="3" a="1"/>
  <c r="MG60" i="3" s="1"/>
  <c r="OS60" i="3" a="1"/>
  <c r="OS60" i="3" s="1"/>
  <c r="RE60" i="3" a="1"/>
  <c r="RE60" i="3" s="1"/>
  <c r="TS60" i="3" a="1"/>
  <c r="TS60" i="3" s="1"/>
  <c r="WE60" i="3" a="1"/>
  <c r="WE60" i="3" s="1"/>
  <c r="YQ60" i="3" a="1"/>
  <c r="YQ60" i="3" s="1"/>
  <c r="ABC60" i="3" a="1"/>
  <c r="ABC60" i="3" s="1"/>
  <c r="ADO60" i="3" a="1"/>
  <c r="ADO60" i="3" s="1"/>
  <c r="BDQ59" i="3" a="1"/>
  <c r="BDQ59" i="3" s="1"/>
  <c r="AUU59" i="3" a="1"/>
  <c r="AUU59" i="3" s="1"/>
  <c r="BFE59" i="3" a="1"/>
  <c r="BFE59" i="3" s="1"/>
  <c r="BPM59" i="3" a="1"/>
  <c r="BPM59" i="3" s="1"/>
  <c r="CDL59" i="3" a="1"/>
  <c r="CDL59" i="3" s="1"/>
  <c r="CIJ59" i="3" a="1"/>
  <c r="CIJ59" i="3" s="1"/>
  <c r="DK60" i="3" a="1"/>
  <c r="DK60" i="3" s="1"/>
  <c r="AHV60" i="3" a="1"/>
  <c r="AHV60" i="3" s="1"/>
  <c r="ARR60" i="3" a="1"/>
  <c r="ARR60" i="3" s="1"/>
  <c r="BBN60" i="3" a="1"/>
  <c r="BBN60" i="3" s="1"/>
  <c r="BLN60" i="3" a="1"/>
  <c r="BLN60" i="3" s="1"/>
  <c r="BVJ60" i="3" a="1"/>
  <c r="BVJ60" i="3" s="1"/>
  <c r="CDH60" i="3" a="1"/>
  <c r="CDH60" i="3" s="1"/>
  <c r="CIF60" i="3" a="1"/>
  <c r="CIF60" i="3" s="1"/>
  <c r="DG61" i="3" a="1"/>
  <c r="DG61" i="3" s="1"/>
  <c r="AHO60" i="3" a="1"/>
  <c r="AHO60" i="3" s="1"/>
  <c r="ARK60" i="3" a="1"/>
  <c r="ARK60" i="3" s="1"/>
  <c r="BBG60" i="3" a="1"/>
  <c r="BBG60" i="3" s="1"/>
  <c r="BLC60" i="3" a="1"/>
  <c r="BLC60" i="3" s="1"/>
  <c r="BUY60" i="3" a="1"/>
  <c r="BUY60" i="3" s="1"/>
  <c r="HV61" i="3" a="1"/>
  <c r="HV61" i="3" s="1"/>
  <c r="NB61" i="3" a="1"/>
  <c r="NB61" i="3" s="1"/>
  <c r="SB61" i="3" a="1"/>
  <c r="SB61" i="3" s="1"/>
  <c r="AEN60" i="3" a="1"/>
  <c r="AEN60" i="3" s="1"/>
  <c r="AOJ60" i="3" a="1"/>
  <c r="AOJ60" i="3" s="1"/>
  <c r="AYF60" i="3" a="1"/>
  <c r="AYF60" i="3" s="1"/>
  <c r="BIB60" i="3" a="1"/>
  <c r="BIB60" i="3" s="1"/>
  <c r="BRX60" i="3" a="1"/>
  <c r="BRX60" i="3" s="1"/>
  <c r="CBO60" i="3" a="1"/>
  <c r="CBO60" i="3" s="1"/>
  <c r="CEI60" i="3" a="1"/>
  <c r="CEI60" i="3" s="1"/>
  <c r="CGU60" i="3" a="1"/>
  <c r="CGU60" i="3" s="1"/>
  <c r="CJG60" i="3" a="1"/>
  <c r="CJG60" i="3" s="1"/>
  <c r="CLS60" i="3" a="1"/>
  <c r="CLS60" i="3" s="1"/>
  <c r="EH61" i="3" a="1"/>
  <c r="EH61" i="3" s="1"/>
  <c r="BBM59" i="3" a="1"/>
  <c r="BBM59" i="3" s="1"/>
  <c r="BKS59" i="3" a="1"/>
  <c r="BKS59" i="3" s="1"/>
  <c r="BUO59" i="3" a="1"/>
  <c r="BUO59" i="3" s="1"/>
  <c r="BOQ59" i="3" a="1"/>
  <c r="BOQ59" i="3" s="1"/>
  <c r="BTO59" i="3" a="1"/>
  <c r="BTO59" i="3" s="1"/>
  <c r="CDC59" i="3" a="1"/>
  <c r="CDC59" i="3" s="1"/>
  <c r="CFO59" i="3" a="1"/>
  <c r="CFO59" i="3" s="1"/>
  <c r="CIA59" i="3" a="1"/>
  <c r="CIA59" i="3" s="1"/>
  <c r="AYF58" i="3" a="1"/>
  <c r="AYF58" i="3" s="1"/>
  <c r="PA59" i="3" a="1"/>
  <c r="PA59" i="3" s="1"/>
  <c r="HF59" i="3" a="1"/>
  <c r="HF59" i="3" s="1"/>
  <c r="NL59" i="3" a="1"/>
  <c r="NL59" i="3" s="1"/>
  <c r="VE59" i="3" a="1"/>
  <c r="VE59" i="3" s="1"/>
  <c r="AFA59" i="3" a="1"/>
  <c r="AFA59" i="3" s="1"/>
  <c r="ANW59" i="3" a="1"/>
  <c r="ANW59" i="3" s="1"/>
  <c r="ASU59" i="3" a="1"/>
  <c r="ASU59" i="3" s="1"/>
  <c r="AXS59" i="3" a="1"/>
  <c r="AXS59" i="3" s="1"/>
  <c r="VJ59" i="3" a="1"/>
  <c r="VJ59" i="3" s="1"/>
  <c r="AFF59" i="3" a="1"/>
  <c r="AFF59" i="3" s="1"/>
  <c r="BWT59" i="3" a="1"/>
  <c r="BWT59" i="3" s="1"/>
  <c r="BZX59" i="3" a="1"/>
  <c r="BZX59" i="3" s="1"/>
  <c r="RS59" i="3" a="1"/>
  <c r="RS59" i="3" s="1"/>
  <c r="WQ59" i="3" a="1"/>
  <c r="WQ59" i="3" s="1"/>
  <c r="ABO59" i="3" a="1"/>
  <c r="ABO59" i="3" s="1"/>
  <c r="AGM59" i="3" a="1"/>
  <c r="AGM59" i="3" s="1"/>
  <c r="ALL59" i="3" a="1"/>
  <c r="ALL59" i="3" s="1"/>
  <c r="AOR59" i="3" a="1"/>
  <c r="AOR59" i="3" s="1"/>
  <c r="ARD59" i="3" a="1"/>
  <c r="ARD59" i="3" s="1"/>
  <c r="ATP59" i="3" a="1"/>
  <c r="ATP59" i="3" s="1"/>
  <c r="AWB59" i="3" a="1"/>
  <c r="AWB59" i="3" s="1"/>
  <c r="AYN59" i="3" a="1"/>
  <c r="AYN59" i="3" s="1"/>
  <c r="VT59" i="3" a="1"/>
  <c r="VT59" i="3" s="1"/>
  <c r="AAR59" i="3" a="1"/>
  <c r="AAR59" i="3" s="1"/>
  <c r="AFP59" i="3" a="1"/>
  <c r="AFP59" i="3" s="1"/>
  <c r="AKO59" i="3" a="1"/>
  <c r="AKO59" i="3" s="1"/>
  <c r="BWY59" i="3" a="1"/>
  <c r="BWY59" i="3" s="1"/>
  <c r="BZK59" i="3" a="1"/>
  <c r="BZK59" i="3" s="1"/>
  <c r="BBN59" i="3" a="1"/>
  <c r="BBN59" i="3" s="1"/>
  <c r="BGP59" i="3" a="1"/>
  <c r="BGP59" i="3" s="1"/>
  <c r="BLN59" i="3" a="1"/>
  <c r="BLN59" i="3" s="1"/>
  <c r="BQL59" i="3" a="1"/>
  <c r="BQL59" i="3" s="1"/>
  <c r="BVJ59" i="3" a="1"/>
  <c r="BVJ59" i="3" s="1"/>
  <c r="ANK59" i="3" a="1"/>
  <c r="ANK59" i="3" s="1"/>
  <c r="BTJ59" i="3" a="1"/>
  <c r="BTJ59" i="3" s="1"/>
  <c r="BOU59" i="3" a="1"/>
  <c r="BOU59" i="3" s="1"/>
  <c r="CKY59" i="3" a="1"/>
  <c r="CKY59" i="3" s="1"/>
  <c r="DN60" i="3" a="1"/>
  <c r="DN60" i="3" s="1"/>
  <c r="FZ60" i="3" a="1"/>
  <c r="FZ60" i="3" s="1"/>
  <c r="BEJ59" i="3" a="1"/>
  <c r="BEJ59" i="3" s="1"/>
  <c r="BJH59" i="3" a="1"/>
  <c r="BJH59" i="3" s="1"/>
  <c r="BOF59" i="3" a="1"/>
  <c r="BOF59" i="3" s="1"/>
  <c r="BTD59" i="3" a="1"/>
  <c r="BTD59" i="3" s="1"/>
  <c r="GY60" i="3" a="1"/>
  <c r="GY60" i="3" s="1"/>
  <c r="JM60" i="3" a="1"/>
  <c r="JM60" i="3" s="1"/>
  <c r="MA60" i="3" a="1"/>
  <c r="MA60" i="3" s="1"/>
  <c r="OM60" i="3" a="1"/>
  <c r="OM60" i="3" s="1"/>
  <c r="QY60" i="3" a="1"/>
  <c r="QY60" i="3" s="1"/>
  <c r="TM60" i="3" a="1"/>
  <c r="TM60" i="3" s="1"/>
  <c r="VY60" i="3" a="1"/>
  <c r="VY60" i="3" s="1"/>
  <c r="YK60" i="3" a="1"/>
  <c r="YK60" i="3" s="1"/>
  <c r="AAW60" i="3" a="1"/>
  <c r="AAW60" i="3" s="1"/>
  <c r="ADI60" i="3" a="1"/>
  <c r="ADI60" i="3" s="1"/>
  <c r="ANY59" i="3" a="1"/>
  <c r="ANY59" i="3" s="1"/>
  <c r="CBS59" i="3" a="1"/>
  <c r="CBS59" i="3" s="1"/>
  <c r="LH60" i="3" a="1"/>
  <c r="LH60" i="3" s="1"/>
  <c r="QF60" i="3" a="1"/>
  <c r="QF60" i="3" s="1"/>
  <c r="XB60" i="3" a="1"/>
  <c r="XB60" i="3" s="1"/>
  <c r="CES59" i="3" a="1"/>
  <c r="CES59" i="3" s="1"/>
  <c r="AOK59" i="3" a="1"/>
  <c r="AOK59" i="3" s="1"/>
  <c r="BTR59" i="3" a="1"/>
  <c r="BTR59" i="3" s="1"/>
  <c r="BQA59" i="3" a="1"/>
  <c r="BQA59" i="3" s="1"/>
  <c r="CLA59" i="3" a="1"/>
  <c r="CLA59" i="3" s="1"/>
  <c r="DP60" i="3" a="1"/>
  <c r="DP60" i="3" s="1"/>
  <c r="AYT59" i="3" a="1"/>
  <c r="AYT59" i="3" s="1"/>
  <c r="BEN59" i="3" a="1"/>
  <c r="BEN59" i="3" s="1"/>
  <c r="BJL59" i="3" a="1"/>
  <c r="BJL59" i="3" s="1"/>
  <c r="BOJ59" i="3" a="1"/>
  <c r="BOJ59" i="3" s="1"/>
  <c r="BTH59" i="3" a="1"/>
  <c r="BTH59" i="3" s="1"/>
  <c r="HA60" i="3" a="1"/>
  <c r="HA60" i="3" s="1"/>
  <c r="JO60" i="3" a="1"/>
  <c r="JO60" i="3" s="1"/>
  <c r="MC60" i="3" a="1"/>
  <c r="MC60" i="3" s="1"/>
  <c r="OO60" i="3" a="1"/>
  <c r="OO60" i="3" s="1"/>
  <c r="RA60" i="3" a="1"/>
  <c r="RA60" i="3" s="1"/>
  <c r="TO60" i="3" a="1"/>
  <c r="TO60" i="3" s="1"/>
  <c r="WA60" i="3" a="1"/>
  <c r="WA60" i="3" s="1"/>
  <c r="YM60" i="3" a="1"/>
  <c r="YM60" i="3" s="1"/>
  <c r="AAY60" i="3" a="1"/>
  <c r="AAY60" i="3" s="1"/>
  <c r="ABE59" i="3" a="1"/>
  <c r="ABE59" i="3" s="1"/>
  <c r="BNV59" i="3" a="1"/>
  <c r="BNV59" i="3" s="1"/>
  <c r="AAD60" i="3" a="1"/>
  <c r="AAD60" i="3" s="1"/>
  <c r="CHU59" i="3" a="1"/>
  <c r="CHU59" i="3" s="1"/>
  <c r="AXG59" i="3" a="1"/>
  <c r="AXG59" i="3" s="1"/>
  <c r="WT60" i="3" a="1"/>
  <c r="WT60" i="3" s="1"/>
  <c r="CEK59" i="3" a="1"/>
  <c r="CEK59" i="3" s="1"/>
  <c r="CLS59" i="3" a="1"/>
  <c r="CLS59" i="3" s="1"/>
  <c r="EH60" i="3" a="1"/>
  <c r="EH60" i="3" s="1"/>
  <c r="BAZ59" i="3" a="1"/>
  <c r="BAZ59" i="3" s="1"/>
  <c r="BFX59" i="3" a="1"/>
  <c r="BFX59" i="3" s="1"/>
  <c r="BKV59" i="3" a="1"/>
  <c r="BKV59" i="3" s="1"/>
  <c r="BPT59" i="3" a="1"/>
  <c r="BPT59" i="3" s="1"/>
  <c r="BUR59" i="3" a="1"/>
  <c r="BUR59" i="3" s="1"/>
  <c r="HS60" i="3" a="1"/>
  <c r="HS60" i="3" s="1"/>
  <c r="KG60" i="3" a="1"/>
  <c r="KG60" i="3" s="1"/>
  <c r="MU60" i="3" a="1"/>
  <c r="MU60" i="3" s="1"/>
  <c r="PG60" i="3" a="1"/>
  <c r="PG60" i="3" s="1"/>
  <c r="RS60" i="3" a="1"/>
  <c r="RS60" i="3" s="1"/>
  <c r="UG60" i="3" a="1"/>
  <c r="UG60" i="3" s="1"/>
  <c r="WS60" i="3" a="1"/>
  <c r="WS60" i="3" s="1"/>
  <c r="ZE60" i="3" a="1"/>
  <c r="ZE60" i="3" s="1"/>
  <c r="BTL58" i="3" a="1"/>
  <c r="BTL58" i="3" s="1"/>
  <c r="ABJ59" i="3" a="1"/>
  <c r="ABJ59" i="3" s="1"/>
  <c r="IF60" i="3" a="1"/>
  <c r="IF60" i="3" s="1"/>
  <c r="NL60" i="3" a="1"/>
  <c r="NL60" i="3" s="1"/>
  <c r="SL60" i="3" a="1"/>
  <c r="SL60" i="3" s="1"/>
  <c r="BFO59" i="3" a="1"/>
  <c r="BFO59" i="3" s="1"/>
  <c r="CBF58" i="3" a="1"/>
  <c r="CBF58" i="3" s="1"/>
  <c r="UL59" i="3" a="1"/>
  <c r="UL59" i="3" s="1"/>
  <c r="UX60" i="3" a="1"/>
  <c r="UX60" i="3" s="1"/>
  <c r="CCO59" i="3" a="1"/>
  <c r="CCO59" i="3" s="1"/>
  <c r="CLM59" i="3" a="1"/>
  <c r="CLM59" i="3" s="1"/>
  <c r="EB60" i="3" a="1"/>
  <c r="EB60" i="3" s="1"/>
  <c r="BAN59" i="3" a="1"/>
  <c r="BAN59" i="3" s="1"/>
  <c r="BFL59" i="3" a="1"/>
  <c r="BFL59" i="3" s="1"/>
  <c r="BKJ59" i="3" a="1"/>
  <c r="BKJ59" i="3" s="1"/>
  <c r="BPH59" i="3" a="1"/>
  <c r="BPH59" i="3" s="1"/>
  <c r="BUF59" i="3" a="1"/>
  <c r="BUF59" i="3" s="1"/>
  <c r="HM60" i="3" a="1"/>
  <c r="HM60" i="3" s="1"/>
  <c r="KA60" i="3" a="1"/>
  <c r="KA60" i="3" s="1"/>
  <c r="MO60" i="3" a="1"/>
  <c r="MO60" i="3" s="1"/>
  <c r="PA60" i="3" a="1"/>
  <c r="PA60" i="3" s="1"/>
  <c r="RM60" i="3" a="1"/>
  <c r="RM60" i="3" s="1"/>
  <c r="UA60" i="3" a="1"/>
  <c r="UA60" i="3" s="1"/>
  <c r="WM60" i="3" a="1"/>
  <c r="WM60" i="3" s="1"/>
  <c r="YY60" i="3" a="1"/>
  <c r="YY60" i="3" s="1"/>
  <c r="ABK60" i="3" a="1"/>
  <c r="ABK60" i="3" s="1"/>
  <c r="ADW60" i="3" a="1"/>
  <c r="ADW60" i="3" s="1"/>
  <c r="BEG59" i="3" a="1"/>
  <c r="BEG59" i="3" s="1"/>
  <c r="BQQ59" i="3" a="1"/>
  <c r="BQQ59" i="3" s="1"/>
  <c r="BGK59" i="3" a="1"/>
  <c r="BGK59" i="3" s="1"/>
  <c r="BQO59" i="3" a="1"/>
  <c r="BQO59" i="3" s="1"/>
  <c r="CDZ59" i="3" a="1"/>
  <c r="CDZ59" i="3" s="1"/>
  <c r="CIX59" i="3" a="1"/>
  <c r="CIX59" i="3" s="1"/>
  <c r="DY60" i="3" a="1"/>
  <c r="DY60" i="3" s="1"/>
  <c r="AIX60" i="3" a="1"/>
  <c r="AIX60" i="3" s="1"/>
  <c r="AST60" i="3" a="1"/>
  <c r="AST60" i="3" s="1"/>
  <c r="BCT60" i="3" a="1"/>
  <c r="BCT60" i="3" s="1"/>
  <c r="BMP60" i="3" a="1"/>
  <c r="BMP60" i="3" s="1"/>
  <c r="BWL60" i="3" a="1"/>
  <c r="BWL60" i="3" s="1"/>
  <c r="CDV60" i="3" a="1"/>
  <c r="CDV60" i="3" s="1"/>
  <c r="CIT60" i="3" a="1"/>
  <c r="CIT60" i="3" s="1"/>
  <c r="DU61" i="3" a="1"/>
  <c r="DU61" i="3" s="1"/>
  <c r="AIQ60" i="3" a="1"/>
  <c r="AIQ60" i="3" s="1"/>
  <c r="ASM60" i="3" a="1"/>
  <c r="ASM60" i="3" s="1"/>
  <c r="BCI60" i="3" a="1"/>
  <c r="BCI60" i="3" s="1"/>
  <c r="BME60" i="3" a="1"/>
  <c r="BME60" i="3" s="1"/>
  <c r="BWA60" i="3" a="1"/>
  <c r="BWA60" i="3" s="1"/>
  <c r="IJ61" i="3" a="1"/>
  <c r="IJ61" i="3" s="1"/>
  <c r="NP61" i="3" a="1"/>
  <c r="NP61" i="3" s="1"/>
  <c r="SP61" i="3" a="1"/>
  <c r="SP61" i="3" s="1"/>
  <c r="AFP60" i="3" a="1"/>
  <c r="AFP60" i="3" s="1"/>
  <c r="APL60" i="3" a="1"/>
  <c r="APL60" i="3" s="1"/>
  <c r="AZH60" i="3" a="1"/>
  <c r="AZH60" i="3" s="1"/>
  <c r="BJD60" i="3" a="1"/>
  <c r="BJD60" i="3" s="1"/>
  <c r="BSZ60" i="3" a="1"/>
  <c r="BSZ60" i="3" s="1"/>
  <c r="CCC60" i="3" a="1"/>
  <c r="CCC60" i="3" s="1"/>
  <c r="CEQ60" i="3" a="1"/>
  <c r="CEQ60" i="3" s="1"/>
  <c r="CHC60" i="3" a="1"/>
  <c r="CHC60" i="3" s="1"/>
  <c r="CJO60" i="3" a="1"/>
  <c r="CJO60" i="3" s="1"/>
  <c r="CMA60" i="3" a="1"/>
  <c r="CMA60" i="3" s="1"/>
  <c r="EP61" i="3" a="1"/>
  <c r="EP61" i="3" s="1"/>
  <c r="BCW59" i="3" a="1"/>
  <c r="BCW59" i="3" s="1"/>
  <c r="BMS59" i="3" a="1"/>
  <c r="BMS59" i="3" s="1"/>
  <c r="CCB59" i="3" a="1"/>
  <c r="CCB59" i="3" s="1"/>
  <c r="BPG59" i="3" a="1"/>
  <c r="BPG59" i="3" s="1"/>
  <c r="BUE59" i="3" a="1"/>
  <c r="BUE59" i="3" s="1"/>
  <c r="CDK59" i="3" a="1"/>
  <c r="CDK59" i="3" s="1"/>
  <c r="CFW59" i="3" a="1"/>
  <c r="CFW59" i="3" s="1"/>
  <c r="CII59" i="3" a="1"/>
  <c r="CII59" i="3" s="1"/>
  <c r="BCD58" i="3" a="1"/>
  <c r="BCD58" i="3" s="1"/>
  <c r="BSJ58" i="3" a="1"/>
  <c r="BSJ58" i="3" s="1"/>
  <c r="IT59" i="3" a="1"/>
  <c r="IT59" i="3" s="1"/>
  <c r="NX59" i="3" a="1"/>
  <c r="NX59" i="3" s="1"/>
  <c r="WC59" i="3" a="1"/>
  <c r="WC59" i="3" s="1"/>
  <c r="AFY59" i="3" a="1"/>
  <c r="AFY59" i="3" s="1"/>
  <c r="AOI59" i="3" a="1"/>
  <c r="AOI59" i="3" s="1"/>
  <c r="ATG59" i="3" a="1"/>
  <c r="ATG59" i="3" s="1"/>
  <c r="AYE59" i="3" a="1"/>
  <c r="AYE59" i="3" s="1"/>
  <c r="WH59" i="3" a="1"/>
  <c r="WH59" i="3" s="1"/>
  <c r="AGD59" i="3" a="1"/>
  <c r="AGD59" i="3" s="1"/>
  <c r="BXF59" i="3" a="1"/>
  <c r="BXF59" i="3" s="1"/>
  <c r="CAF59" i="3" a="1"/>
  <c r="CAF59" i="3" s="1"/>
  <c r="SI59" i="3" a="1"/>
  <c r="SI59" i="3" s="1"/>
  <c r="XG59" i="3" a="1"/>
  <c r="XG59" i="3" s="1"/>
  <c r="ACE59" i="3" a="1"/>
  <c r="ACE59" i="3" s="1"/>
  <c r="AHD59" i="3" a="1"/>
  <c r="AHD59" i="3" s="1"/>
  <c r="AMB59" i="3" a="1"/>
  <c r="AMB59" i="3" s="1"/>
  <c r="AOZ59" i="3" a="1"/>
  <c r="AOZ59" i="3" s="1"/>
  <c r="ARL59" i="3" a="1"/>
  <c r="ARL59" i="3" s="1"/>
  <c r="ATX59" i="3" a="1"/>
  <c r="ATX59" i="3" s="1"/>
  <c r="AWJ59" i="3" a="1"/>
  <c r="AWJ59" i="3" s="1"/>
  <c r="RL59" i="3" a="1"/>
  <c r="RL59" i="3" s="1"/>
  <c r="WJ59" i="3" a="1"/>
  <c r="WJ59" i="3" s="1"/>
  <c r="ABH59" i="3" a="1"/>
  <c r="ABH59" i="3" s="1"/>
  <c r="AGF59" i="3" a="1"/>
  <c r="AGF59" i="3" s="1"/>
  <c r="ALE59" i="3" a="1"/>
  <c r="ALE59" i="3" s="1"/>
  <c r="BXG59" i="3" a="1"/>
  <c r="BXG59" i="3" s="1"/>
  <c r="BZS59" i="3" a="1"/>
  <c r="BZS59" i="3" s="1"/>
  <c r="BCD59" i="3" a="1"/>
  <c r="BCD59" i="3" s="1"/>
  <c r="BHF59" i="3" a="1"/>
  <c r="BHF59" i="3" s="1"/>
  <c r="BMD59" i="3" a="1"/>
  <c r="BMD59" i="3" s="1"/>
  <c r="BRB59" i="3" a="1"/>
  <c r="BRB59" i="3" s="1"/>
  <c r="APN58" i="3" a="1"/>
  <c r="APN58" i="3" s="1"/>
  <c r="AVI59" i="3" a="1"/>
  <c r="AVI59" i="3" s="1"/>
  <c r="BUP59" i="3" a="1"/>
  <c r="BUP59" i="3" s="1"/>
  <c r="BTS59" i="3" a="1"/>
  <c r="BTS59" i="3" s="1"/>
  <c r="CLG59" i="3" a="1"/>
  <c r="CLG59" i="3" s="1"/>
  <c r="DV60" i="3" a="1"/>
  <c r="DV60" i="3" s="1"/>
  <c r="AZR59" i="3" a="1"/>
  <c r="AZR59" i="3" s="1"/>
  <c r="BEZ59" i="3" a="1"/>
  <c r="BEZ59" i="3" s="1"/>
  <c r="BJX59" i="3" a="1"/>
  <c r="BJX59" i="3" s="1"/>
  <c r="BOV59" i="3" a="1"/>
  <c r="BOV59" i="3" s="1"/>
  <c r="BTT59" i="3" a="1"/>
  <c r="BTT59" i="3" s="1"/>
  <c r="HG60" i="3" a="1"/>
  <c r="HG60" i="3" s="1"/>
  <c r="JU60" i="3" a="1"/>
  <c r="JU60" i="3" s="1"/>
  <c r="MI60" i="3" a="1"/>
  <c r="MI60" i="3" s="1"/>
  <c r="OU60" i="3" a="1"/>
  <c r="OU60" i="3" s="1"/>
  <c r="RG60" i="3" a="1"/>
  <c r="RG60" i="3" s="1"/>
  <c r="TU60" i="3" a="1"/>
  <c r="TU60" i="3" s="1"/>
  <c r="WG60" i="3" a="1"/>
  <c r="WG60" i="3" s="1"/>
  <c r="YS60" i="3" a="1"/>
  <c r="YS60" i="3" s="1"/>
  <c r="ABE60" i="3" a="1"/>
  <c r="ABE60" i="3" s="1"/>
  <c r="ADQ60" i="3" a="1"/>
  <c r="ADQ60" i="3" s="1"/>
  <c r="ARW59" i="3" a="1"/>
  <c r="ARW59" i="3" s="1"/>
  <c r="GR60" i="3" a="1"/>
  <c r="GR60" i="3" s="1"/>
  <c r="LX60" i="3" a="1"/>
  <c r="LX60" i="3" s="1"/>
  <c r="QV60" i="3" a="1"/>
  <c r="QV60" i="3" s="1"/>
  <c r="ZN60" i="3" a="1"/>
  <c r="ZN60" i="3" s="1"/>
  <c r="CHE59" i="3" a="1"/>
  <c r="CHE59" i="3" s="1"/>
  <c r="ASI59" i="3" a="1"/>
  <c r="ASI59" i="3" s="1"/>
  <c r="BUX59" i="3" a="1"/>
  <c r="BUX59" i="3" s="1"/>
  <c r="BUY59" i="3" a="1"/>
  <c r="BUY59" i="3" s="1"/>
  <c r="CLI59" i="3" a="1"/>
  <c r="CLI59" i="3" s="1"/>
  <c r="DX60" i="3" a="1"/>
  <c r="DX60" i="3" s="1"/>
  <c r="AZZ59" i="3" a="1"/>
  <c r="AZZ59" i="3" s="1"/>
  <c r="BFD59" i="3" a="1"/>
  <c r="BFD59" i="3" s="1"/>
  <c r="BKB59" i="3" a="1"/>
  <c r="BKB59" i="3" s="1"/>
  <c r="BOZ59" i="3" a="1"/>
  <c r="BOZ59" i="3" s="1"/>
  <c r="BTX59" i="3" a="1"/>
  <c r="BTX59" i="3" s="1"/>
  <c r="HI60" i="3" a="1"/>
  <c r="HI60" i="3" s="1"/>
  <c r="JW60" i="3" a="1"/>
  <c r="JW60" i="3" s="1"/>
  <c r="MK60" i="3" a="1"/>
  <c r="MK60" i="3" s="1"/>
  <c r="OW60" i="3" a="1"/>
  <c r="OW60" i="3" s="1"/>
  <c r="RI60" i="3" a="1"/>
  <c r="RI60" i="3" s="1"/>
  <c r="TW60" i="3" a="1"/>
  <c r="TW60" i="3" s="1"/>
  <c r="WI60" i="3" a="1"/>
  <c r="WI60" i="3" s="1"/>
  <c r="YU60" i="3" a="1"/>
  <c r="YU60" i="3" s="1"/>
  <c r="ABG60" i="3" a="1"/>
  <c r="ABG60" i="3" s="1"/>
  <c r="AIY59" i="3" a="1"/>
  <c r="AIY59" i="3" s="1"/>
  <c r="BPR59" i="3" a="1"/>
  <c r="BPR59" i="3" s="1"/>
  <c r="ACP60" i="3" a="1"/>
  <c r="ACP60" i="3" s="1"/>
  <c r="BXZ58" i="3" a="1"/>
  <c r="BXZ58" i="3" s="1"/>
  <c r="AAL59" i="3" a="1"/>
  <c r="AAL59" i="3" s="1"/>
  <c r="ZF60" i="3" a="1"/>
  <c r="ZF60" i="3" s="1"/>
  <c r="CGW59" i="3" a="1"/>
  <c r="CGW59" i="3" s="1"/>
  <c r="CMA59" i="3" a="1"/>
  <c r="CMA59" i="3" s="1"/>
  <c r="EP60" i="3" a="1"/>
  <c r="EP60" i="3" s="1"/>
  <c r="BBP59" i="3" a="1"/>
  <c r="BBP59" i="3" s="1"/>
  <c r="BGN59" i="3" a="1"/>
  <c r="BGN59" i="3" s="1"/>
  <c r="BLL59" i="3" a="1"/>
  <c r="BLL59" i="3" s="1"/>
  <c r="BQJ59" i="3" a="1"/>
  <c r="BQJ59" i="3" s="1"/>
  <c r="BVH59" i="3" a="1"/>
  <c r="BVH59" i="3" s="1"/>
  <c r="IA60" i="3" a="1"/>
  <c r="IA60" i="3" s="1"/>
  <c r="KO60" i="3" a="1"/>
  <c r="KO60" i="3" s="1"/>
  <c r="NC60" i="3" a="1"/>
  <c r="NC60" i="3" s="1"/>
  <c r="PO60" i="3" a="1"/>
  <c r="PO60" i="3" s="1"/>
  <c r="SC60" i="3" a="1"/>
  <c r="SC60" i="3" s="1"/>
  <c r="UO60" i="3" a="1"/>
  <c r="UO60" i="3" s="1"/>
  <c r="XA60" i="3" a="1"/>
  <c r="XA60" i="3" s="1"/>
  <c r="ZM60" i="3" a="1"/>
  <c r="ZM60" i="3" s="1"/>
  <c r="KH59" i="3" a="1"/>
  <c r="KH59" i="3" s="1"/>
  <c r="AJE59" i="3" a="1"/>
  <c r="AJE59" i="3" s="1"/>
  <c r="IX60" i="3" a="1"/>
  <c r="IX60" i="3" s="1"/>
  <c r="OB60" i="3" a="1"/>
  <c r="OB60" i="3" s="1"/>
  <c r="TB60" i="3" a="1"/>
  <c r="TB60" i="3" s="1"/>
  <c r="BKM59" i="3" a="1"/>
  <c r="BKM59" i="3" s="1"/>
  <c r="KZ59" i="3" a="1"/>
  <c r="KZ59" i="3" s="1"/>
  <c r="AKH59" i="3" a="1"/>
  <c r="AKH59" i="3" s="1"/>
  <c r="XJ60" i="3" a="1"/>
  <c r="XJ60" i="3" s="1"/>
  <c r="CFA59" i="3" a="1"/>
  <c r="CFA59" i="3" s="1"/>
  <c r="CLU59" i="3" a="1"/>
  <c r="CLU59" i="3" s="1"/>
  <c r="EJ60" i="3" a="1"/>
  <c r="EJ60" i="3" s="1"/>
  <c r="BBD59" i="3" a="1"/>
  <c r="BBD59" i="3" s="1"/>
  <c r="BGB59" i="3" a="1"/>
  <c r="BGB59" i="3" s="1"/>
  <c r="BKZ59" i="3" a="1"/>
  <c r="BKZ59" i="3" s="1"/>
  <c r="BPX59" i="3" a="1"/>
  <c r="BPX59" i="3" s="1"/>
  <c r="BUV59" i="3" a="1"/>
  <c r="BUV59" i="3" s="1"/>
  <c r="HU60" i="3" a="1"/>
  <c r="HU60" i="3" s="1"/>
  <c r="KI60" i="3" a="1"/>
  <c r="KI60" i="3" s="1"/>
  <c r="MW60" i="3" a="1"/>
  <c r="MW60" i="3" s="1"/>
  <c r="PI60" i="3" a="1"/>
  <c r="PI60" i="3" s="1"/>
  <c r="RU60" i="3" a="1"/>
  <c r="RU60" i="3" s="1"/>
  <c r="UI60" i="3" a="1"/>
  <c r="UI60" i="3" s="1"/>
  <c r="WU60" i="3" a="1"/>
  <c r="WU60" i="3" s="1"/>
  <c r="ZG60" i="3" a="1"/>
  <c r="ZG60" i="3" s="1"/>
  <c r="ABS60" i="3" a="1"/>
  <c r="ABS60" i="3" s="1"/>
  <c r="AZD59" i="3" a="1"/>
  <c r="AZD59" i="3" s="1"/>
  <c r="BEW59" i="3" a="1"/>
  <c r="BEW59" i="3" s="1"/>
  <c r="ACW60" i="3" a="1"/>
  <c r="ACW60" i="3" s="1"/>
  <c r="BHQ59" i="3" a="1"/>
  <c r="BHQ59" i="3" s="1"/>
  <c r="BRM59" i="3" a="1"/>
  <c r="BRM59" i="3" s="1"/>
  <c r="CEL59" i="3" a="1"/>
  <c r="CEL59" i="3" s="1"/>
  <c r="CJJ59" i="3" a="1"/>
  <c r="CJJ59" i="3" s="1"/>
  <c r="EK60" i="3" a="1"/>
  <c r="EK60" i="3" s="1"/>
  <c r="AJV60" i="3" a="1"/>
  <c r="AJV60" i="3" s="1"/>
  <c r="ATR60" i="3" a="1"/>
  <c r="ATR60" i="3" s="1"/>
  <c r="BDR60" i="3" a="1"/>
  <c r="BDR60" i="3" s="1"/>
  <c r="BNN60" i="3" a="1"/>
  <c r="BNN60" i="3" s="1"/>
  <c r="BXJ60" i="3" a="1"/>
  <c r="BXJ60" i="3" s="1"/>
  <c r="CEH60" i="3" a="1"/>
  <c r="CEH60" i="3" s="1"/>
  <c r="CJF60" i="3" a="1"/>
  <c r="CJF60" i="3" s="1"/>
  <c r="EG61" i="3" a="1"/>
  <c r="EG61" i="3" s="1"/>
  <c r="AJO60" i="3" a="1"/>
  <c r="AJO60" i="3" s="1"/>
  <c r="ATK60" i="3" a="1"/>
  <c r="ATK60" i="3" s="1"/>
  <c r="BDG60" i="3" a="1"/>
  <c r="BDG60" i="3" s="1"/>
  <c r="BNC60" i="3" a="1"/>
  <c r="BNC60" i="3" s="1"/>
  <c r="BWY60" i="3" a="1"/>
  <c r="BWY60" i="3" s="1"/>
  <c r="IX61" i="3" a="1"/>
  <c r="IX61" i="3" s="1"/>
  <c r="OB61" i="3" a="1"/>
  <c r="OB61" i="3" s="1"/>
  <c r="TB61" i="3" a="1"/>
  <c r="TB61" i="3" s="1"/>
  <c r="AGN60" i="3" a="1"/>
  <c r="AGN60" i="3" s="1"/>
  <c r="AQJ60" i="3" a="1"/>
  <c r="AQJ60" i="3" s="1"/>
  <c r="BAF60" i="3" a="1"/>
  <c r="BAF60" i="3" s="1"/>
  <c r="BKB60" i="3" a="1"/>
  <c r="BKB60" i="3" s="1"/>
  <c r="BTX60" i="3" a="1"/>
  <c r="BTX60" i="3" s="1"/>
  <c r="CCM60" i="3" a="1"/>
  <c r="CCM60" i="3" s="1"/>
  <c r="CEY60" i="3" a="1"/>
  <c r="CEY60" i="3" s="1"/>
  <c r="CCN59" i="3" a="1"/>
  <c r="CCN59" i="3" s="1"/>
  <c r="CHZ59" i="3" a="1"/>
  <c r="CHZ59" i="3" s="1"/>
  <c r="DA60" i="3" a="1"/>
  <c r="DA60" i="3" s="1"/>
  <c r="AHB60" i="3" a="1"/>
  <c r="AHB60" i="3" s="1"/>
  <c r="AQX60" i="3" a="1"/>
  <c r="AQX60" i="3" s="1"/>
  <c r="BAT60" i="3" a="1"/>
  <c r="BAT60" i="3" s="1"/>
  <c r="BKT60" i="3" a="1"/>
  <c r="BKT60" i="3" s="1"/>
  <c r="BUP60" i="3" a="1"/>
  <c r="BUP60" i="3" s="1"/>
  <c r="CCX60" i="3" a="1"/>
  <c r="CCX60" i="3" s="1"/>
  <c r="CHV60" i="3" a="1"/>
  <c r="CHV60" i="3" s="1"/>
  <c r="CW61" i="3" a="1"/>
  <c r="CW61" i="3" s="1"/>
  <c r="AGU60" i="3" a="1"/>
  <c r="AGU60" i="3" s="1"/>
  <c r="AQQ60" i="3" a="1"/>
  <c r="AQQ60" i="3" s="1"/>
  <c r="BAM60" i="3" a="1"/>
  <c r="BAM60" i="3" s="1"/>
  <c r="BKI60" i="3" a="1"/>
  <c r="BKI60" i="3" s="1"/>
  <c r="BUE60" i="3" a="1"/>
  <c r="BUE60" i="3" s="1"/>
  <c r="HL61" i="3" a="1"/>
  <c r="HL61" i="3" s="1"/>
  <c r="MR61" i="3" a="1"/>
  <c r="MR61" i="3" s="1"/>
  <c r="RP61" i="3" a="1"/>
  <c r="RP61" i="3" s="1"/>
  <c r="ADL60" i="3" a="1"/>
  <c r="ADL60" i="3" s="1"/>
  <c r="ANP60" i="3" a="1"/>
  <c r="ANP60" i="3" s="1"/>
  <c r="AXL60" i="3" a="1"/>
  <c r="AXL60" i="3" s="1"/>
  <c r="BHH60" i="3" a="1"/>
  <c r="BHH60" i="3" s="1"/>
  <c r="BRD60" i="3" a="1"/>
  <c r="BRD60" i="3" s="1"/>
  <c r="CAZ60" i="3" a="1"/>
  <c r="CAZ60" i="3" s="1"/>
  <c r="ADC60" i="3" a="1"/>
  <c r="ADC60" i="3" s="1"/>
  <c r="BQS59" i="3" a="1"/>
  <c r="BQS59" i="3" s="1"/>
  <c r="CEB59" i="3" a="1"/>
  <c r="CEB59" i="3" s="1"/>
  <c r="CIZ59" i="3" a="1"/>
  <c r="CIZ59" i="3" s="1"/>
  <c r="EA60" i="3" a="1"/>
  <c r="EA60" i="3" s="1"/>
  <c r="AJB60" i="3" a="1"/>
  <c r="AJB60" i="3" s="1"/>
  <c r="ASX60" i="3" a="1"/>
  <c r="ASX60" i="3" s="1"/>
  <c r="BCX60" i="3" a="1"/>
  <c r="BCX60" i="3" s="1"/>
  <c r="BMT60" i="3" a="1"/>
  <c r="BMT60" i="3" s="1"/>
  <c r="BWP60" i="3" a="1"/>
  <c r="BWP60" i="3" s="1"/>
  <c r="CDX60" i="3" a="1"/>
  <c r="CDX60" i="3" s="1"/>
  <c r="CIV60" i="3" a="1"/>
  <c r="CIV60" i="3" s="1"/>
  <c r="DW61" i="3" a="1"/>
  <c r="DW61" i="3" s="1"/>
  <c r="AIU60" i="3" a="1"/>
  <c r="AIU60" i="3" s="1"/>
  <c r="ASQ60" i="3" a="1"/>
  <c r="ASQ60" i="3" s="1"/>
  <c r="BCM60" i="3" a="1"/>
  <c r="BCM60" i="3" s="1"/>
  <c r="BMI60" i="3" a="1"/>
  <c r="BMI60" i="3" s="1"/>
  <c r="BWE60" i="3" a="1"/>
  <c r="BWE60" i="3" s="1"/>
  <c r="IL61" i="3" a="1"/>
  <c r="IL61" i="3" s="1"/>
  <c r="NR61" i="3" a="1"/>
  <c r="NR61" i="3" s="1"/>
  <c r="SR61" i="3" a="1"/>
  <c r="SR61" i="3" s="1"/>
  <c r="AFT60" i="3" a="1"/>
  <c r="AFT60" i="3" s="1"/>
  <c r="APP60" i="3" a="1"/>
  <c r="APP60" i="3" s="1"/>
  <c r="AZL60" i="3" a="1"/>
  <c r="AZL60" i="3" s="1"/>
  <c r="BJH60" i="3" a="1"/>
  <c r="BJH60" i="3" s="1"/>
  <c r="BTD60" i="3" a="1"/>
  <c r="BTD60" i="3" s="1"/>
  <c r="CCE60" i="3" a="1"/>
  <c r="CCE60" i="3" s="1"/>
  <c r="CES60" i="3" a="1"/>
  <c r="CES60" i="3" s="1"/>
  <c r="CHE60" i="3" a="1"/>
  <c r="CHE60" i="3" s="1"/>
  <c r="CJQ60" i="3" a="1"/>
  <c r="CJQ60" i="3" s="1"/>
  <c r="ADE60" i="3" a="1"/>
  <c r="ADE60" i="3" s="1"/>
  <c r="BJA59" i="3" a="1"/>
  <c r="BJA59" i="3" s="1"/>
  <c r="BSW59" i="3" a="1"/>
  <c r="BSW59" i="3" s="1"/>
  <c r="CFD59" i="3" a="1"/>
  <c r="CFD59" i="3" s="1"/>
  <c r="CKB59" i="3" a="1"/>
  <c r="CKB59" i="3" s="1"/>
  <c r="FC60" i="3" a="1"/>
  <c r="FC60" i="3" s="1"/>
  <c r="ALF60" i="3" a="1"/>
  <c r="ALF60" i="3" s="1"/>
  <c r="AVB60" i="3" a="1"/>
  <c r="AVB60" i="3" s="1"/>
  <c r="BFB60" i="3" a="1"/>
  <c r="BFB60" i="3" s="1"/>
  <c r="BOX60" i="3" a="1"/>
  <c r="BOX60" i="3" s="1"/>
  <c r="BYT60" i="3" a="1"/>
  <c r="BYT60" i="3" s="1"/>
  <c r="CEZ60" i="3" a="1"/>
  <c r="CEZ60" i="3" s="1"/>
  <c r="CJX60" i="3" a="1"/>
  <c r="CJX60" i="3" s="1"/>
  <c r="EY61" i="3" a="1"/>
  <c r="EY61" i="3" s="1"/>
  <c r="AKY60" i="3" a="1"/>
  <c r="AKY60" i="3" s="1"/>
  <c r="AUU60" i="3" a="1"/>
  <c r="AUU60" i="3" s="1"/>
  <c r="BEQ60" i="3" a="1"/>
  <c r="BEQ60" i="3" s="1"/>
  <c r="BOM60" i="3" a="1"/>
  <c r="BOM60" i="3" s="1"/>
  <c r="BYI60" i="3" a="1"/>
  <c r="BYI60" i="3" s="1"/>
  <c r="JP61" i="3" a="1"/>
  <c r="JP61" i="3" s="1"/>
  <c r="OT61" i="3" a="1"/>
  <c r="OT61" i="3" s="1"/>
  <c r="TT61" i="3" a="1"/>
  <c r="TT61" i="3" s="1"/>
  <c r="AHX60" i="3" a="1"/>
  <c r="AHX60" i="3" s="1"/>
  <c r="ART60" i="3" a="1"/>
  <c r="ART60" i="3" s="1"/>
  <c r="BBP60" i="3" a="1"/>
  <c r="BBP60" i="3" s="1"/>
  <c r="BLL60" i="3" a="1"/>
  <c r="BLL60" i="3" s="1"/>
  <c r="BVH60" i="3" a="1"/>
  <c r="BVH60" i="3" s="1"/>
  <c r="ALF59" i="3" a="1"/>
  <c r="ALF59" i="3" s="1"/>
  <c r="BDI59" i="3" a="1"/>
  <c r="BDI59" i="3" s="1"/>
  <c r="BNA59" i="3" a="1"/>
  <c r="BNA59" i="3" s="1"/>
  <c r="CCF59" i="3" a="1"/>
  <c r="CCF59" i="3" s="1"/>
  <c r="CHD59" i="3" a="1"/>
  <c r="CHD59" i="3" s="1"/>
  <c r="CMB59" i="3" a="1"/>
  <c r="CMB59" i="3" s="1"/>
  <c r="AFJ60" i="3" a="1"/>
  <c r="AFJ60" i="3" s="1"/>
  <c r="APF60" i="3" a="1"/>
  <c r="APF60" i="3" s="1"/>
  <c r="AZB60" i="3" a="1"/>
  <c r="AZB60" i="3" s="1"/>
  <c r="BJB60" i="3" a="1"/>
  <c r="BJB60" i="3" s="1"/>
  <c r="BSX60" i="3" a="1"/>
  <c r="BSX60" i="3" s="1"/>
  <c r="CCB60" i="3" a="1"/>
  <c r="CCB60" i="3" s="1"/>
  <c r="CGZ60" i="3" a="1"/>
  <c r="CGZ60" i="3" s="1"/>
  <c r="CLX60" i="3" a="1"/>
  <c r="CLX60" i="3" s="1"/>
  <c r="AFC60" i="3" a="1"/>
  <c r="AFC60" i="3" s="1"/>
  <c r="AOY60" i="3" a="1"/>
  <c r="AOY60" i="3" s="1"/>
  <c r="AYU60" i="3" a="1"/>
  <c r="AYU60" i="3" s="1"/>
  <c r="BIQ60" i="3" a="1"/>
  <c r="BIQ60" i="3" s="1"/>
  <c r="BSM60" i="3" a="1"/>
  <c r="BSM60" i="3" s="1"/>
  <c r="GP61" i="3" a="1"/>
  <c r="GP61" i="3" s="1"/>
  <c r="LV61" i="3" a="1"/>
  <c r="LV61" i="3" s="1"/>
  <c r="QT61" i="3" a="1"/>
  <c r="QT61" i="3" s="1"/>
  <c r="VT61" i="3" a="1"/>
  <c r="VT61" i="3" s="1"/>
  <c r="ALX60" i="3" a="1"/>
  <c r="ALX60" i="3" s="1"/>
  <c r="AVT60" i="3" a="1"/>
  <c r="AVT60" i="3" s="1"/>
  <c r="BFP60" i="3" a="1"/>
  <c r="BFP60" i="3" s="1"/>
  <c r="BPL60" i="3" a="1"/>
  <c r="BPL60" i="3" s="1"/>
  <c r="BZH60" i="3" a="1"/>
  <c r="BZH60" i="3" s="1"/>
  <c r="BVO59" i="3" a="1"/>
  <c r="BVO59" i="3" s="1"/>
  <c r="BES59" i="3" a="1"/>
  <c r="BES59" i="3" s="1"/>
  <c r="BPE59" i="3" a="1"/>
  <c r="BPE59" i="3" s="1"/>
  <c r="CDH59" i="3" a="1"/>
  <c r="CDH59" i="3" s="1"/>
  <c r="CIF59" i="3" a="1"/>
  <c r="CIF59" i="3" s="1"/>
  <c r="DG60" i="3" a="1"/>
  <c r="DG60" i="3" s="1"/>
  <c r="AHN60" i="3" a="1"/>
  <c r="AHN60" i="3" s="1"/>
  <c r="ARJ60" i="3" a="1"/>
  <c r="ARJ60" i="3" s="1"/>
  <c r="BBF60" i="3" a="1"/>
  <c r="BBF60" i="3" s="1"/>
  <c r="BLF60" i="3" a="1"/>
  <c r="BLF60" i="3" s="1"/>
  <c r="BVB60" i="3" a="1"/>
  <c r="BVB60" i="3" s="1"/>
  <c r="CDD60" i="3" a="1"/>
  <c r="CDD60" i="3" s="1"/>
  <c r="CIB60" i="3" a="1"/>
  <c r="CIB60" i="3" s="1"/>
  <c r="DC61" i="3" a="1"/>
  <c r="DC61" i="3" s="1"/>
  <c r="AHG60" i="3" a="1"/>
  <c r="AHG60" i="3" s="1"/>
  <c r="ARC60" i="3" a="1"/>
  <c r="ARC60" i="3" s="1"/>
  <c r="BAY60" i="3" a="1"/>
  <c r="BAY60" i="3" s="1"/>
  <c r="BKU60" i="3" a="1"/>
  <c r="BKU60" i="3" s="1"/>
  <c r="BUQ60" i="3" a="1"/>
  <c r="BUQ60" i="3" s="1"/>
  <c r="HR61" i="3" a="1"/>
  <c r="HR61" i="3" s="1"/>
  <c r="MX61" i="3" a="1"/>
  <c r="MX61" i="3" s="1"/>
  <c r="RV61" i="3" a="1"/>
  <c r="RV61" i="3" s="1"/>
  <c r="AEF60" i="3" a="1"/>
  <c r="AEF60" i="3" s="1"/>
  <c r="AOB60" i="3" a="1"/>
  <c r="AOB60" i="3" s="1"/>
  <c r="AXX60" i="3" a="1"/>
  <c r="AXX60" i="3" s="1"/>
  <c r="BHT60" i="3" a="1"/>
  <c r="BHT60" i="3" s="1"/>
  <c r="BRP60" i="3" a="1"/>
  <c r="BRP60" i="3" s="1"/>
  <c r="CBK60" i="3" a="1"/>
  <c r="CBK60" i="3" s="1"/>
  <c r="BKK59" i="3" a="1"/>
  <c r="BKK59" i="3" s="1"/>
  <c r="BUG59" i="3" a="1"/>
  <c r="BUG59" i="3" s="1"/>
  <c r="CFV59" i="3" a="1"/>
  <c r="CFV59" i="3" s="1"/>
  <c r="CKT59" i="3" a="1"/>
  <c r="CKT59" i="3" s="1"/>
  <c r="FU60" i="3" a="1"/>
  <c r="FU60" i="3" s="1"/>
  <c r="AMP60" i="3" a="1"/>
  <c r="AMP60" i="3" s="1"/>
  <c r="AWL60" i="3" a="1"/>
  <c r="AWL60" i="3" s="1"/>
  <c r="BGL60" i="3" a="1"/>
  <c r="BGL60" i="3" s="1"/>
  <c r="BQH60" i="3" a="1"/>
  <c r="BQH60" i="3" s="1"/>
  <c r="CAD60" i="3" a="1"/>
  <c r="CAD60" i="3" s="1"/>
  <c r="CFR60" i="3" a="1"/>
  <c r="CFR60" i="3" s="1"/>
  <c r="CKP60" i="3" a="1"/>
  <c r="CKP60" i="3" s="1"/>
  <c r="FQ61" i="3" a="1"/>
  <c r="FQ61" i="3" s="1"/>
  <c r="AMI60" i="3" a="1"/>
  <c r="AMI60" i="3" s="1"/>
  <c r="AWE60" i="3" a="1"/>
  <c r="AWE60" i="3" s="1"/>
  <c r="BGA60" i="3" a="1"/>
  <c r="BGA60" i="3" s="1"/>
  <c r="BPW60" i="3" a="1"/>
  <c r="BPW60" i="3" s="1"/>
  <c r="BZS60" i="3" a="1"/>
  <c r="BZS60" i="3" s="1"/>
  <c r="KH61" i="3" a="1"/>
  <c r="KH61" i="3" s="1"/>
  <c r="PL61" i="3" a="1"/>
  <c r="PL61" i="3" s="1"/>
  <c r="UL61" i="3" a="1"/>
  <c r="UL61" i="3" s="1"/>
  <c r="AJH60" i="3" a="1"/>
  <c r="AJH60" i="3" s="1"/>
  <c r="ATD60" i="3" a="1"/>
  <c r="ATD60" i="3" s="1"/>
  <c r="BCZ60" i="3" a="1"/>
  <c r="BCZ60" i="3" s="1"/>
  <c r="BMV60" i="3" a="1"/>
  <c r="BMV60" i="3" s="1"/>
  <c r="BWR60" i="3" a="1"/>
  <c r="BWR60" i="3" s="1"/>
  <c r="CDA60" i="3" a="1"/>
  <c r="CDA60" i="3" s="1"/>
  <c r="CFM60" i="3" a="1"/>
  <c r="CFM60" i="3" s="1"/>
  <c r="CHY60" i="3" a="1"/>
  <c r="CHY60" i="3" s="1"/>
  <c r="CKK60" i="3" a="1"/>
  <c r="CKK60" i="3" s="1"/>
  <c r="CHK60" i="3" a="1"/>
  <c r="CHK60" i="3" s="1"/>
  <c r="CDN59" i="3" a="1"/>
  <c r="CDN59" i="3" s="1"/>
  <c r="CIL59" i="3" a="1"/>
  <c r="CIL59" i="3" s="1"/>
  <c r="DM60" i="3" a="1"/>
  <c r="DM60" i="3" s="1"/>
  <c r="AHZ60" i="3" a="1"/>
  <c r="AHZ60" i="3" s="1"/>
  <c r="ARV60" i="3" a="1"/>
  <c r="ARV60" i="3" s="1"/>
  <c r="BBR60" i="3" a="1"/>
  <c r="BBR60" i="3" s="1"/>
  <c r="BLR60" i="3" a="1"/>
  <c r="BLR60" i="3" s="1"/>
  <c r="BVN60" i="3" a="1"/>
  <c r="BVN60" i="3" s="1"/>
  <c r="CDJ60" i="3" a="1"/>
  <c r="CDJ60" i="3" s="1"/>
  <c r="CIH60" i="3" a="1"/>
  <c r="CIH60" i="3" s="1"/>
  <c r="DI61" i="3" a="1"/>
  <c r="DI61" i="3" s="1"/>
  <c r="AHS60" i="3" a="1"/>
  <c r="AHS60" i="3" s="1"/>
  <c r="ARO60" i="3" a="1"/>
  <c r="ARO60" i="3" s="1"/>
  <c r="BBK60" i="3" a="1"/>
  <c r="BBK60" i="3" s="1"/>
  <c r="BLG60" i="3" a="1"/>
  <c r="BLG60" i="3" s="1"/>
  <c r="BVC60" i="3" a="1"/>
  <c r="BVC60" i="3" s="1"/>
  <c r="HX61" i="3" a="1"/>
  <c r="HX61" i="3" s="1"/>
  <c r="ND61" i="3" a="1"/>
  <c r="ND61" i="3" s="1"/>
  <c r="SD61" i="3" a="1"/>
  <c r="SD61" i="3" s="1"/>
  <c r="AER60" i="3" a="1"/>
  <c r="AER60" i="3" s="1"/>
  <c r="AON60" i="3" a="1"/>
  <c r="AON60" i="3" s="1"/>
  <c r="AYJ60" i="3" a="1"/>
  <c r="AYJ60" i="3" s="1"/>
  <c r="BIF60" i="3" a="1"/>
  <c r="BIF60" i="3" s="1"/>
  <c r="BSB60" i="3" a="1"/>
  <c r="BSB60" i="3" s="1"/>
  <c r="CBQ60" i="3" a="1"/>
  <c r="CBQ60" i="3" s="1"/>
  <c r="BHY59" i="3" a="1"/>
  <c r="BHY59" i="3" s="1"/>
  <c r="BRU59" i="3" a="1"/>
  <c r="BRU59" i="3" s="1"/>
  <c r="CEP59" i="3" a="1"/>
  <c r="CEP59" i="3" s="1"/>
  <c r="CJN59" i="3" a="1"/>
  <c r="CJN59" i="3" s="1"/>
  <c r="EO60" i="3" a="1"/>
  <c r="EO60" i="3" s="1"/>
  <c r="AKD60" i="3" a="1"/>
  <c r="AKD60" i="3" s="1"/>
  <c r="ATZ60" i="3" a="1"/>
  <c r="ATZ60" i="3" s="1"/>
  <c r="BDZ60" i="3" a="1"/>
  <c r="BDZ60" i="3" s="1"/>
  <c r="BNV60" i="3" a="1"/>
  <c r="BNV60" i="3" s="1"/>
  <c r="BXR60" i="3" a="1"/>
  <c r="BXR60" i="3" s="1"/>
  <c r="CEL60" i="3" a="1"/>
  <c r="CEL60" i="3" s="1"/>
  <c r="CJJ60" i="3" a="1"/>
  <c r="CJJ60" i="3" s="1"/>
  <c r="EK61" i="3" a="1"/>
  <c r="EK61" i="3" s="1"/>
  <c r="AJW60" i="3" a="1"/>
  <c r="AJW60" i="3" s="1"/>
  <c r="ATS60" i="3" a="1"/>
  <c r="ATS60" i="3" s="1"/>
  <c r="BDO60" i="3" a="1"/>
  <c r="BDO60" i="3" s="1"/>
  <c r="BNK60" i="3" a="1"/>
  <c r="BNK60" i="3" s="1"/>
  <c r="BXG60" i="3" a="1"/>
  <c r="BXG60" i="3" s="1"/>
  <c r="JB61" i="3" a="1"/>
  <c r="JB61" i="3" s="1"/>
  <c r="OF61" i="3" a="1"/>
  <c r="OF61" i="3" s="1"/>
  <c r="TF61" i="3" a="1"/>
  <c r="TF61" i="3" s="1"/>
  <c r="AGV60" i="3" a="1"/>
  <c r="AGV60" i="3" s="1"/>
  <c r="AQR60" i="3" a="1"/>
  <c r="AQR60" i="3" s="1"/>
  <c r="BAN60" i="3" a="1"/>
  <c r="BAN60" i="3" s="1"/>
  <c r="BKJ60" i="3" a="1"/>
  <c r="BKJ60" i="3" s="1"/>
  <c r="BUF60" i="3" a="1"/>
  <c r="BUF60" i="3" s="1"/>
  <c r="CCO60" i="3" a="1"/>
  <c r="CCO60" i="3" s="1"/>
  <c r="CFA60" i="3" a="1"/>
  <c r="CFA60" i="3" s="1"/>
  <c r="CHM60" i="3" a="1"/>
  <c r="CHM60" i="3" s="1"/>
  <c r="CJY60" i="3" a="1"/>
  <c r="CJY60" i="3" s="1"/>
  <c r="ADY60" i="3" a="1"/>
  <c r="ADY60" i="3" s="1"/>
  <c r="BJY59" i="3" a="1"/>
  <c r="BJY59" i="3" s="1"/>
  <c r="BTU59" i="3" a="1"/>
  <c r="BTU59" i="3" s="1"/>
  <c r="CFP59" i="3" a="1"/>
  <c r="CFP59" i="3" s="1"/>
  <c r="CKN59" i="3" a="1"/>
  <c r="CKN59" i="3" s="1"/>
  <c r="FO60" i="3" a="1"/>
  <c r="FO60" i="3" s="1"/>
  <c r="AMD60" i="3" a="1"/>
  <c r="AMD60" i="3" s="1"/>
  <c r="AVZ60" i="3" a="1"/>
  <c r="AVZ60" i="3" s="1"/>
  <c r="BFZ60" i="3" a="1"/>
  <c r="BFZ60" i="3" s="1"/>
  <c r="BPV60" i="3" a="1"/>
  <c r="BPV60" i="3" s="1"/>
  <c r="BZR60" i="3" a="1"/>
  <c r="BZR60" i="3" s="1"/>
  <c r="CFL60" i="3" a="1"/>
  <c r="CFL60" i="3" s="1"/>
  <c r="CKJ60" i="3" a="1"/>
  <c r="CKJ60" i="3" s="1"/>
  <c r="FK61" i="3" a="1"/>
  <c r="FK61" i="3" s="1"/>
  <c r="ALW60" i="3" a="1"/>
  <c r="ALW60" i="3" s="1"/>
  <c r="AVS60" i="3" a="1"/>
  <c r="AVS60" i="3" s="1"/>
  <c r="BFO60" i="3" a="1"/>
  <c r="BFO60" i="3" s="1"/>
  <c r="BPK60" i="3" a="1"/>
  <c r="BPK60" i="3" s="1"/>
  <c r="BZG60" i="3" a="1"/>
  <c r="BZG60" i="3" s="1"/>
  <c r="KB61" i="3" a="1"/>
  <c r="KB61" i="3" s="1"/>
  <c r="PF61" i="3" a="1"/>
  <c r="PF61" i="3" s="1"/>
  <c r="UF61" i="3" a="1"/>
  <c r="UF61" i="3" s="1"/>
  <c r="AIV60" i="3" a="1"/>
  <c r="AIV60" i="3" s="1"/>
  <c r="ASR60" i="3" a="1"/>
  <c r="ASR60" i="3" s="1"/>
  <c r="BCN60" i="3" a="1"/>
  <c r="BCN60" i="3" s="1"/>
  <c r="BMJ60" i="3" a="1"/>
  <c r="BMJ60" i="3" s="1"/>
  <c r="BWF60" i="3" a="1"/>
  <c r="BWF60" i="3" s="1"/>
  <c r="BRZ59" i="3" a="1"/>
  <c r="BRZ59" i="3" s="1"/>
  <c r="BEO59" i="3" a="1"/>
  <c r="BEO59" i="3" s="1"/>
  <c r="BOC59" i="3" a="1"/>
  <c r="BOC59" i="3" s="1"/>
  <c r="CCT59" i="3" a="1"/>
  <c r="CCT59" i="3" s="1"/>
  <c r="CHR59" i="3" a="1"/>
  <c r="CHR59" i="3" s="1"/>
  <c r="CS60" i="3" a="1"/>
  <c r="CS60" i="3" s="1"/>
  <c r="AGL60" i="3" a="1"/>
  <c r="AGL60" i="3" s="1"/>
  <c r="AQH60" i="3" a="1"/>
  <c r="AQH60" i="3" s="1"/>
  <c r="BAD60" i="3" a="1"/>
  <c r="BAD60" i="3" s="1"/>
  <c r="BKD60" i="3" a="1"/>
  <c r="BKD60" i="3" s="1"/>
  <c r="BTZ60" i="3" a="1"/>
  <c r="BTZ60" i="3" s="1"/>
  <c r="CCP60" i="3" a="1"/>
  <c r="CCP60" i="3" s="1"/>
  <c r="CHN60" i="3" a="1"/>
  <c r="CHN60" i="3" s="1"/>
  <c r="CO61" i="3" a="1"/>
  <c r="CO61" i="3" s="1"/>
  <c r="AGE60" i="3" a="1"/>
  <c r="AGE60" i="3" s="1"/>
  <c r="AQA60" i="3" a="1"/>
  <c r="AQA60" i="3" s="1"/>
  <c r="AZW60" i="3" a="1"/>
  <c r="AZW60" i="3" s="1"/>
  <c r="BJS60" i="3" a="1"/>
  <c r="BJS60" i="3" s="1"/>
  <c r="BTO60" i="3" a="1"/>
  <c r="BTO60" i="3" s="1"/>
  <c r="HD61" i="3" a="1"/>
  <c r="HD61" i="3" s="1"/>
  <c r="MJ61" i="3" a="1"/>
  <c r="MJ61" i="3" s="1"/>
  <c r="RH61" i="3" a="1"/>
  <c r="RH61" i="3" s="1"/>
  <c r="WH61" i="3" a="1"/>
  <c r="WH61" i="3" s="1"/>
  <c r="AMZ60" i="3" a="1"/>
  <c r="AMZ60" i="3" s="1"/>
  <c r="AWV60" i="3" a="1"/>
  <c r="AWV60" i="3" s="1"/>
  <c r="BGR60" i="3" a="1"/>
  <c r="BGR60" i="3" s="1"/>
  <c r="BQN60" i="3" a="1"/>
  <c r="BQN60" i="3" s="1"/>
  <c r="CAJ60" i="3" a="1"/>
  <c r="CAJ60" i="3" s="1"/>
  <c r="ABQ60" i="3" a="1"/>
  <c r="ABQ60" i="3" s="1"/>
  <c r="BFY59" i="3" a="1"/>
  <c r="BFY59" i="3" s="1"/>
  <c r="BQC59" i="3" a="1"/>
  <c r="BQC59" i="3" s="1"/>
  <c r="CDT59" i="3" a="1"/>
  <c r="CDT59" i="3" s="1"/>
  <c r="CIR59" i="3" a="1"/>
  <c r="CIR59" i="3" s="1"/>
  <c r="DS60" i="3" a="1"/>
  <c r="DS60" i="3" s="1"/>
  <c r="AIL60" i="3" a="1"/>
  <c r="AIL60" i="3" s="1"/>
  <c r="ASH60" i="3" a="1"/>
  <c r="ASH60" i="3" s="1"/>
  <c r="BCD60" i="3" a="1"/>
  <c r="BCD60" i="3" s="1"/>
  <c r="BMD60" i="3" a="1"/>
  <c r="BMD60" i="3" s="1"/>
  <c r="BVZ60" i="3" a="1"/>
  <c r="BVZ60" i="3" s="1"/>
  <c r="CDP60" i="3" a="1"/>
  <c r="CDP60" i="3" s="1"/>
  <c r="CIN60" i="3" a="1"/>
  <c r="CIN60" i="3" s="1"/>
  <c r="DO61" i="3" a="1"/>
  <c r="DO61" i="3" s="1"/>
  <c r="AIE60" i="3" a="1"/>
  <c r="AIE60" i="3" s="1"/>
  <c r="ASA60" i="3" a="1"/>
  <c r="ASA60" i="3" s="1"/>
  <c r="BBW60" i="3" a="1"/>
  <c r="BBW60" i="3" s="1"/>
  <c r="BLS60" i="3" a="1"/>
  <c r="BLS60" i="3" s="1"/>
  <c r="BVO60" i="3" a="1"/>
  <c r="BVO60" i="3" s="1"/>
  <c r="ID61" i="3" a="1"/>
  <c r="ID61" i="3" s="1"/>
  <c r="NJ61" i="3" a="1"/>
  <c r="NJ61" i="3" s="1"/>
  <c r="SJ61" i="3" a="1"/>
  <c r="SJ61" i="3" s="1"/>
  <c r="AFD60" i="3" a="1"/>
  <c r="AFD60" i="3" s="1"/>
  <c r="AOZ60" i="3" a="1"/>
  <c r="AOZ60" i="3" s="1"/>
  <c r="AYV60" i="3" a="1"/>
  <c r="AYV60" i="3" s="1"/>
  <c r="BIR60" i="3" a="1"/>
  <c r="BIR60" i="3" s="1"/>
  <c r="BSN60" i="3" a="1"/>
  <c r="BSN60" i="3" s="1"/>
  <c r="CBW60" i="3" a="1"/>
  <c r="CBW60" i="3" s="1"/>
  <c r="BLI59" i="3" a="1"/>
  <c r="BLI59" i="3" s="1"/>
  <c r="BVE59" i="3" a="1"/>
  <c r="BVE59" i="3" s="1"/>
  <c r="CGH59" i="3" a="1"/>
  <c r="CGH59" i="3" s="1"/>
  <c r="CLF59" i="3" a="1"/>
  <c r="CLF59" i="3" s="1"/>
  <c r="ADH60" i="3" a="1"/>
  <c r="ADH60" i="3" s="1"/>
  <c r="ANN60" i="3" a="1"/>
  <c r="ANN60" i="3" s="1"/>
  <c r="AXJ60" i="3" a="1"/>
  <c r="AXJ60" i="3" s="1"/>
  <c r="BHJ60" i="3" a="1"/>
  <c r="BHJ60" i="3" s="1"/>
  <c r="BRF60" i="3" a="1"/>
  <c r="BRF60" i="3" s="1"/>
  <c r="CBB60" i="3" a="1"/>
  <c r="CBB60" i="3" s="1"/>
  <c r="CGD60" i="3" a="1"/>
  <c r="CGD60" i="3" s="1"/>
  <c r="CLB60" i="3" a="1"/>
  <c r="CLB60" i="3" s="1"/>
  <c r="ACT60" i="3" a="1"/>
  <c r="ACT60" i="3" s="1"/>
  <c r="ANG60" i="3" a="1"/>
  <c r="ANG60" i="3" s="1"/>
  <c r="AXC60" i="3" a="1"/>
  <c r="AXC60" i="3" s="1"/>
  <c r="BGY60" i="3" a="1"/>
  <c r="BGY60" i="3" s="1"/>
  <c r="BQU60" i="3" a="1"/>
  <c r="BQU60" i="3" s="1"/>
  <c r="CAQ60" i="3" a="1"/>
  <c r="CAQ60" i="3" s="1"/>
  <c r="KX61" i="3" a="1"/>
  <c r="KX61" i="3" s="1"/>
  <c r="PX61" i="3" a="1"/>
  <c r="PX61" i="3" s="1"/>
  <c r="UX61" i="3" a="1"/>
  <c r="UX61" i="3" s="1"/>
  <c r="AKF60" i="3" a="1"/>
  <c r="AKF60" i="3" s="1"/>
  <c r="AUB60" i="3" a="1"/>
  <c r="AUB60" i="3" s="1"/>
  <c r="BDX60" i="3" a="1"/>
  <c r="BDX60" i="3" s="1"/>
  <c r="BNT60" i="3" a="1"/>
  <c r="BNT60" i="3" s="1"/>
  <c r="BXP60" i="3" a="1"/>
  <c r="BXP60" i="3" s="1"/>
  <c r="CDI60" i="3" a="1"/>
  <c r="CDI60" i="3" s="1"/>
  <c r="CFU60" i="3" a="1"/>
  <c r="CFU60" i="3" s="1"/>
  <c r="CIG60" i="3" a="1"/>
  <c r="CIG60" i="3" s="1"/>
  <c r="CKS60" i="3" a="1"/>
  <c r="CKS60" i="3" s="1"/>
  <c r="AZL59" i="3" a="1"/>
  <c r="AZL59" i="3" s="1"/>
  <c r="CJW60" i="3" a="1"/>
  <c r="CJW60" i="3" s="1"/>
  <c r="CEN59" i="3" a="1"/>
  <c r="CEN59" i="3" s="1"/>
  <c r="CJL59" i="3" a="1"/>
  <c r="CJL59" i="3" s="1"/>
  <c r="EM60" i="3" a="1"/>
  <c r="EM60" i="3" s="1"/>
  <c r="AJZ60" i="3" a="1"/>
  <c r="AJZ60" i="3" s="1"/>
  <c r="ATV60" i="3" a="1"/>
  <c r="ATV60" i="3" s="1"/>
  <c r="BDV60" i="3" a="1"/>
  <c r="BDV60" i="3" s="1"/>
  <c r="BNR60" i="3" a="1"/>
  <c r="BNR60" i="3" s="1"/>
  <c r="BXN60" i="3" a="1"/>
  <c r="BXN60" i="3" s="1"/>
  <c r="CEJ60" i="3" a="1"/>
  <c r="CEJ60" i="3" s="1"/>
  <c r="CJH60" i="3" a="1"/>
  <c r="CJH60" i="3" s="1"/>
  <c r="EI61" i="3" a="1"/>
  <c r="EI61" i="3" s="1"/>
  <c r="AJS60" i="3" a="1"/>
  <c r="AJS60" i="3" s="1"/>
  <c r="ATO60" i="3" a="1"/>
  <c r="ATO60" i="3" s="1"/>
  <c r="BDK60" i="3" a="1"/>
  <c r="BDK60" i="3" s="1"/>
  <c r="BNG60" i="3" a="1"/>
  <c r="BNG60" i="3" s="1"/>
  <c r="BXC60" i="3" a="1"/>
  <c r="BXC60" i="3" s="1"/>
  <c r="IZ61" i="3" a="1"/>
  <c r="IZ61" i="3" s="1"/>
  <c r="OD61" i="3" a="1"/>
  <c r="OD61" i="3" s="1"/>
  <c r="TD61" i="3" a="1"/>
  <c r="TD61" i="3" s="1"/>
  <c r="AGR60" i="3" a="1"/>
  <c r="AGR60" i="3" s="1"/>
  <c r="AQN60" i="3" a="1"/>
  <c r="AQN60" i="3" s="1"/>
  <c r="BAJ60" i="3" a="1"/>
  <c r="BAJ60" i="3" s="1"/>
  <c r="BKF60" i="3" a="1"/>
  <c r="BKF60" i="3" s="1"/>
  <c r="BUB60" i="3" a="1"/>
  <c r="BUB60" i="3" s="1"/>
  <c r="LN59" i="3" a="1"/>
  <c r="LN59" i="3" s="1"/>
  <c r="BIW59" i="3" a="1"/>
  <c r="BIW59" i="3" s="1"/>
  <c r="BSS59" i="3" a="1"/>
  <c r="BSS59" i="3" s="1"/>
  <c r="CFB59" i="3" a="1"/>
  <c r="CFB59" i="3" s="1"/>
  <c r="CJZ59" i="3" a="1"/>
  <c r="CJZ59" i="3" s="1"/>
  <c r="FA60" i="3" a="1"/>
  <c r="FA60" i="3" s="1"/>
  <c r="ALB60" i="3" a="1"/>
  <c r="ALB60" i="3" s="1"/>
  <c r="AUX60" i="3" a="1"/>
  <c r="AUX60" i="3" s="1"/>
  <c r="BEX60" i="3" a="1"/>
  <c r="BEX60" i="3" s="1"/>
  <c r="BOT60" i="3" a="1"/>
  <c r="BOT60" i="3" s="1"/>
  <c r="BYP60" i="3" a="1"/>
  <c r="BYP60" i="3" s="1"/>
  <c r="CEX60" i="3" a="1"/>
  <c r="CEX60" i="3" s="1"/>
  <c r="CJV60" i="3" a="1"/>
  <c r="CJV60" i="3" s="1"/>
  <c r="EW61" i="3" a="1"/>
  <c r="EW61" i="3" s="1"/>
  <c r="AKU60" i="3" a="1"/>
  <c r="AKU60" i="3" s="1"/>
  <c r="AUQ60" i="3" a="1"/>
  <c r="AUQ60" i="3" s="1"/>
  <c r="BEM60" i="3" a="1"/>
  <c r="BEM60" i="3" s="1"/>
  <c r="BOI60" i="3" a="1"/>
  <c r="BOI60" i="3" s="1"/>
  <c r="BYE60" i="3" a="1"/>
  <c r="BYE60" i="3" s="1"/>
  <c r="JN61" i="3" a="1"/>
  <c r="JN61" i="3" s="1"/>
  <c r="OR61" i="3" a="1"/>
  <c r="OR61" i="3" s="1"/>
  <c r="TR61" i="3" a="1"/>
  <c r="TR61" i="3" s="1"/>
  <c r="AHT60" i="3" a="1"/>
  <c r="AHT60" i="3" s="1"/>
  <c r="ARP60" i="3" a="1"/>
  <c r="ARP60" i="3" s="1"/>
  <c r="BBL60" i="3" a="1"/>
  <c r="BBL60" i="3" s="1"/>
  <c r="BLH60" i="3" a="1"/>
  <c r="BLH60" i="3" s="1"/>
  <c r="BVD60" i="3" a="1"/>
  <c r="BVD60" i="3" s="1"/>
  <c r="CCW60" i="3" a="1"/>
  <c r="CCW60" i="3" s="1"/>
  <c r="CFI60" i="3" a="1"/>
  <c r="CFI60" i="3" s="1"/>
  <c r="CHU60" i="3" a="1"/>
  <c r="CHU60" i="3" s="1"/>
  <c r="CKG60" i="3" a="1"/>
  <c r="CKG60" i="3" s="1"/>
  <c r="BAO59" i="3" a="1"/>
  <c r="BAO59" i="3" s="1"/>
  <c r="BLA59" i="3" a="1"/>
  <c r="BLA59" i="3" s="1"/>
  <c r="BUW59" i="3" a="1"/>
  <c r="BUW59" i="3" s="1"/>
  <c r="CGD59" i="3" a="1"/>
  <c r="CGD59" i="3" s="1"/>
  <c r="CLB59" i="3" a="1"/>
  <c r="CLB59" i="3" s="1"/>
  <c r="ACR60" i="3" a="1"/>
  <c r="ACR60" i="3" s="1"/>
  <c r="ANF60" i="3" a="1"/>
  <c r="ANF60" i="3" s="1"/>
  <c r="AXB60" i="3" a="1"/>
  <c r="AXB60" i="3" s="1"/>
  <c r="BHB60" i="3" a="1"/>
  <c r="BHB60" i="3" s="1"/>
  <c r="BQX60" i="3" a="1"/>
  <c r="BQX60" i="3" s="1"/>
  <c r="CAT60" i="3" a="1"/>
  <c r="CAT60" i="3" s="1"/>
  <c r="CFZ60" i="3" a="1"/>
  <c r="CFZ60" i="3" s="1"/>
  <c r="CKX60" i="3" a="1"/>
  <c r="CKX60" i="3" s="1"/>
  <c r="FY61" i="3" a="1"/>
  <c r="FY61" i="3" s="1"/>
  <c r="AMY60" i="3" a="1"/>
  <c r="AMY60" i="3" s="1"/>
  <c r="AWU60" i="3" a="1"/>
  <c r="AWU60" i="3" s="1"/>
  <c r="BGQ60" i="3" a="1"/>
  <c r="BGQ60" i="3" s="1"/>
  <c r="BQM60" i="3" a="1"/>
  <c r="BQM60" i="3" s="1"/>
  <c r="CAI60" i="3" a="1"/>
  <c r="CAI60" i="3" s="1"/>
  <c r="KP61" i="3" a="1"/>
  <c r="KP61" i="3" s="1"/>
  <c r="PT61" i="3" a="1"/>
  <c r="PT61" i="3" s="1"/>
  <c r="UT61" i="3" a="1"/>
  <c r="UT61" i="3" s="1"/>
  <c r="AJX60" i="3" a="1"/>
  <c r="AJX60" i="3" s="1"/>
  <c r="ATT60" i="3" a="1"/>
  <c r="ATT60" i="3" s="1"/>
  <c r="BDP60" i="3" a="1"/>
  <c r="BDP60" i="3" s="1"/>
  <c r="BNL60" i="3" a="1"/>
  <c r="BNL60" i="3" s="1"/>
  <c r="BXH60" i="3" a="1"/>
  <c r="BXH60" i="3" s="1"/>
  <c r="ABJ60" i="3" a="1"/>
  <c r="ABJ60" i="3" s="1"/>
  <c r="BFU59" i="3" a="1"/>
  <c r="BFU59" i="3" s="1"/>
  <c r="BPA59" i="3" a="1"/>
  <c r="BPA59" i="3" s="1"/>
  <c r="CDF59" i="3" a="1"/>
  <c r="CDF59" i="3" s="1"/>
  <c r="CID59" i="3" a="1"/>
  <c r="CID59" i="3" s="1"/>
  <c r="DE60" i="3" a="1"/>
  <c r="DE60" i="3" s="1"/>
  <c r="AHJ60" i="3" a="1"/>
  <c r="AHJ60" i="3" s="1"/>
  <c r="ARF60" i="3" a="1"/>
  <c r="ARF60" i="3" s="1"/>
  <c r="BBB60" i="3" a="1"/>
  <c r="BBB60" i="3" s="1"/>
  <c r="BLB60" i="3" a="1"/>
  <c r="BLB60" i="3" s="1"/>
  <c r="BUX60" i="3" a="1"/>
  <c r="BUX60" i="3" s="1"/>
  <c r="CDB60" i="3" a="1"/>
  <c r="CDB60" i="3" s="1"/>
  <c r="CHZ60" i="3" a="1"/>
  <c r="CHZ60" i="3" s="1"/>
  <c r="DA61" i="3" a="1"/>
  <c r="DA61" i="3" s="1"/>
  <c r="AHC60" i="3" a="1"/>
  <c r="AHC60" i="3" s="1"/>
  <c r="AQY60" i="3" a="1"/>
  <c r="AQY60" i="3" s="1"/>
  <c r="BAU60" i="3" a="1"/>
  <c r="BAU60" i="3" s="1"/>
  <c r="BKQ60" i="3" a="1"/>
  <c r="BKQ60" i="3" s="1"/>
  <c r="BUM60" i="3" a="1"/>
  <c r="BUM60" i="3" s="1"/>
  <c r="HP61" i="3" a="1"/>
  <c r="HP61" i="3" s="1"/>
  <c r="MV61" i="3" a="1"/>
  <c r="MV61" i="3" s="1"/>
  <c r="RT61" i="3" a="1"/>
  <c r="RT61" i="3" s="1"/>
  <c r="AEB60" i="3" a="1"/>
  <c r="AEB60" i="3" s="1"/>
  <c r="ANX60" i="3" a="1"/>
  <c r="ANX60" i="3" s="1"/>
  <c r="AXT60" i="3" a="1"/>
  <c r="AXT60" i="3" s="1"/>
  <c r="BHP60" i="3" a="1"/>
  <c r="BHP60" i="3" s="1"/>
  <c r="BRL60" i="3" a="1"/>
  <c r="BRL60" i="3" s="1"/>
  <c r="CBH60" i="3" a="1"/>
  <c r="CBH60" i="3" s="1"/>
  <c r="ACO60" i="3" a="1"/>
  <c r="ACO60" i="3" s="1"/>
  <c r="BHE59" i="3" a="1"/>
  <c r="BHE59" i="3" s="1"/>
  <c r="BRE59" i="3" a="1"/>
  <c r="BRE59" i="3" s="1"/>
  <c r="CEH59" i="3" a="1"/>
  <c r="CEH59" i="3" s="1"/>
  <c r="CJF59" i="3" a="1"/>
  <c r="CJF59" i="3" s="1"/>
  <c r="EG60" i="3" a="1"/>
  <c r="EG60" i="3" s="1"/>
  <c r="AJN60" i="3" a="1"/>
  <c r="AJN60" i="3" s="1"/>
  <c r="ATJ60" i="3" a="1"/>
  <c r="ATJ60" i="3" s="1"/>
  <c r="BDJ60" i="3" a="1"/>
  <c r="BDJ60" i="3" s="1"/>
  <c r="BNF60" i="3" a="1"/>
  <c r="BNF60" i="3" s="1"/>
  <c r="BXB60" i="3" a="1"/>
  <c r="BXB60" i="3" s="1"/>
  <c r="CED60" i="3" a="1"/>
  <c r="CED60" i="3" s="1"/>
  <c r="CJB60" i="3" a="1"/>
  <c r="CJB60" i="3" s="1"/>
  <c r="EC61" i="3" a="1"/>
  <c r="EC61" i="3" s="1"/>
  <c r="AJG60" i="3" a="1"/>
  <c r="AJG60" i="3" s="1"/>
  <c r="ATC60" i="3" a="1"/>
  <c r="ATC60" i="3" s="1"/>
  <c r="BCY60" i="3" a="1"/>
  <c r="BCY60" i="3" s="1"/>
  <c r="BMU60" i="3" a="1"/>
  <c r="BMU60" i="3" s="1"/>
  <c r="BWQ60" i="3" a="1"/>
  <c r="BWQ60" i="3" s="1"/>
  <c r="IT61" i="3" a="1"/>
  <c r="IT61" i="3" s="1"/>
  <c r="NX61" i="3" a="1"/>
  <c r="NX61" i="3" s="1"/>
  <c r="SX61" i="3" a="1"/>
  <c r="SX61" i="3" s="1"/>
  <c r="AGF60" i="3" a="1"/>
  <c r="AGF60" i="3" s="1"/>
  <c r="AQB60" i="3" a="1"/>
  <c r="AQB60" i="3" s="1"/>
  <c r="AZX60" i="3" a="1"/>
  <c r="AZX60" i="3" s="1"/>
  <c r="BJT60" i="3" a="1"/>
  <c r="BJT60" i="3" s="1"/>
  <c r="BTP60" i="3" a="1"/>
  <c r="BTP60" i="3" s="1"/>
  <c r="AMY59" i="3" a="1"/>
  <c r="AMY59" i="3" s="1"/>
  <c r="BNI59" i="3" a="1"/>
  <c r="BNI59" i="3" s="1"/>
  <c r="CCJ59" i="3" a="1"/>
  <c r="CCJ59" i="3" s="1"/>
  <c r="CHH59" i="3" a="1"/>
  <c r="CHH59" i="3" s="1"/>
  <c r="CMF59" i="3" a="1"/>
  <c r="CMF59" i="3" s="1"/>
  <c r="AFR60" i="3" a="1"/>
  <c r="AFR60" i="3" s="1"/>
  <c r="APN60" i="3" a="1"/>
  <c r="APN60" i="3" s="1"/>
  <c r="AZJ60" i="3" a="1"/>
  <c r="AZJ60" i="3" s="1"/>
  <c r="BJJ60" i="3" a="1"/>
  <c r="BJJ60" i="3" s="1"/>
  <c r="BTF60" i="3" a="1"/>
  <c r="BTF60" i="3" s="1"/>
  <c r="CCF60" i="3" a="1"/>
  <c r="CCF60" i="3" s="1"/>
  <c r="CHD60" i="3" a="1"/>
  <c r="CHD60" i="3" s="1"/>
  <c r="CMB60" i="3" a="1"/>
  <c r="CMB60" i="3" s="1"/>
  <c r="AFK60" i="3" a="1"/>
  <c r="AFK60" i="3" s="1"/>
  <c r="APG60" i="3" a="1"/>
  <c r="APG60" i="3" s="1"/>
  <c r="AZC60" i="3" a="1"/>
  <c r="AZC60" i="3" s="1"/>
  <c r="BIY60" i="3" a="1"/>
  <c r="BIY60" i="3" s="1"/>
  <c r="BSU60" i="3" a="1"/>
  <c r="BSU60" i="3" s="1"/>
  <c r="GT61" i="3" a="1"/>
  <c r="GT61" i="3" s="1"/>
  <c r="LZ61" i="3" a="1"/>
  <c r="LZ61" i="3" s="1"/>
  <c r="QX61" i="3" a="1"/>
  <c r="QX61" i="3" s="1"/>
  <c r="VX61" i="3" a="1"/>
  <c r="VX61" i="3" s="1"/>
  <c r="AMF60" i="3" a="1"/>
  <c r="AMF60" i="3" s="1"/>
  <c r="AWB60" i="3" a="1"/>
  <c r="AWB60" i="3" s="1"/>
  <c r="BFX60" i="3" a="1"/>
  <c r="BFX60" i="3" s="1"/>
  <c r="BPT60" i="3" a="1"/>
  <c r="BPT60" i="3" s="1"/>
  <c r="BZP60" i="3" a="1"/>
  <c r="BZP60" i="3" s="1"/>
  <c r="CDQ60" i="3" a="1"/>
  <c r="CDQ60" i="3" s="1"/>
  <c r="CL61" i="3" a="1"/>
  <c r="CL61" i="3" s="1"/>
  <c r="CEZ59" i="3" a="1"/>
  <c r="CEZ59" i="3" s="1"/>
  <c r="CJX59" i="3" a="1"/>
  <c r="CJX59" i="3" s="1"/>
  <c r="EY60" i="3" a="1"/>
  <c r="EY60" i="3" s="1"/>
  <c r="AKX60" i="3" a="1"/>
  <c r="AKX60" i="3" s="1"/>
  <c r="AUT60" i="3" a="1"/>
  <c r="AUT60" i="3" s="1"/>
  <c r="BET60" i="3" a="1"/>
  <c r="BET60" i="3" s="1"/>
  <c r="BOP60" i="3" a="1"/>
  <c r="BOP60" i="3" s="1"/>
  <c r="BYL60" i="3" a="1"/>
  <c r="BYL60" i="3" s="1"/>
  <c r="CEV60" i="3" a="1"/>
  <c r="CEV60" i="3" s="1"/>
  <c r="CJT60" i="3" a="1"/>
  <c r="CJT60" i="3" s="1"/>
  <c r="EU61" i="3" a="1"/>
  <c r="EU61" i="3" s="1"/>
  <c r="AKQ60" i="3" a="1"/>
  <c r="AKQ60" i="3" s="1"/>
  <c r="AUM60" i="3" a="1"/>
  <c r="AUM60" i="3" s="1"/>
  <c r="BEI60" i="3" a="1"/>
  <c r="BEI60" i="3" s="1"/>
  <c r="BOE60" i="3" a="1"/>
  <c r="BOE60" i="3" s="1"/>
  <c r="BYA60" i="3" a="1"/>
  <c r="BYA60" i="3" s="1"/>
  <c r="JL61" i="3" a="1"/>
  <c r="JL61" i="3" s="1"/>
  <c r="OP61" i="3" a="1"/>
  <c r="OP61" i="3" s="1"/>
  <c r="TP61" i="3" a="1"/>
  <c r="TP61" i="3" s="1"/>
  <c r="AHP60" i="3" a="1"/>
  <c r="AHP60" i="3" s="1"/>
  <c r="ARL60" i="3" a="1"/>
  <c r="ARL60" i="3" s="1"/>
  <c r="BBH60" i="3" a="1"/>
  <c r="BBH60" i="3" s="1"/>
  <c r="BLD60" i="3" a="1"/>
  <c r="BLD60" i="3" s="1"/>
  <c r="BUZ60" i="3" a="1"/>
  <c r="BUZ60" i="3" s="1"/>
  <c r="VN59" i="3" a="1"/>
  <c r="VN59" i="3" s="1"/>
  <c r="BKW59" i="3" a="1"/>
  <c r="BKW59" i="3" s="1"/>
  <c r="BUS59" i="3" a="1"/>
  <c r="BUS59" i="3" s="1"/>
  <c r="CGB59" i="3" a="1"/>
  <c r="CGB59" i="3" s="1"/>
  <c r="CKZ59" i="3" a="1"/>
  <c r="CKZ59" i="3" s="1"/>
  <c r="GA60" i="3" a="1"/>
  <c r="GA60" i="3" s="1"/>
  <c r="ANB60" i="3" a="1"/>
  <c r="ANB60" i="3" s="1"/>
  <c r="AWX60" i="3" a="1"/>
  <c r="AWX60" i="3" s="1"/>
  <c r="BGX60" i="3" a="1"/>
  <c r="BGX60" i="3" s="1"/>
  <c r="BQT60" i="3" a="1"/>
  <c r="BQT60" i="3" s="1"/>
  <c r="CAP60" i="3" a="1"/>
  <c r="CAP60" i="3" s="1"/>
  <c r="CFX60" i="3" a="1"/>
  <c r="CFX60" i="3" s="1"/>
  <c r="CKV60" i="3" a="1"/>
  <c r="CKV60" i="3" s="1"/>
  <c r="FW61" i="3" a="1"/>
  <c r="FW61" i="3" s="1"/>
  <c r="AMU60" i="3" a="1"/>
  <c r="AMU60" i="3" s="1"/>
  <c r="AWQ60" i="3" a="1"/>
  <c r="AWQ60" i="3" s="1"/>
  <c r="BGM60" i="3" a="1"/>
  <c r="BGM60" i="3" s="1"/>
  <c r="BQI60" i="3" a="1"/>
  <c r="BQI60" i="3" s="1"/>
  <c r="CAE60" i="3" a="1"/>
  <c r="CAE60" i="3" s="1"/>
  <c r="KN61" i="3" a="1"/>
  <c r="KN61" i="3" s="1"/>
  <c r="PR61" i="3" a="1"/>
  <c r="PR61" i="3" s="1"/>
  <c r="UR61" i="3" a="1"/>
  <c r="UR61" i="3" s="1"/>
  <c r="AJT60" i="3" a="1"/>
  <c r="AJT60" i="3" s="1"/>
  <c r="ATP60" i="3" a="1"/>
  <c r="ATP60" i="3" s="1"/>
  <c r="BDL60" i="3" a="1"/>
  <c r="BDL60" i="3" s="1"/>
  <c r="BNH60" i="3" a="1"/>
  <c r="BNH60" i="3" s="1"/>
  <c r="BXD60" i="3" a="1"/>
  <c r="BXD60" i="3" s="1"/>
  <c r="CDE60" i="3" a="1"/>
  <c r="CDE60" i="3" s="1"/>
  <c r="CFQ60" i="3" a="1"/>
  <c r="CFQ60" i="3" s="1"/>
  <c r="CIC60" i="3" a="1"/>
  <c r="CIC60" i="3" s="1"/>
  <c r="CKO60" i="3" a="1"/>
  <c r="CKO60" i="3" s="1"/>
  <c r="BBU59" i="3" a="1"/>
  <c r="BBU59" i="3" s="1"/>
  <c r="BLY59" i="3" a="1"/>
  <c r="BLY59" i="3" s="1"/>
  <c r="CAW59" i="3" a="1"/>
  <c r="CAW59" i="3" s="1"/>
  <c r="CGP59" i="3" a="1"/>
  <c r="CGP59" i="3" s="1"/>
  <c r="CLN59" i="3" a="1"/>
  <c r="CLN59" i="3" s="1"/>
  <c r="AEH60" i="3" a="1"/>
  <c r="AEH60" i="3" s="1"/>
  <c r="AOD60" i="3" a="1"/>
  <c r="AOD60" i="3" s="1"/>
  <c r="AXZ60" i="3" a="1"/>
  <c r="AXZ60" i="3" s="1"/>
  <c r="BHZ60" i="3" a="1"/>
  <c r="BHZ60" i="3" s="1"/>
  <c r="BRV60" i="3" a="1"/>
  <c r="BRV60" i="3" s="1"/>
  <c r="CBN60" i="3" a="1"/>
  <c r="CBN60" i="3" s="1"/>
  <c r="CGL60" i="3" a="1"/>
  <c r="CGL60" i="3" s="1"/>
  <c r="CLJ60" i="3" a="1"/>
  <c r="CLJ60" i="3" s="1"/>
  <c r="ADZ60" i="3" a="1"/>
  <c r="ADZ60" i="3" s="1"/>
  <c r="ANW60" i="3" a="1"/>
  <c r="ANW60" i="3" s="1"/>
  <c r="AXS60" i="3" a="1"/>
  <c r="AXS60" i="3" s="1"/>
  <c r="BHO60" i="3" a="1"/>
  <c r="BHO60" i="3" s="1"/>
  <c r="BRK60" i="3" a="1"/>
  <c r="BRK60" i="3" s="1"/>
  <c r="CBG60" i="3" a="1"/>
  <c r="CBG60" i="3" s="1"/>
  <c r="LH61" i="3" a="1"/>
  <c r="LH61" i="3" s="1"/>
  <c r="QF61" i="3" a="1"/>
  <c r="QF61" i="3" s="1"/>
  <c r="VF61" i="3" a="1"/>
  <c r="VF61" i="3" s="1"/>
  <c r="AKV60" i="3" a="1"/>
  <c r="AKV60" i="3" s="1"/>
  <c r="AUR60" i="3" a="1"/>
  <c r="AUR60" i="3" s="1"/>
  <c r="BEN60" i="3" a="1"/>
  <c r="BEN60" i="3" s="1"/>
  <c r="BOJ60" i="3" a="1"/>
  <c r="BOJ60" i="3" s="1"/>
  <c r="BYF60" i="3" a="1"/>
  <c r="BYF60" i="3" s="1"/>
  <c r="CJA59" i="3" a="1"/>
  <c r="CJA59" i="3" s="1"/>
  <c r="BHA59" i="3" a="1"/>
  <c r="BHA59" i="3" s="1"/>
  <c r="BRA59" i="3" a="1"/>
  <c r="BRA59" i="3" s="1"/>
  <c r="CEF59" i="3" a="1"/>
  <c r="CEF59" i="3" s="1"/>
  <c r="CJD59" i="3" a="1"/>
  <c r="CJD59" i="3" s="1"/>
  <c r="EE60" i="3" a="1"/>
  <c r="EE60" i="3" s="1"/>
  <c r="AJJ60" i="3" a="1"/>
  <c r="AJJ60" i="3" s="1"/>
  <c r="ATF60" i="3" a="1"/>
  <c r="ATF60" i="3" s="1"/>
  <c r="BDF60" i="3" a="1"/>
  <c r="BDF60" i="3" s="1"/>
  <c r="BNB60" i="3" a="1"/>
  <c r="BNB60" i="3" s="1"/>
  <c r="BWX60" i="3" a="1"/>
  <c r="BWX60" i="3" s="1"/>
  <c r="CEB60" i="3" a="1"/>
  <c r="CEB60" i="3" s="1"/>
  <c r="CIZ60" i="3" a="1"/>
  <c r="CIZ60" i="3" s="1"/>
  <c r="EA61" i="3" a="1"/>
  <c r="EA61" i="3" s="1"/>
  <c r="AJC60" i="3" a="1"/>
  <c r="AJC60" i="3" s="1"/>
  <c r="ASY60" i="3" a="1"/>
  <c r="ASY60" i="3" s="1"/>
  <c r="BCU60" i="3" a="1"/>
  <c r="BCU60" i="3" s="1"/>
  <c r="BMQ60" i="3" a="1"/>
  <c r="BMQ60" i="3" s="1"/>
  <c r="BWM60" i="3" a="1"/>
  <c r="BWM60" i="3" s="1"/>
  <c r="IP61" i="3" a="1"/>
  <c r="IP61" i="3" s="1"/>
  <c r="NV61" i="3" a="1"/>
  <c r="NV61" i="3" s="1"/>
  <c r="SV61" i="3" a="1"/>
  <c r="SV61" i="3" s="1"/>
  <c r="AGB60" i="3" a="1"/>
  <c r="AGB60" i="3" s="1"/>
  <c r="APX60" i="3" a="1"/>
  <c r="APX60" i="3" s="1"/>
  <c r="AZT60" i="3" a="1"/>
  <c r="AZT60" i="3" s="1"/>
  <c r="BJP60" i="3" a="1"/>
  <c r="BJP60" i="3" s="1"/>
  <c r="BTL60" i="3" a="1"/>
  <c r="BTL60" i="3" s="1"/>
  <c r="CCI60" i="3" a="1"/>
  <c r="CCI60" i="3" s="1"/>
  <c r="ADK60" i="3" a="1"/>
  <c r="ADK60" i="3" s="1"/>
  <c r="BIG59" i="3" a="1"/>
  <c r="BIG59" i="3" s="1"/>
  <c r="BSC59" i="3" a="1"/>
  <c r="BSC59" i="3" s="1"/>
  <c r="CET59" i="3" a="1"/>
  <c r="CET59" i="3" s="1"/>
  <c r="CJR59" i="3" a="1"/>
  <c r="CJR59" i="3" s="1"/>
  <c r="ES60" i="3" a="1"/>
  <c r="ES60" i="3" s="1"/>
  <c r="AKL60" i="3" a="1"/>
  <c r="AKL60" i="3" s="1"/>
  <c r="AUH60" i="3" a="1"/>
  <c r="AUH60" i="3" s="1"/>
  <c r="BEH60" i="3" a="1"/>
  <c r="BEH60" i="3" s="1"/>
  <c r="BOD60" i="3" a="1"/>
  <c r="BOD60" i="3" s="1"/>
  <c r="BXZ60" i="3" a="1"/>
  <c r="BXZ60" i="3" s="1"/>
  <c r="CEP60" i="3" a="1"/>
  <c r="CEP60" i="3" s="1"/>
  <c r="CJN60" i="3" a="1"/>
  <c r="CJN60" i="3" s="1"/>
  <c r="EO61" i="3" a="1"/>
  <c r="EO61" i="3" s="1"/>
  <c r="AKE60" i="3" a="1"/>
  <c r="AKE60" i="3" s="1"/>
  <c r="AUA60" i="3" a="1"/>
  <c r="AUA60" i="3" s="1"/>
  <c r="BDW60" i="3" a="1"/>
  <c r="BDW60" i="3" s="1"/>
  <c r="BNS60" i="3" a="1"/>
  <c r="BNS60" i="3" s="1"/>
  <c r="BXO60" i="3" a="1"/>
  <c r="BXO60" i="3" s="1"/>
  <c r="JF61" i="3" a="1"/>
  <c r="JF61" i="3" s="1"/>
  <c r="OJ61" i="3" a="1"/>
  <c r="OJ61" i="3" s="1"/>
  <c r="TJ61" i="3" a="1"/>
  <c r="TJ61" i="3" s="1"/>
  <c r="AHD60" i="3" a="1"/>
  <c r="AHD60" i="3" s="1"/>
  <c r="AQZ60" i="3" a="1"/>
  <c r="AQZ60" i="3" s="1"/>
  <c r="BAV60" i="3" a="1"/>
  <c r="BAV60" i="3" s="1"/>
  <c r="BKR60" i="3" a="1"/>
  <c r="BKR60" i="3" s="1"/>
  <c r="BUN60" i="3" a="1"/>
  <c r="BUN60" i="3" s="1"/>
  <c r="BUL59" i="3" a="1"/>
  <c r="BUL59" i="3" s="1"/>
  <c r="BOG59" i="3" a="1"/>
  <c r="BOG59" i="3" s="1"/>
  <c r="CCV59" i="3" a="1"/>
  <c r="CCV59" i="3" s="1"/>
  <c r="CHT59" i="3" a="1"/>
  <c r="CHT59" i="3" s="1"/>
  <c r="CU60" i="3" a="1"/>
  <c r="CU60" i="3" s="1"/>
  <c r="AGP60" i="3" a="1"/>
  <c r="AGP60" i="3" s="1"/>
  <c r="AQL60" i="3" a="1"/>
  <c r="AQL60" i="3" s="1"/>
  <c r="BAH60" i="3" a="1"/>
  <c r="BAH60" i="3" s="1"/>
  <c r="BKH60" i="3" a="1"/>
  <c r="BKH60" i="3" s="1"/>
  <c r="BUD60" i="3" a="1"/>
  <c r="BUD60" i="3" s="1"/>
  <c r="CCR60" i="3" a="1"/>
  <c r="CCR60" i="3" s="1"/>
  <c r="CHP60" i="3" a="1"/>
  <c r="CHP60" i="3" s="1"/>
  <c r="CQ61" i="3" a="1"/>
  <c r="CQ61" i="3" s="1"/>
  <c r="AGI60" i="3" a="1"/>
  <c r="AGI60" i="3" s="1"/>
  <c r="AQE60" i="3" a="1"/>
  <c r="AQE60" i="3" s="1"/>
  <c r="BAA60" i="3" a="1"/>
  <c r="BAA60" i="3" s="1"/>
  <c r="BJW60" i="3" a="1"/>
  <c r="BJW60" i="3" s="1"/>
  <c r="BTS60" i="3" a="1"/>
  <c r="BTS60" i="3" s="1"/>
  <c r="HF61" i="3" a="1"/>
  <c r="HF61" i="3" s="1"/>
  <c r="ML61" i="3" a="1"/>
  <c r="ML61" i="3" s="1"/>
  <c r="RJ61" i="3" a="1"/>
  <c r="RJ61" i="3" s="1"/>
  <c r="WJ61" i="3" a="1"/>
  <c r="WJ61" i="3" s="1"/>
  <c r="AND60" i="3" a="1"/>
  <c r="AND60" i="3" s="1"/>
  <c r="AWZ60" i="3" a="1"/>
  <c r="AWZ60" i="3" s="1"/>
  <c r="BGV60" i="3" a="1"/>
  <c r="BGV60" i="3" s="1"/>
  <c r="BQR60" i="3" a="1"/>
  <c r="BQR60" i="3" s="1"/>
  <c r="CAN60" i="3" a="1"/>
  <c r="CAN60" i="3" s="1"/>
  <c r="CDY60" i="3" a="1"/>
  <c r="CDY60" i="3" s="1"/>
  <c r="CGK60" i="3" a="1"/>
  <c r="CGK60" i="3" s="1"/>
  <c r="CIW60" i="3" a="1"/>
  <c r="CIW60" i="3" s="1"/>
  <c r="CLI60" i="3" a="1"/>
  <c r="CLI60" i="3" s="1"/>
  <c r="BRI59" i="3" a="1"/>
  <c r="BRI59" i="3" s="1"/>
  <c r="EX61" i="3" a="1"/>
  <c r="EX61" i="3" s="1"/>
  <c r="CFN59" i="3" a="1"/>
  <c r="CFN59" i="3" s="1"/>
  <c r="CKL59" i="3" a="1"/>
  <c r="CKL59" i="3" s="1"/>
  <c r="FM60" i="3" a="1"/>
  <c r="FM60" i="3" s="1"/>
  <c r="ALZ60" i="3" a="1"/>
  <c r="ALZ60" i="3" s="1"/>
  <c r="AVV60" i="3" a="1"/>
  <c r="AVV60" i="3" s="1"/>
  <c r="BFV60" i="3" a="1"/>
  <c r="BFV60" i="3" s="1"/>
  <c r="BPR60" i="3" a="1"/>
  <c r="BPR60" i="3" s="1"/>
  <c r="BZN60" i="3" a="1"/>
  <c r="BZN60" i="3" s="1"/>
  <c r="CFJ60" i="3" a="1"/>
  <c r="CFJ60" i="3" s="1"/>
  <c r="CKH60" i="3" a="1"/>
  <c r="CKH60" i="3" s="1"/>
  <c r="FI61" i="3" a="1"/>
  <c r="FI61" i="3" s="1"/>
  <c r="ALS60" i="3" a="1"/>
  <c r="ALS60" i="3" s="1"/>
  <c r="AVO60" i="3" a="1"/>
  <c r="AVO60" i="3" s="1"/>
  <c r="BFK60" i="3" a="1"/>
  <c r="BFK60" i="3" s="1"/>
  <c r="BPG60" i="3" a="1"/>
  <c r="BPG60" i="3" s="1"/>
  <c r="BZC60" i="3" a="1"/>
  <c r="BZC60" i="3" s="1"/>
  <c r="JZ61" i="3" a="1"/>
  <c r="JZ61" i="3" s="1"/>
  <c r="PD61" i="3" a="1"/>
  <c r="PD61" i="3" s="1"/>
  <c r="UD61" i="3" a="1"/>
  <c r="UD61" i="3" s="1"/>
  <c r="AIR60" i="3" a="1"/>
  <c r="AIR60" i="3" s="1"/>
  <c r="ASN60" i="3" a="1"/>
  <c r="ASN60" i="3" s="1"/>
  <c r="BCJ60" i="3" a="1"/>
  <c r="BCJ60" i="3" s="1"/>
  <c r="BMF60" i="3" a="1"/>
  <c r="BMF60" i="3" s="1"/>
  <c r="BWB60" i="3" a="1"/>
  <c r="BWB60" i="3" s="1"/>
  <c r="BOX59" i="3" a="1"/>
  <c r="BOX59" i="3" s="1"/>
  <c r="BLU59" i="3" a="1"/>
  <c r="BLU59" i="3" s="1"/>
  <c r="BVQ59" i="3" a="1"/>
  <c r="BVQ59" i="3" s="1"/>
  <c r="CGN59" i="3" a="1"/>
  <c r="CGN59" i="3" s="1"/>
  <c r="CLL59" i="3" a="1"/>
  <c r="CLL59" i="3" s="1"/>
  <c r="AED60" i="3" a="1"/>
  <c r="AED60" i="3" s="1"/>
  <c r="ANZ60" i="3" a="1"/>
  <c r="ANZ60" i="3" s="1"/>
  <c r="AXV60" i="3" a="1"/>
  <c r="AXV60" i="3" s="1"/>
  <c r="BHV60" i="3" a="1"/>
  <c r="BHV60" i="3" s="1"/>
  <c r="BRR60" i="3" a="1"/>
  <c r="BRR60" i="3" s="1"/>
  <c r="CBL60" i="3" a="1"/>
  <c r="CBL60" i="3" s="1"/>
  <c r="CGJ60" i="3" a="1"/>
  <c r="CGJ60" i="3" s="1"/>
  <c r="CLH60" i="3" a="1"/>
  <c r="CLH60" i="3" s="1"/>
  <c r="ADR60" i="3" a="1"/>
  <c r="ADR60" i="3" s="1"/>
  <c r="ANS60" i="3" a="1"/>
  <c r="ANS60" i="3" s="1"/>
  <c r="AXO60" i="3" a="1"/>
  <c r="AXO60" i="3" s="1"/>
  <c r="BHK60" i="3" a="1"/>
  <c r="BHK60" i="3" s="1"/>
  <c r="BRG60" i="3" a="1"/>
  <c r="BRG60" i="3" s="1"/>
  <c r="CBC60" i="3" a="1"/>
  <c r="CBC60" i="3" s="1"/>
  <c r="LF61" i="3" a="1"/>
  <c r="LF61" i="3" s="1"/>
  <c r="QD61" i="3" a="1"/>
  <c r="QD61" i="3" s="1"/>
  <c r="VD61" i="3" a="1"/>
  <c r="VD61" i="3" s="1"/>
  <c r="AKR60" i="3" a="1"/>
  <c r="AKR60" i="3" s="1"/>
  <c r="AUN60" i="3" a="1"/>
  <c r="AUN60" i="3" s="1"/>
  <c r="BEJ60" i="3" a="1"/>
  <c r="BEJ60" i="3" s="1"/>
  <c r="BOF60" i="3" a="1"/>
  <c r="BOF60" i="3" s="1"/>
  <c r="BYB60" i="3" a="1"/>
  <c r="BYB60" i="3" s="1"/>
  <c r="CDM60" i="3" a="1"/>
  <c r="CDM60" i="3" s="1"/>
  <c r="CFY60" i="3" a="1"/>
  <c r="CFY60" i="3" s="1"/>
  <c r="CIK60" i="3" a="1"/>
  <c r="CIK60" i="3" s="1"/>
  <c r="PL59" i="3" a="1"/>
  <c r="PL59" i="3" s="1"/>
  <c r="BDE59" i="3" a="1"/>
  <c r="BDE59" i="3" s="1"/>
  <c r="BNY59" i="3" a="1"/>
  <c r="BNY59" i="3" s="1"/>
  <c r="CCR59" i="3" a="1"/>
  <c r="CCR59" i="3" s="1"/>
  <c r="CHP59" i="3" a="1"/>
  <c r="CHP59" i="3" s="1"/>
  <c r="CQ60" i="3" a="1"/>
  <c r="CQ60" i="3" s="1"/>
  <c r="AGH60" i="3" a="1"/>
  <c r="AGH60" i="3" s="1"/>
  <c r="AQD60" i="3" a="1"/>
  <c r="AQD60" i="3" s="1"/>
  <c r="AZZ60" i="3" a="1"/>
  <c r="AZZ60" i="3" s="1"/>
  <c r="BJZ60" i="3" a="1"/>
  <c r="BJZ60" i="3" s="1"/>
  <c r="BTV60" i="3" a="1"/>
  <c r="BTV60" i="3" s="1"/>
  <c r="CCN60" i="3" a="1"/>
  <c r="CCN60" i="3" s="1"/>
  <c r="CHL60" i="3" a="1"/>
  <c r="CHL60" i="3" s="1"/>
  <c r="CM61" i="3" a="1"/>
  <c r="CM61" i="3" s="1"/>
  <c r="AGA60" i="3" a="1"/>
  <c r="AGA60" i="3" s="1"/>
  <c r="APW60" i="3" a="1"/>
  <c r="APW60" i="3" s="1"/>
  <c r="AZS60" i="3" a="1"/>
  <c r="AZS60" i="3" s="1"/>
  <c r="BJO60" i="3" a="1"/>
  <c r="BJO60" i="3" s="1"/>
  <c r="BTK60" i="3" a="1"/>
  <c r="BTK60" i="3" s="1"/>
  <c r="HB61" i="3" a="1"/>
  <c r="HB61" i="3" s="1"/>
  <c r="MH61" i="3" a="1"/>
  <c r="MH61" i="3" s="1"/>
  <c r="RF61" i="3" a="1"/>
  <c r="RF61" i="3" s="1"/>
  <c r="WF61" i="3" a="1"/>
  <c r="WF61" i="3" s="1"/>
  <c r="AMV60" i="3" a="1"/>
  <c r="AMV60" i="3" s="1"/>
  <c r="AWR60" i="3" a="1"/>
  <c r="AWR60" i="3" s="1"/>
  <c r="BGN60" i="3" a="1"/>
  <c r="BGN60" i="3" s="1"/>
  <c r="BQJ60" i="3" a="1"/>
  <c r="BQJ60" i="3" s="1"/>
  <c r="CAF60" i="3" a="1"/>
  <c r="CAF60" i="3" s="1"/>
  <c r="ACM60" i="3" a="1"/>
  <c r="ACM60" i="3" s="1"/>
  <c r="BIC59" i="3" a="1"/>
  <c r="BIC59" i="3" s="1"/>
  <c r="BRY59" i="3" a="1"/>
  <c r="BRY59" i="3" s="1"/>
  <c r="CER59" i="3" a="1"/>
  <c r="CER59" i="3" s="1"/>
  <c r="CJP59" i="3" a="1"/>
  <c r="CJP59" i="3" s="1"/>
  <c r="EQ60" i="3" a="1"/>
  <c r="EQ60" i="3" s="1"/>
  <c r="AKH60" i="3" a="1"/>
  <c r="AKH60" i="3" s="1"/>
  <c r="AUD60" i="3" a="1"/>
  <c r="AUD60" i="3" s="1"/>
  <c r="BED60" i="3" a="1"/>
  <c r="BED60" i="3" s="1"/>
  <c r="BNZ60" i="3" a="1"/>
  <c r="BNZ60" i="3" s="1"/>
  <c r="BXV60" i="3" a="1"/>
  <c r="BXV60" i="3" s="1"/>
  <c r="CEN60" i="3" a="1"/>
  <c r="CEN60" i="3" s="1"/>
  <c r="CJL60" i="3" a="1"/>
  <c r="CJL60" i="3" s="1"/>
  <c r="EM61" i="3" a="1"/>
  <c r="EM61" i="3" s="1"/>
  <c r="AKA60" i="3" a="1"/>
  <c r="AKA60" i="3" s="1"/>
  <c r="ATW60" i="3" a="1"/>
  <c r="ATW60" i="3" s="1"/>
  <c r="BDS60" i="3" a="1"/>
  <c r="BDS60" i="3" s="1"/>
  <c r="BNO60" i="3" a="1"/>
  <c r="BNO60" i="3" s="1"/>
  <c r="BXK60" i="3" a="1"/>
  <c r="BXK60" i="3" s="1"/>
  <c r="JD61" i="3" a="1"/>
  <c r="JD61" i="3" s="1"/>
  <c r="OH61" i="3" a="1"/>
  <c r="OH61" i="3" s="1"/>
  <c r="TH61" i="3" a="1"/>
  <c r="TH61" i="3" s="1"/>
  <c r="AGZ60" i="3" a="1"/>
  <c r="AGZ60" i="3" s="1"/>
  <c r="AQV60" i="3" a="1"/>
  <c r="AQV60" i="3" s="1"/>
  <c r="BAR60" i="3" a="1"/>
  <c r="BAR60" i="3" s="1"/>
  <c r="BKN60" i="3" a="1"/>
  <c r="BKN60" i="3" s="1"/>
  <c r="BUJ60" i="3" a="1"/>
  <c r="BUJ60" i="3" s="1"/>
  <c r="CCQ60" i="3" a="1"/>
  <c r="CCQ60" i="3" s="1"/>
  <c r="AYV59" i="3" a="1"/>
  <c r="AYV59" i="3" s="1"/>
  <c r="BKG59" i="3" a="1"/>
  <c r="BKG59" i="3" s="1"/>
  <c r="BUC59" i="3" a="1"/>
  <c r="BUC59" i="3" s="1"/>
  <c r="CFT59" i="3" a="1"/>
  <c r="CFT59" i="3" s="1"/>
  <c r="CKR59" i="3" a="1"/>
  <c r="CKR59" i="3" s="1"/>
  <c r="FS60" i="3" a="1"/>
  <c r="FS60" i="3" s="1"/>
  <c r="AML60" i="3" a="1"/>
  <c r="AML60" i="3" s="1"/>
  <c r="AWH60" i="3" a="1"/>
  <c r="AWH60" i="3" s="1"/>
  <c r="BGH60" i="3" a="1"/>
  <c r="BGH60" i="3" s="1"/>
  <c r="BQD60" i="3" a="1"/>
  <c r="BQD60" i="3" s="1"/>
  <c r="BZZ60" i="3" a="1"/>
  <c r="BZZ60" i="3" s="1"/>
  <c r="CFP60" i="3" a="1"/>
  <c r="CFP60" i="3" s="1"/>
  <c r="CKN60" i="3" a="1"/>
  <c r="CKN60" i="3" s="1"/>
  <c r="FO61" i="3" a="1"/>
  <c r="FO61" i="3" s="1"/>
  <c r="AME60" i="3" a="1"/>
  <c r="AME60" i="3" s="1"/>
  <c r="AWA60" i="3" a="1"/>
  <c r="AWA60" i="3" s="1"/>
  <c r="BFW60" i="3" a="1"/>
  <c r="BFW60" i="3" s="1"/>
  <c r="BPS60" i="3" a="1"/>
  <c r="BPS60" i="3" s="1"/>
  <c r="BZO60" i="3" a="1"/>
  <c r="BZO60" i="3" s="1"/>
  <c r="KF61" i="3" a="1"/>
  <c r="KF61" i="3" s="1"/>
  <c r="PJ61" i="3" a="1"/>
  <c r="PJ61" i="3" s="1"/>
  <c r="UJ61" i="3" a="1"/>
  <c r="UJ61" i="3" s="1"/>
  <c r="AJD60" i="3" a="1"/>
  <c r="AJD60" i="3" s="1"/>
  <c r="ASZ60" i="3" a="1"/>
  <c r="ASZ60" i="3" s="1"/>
  <c r="BCV60" i="3" a="1"/>
  <c r="BCV60" i="3" s="1"/>
  <c r="BMR60" i="3" a="1"/>
  <c r="BMR60" i="3" s="1"/>
  <c r="BWN60" i="3" a="1"/>
  <c r="BWN60" i="3" s="1"/>
  <c r="BGU59" i="3" a="1"/>
  <c r="BGU59" i="3" s="1"/>
  <c r="BPI59" i="3" a="1"/>
  <c r="BPI59" i="3" s="1"/>
  <c r="CDJ59" i="3" a="1"/>
  <c r="CDJ59" i="3" s="1"/>
  <c r="CIH59" i="3" a="1"/>
  <c r="CIH59" i="3" s="1"/>
  <c r="DI60" i="3" a="1"/>
  <c r="DI60" i="3" s="1"/>
  <c r="AHR60" i="3" a="1"/>
  <c r="AHR60" i="3" s="1"/>
  <c r="ARN60" i="3" a="1"/>
  <c r="ARN60" i="3" s="1"/>
  <c r="BBJ60" i="3" a="1"/>
  <c r="BBJ60" i="3" s="1"/>
  <c r="BLJ60" i="3" a="1"/>
  <c r="BLJ60" i="3" s="1"/>
  <c r="BVF60" i="3" a="1"/>
  <c r="BVF60" i="3" s="1"/>
  <c r="CDF60" i="3" a="1"/>
  <c r="CDF60" i="3" s="1"/>
  <c r="CID60" i="3" a="1"/>
  <c r="CID60" i="3" s="1"/>
  <c r="DE61" i="3" a="1"/>
  <c r="DE61" i="3" s="1"/>
  <c r="AHK60" i="3" a="1"/>
  <c r="AHK60" i="3" s="1"/>
  <c r="ARG60" i="3" a="1"/>
  <c r="ARG60" i="3" s="1"/>
  <c r="BBC60" i="3" a="1"/>
  <c r="BBC60" i="3" s="1"/>
  <c r="BKY60" i="3" a="1"/>
  <c r="BKY60" i="3" s="1"/>
  <c r="BUU60" i="3" a="1"/>
  <c r="BUU60" i="3" s="1"/>
  <c r="HT61" i="3" a="1"/>
  <c r="HT61" i="3" s="1"/>
  <c r="MZ61" i="3" a="1"/>
  <c r="MZ61" i="3" s="1"/>
  <c r="RX61" i="3" a="1"/>
  <c r="RX61" i="3" s="1"/>
  <c r="AEJ60" i="3" a="1"/>
  <c r="AEJ60" i="3" s="1"/>
  <c r="AOF60" i="3" a="1"/>
  <c r="AOF60" i="3" s="1"/>
  <c r="AYB60" i="3" a="1"/>
  <c r="AYB60" i="3" s="1"/>
  <c r="BHX60" i="3" a="1"/>
  <c r="BHX60" i="3" s="1"/>
  <c r="BRT60" i="3" a="1"/>
  <c r="BRT60" i="3" s="1"/>
  <c r="CBM60" i="3" a="1"/>
  <c r="CBM60" i="3" s="1"/>
  <c r="CEG60" i="3" a="1"/>
  <c r="CEG60" i="3" s="1"/>
  <c r="CGS60" i="3" a="1"/>
  <c r="CGS60" i="3" s="1"/>
  <c r="CJE60" i="3" a="1"/>
  <c r="CJE60" i="3" s="1"/>
  <c r="CLQ60" i="3" a="1"/>
  <c r="CLQ60" i="3" s="1"/>
  <c r="BEC59" i="3" a="1"/>
  <c r="BEC59" i="3" s="1"/>
  <c r="CFZ59" i="3" a="1"/>
  <c r="CFZ59" i="3" s="1"/>
  <c r="CKX59" i="3" a="1"/>
  <c r="CKX59" i="3" s="1"/>
  <c r="FY60" i="3" a="1"/>
  <c r="FY60" i="3" s="1"/>
  <c r="AMX60" i="3" a="1"/>
  <c r="AMX60" i="3" s="1"/>
  <c r="AWT60" i="3" a="1"/>
  <c r="AWT60" i="3" s="1"/>
  <c r="BGT60" i="3" a="1"/>
  <c r="BGT60" i="3" s="1"/>
  <c r="BQP60" i="3" a="1"/>
  <c r="BQP60" i="3" s="1"/>
  <c r="CAL60" i="3" a="1"/>
  <c r="CAL60" i="3" s="1"/>
  <c r="CFV60" i="3" a="1"/>
  <c r="CFV60" i="3" s="1"/>
  <c r="CKT60" i="3" a="1"/>
  <c r="CKT60" i="3" s="1"/>
  <c r="FU61" i="3" a="1"/>
  <c r="FU61" i="3" s="1"/>
  <c r="AMQ60" i="3" a="1"/>
  <c r="AMQ60" i="3" s="1"/>
  <c r="AWM60" i="3" a="1"/>
  <c r="AWM60" i="3" s="1"/>
  <c r="BGI60" i="3" a="1"/>
  <c r="BGI60" i="3" s="1"/>
  <c r="BQE60" i="3" a="1"/>
  <c r="BQE60" i="3" s="1"/>
  <c r="CAA60" i="3" a="1"/>
  <c r="CAA60" i="3" s="1"/>
  <c r="KL61" i="3" a="1"/>
  <c r="KL61" i="3" s="1"/>
  <c r="PP61" i="3" a="1"/>
  <c r="PP61" i="3" s="1"/>
  <c r="UP61" i="3" a="1"/>
  <c r="UP61" i="3" s="1"/>
  <c r="AJP60" i="3" a="1"/>
  <c r="AJP60" i="3" s="1"/>
  <c r="ATL60" i="3" a="1"/>
  <c r="ATL60" i="3" s="1"/>
  <c r="BDH60" i="3" a="1"/>
  <c r="BDH60" i="3" s="1"/>
  <c r="BND60" i="3" a="1"/>
  <c r="BND60" i="3" s="1"/>
  <c r="BWZ60" i="3" a="1"/>
  <c r="BWZ60" i="3" s="1"/>
  <c r="WL60" i="3" a="1"/>
  <c r="WL60" i="3" s="1"/>
  <c r="BMW59" i="3" a="1"/>
  <c r="BMW59" i="3" s="1"/>
  <c r="CCD59" i="3" a="1"/>
  <c r="CCD59" i="3" s="1"/>
  <c r="CHB59" i="3" a="1"/>
  <c r="CHB59" i="3" s="1"/>
  <c r="CLZ59" i="3" a="1"/>
  <c r="CLZ59" i="3" s="1"/>
  <c r="AFF60" i="3" a="1"/>
  <c r="AFF60" i="3" s="1"/>
  <c r="APB60" i="3" a="1"/>
  <c r="APB60" i="3" s="1"/>
  <c r="AYX60" i="3" a="1"/>
  <c r="AYX60" i="3" s="1"/>
  <c r="BIX60" i="3" a="1"/>
  <c r="BIX60" i="3" s="1"/>
  <c r="BST60" i="3" a="1"/>
  <c r="BST60" i="3" s="1"/>
  <c r="CBZ60" i="3" a="1"/>
  <c r="CBZ60" i="3" s="1"/>
  <c r="CGX60" i="3" a="1"/>
  <c r="CGX60" i="3" s="1"/>
  <c r="CLV60" i="3" a="1"/>
  <c r="CLV60" i="3" s="1"/>
  <c r="AEY60" i="3" a="1"/>
  <c r="AEY60" i="3" s="1"/>
  <c r="AOU60" i="3" a="1"/>
  <c r="AOU60" i="3" s="1"/>
  <c r="AYQ60" i="3" a="1"/>
  <c r="AYQ60" i="3" s="1"/>
  <c r="BIM60" i="3" a="1"/>
  <c r="BIM60" i="3" s="1"/>
  <c r="BSI60" i="3" a="1"/>
  <c r="BSI60" i="3" s="1"/>
  <c r="GN61" i="3" a="1"/>
  <c r="GN61" i="3" s="1"/>
  <c r="LT61" i="3" a="1"/>
  <c r="LT61" i="3" s="1"/>
  <c r="QR61" i="3" a="1"/>
  <c r="QR61" i="3" s="1"/>
  <c r="VR61" i="3" a="1"/>
  <c r="VR61" i="3" s="1"/>
  <c r="ALT60" i="3" a="1"/>
  <c r="ALT60" i="3" s="1"/>
  <c r="AVP60" i="3" a="1"/>
  <c r="AVP60" i="3" s="1"/>
  <c r="BFL60" i="3" a="1"/>
  <c r="BFL60" i="3" s="1"/>
  <c r="BPH60" i="3" a="1"/>
  <c r="BPH60" i="3" s="1"/>
  <c r="BZD60" i="3" a="1"/>
  <c r="BZD60" i="3" s="1"/>
  <c r="CDU60" i="3" a="1"/>
  <c r="CDU60" i="3" s="1"/>
  <c r="CGG60" i="3" a="1"/>
  <c r="CGG60" i="3" s="1"/>
  <c r="CIS60" i="3" a="1"/>
  <c r="CIS60" i="3" s="1"/>
  <c r="ADJ59" i="3" a="1"/>
  <c r="ADJ59" i="3" s="1"/>
  <c r="BEK59" i="3" a="1"/>
  <c r="BEK59" i="3" s="1"/>
  <c r="BOW59" i="3" a="1"/>
  <c r="BOW59" i="3" s="1"/>
  <c r="CDD59" i="3" a="1"/>
  <c r="CDD59" i="3" s="1"/>
  <c r="CIB59" i="3" a="1"/>
  <c r="CIB59" i="3" s="1"/>
  <c r="DC60" i="3" a="1"/>
  <c r="DC60" i="3" s="1"/>
  <c r="AHF60" i="3" a="1"/>
  <c r="AHF60" i="3" s="1"/>
  <c r="ARB60" i="3" a="1"/>
  <c r="ARB60" i="3" s="1"/>
  <c r="BAX60" i="3" a="1"/>
  <c r="BAX60" i="3" s="1"/>
  <c r="BKX60" i="3" a="1"/>
  <c r="BKX60" i="3" s="1"/>
  <c r="BUT60" i="3" a="1"/>
  <c r="BUT60" i="3" s="1"/>
  <c r="CCZ60" i="3" a="1"/>
  <c r="CCZ60" i="3" s="1"/>
  <c r="CHX60" i="3" a="1"/>
  <c r="CHX60" i="3" s="1"/>
  <c r="CY61" i="3" a="1"/>
  <c r="CY61" i="3" s="1"/>
  <c r="AGY60" i="3" a="1"/>
  <c r="AGY60" i="3" s="1"/>
  <c r="AQU60" i="3" a="1"/>
  <c r="AQU60" i="3" s="1"/>
  <c r="BAQ60" i="3" a="1"/>
  <c r="BAQ60" i="3" s="1"/>
  <c r="BKM60" i="3" a="1"/>
  <c r="BKM60" i="3" s="1"/>
  <c r="BUI60" i="3" a="1"/>
  <c r="BUI60" i="3" s="1"/>
  <c r="HN61" i="3" a="1"/>
  <c r="HN61" i="3" s="1"/>
  <c r="MT61" i="3" a="1"/>
  <c r="MT61" i="3" s="1"/>
  <c r="RR61" i="3" a="1"/>
  <c r="RR61" i="3" s="1"/>
  <c r="ADT60" i="3" a="1"/>
  <c r="ADT60" i="3" s="1"/>
  <c r="ANT60" i="3" a="1"/>
  <c r="ANT60" i="3" s="1"/>
  <c r="AXP60" i="3" a="1"/>
  <c r="AXP60" i="3" s="1"/>
  <c r="BHL60" i="3" a="1"/>
  <c r="BHL60" i="3" s="1"/>
  <c r="BRH60" i="3" a="1"/>
  <c r="BRH60" i="3" s="1"/>
  <c r="CBD60" i="3" a="1"/>
  <c r="CBD60" i="3" s="1"/>
  <c r="AEA60" i="3" a="1"/>
  <c r="AEA60" i="3" s="1"/>
  <c r="BJE59" i="3" a="1"/>
  <c r="BJE59" i="3" s="1"/>
  <c r="BTA59" i="3" a="1"/>
  <c r="BTA59" i="3" s="1"/>
  <c r="CFF59" i="3" a="1"/>
  <c r="CFF59" i="3" s="1"/>
  <c r="CKD59" i="3" a="1"/>
  <c r="CKD59" i="3" s="1"/>
  <c r="FE60" i="3" a="1"/>
  <c r="FE60" i="3" s="1"/>
  <c r="ALJ60" i="3" a="1"/>
  <c r="ALJ60" i="3" s="1"/>
  <c r="AVF60" i="3" a="1"/>
  <c r="AVF60" i="3" s="1"/>
  <c r="BFF60" i="3" a="1"/>
  <c r="BFF60" i="3" s="1"/>
  <c r="BPB60" i="3" a="1"/>
  <c r="BPB60" i="3" s="1"/>
  <c r="BYX60" i="3" a="1"/>
  <c r="BYX60" i="3" s="1"/>
  <c r="CFB60" i="3" a="1"/>
  <c r="CFB60" i="3" s="1"/>
  <c r="CJZ60" i="3" a="1"/>
  <c r="CJZ60" i="3" s="1"/>
  <c r="FA61" i="3" a="1"/>
  <c r="FA61" i="3" s="1"/>
  <c r="ALC60" i="3" a="1"/>
  <c r="ALC60" i="3" s="1"/>
  <c r="AUY60" i="3" a="1"/>
  <c r="AUY60" i="3" s="1"/>
  <c r="BEU60" i="3" a="1"/>
  <c r="BEU60" i="3" s="1"/>
  <c r="BOQ60" i="3" a="1"/>
  <c r="BOQ60" i="3" s="1"/>
  <c r="BYM60" i="3" a="1"/>
  <c r="BYM60" i="3" s="1"/>
  <c r="JR61" i="3" a="1"/>
  <c r="JR61" i="3" s="1"/>
  <c r="OV61" i="3" a="1"/>
  <c r="OV61" i="3" s="1"/>
  <c r="TV61" i="3" a="1"/>
  <c r="TV61" i="3" s="1"/>
  <c r="AIB60" i="3" a="1"/>
  <c r="AIB60" i="3" s="1"/>
  <c r="ARX60" i="3" a="1"/>
  <c r="ARX60" i="3" s="1"/>
  <c r="BBT60" i="3" a="1"/>
  <c r="BBT60" i="3" s="1"/>
  <c r="BLP60" i="3" a="1"/>
  <c r="BLP60" i="3" s="1"/>
  <c r="BVL60" i="3" a="1"/>
  <c r="BVL60" i="3" s="1"/>
  <c r="CCY60" i="3" a="1"/>
  <c r="CCY60" i="3" s="1"/>
  <c r="BAW59" i="3" a="1"/>
  <c r="BAW59" i="3" s="1"/>
  <c r="BLE59" i="3" a="1"/>
  <c r="BLE59" i="3" s="1"/>
  <c r="BVA59" i="3" a="1"/>
  <c r="BVA59" i="3" s="1"/>
  <c r="CGF59" i="3" a="1"/>
  <c r="CGF59" i="3" s="1"/>
  <c r="CLD59" i="3" a="1"/>
  <c r="CLD59" i="3" s="1"/>
  <c r="ACZ60" i="3" a="1"/>
  <c r="ACZ60" i="3" s="1"/>
  <c r="ANJ60" i="3" a="1"/>
  <c r="ANJ60" i="3" s="1"/>
  <c r="AXF60" i="3" a="1"/>
  <c r="AXF60" i="3" s="1"/>
  <c r="BHF60" i="3" a="1"/>
  <c r="BHF60" i="3" s="1"/>
  <c r="BRB60" i="3" a="1"/>
  <c r="BRB60" i="3" s="1"/>
  <c r="CAX60" i="3" a="1"/>
  <c r="CAX60" i="3" s="1"/>
  <c r="CGB60" i="3" a="1"/>
  <c r="CGB60" i="3" s="1"/>
  <c r="CKZ60" i="3" a="1"/>
  <c r="CKZ60" i="3" s="1"/>
  <c r="GA61" i="3" a="1"/>
  <c r="GA61" i="3" s="1"/>
  <c r="ANC60" i="3" a="1"/>
  <c r="ANC60" i="3" s="1"/>
  <c r="AWY60" i="3" a="1"/>
  <c r="AWY60" i="3" s="1"/>
  <c r="BGU60" i="3" a="1"/>
  <c r="BGU60" i="3" s="1"/>
  <c r="BQQ60" i="3" a="1"/>
  <c r="BQQ60" i="3" s="1"/>
  <c r="CAM60" i="3" a="1"/>
  <c r="CAM60" i="3" s="1"/>
  <c r="KR61" i="3" a="1"/>
  <c r="KR61" i="3" s="1"/>
  <c r="PV61" i="3" a="1"/>
  <c r="PV61" i="3" s="1"/>
  <c r="UV61" i="3" a="1"/>
  <c r="UV61" i="3" s="1"/>
  <c r="AKB60" i="3" a="1"/>
  <c r="AKB60" i="3" s="1"/>
  <c r="ATX60" i="3" a="1"/>
  <c r="ATX60" i="3" s="1"/>
  <c r="BDT60" i="3" a="1"/>
  <c r="BDT60" i="3" s="1"/>
  <c r="BNP60" i="3" a="1"/>
  <c r="BNP60" i="3" s="1"/>
  <c r="BXL60" i="3" a="1"/>
  <c r="BXL60" i="3" s="1"/>
  <c r="ADM60" i="3" a="1"/>
  <c r="ADM60" i="3" s="1"/>
  <c r="BQG59" i="3" a="1"/>
  <c r="BQG59" i="3" s="1"/>
  <c r="CDV59" i="3" a="1"/>
  <c r="CDV59" i="3" s="1"/>
  <c r="CIT59" i="3" a="1"/>
  <c r="CIT59" i="3" s="1"/>
  <c r="DU60" i="3" a="1"/>
  <c r="DU60" i="3" s="1"/>
  <c r="AIP60" i="3" a="1"/>
  <c r="AIP60" i="3" s="1"/>
  <c r="ASL60" i="3" a="1"/>
  <c r="ASL60" i="3" s="1"/>
  <c r="BCH60" i="3" a="1"/>
  <c r="BCH60" i="3" s="1"/>
  <c r="BMH60" i="3" a="1"/>
  <c r="BMH60" i="3" s="1"/>
  <c r="BWD60" i="3" a="1"/>
  <c r="BWD60" i="3" s="1"/>
  <c r="CDR60" i="3" a="1"/>
  <c r="CDR60" i="3" s="1"/>
  <c r="CIP60" i="3" a="1"/>
  <c r="CIP60" i="3" s="1"/>
  <c r="DQ61" i="3" a="1"/>
  <c r="DQ61" i="3" s="1"/>
  <c r="AII60" i="3" a="1"/>
  <c r="AII60" i="3" s="1"/>
  <c r="ASE60" i="3" a="1"/>
  <c r="ASE60" i="3" s="1"/>
  <c r="BCA60" i="3" a="1"/>
  <c r="BCA60" i="3" s="1"/>
  <c r="BLW60" i="3" a="1"/>
  <c r="BLW60" i="3" s="1"/>
  <c r="BVS60" i="3" a="1"/>
  <c r="BVS60" i="3" s="1"/>
  <c r="IF61" i="3" a="1"/>
  <c r="IF61" i="3" s="1"/>
  <c r="NL61" i="3" a="1"/>
  <c r="NL61" i="3" s="1"/>
  <c r="SL61" i="3" a="1"/>
  <c r="SL61" i="3" s="1"/>
  <c r="AFH60" i="3" a="1"/>
  <c r="AFH60" i="3" s="1"/>
  <c r="APD60" i="3" a="1"/>
  <c r="APD60" i="3" s="1"/>
  <c r="AYZ60" i="3" a="1"/>
  <c r="AYZ60" i="3" s="1"/>
  <c r="BIV60" i="3" a="1"/>
  <c r="BIV60" i="3" s="1"/>
  <c r="BSR60" i="3" a="1"/>
  <c r="BSR60" i="3" s="1"/>
  <c r="CBY60" i="3" a="1"/>
  <c r="CBY60" i="3" s="1"/>
  <c r="CEO60" i="3" a="1"/>
  <c r="CEO60" i="3" s="1"/>
  <c r="CHA60" i="3" a="1"/>
  <c r="CHA60" i="3" s="1"/>
  <c r="CJM60" i="3" a="1"/>
  <c r="CJM60" i="3" s="1"/>
  <c r="CLY60" i="3" a="1"/>
  <c r="CLY60" i="3" s="1"/>
  <c r="CLH59" i="3" a="1"/>
  <c r="CLH59" i="3" s="1"/>
  <c r="BNQ59" i="3" a="1"/>
  <c r="BNQ59" i="3" s="1"/>
  <c r="CGZ59" i="3" a="1"/>
  <c r="CGZ59" i="3" s="1"/>
  <c r="CLX59" i="3" a="1"/>
  <c r="CLX59" i="3" s="1"/>
  <c r="AFB60" i="3" a="1"/>
  <c r="AFB60" i="3" s="1"/>
  <c r="AOX60" i="3" a="1"/>
  <c r="AOX60" i="3" s="1"/>
  <c r="AYT60" i="3" a="1"/>
  <c r="AYT60" i="3" s="1"/>
  <c r="BIT60" i="3" a="1"/>
  <c r="BIT60" i="3" s="1"/>
  <c r="BSP60" i="3" a="1"/>
  <c r="BSP60" i="3" s="1"/>
  <c r="CBX60" i="3" a="1"/>
  <c r="CBX60" i="3" s="1"/>
  <c r="CGV60" i="3" a="1"/>
  <c r="CGV60" i="3" s="1"/>
  <c r="CLT60" i="3" a="1"/>
  <c r="CLT60" i="3" s="1"/>
  <c r="AEU60" i="3" a="1"/>
  <c r="AEU60" i="3" s="1"/>
  <c r="AOQ60" i="3" a="1"/>
  <c r="AOQ60" i="3" s="1"/>
  <c r="AYM60" i="3" a="1"/>
  <c r="AYM60" i="3" s="1"/>
  <c r="BII60" i="3" a="1"/>
  <c r="BII60" i="3" s="1"/>
  <c r="BSE60" i="3" a="1"/>
  <c r="BSE60" i="3" s="1"/>
  <c r="GL61" i="3" a="1"/>
  <c r="GL61" i="3" s="1"/>
  <c r="LR61" i="3" a="1"/>
  <c r="LR61" i="3" s="1"/>
  <c r="QP61" i="3" a="1"/>
  <c r="QP61" i="3" s="1"/>
  <c r="VP61" i="3" a="1"/>
  <c r="VP61" i="3" s="1"/>
  <c r="ALP60" i="3" a="1"/>
  <c r="ALP60" i="3" s="1"/>
  <c r="AVL60" i="3" a="1"/>
  <c r="AVL60" i="3" s="1"/>
  <c r="BFH60" i="3" a="1"/>
  <c r="BFH60" i="3" s="1"/>
  <c r="BPD60" i="3" a="1"/>
  <c r="BPD60" i="3" s="1"/>
  <c r="BYZ60" i="3" a="1"/>
  <c r="BYZ60" i="3" s="1"/>
  <c r="CEC59" i="3" a="1"/>
  <c r="CEC59" i="3" s="1"/>
  <c r="BNU59" i="3" a="1"/>
  <c r="BNU59" i="3" s="1"/>
  <c r="CCP59" i="3" a="1"/>
  <c r="CCP59" i="3" s="1"/>
  <c r="CHN59" i="3" a="1"/>
  <c r="CHN59" i="3" s="1"/>
  <c r="CO60" i="3" a="1"/>
  <c r="CO60" i="3" s="1"/>
  <c r="AGD60" i="3" a="1"/>
  <c r="AGD60" i="3" s="1"/>
  <c r="APZ60" i="3" a="1"/>
  <c r="APZ60" i="3" s="1"/>
  <c r="AZV60" i="3" a="1"/>
  <c r="AZV60" i="3" s="1"/>
  <c r="BJV60" i="3" a="1"/>
  <c r="BJV60" i="3" s="1"/>
  <c r="BTR60" i="3" a="1"/>
  <c r="BTR60" i="3" s="1"/>
  <c r="CCL60" i="3" a="1"/>
  <c r="CCL60" i="3" s="1"/>
  <c r="CHJ60" i="3" a="1"/>
  <c r="CHJ60" i="3" s="1"/>
  <c r="CMH60" i="3" a="1"/>
  <c r="CMH60" i="3" s="1"/>
  <c r="AFW60" i="3" a="1"/>
  <c r="AFW60" i="3" s="1"/>
  <c r="APS60" i="3" a="1"/>
  <c r="APS60" i="3" s="1"/>
  <c r="AZO60" i="3" a="1"/>
  <c r="AZO60" i="3" s="1"/>
  <c r="BJK60" i="3" a="1"/>
  <c r="BJK60" i="3" s="1"/>
  <c r="BTG60" i="3" a="1"/>
  <c r="BTG60" i="3" s="1"/>
  <c r="GZ61" i="3" a="1"/>
  <c r="GZ61" i="3" s="1"/>
  <c r="MF61" i="3" a="1"/>
  <c r="MF61" i="3" s="1"/>
  <c r="RD61" i="3" a="1"/>
  <c r="RD61" i="3" s="1"/>
  <c r="WD61" i="3" a="1"/>
  <c r="WD61" i="3" s="1"/>
  <c r="AMR60" i="3" a="1"/>
  <c r="AMR60" i="3" s="1"/>
  <c r="AWN60" i="3" a="1"/>
  <c r="AWN60" i="3" s="1"/>
  <c r="BGJ60" i="3" a="1"/>
  <c r="BGJ60" i="3" s="1"/>
  <c r="BQF60" i="3" a="1"/>
  <c r="BQF60" i="3" s="1"/>
  <c r="CAB60" i="3" a="1"/>
  <c r="CAB60" i="3" s="1"/>
  <c r="CEC60" i="3" a="1"/>
  <c r="CEC60" i="3" s="1"/>
  <c r="CGO60" i="3" a="1"/>
  <c r="CGO60" i="3" s="1"/>
  <c r="CJA60" i="3" a="1"/>
  <c r="CJA60" i="3" s="1"/>
  <c r="BLS59" i="3" a="1"/>
  <c r="BLS59" i="3" s="1"/>
  <c r="BFQ59" i="3" a="1"/>
  <c r="BFQ59" i="3" s="1"/>
  <c r="BPY59" i="3" a="1"/>
  <c r="BPY59" i="3" s="1"/>
  <c r="CDR59" i="3" a="1"/>
  <c r="CDR59" i="3" s="1"/>
  <c r="CIP59" i="3" a="1"/>
  <c r="CIP59" i="3" s="1"/>
  <c r="DQ60" i="3" a="1"/>
  <c r="DQ60" i="3" s="1"/>
  <c r="AIH60" i="3" a="1"/>
  <c r="AIH60" i="3" s="1"/>
  <c r="ASD60" i="3" a="1"/>
  <c r="ASD60" i="3" s="1"/>
  <c r="BBZ60" i="3" a="1"/>
  <c r="BBZ60" i="3" s="1"/>
  <c r="BLZ60" i="3" a="1"/>
  <c r="BLZ60" i="3" s="1"/>
  <c r="BVV60" i="3" a="1"/>
  <c r="BVV60" i="3" s="1"/>
  <c r="CDN60" i="3" a="1"/>
  <c r="CDN60" i="3" s="1"/>
  <c r="CIL60" i="3" a="1"/>
  <c r="CIL60" i="3" s="1"/>
  <c r="DM61" i="3" a="1"/>
  <c r="DM61" i="3" s="1"/>
  <c r="AIA60" i="3" a="1"/>
  <c r="AIA60" i="3" s="1"/>
  <c r="ARW60" i="3" a="1"/>
  <c r="ARW60" i="3" s="1"/>
  <c r="BBS60" i="3" a="1"/>
  <c r="BBS60" i="3" s="1"/>
  <c r="BLO60" i="3" a="1"/>
  <c r="BLO60" i="3" s="1"/>
  <c r="BVK60" i="3" a="1"/>
  <c r="BVK60" i="3" s="1"/>
  <c r="IB61" i="3" a="1"/>
  <c r="IB61" i="3" s="1"/>
  <c r="NH61" i="3" a="1"/>
  <c r="NH61" i="3" s="1"/>
  <c r="SH61" i="3" a="1"/>
  <c r="SH61" i="3" s="1"/>
  <c r="AEZ60" i="3" a="1"/>
  <c r="AEZ60" i="3" s="1"/>
  <c r="AOV60" i="3" a="1"/>
  <c r="AOV60" i="3" s="1"/>
  <c r="AYR60" i="3" a="1"/>
  <c r="AYR60" i="3" s="1"/>
  <c r="BIN60" i="3" a="1"/>
  <c r="BIN60" i="3" s="1"/>
  <c r="BSJ60" i="3" a="1"/>
  <c r="BSJ60" i="3" s="1"/>
  <c r="CBU60" i="3" a="1"/>
  <c r="CBU60" i="3" s="1"/>
  <c r="BAS59" i="3" a="1"/>
  <c r="BAS59" i="3" s="1"/>
  <c r="BKC59" i="3" a="1"/>
  <c r="BKC59" i="3" s="1"/>
  <c r="BTY59" i="3" a="1"/>
  <c r="BTY59" i="3" s="1"/>
  <c r="CFR59" i="3" a="1"/>
  <c r="CFR59" i="3" s="1"/>
  <c r="CKP59" i="3" a="1"/>
  <c r="CKP59" i="3" s="1"/>
  <c r="FQ60" i="3" a="1"/>
  <c r="FQ60" i="3" s="1"/>
  <c r="AMH60" i="3" a="1"/>
  <c r="AMH60" i="3" s="1"/>
  <c r="AWD60" i="3" a="1"/>
  <c r="AWD60" i="3" s="1"/>
  <c r="BGD60" i="3" a="1"/>
  <c r="BGD60" i="3" s="1"/>
  <c r="BPZ60" i="3" a="1"/>
  <c r="BPZ60" i="3" s="1"/>
  <c r="BZV60" i="3" a="1"/>
  <c r="BZV60" i="3" s="1"/>
  <c r="CFN60" i="3" a="1"/>
  <c r="CFN60" i="3" s="1"/>
  <c r="CKL60" i="3" a="1"/>
  <c r="CKL60" i="3" s="1"/>
  <c r="FM61" i="3" a="1"/>
  <c r="FM61" i="3" s="1"/>
  <c r="AMA60" i="3" a="1"/>
  <c r="AMA60" i="3" s="1"/>
  <c r="AVW60" i="3" a="1"/>
  <c r="AVW60" i="3" s="1"/>
  <c r="BFS60" i="3" a="1"/>
  <c r="BFS60" i="3" s="1"/>
  <c r="BPO60" i="3" a="1"/>
  <c r="BPO60" i="3" s="1"/>
  <c r="BZK60" i="3" a="1"/>
  <c r="BZK60" i="3" s="1"/>
  <c r="KD61" i="3" a="1"/>
  <c r="KD61" i="3" s="1"/>
  <c r="PH61" i="3" a="1"/>
  <c r="PH61" i="3" s="1"/>
  <c r="UH61" i="3" a="1"/>
  <c r="UH61" i="3" s="1"/>
  <c r="AIZ60" i="3" a="1"/>
  <c r="AIZ60" i="3" s="1"/>
  <c r="ASV60" i="3" a="1"/>
  <c r="ASV60" i="3" s="1"/>
  <c r="BCR60" i="3" a="1"/>
  <c r="BCR60" i="3" s="1"/>
  <c r="BMN60" i="3" a="1"/>
  <c r="BMN60" i="3" s="1"/>
  <c r="BWJ60" i="3" a="1"/>
  <c r="BWJ60" i="3" s="1"/>
  <c r="AFE59" i="3" a="1"/>
  <c r="AFE59" i="3" s="1"/>
  <c r="BCC59" i="3" a="1"/>
  <c r="BCC59" i="3" s="1"/>
  <c r="BMG59" i="3" a="1"/>
  <c r="BMG59" i="3" s="1"/>
  <c r="CBM59" i="3" a="1"/>
  <c r="CBM59" i="3" s="1"/>
  <c r="CGT59" i="3" a="1"/>
  <c r="CGT59" i="3" s="1"/>
  <c r="CLR59" i="3" a="1"/>
  <c r="CLR59" i="3" s="1"/>
  <c r="AEP60" i="3" a="1"/>
  <c r="AEP60" i="3" s="1"/>
  <c r="AOL60" i="3" a="1"/>
  <c r="AOL60" i="3" s="1"/>
  <c r="AYH60" i="3" a="1"/>
  <c r="AYH60" i="3" s="1"/>
  <c r="BIH60" i="3" a="1"/>
  <c r="BIH60" i="3" s="1"/>
  <c r="BSD60" i="3" a="1"/>
  <c r="BSD60" i="3" s="1"/>
  <c r="CBR60" i="3" a="1"/>
  <c r="CBR60" i="3" s="1"/>
  <c r="CGP60" i="3" a="1"/>
  <c r="CGP60" i="3" s="1"/>
  <c r="CLN60" i="3" a="1"/>
  <c r="CLN60" i="3" s="1"/>
  <c r="AEI60" i="3" a="1"/>
  <c r="AEI60" i="3" s="1"/>
  <c r="AOE60" i="3" a="1"/>
  <c r="AOE60" i="3" s="1"/>
  <c r="AYA60" i="3" a="1"/>
  <c r="AYA60" i="3" s="1"/>
  <c r="BHW60" i="3" a="1"/>
  <c r="BHW60" i="3" s="1"/>
  <c r="BRS60" i="3" a="1"/>
  <c r="BRS60" i="3" s="1"/>
  <c r="GF61" i="3" a="1"/>
  <c r="GF61" i="3" s="1"/>
  <c r="LL61" i="3" a="1"/>
  <c r="LL61" i="3" s="1"/>
  <c r="QJ61" i="3" a="1"/>
  <c r="QJ61" i="3" s="1"/>
  <c r="VJ61" i="3" a="1"/>
  <c r="VJ61" i="3" s="1"/>
  <c r="ALD60" i="3" a="1"/>
  <c r="ALD60" i="3" s="1"/>
  <c r="AUZ60" i="3" a="1"/>
  <c r="AUZ60" i="3" s="1"/>
  <c r="BEV60" i="3" a="1"/>
  <c r="BEV60" i="3" s="1"/>
  <c r="BOR60" i="3" a="1"/>
  <c r="BOR60" i="3" s="1"/>
  <c r="BYN60" i="3" a="1"/>
  <c r="BYN60" i="3" s="1"/>
  <c r="BIK59" i="3" a="1"/>
  <c r="BIK59" i="3" s="1"/>
  <c r="BSG59" i="3" a="1"/>
  <c r="BSG59" i="3" s="1"/>
  <c r="CEV59" i="3" a="1"/>
  <c r="CEV59" i="3" s="1"/>
  <c r="CJT59" i="3" a="1"/>
  <c r="CJT59" i="3" s="1"/>
  <c r="EU60" i="3" a="1"/>
  <c r="EU60" i="3" s="1"/>
  <c r="AKP60" i="3" a="1"/>
  <c r="AKP60" i="3" s="1"/>
  <c r="AUL60" i="3" a="1"/>
  <c r="AUL60" i="3" s="1"/>
  <c r="BEL60" i="3" a="1"/>
  <c r="BEL60" i="3" s="1"/>
  <c r="BOH60" i="3" a="1"/>
  <c r="BOH60" i="3" s="1"/>
  <c r="BYD60" i="3" a="1"/>
  <c r="BYD60" i="3" s="1"/>
  <c r="CER60" i="3" a="1"/>
  <c r="CER60" i="3" s="1"/>
  <c r="CJP60" i="3" a="1"/>
  <c r="CJP60" i="3" s="1"/>
  <c r="EQ61" i="3" a="1"/>
  <c r="EQ61" i="3" s="1"/>
  <c r="AKI60" i="3" a="1"/>
  <c r="AKI60" i="3" s="1"/>
  <c r="AUE60" i="3" a="1"/>
  <c r="AUE60" i="3" s="1"/>
  <c r="BEA60" i="3" a="1"/>
  <c r="BEA60" i="3" s="1"/>
  <c r="BNW60" i="3" a="1"/>
  <c r="BNW60" i="3" s="1"/>
  <c r="BXS60" i="3" a="1"/>
  <c r="BXS60" i="3" s="1"/>
  <c r="JH61" i="3" a="1"/>
  <c r="JH61" i="3" s="1"/>
  <c r="OL61" i="3" a="1"/>
  <c r="OL61" i="3" s="1"/>
  <c r="TL61" i="3" a="1"/>
  <c r="TL61" i="3" s="1"/>
  <c r="AHH60" i="3" a="1"/>
  <c r="AHH60" i="3" s="1"/>
  <c r="ARD60" i="3" a="1"/>
  <c r="ARD60" i="3" s="1"/>
  <c r="BAZ60" i="3" a="1"/>
  <c r="BAZ60" i="3" s="1"/>
  <c r="BKV60" i="3" a="1"/>
  <c r="BKV60" i="3" s="1"/>
  <c r="BUR60" i="3" a="1"/>
  <c r="BUR60" i="3" s="1"/>
  <c r="CCK60" i="3" a="1"/>
  <c r="CCK60" i="3" s="1"/>
  <c r="CEW60" i="3" a="1"/>
  <c r="CEW60" i="3" s="1"/>
  <c r="CHI60" i="3" a="1"/>
  <c r="CHI60" i="3" s="1"/>
  <c r="CJU60" i="3" a="1"/>
  <c r="CJU60" i="3" s="1"/>
  <c r="CMG60" i="3" a="1"/>
  <c r="CMG60" i="3" s="1"/>
  <c r="FI60" i="3" a="1"/>
  <c r="FI60" i="3" s="1"/>
  <c r="BRQ59" i="3" a="1"/>
  <c r="BRQ59" i="3" s="1"/>
  <c r="CHL59" i="3" a="1"/>
  <c r="CHL59" i="3" s="1"/>
  <c r="CM60" i="3" a="1"/>
  <c r="CM60" i="3" s="1"/>
  <c r="AFZ60" i="3" a="1"/>
  <c r="AFZ60" i="3" s="1"/>
  <c r="APV60" i="3" a="1"/>
  <c r="APV60" i="3" s="1"/>
  <c r="AZR60" i="3" a="1"/>
  <c r="AZR60" i="3" s="1"/>
  <c r="BJR60" i="3" a="1"/>
  <c r="BJR60" i="3" s="1"/>
  <c r="BTN60" i="3" a="1"/>
  <c r="BTN60" i="3" s="1"/>
  <c r="CCJ60" i="3" a="1"/>
  <c r="CCJ60" i="3" s="1"/>
  <c r="CHH60" i="3" a="1"/>
  <c r="CHH60" i="3" s="1"/>
  <c r="CMF60" i="3" a="1"/>
  <c r="CMF60" i="3" s="1"/>
  <c r="AFS60" i="3" a="1"/>
  <c r="AFS60" i="3" s="1"/>
  <c r="APO60" i="3" a="1"/>
  <c r="APO60" i="3" s="1"/>
  <c r="AZK60" i="3" a="1"/>
  <c r="AZK60" i="3" s="1"/>
  <c r="BJG60" i="3" a="1"/>
  <c r="BJG60" i="3" s="1"/>
  <c r="BTC60" i="3" a="1"/>
  <c r="BTC60" i="3" s="1"/>
  <c r="GX61" i="3" a="1"/>
  <c r="GX61" i="3" s="1"/>
  <c r="MD61" i="3" a="1"/>
  <c r="MD61" i="3" s="1"/>
  <c r="RB61" i="3" a="1"/>
  <c r="RB61" i="3" s="1"/>
  <c r="WB61" i="3" a="1"/>
  <c r="WB61" i="3" s="1"/>
  <c r="AMN60" i="3" a="1"/>
  <c r="AMN60" i="3" s="1"/>
  <c r="AWJ60" i="3" a="1"/>
  <c r="AWJ60" i="3" s="1"/>
  <c r="BGF60" i="3" a="1"/>
  <c r="BGF60" i="3" s="1"/>
  <c r="BQB60" i="3" a="1"/>
  <c r="BQB60" i="3" s="1"/>
  <c r="BZX60" i="3" a="1"/>
  <c r="BZX60" i="3" s="1"/>
  <c r="ACG60" i="3" a="1"/>
  <c r="ACG60" i="3" s="1"/>
  <c r="BPU59" i="3" a="1"/>
  <c r="BPU59" i="3" s="1"/>
  <c r="CDP59" i="3" a="1"/>
  <c r="CDP59" i="3" s="1"/>
  <c r="CIN59" i="3" a="1"/>
  <c r="CIN59" i="3" s="1"/>
  <c r="DO60" i="3" a="1"/>
  <c r="DO60" i="3" s="1"/>
  <c r="AID60" i="3" a="1"/>
  <c r="AID60" i="3" s="1"/>
  <c r="ARZ60" i="3" a="1"/>
  <c r="ARZ60" i="3" s="1"/>
  <c r="BBV60" i="3" a="1"/>
  <c r="BBV60" i="3" s="1"/>
  <c r="BLV60" i="3" a="1"/>
  <c r="BLV60" i="3" s="1"/>
  <c r="BVR60" i="3" a="1"/>
  <c r="BVR60" i="3" s="1"/>
  <c r="CDL60" i="3" a="1"/>
  <c r="CDL60" i="3" s="1"/>
  <c r="CIJ60" i="3" a="1"/>
  <c r="CIJ60" i="3" s="1"/>
  <c r="DK61" i="3" a="1"/>
  <c r="DK61" i="3" s="1"/>
  <c r="AHW60" i="3" a="1"/>
  <c r="AHW60" i="3" s="1"/>
  <c r="ARS60" i="3" a="1"/>
  <c r="ARS60" i="3" s="1"/>
  <c r="BBO60" i="3" a="1"/>
  <c r="BBO60" i="3" s="1"/>
  <c r="BLK60" i="3" a="1"/>
  <c r="BLK60" i="3" s="1"/>
  <c r="BVG60" i="3" a="1"/>
  <c r="BVG60" i="3" s="1"/>
  <c r="HZ61" i="3" a="1"/>
  <c r="HZ61" i="3" s="1"/>
  <c r="NF61" i="3" a="1"/>
  <c r="NF61" i="3" s="1"/>
  <c r="SF61" i="3" a="1"/>
  <c r="SF61" i="3" s="1"/>
  <c r="AEV60" i="3" a="1"/>
  <c r="AEV60" i="3" s="1"/>
  <c r="AOR60" i="3" a="1"/>
  <c r="AOR60" i="3" s="1"/>
  <c r="AYN60" i="3" a="1"/>
  <c r="AYN60" i="3" s="1"/>
  <c r="BIJ60" i="3" a="1"/>
  <c r="BIJ60" i="3" s="1"/>
  <c r="BSF60" i="3" a="1"/>
  <c r="BSF60" i="3" s="1"/>
  <c r="CBS60" i="3" a="1"/>
  <c r="CBS60" i="3" s="1"/>
  <c r="CEK60" i="3" a="1"/>
  <c r="CEK60" i="3" s="1"/>
  <c r="CGW60" i="3" a="1"/>
  <c r="CGW60" i="3" s="1"/>
  <c r="CJI60" i="3" a="1"/>
  <c r="CJI60" i="3" s="1"/>
  <c r="ABI60" i="3" a="1"/>
  <c r="ABI60" i="3" s="1"/>
  <c r="BGW59" i="3" a="1"/>
  <c r="BGW59" i="3" s="1"/>
  <c r="BQW59" i="3" a="1"/>
  <c r="BQW59" i="3" s="1"/>
  <c r="CED59" i="3" a="1"/>
  <c r="CED59" i="3" s="1"/>
  <c r="CJB59" i="3" a="1"/>
  <c r="CJB59" i="3" s="1"/>
  <c r="EC60" i="3" a="1"/>
  <c r="EC60" i="3" s="1"/>
  <c r="AJF60" i="3" a="1"/>
  <c r="AJF60" i="3" s="1"/>
  <c r="ATB60" i="3" a="1"/>
  <c r="ATB60" i="3" s="1"/>
  <c r="BDB60" i="3" a="1"/>
  <c r="BDB60" i="3" s="1"/>
  <c r="BMX60" i="3" a="1"/>
  <c r="BMX60" i="3" s="1"/>
  <c r="BWT60" i="3" a="1"/>
  <c r="BWT60" i="3" s="1"/>
  <c r="CDZ60" i="3" a="1"/>
  <c r="CDZ60" i="3" s="1"/>
  <c r="CIX60" i="3" a="1"/>
  <c r="CIX60" i="3" s="1"/>
  <c r="DY61" i="3" a="1"/>
  <c r="DY61" i="3" s="1"/>
  <c r="AIY60" i="3" a="1"/>
  <c r="AIY60" i="3" s="1"/>
  <c r="ASU60" i="3" a="1"/>
  <c r="ASU60" i="3" s="1"/>
  <c r="BCQ60" i="3" a="1"/>
  <c r="BCQ60" i="3" s="1"/>
  <c r="BMM60" i="3" a="1"/>
  <c r="BMM60" i="3" s="1"/>
  <c r="BWI60" i="3" a="1"/>
  <c r="BWI60" i="3" s="1"/>
  <c r="IN61" i="3" a="1"/>
  <c r="IN61" i="3" s="1"/>
  <c r="NT61" i="3" a="1"/>
  <c r="NT61" i="3" s="1"/>
  <c r="ST61" i="3" a="1"/>
  <c r="ST61" i="3" s="1"/>
  <c r="AFX60" i="3" a="1"/>
  <c r="AFX60" i="3" s="1"/>
  <c r="APT60" i="3" a="1"/>
  <c r="APT60" i="3" s="1"/>
  <c r="AZP60" i="3" a="1"/>
  <c r="AZP60" i="3" s="1"/>
  <c r="BJL60" i="3" a="1"/>
  <c r="BJL60" i="3" s="1"/>
  <c r="BTH60" i="3" a="1"/>
  <c r="BTH60" i="3" s="1"/>
  <c r="CCG60" i="3" a="1"/>
  <c r="CCG60" i="3" s="1"/>
  <c r="BBY59" i="3" a="1"/>
  <c r="BBY59" i="3" s="1"/>
  <c r="BMC59" i="3" a="1"/>
  <c r="BMC59" i="3" s="1"/>
  <c r="CBE59" i="3" a="1"/>
  <c r="CBE59" i="3" s="1"/>
  <c r="CGR59" i="3" a="1"/>
  <c r="CGR59" i="3" s="1"/>
  <c r="CLP59" i="3" a="1"/>
  <c r="CLP59" i="3" s="1"/>
  <c r="AEL60" i="3" a="1"/>
  <c r="AEL60" i="3" s="1"/>
  <c r="AOH60" i="3" a="1"/>
  <c r="AOH60" i="3" s="1"/>
  <c r="AYD60" i="3" a="1"/>
  <c r="AYD60" i="3" s="1"/>
  <c r="BID60" i="3" a="1"/>
  <c r="BID60" i="3" s="1"/>
  <c r="BRZ60" i="3" a="1"/>
  <c r="BRZ60" i="3" s="1"/>
  <c r="CBP60" i="3" a="1"/>
  <c r="CBP60" i="3" s="1"/>
  <c r="CGN60" i="3" a="1"/>
  <c r="CGN60" i="3" s="1"/>
  <c r="CLL60" i="3" a="1"/>
  <c r="CLL60" i="3" s="1"/>
  <c r="AEE60" i="3" a="1"/>
  <c r="AEE60" i="3" s="1"/>
  <c r="AOA60" i="3" a="1"/>
  <c r="AOA60" i="3" s="1"/>
  <c r="AXW60" i="3" a="1"/>
  <c r="AXW60" i="3" s="1"/>
  <c r="BHS60" i="3" a="1"/>
  <c r="BHS60" i="3" s="1"/>
  <c r="BRO60" i="3" a="1"/>
  <c r="BRO60" i="3" s="1"/>
  <c r="GD61" i="3" a="1"/>
  <c r="GD61" i="3" s="1"/>
  <c r="LJ61" i="3" a="1"/>
  <c r="LJ61" i="3" s="1"/>
  <c r="QH61" i="3" a="1"/>
  <c r="QH61" i="3" s="1"/>
  <c r="VH61" i="3" a="1"/>
  <c r="VH61" i="3" s="1"/>
  <c r="AKZ60" i="3" a="1"/>
  <c r="AKZ60" i="3" s="1"/>
  <c r="AUV60" i="3" a="1"/>
  <c r="AUV60" i="3" s="1"/>
  <c r="BER60" i="3" a="1"/>
  <c r="BER60" i="3" s="1"/>
  <c r="BON60" i="3" a="1"/>
  <c r="BON60" i="3" s="1"/>
  <c r="BYJ60" i="3" a="1"/>
  <c r="BYJ60" i="3" s="1"/>
  <c r="BTF59" i="3" a="1"/>
  <c r="BTF59" i="3" s="1"/>
  <c r="BDM59" i="3" a="1"/>
  <c r="BDM59" i="3" s="1"/>
  <c r="BNE59" i="3" a="1"/>
  <c r="BNE59" i="3" s="1"/>
  <c r="CCH59" i="3" a="1"/>
  <c r="CCH59" i="3" s="1"/>
  <c r="CHF59" i="3" a="1"/>
  <c r="CHF59" i="3" s="1"/>
  <c r="CMD59" i="3" a="1"/>
  <c r="CMD59" i="3" s="1"/>
  <c r="AFN60" i="3" a="1"/>
  <c r="AFN60" i="3" s="1"/>
  <c r="APJ60" i="3" a="1"/>
  <c r="APJ60" i="3" s="1"/>
  <c r="AZF60" i="3" a="1"/>
  <c r="AZF60" i="3" s="1"/>
  <c r="BJF60" i="3" a="1"/>
  <c r="BJF60" i="3" s="1"/>
  <c r="BTB60" i="3" a="1"/>
  <c r="BTB60" i="3" s="1"/>
  <c r="CCD60" i="3" a="1"/>
  <c r="CCD60" i="3" s="1"/>
  <c r="CHB60" i="3" a="1"/>
  <c r="CHB60" i="3" s="1"/>
  <c r="CLZ60" i="3" a="1"/>
  <c r="CLZ60" i="3" s="1"/>
  <c r="AFG60" i="3" a="1"/>
  <c r="AFG60" i="3" s="1"/>
  <c r="APC60" i="3" a="1"/>
  <c r="APC60" i="3" s="1"/>
  <c r="AYY60" i="3" a="1"/>
  <c r="AYY60" i="3" s="1"/>
  <c r="BIU60" i="3" a="1"/>
  <c r="BIU60" i="3" s="1"/>
  <c r="BSQ60" i="3" a="1"/>
  <c r="BSQ60" i="3" s="1"/>
  <c r="GR61" i="3" a="1"/>
  <c r="GR61" i="3" s="1"/>
  <c r="LX61" i="3" a="1"/>
  <c r="LX61" i="3" s="1"/>
  <c r="QV61" i="3" a="1"/>
  <c r="QV61" i="3" s="1"/>
  <c r="VV61" i="3" a="1"/>
  <c r="VV61" i="3" s="1"/>
  <c r="AMB60" i="3" a="1"/>
  <c r="AMB60" i="3" s="1"/>
  <c r="AVX60" i="3" a="1"/>
  <c r="AVX60" i="3" s="1"/>
  <c r="BFT60" i="3" a="1"/>
  <c r="BFT60" i="3" s="1"/>
  <c r="BPP60" i="3" a="1"/>
  <c r="BPP60" i="3" s="1"/>
  <c r="BZL60" i="3" a="1"/>
  <c r="BZL60" i="3" s="1"/>
  <c r="BJI59" i="3" a="1"/>
  <c r="BJI59" i="3" s="1"/>
  <c r="BTE59" i="3" a="1"/>
  <c r="BTE59" i="3" s="1"/>
  <c r="CFH59" i="3" a="1"/>
  <c r="CFH59" i="3" s="1"/>
  <c r="CKF59" i="3" a="1"/>
  <c r="CKF59" i="3" s="1"/>
  <c r="FG60" i="3" a="1"/>
  <c r="FG60" i="3" s="1"/>
  <c r="ALN60" i="3" a="1"/>
  <c r="ALN60" i="3" s="1"/>
  <c r="AVJ60" i="3" a="1"/>
  <c r="AVJ60" i="3" s="1"/>
  <c r="BFJ60" i="3" a="1"/>
  <c r="BFJ60" i="3" s="1"/>
  <c r="BPF60" i="3" a="1"/>
  <c r="BPF60" i="3" s="1"/>
  <c r="BZB60" i="3" a="1"/>
  <c r="BZB60" i="3" s="1"/>
  <c r="CFD60" i="3" a="1"/>
  <c r="CFD60" i="3" s="1"/>
  <c r="CKB60" i="3" a="1"/>
  <c r="CKB60" i="3" s="1"/>
  <c r="FC61" i="3" a="1"/>
  <c r="FC61" i="3" s="1"/>
  <c r="ALG60" i="3" a="1"/>
  <c r="ALG60" i="3" s="1"/>
  <c r="AVC60" i="3" a="1"/>
  <c r="AVC60" i="3" s="1"/>
  <c r="BEY60" i="3" a="1"/>
  <c r="BEY60" i="3" s="1"/>
  <c r="BOU60" i="3" a="1"/>
  <c r="BOU60" i="3" s="1"/>
  <c r="BYQ60" i="3" a="1"/>
  <c r="BYQ60" i="3" s="1"/>
  <c r="JT61" i="3" a="1"/>
  <c r="JT61" i="3" s="1"/>
  <c r="OX61" i="3" a="1"/>
  <c r="OX61" i="3" s="1"/>
  <c r="TX61" i="3" a="1"/>
  <c r="TX61" i="3" s="1"/>
  <c r="AIF60" i="3" a="1"/>
  <c r="AIF60" i="3" s="1"/>
  <c r="ASB60" i="3" a="1"/>
  <c r="ASB60" i="3" s="1"/>
  <c r="BBX60" i="3" a="1"/>
  <c r="BBX60" i="3" s="1"/>
  <c r="BLT60" i="3" a="1"/>
  <c r="BLT60" i="3" s="1"/>
  <c r="BVP60" i="3" a="1"/>
  <c r="BVP60" i="3" s="1"/>
  <c r="CCS60" i="3" a="1"/>
  <c r="CCS60" i="3" s="1"/>
  <c r="CFE60" i="3" a="1"/>
  <c r="CFE60" i="3" s="1"/>
  <c r="CHQ60" i="3" a="1"/>
  <c r="CHQ60" i="3" s="1"/>
  <c r="CKC60" i="3" a="1"/>
  <c r="CKC60" i="3" s="1"/>
  <c r="CR61" i="3" a="1"/>
  <c r="CR61" i="3" s="1"/>
  <c r="CGC60" i="3" a="1"/>
  <c r="CGC60" i="3" s="1"/>
  <c r="BHN60" i="3" a="1"/>
  <c r="BHN60" i="3" s="1"/>
  <c r="BHC60" i="3" a="1"/>
  <c r="BHC60" i="3" s="1"/>
  <c r="BEB60" i="3" a="1"/>
  <c r="BEB60" i="3" s="1"/>
  <c r="FF61" i="3" a="1"/>
  <c r="FF61" i="3" s="1"/>
  <c r="ALQ60" i="3" a="1"/>
  <c r="ALQ60" i="3" s="1"/>
  <c r="AVM60" i="3" a="1"/>
  <c r="AVM60" i="3" s="1"/>
  <c r="BFM60" i="3" a="1"/>
  <c r="BFM60" i="3" s="1"/>
  <c r="BPI60" i="3" a="1"/>
  <c r="BPI60" i="3" s="1"/>
  <c r="BZE60" i="3" a="1"/>
  <c r="BZE60" i="3" s="1"/>
  <c r="JY61" i="3" a="1"/>
  <c r="JY61" i="3" s="1"/>
  <c r="OY61" i="3" a="1"/>
  <c r="OY61" i="3" s="1"/>
  <c r="TY61" i="3" a="1"/>
  <c r="TY61" i="3" s="1"/>
  <c r="AAH61" i="3" a="1"/>
  <c r="AAH61" i="3" s="1"/>
  <c r="AGD61" i="3" a="1"/>
  <c r="AGD61" i="3" s="1"/>
  <c r="ALB61" i="3" a="1"/>
  <c r="ALB61" i="3" s="1"/>
  <c r="APZ61" i="3" a="1"/>
  <c r="APZ61" i="3" s="1"/>
  <c r="AUX61" i="3" a="1"/>
  <c r="AUX61" i="3" s="1"/>
  <c r="AZV61" i="3" a="1"/>
  <c r="AZV61" i="3" s="1"/>
  <c r="BEY61" i="3" a="1"/>
  <c r="BEY61" i="3" s="1"/>
  <c r="BJW61" i="3" a="1"/>
  <c r="BJW61" i="3" s="1"/>
  <c r="BOU61" i="3" a="1"/>
  <c r="BOU61" i="3" s="1"/>
  <c r="VY61" i="3" a="1"/>
  <c r="VY61" i="3" s="1"/>
  <c r="ABC61" i="3" a="1"/>
  <c r="ABC61" i="3" s="1"/>
  <c r="AGA61" i="3" a="1"/>
  <c r="AGA61" i="3" s="1"/>
  <c r="AKY61" i="3" a="1"/>
  <c r="AKY61" i="3" s="1"/>
  <c r="APW61" i="3" a="1"/>
  <c r="APW61" i="3" s="1"/>
  <c r="AUU61" i="3" a="1"/>
  <c r="AUU61" i="3" s="1"/>
  <c r="AZS61" i="3" a="1"/>
  <c r="AZS61" i="3" s="1"/>
  <c r="BER61" i="3" a="1"/>
  <c r="BER61" i="3" s="1"/>
  <c r="BJP61" i="3" a="1"/>
  <c r="BJP61" i="3" s="1"/>
  <c r="BON61" i="3" a="1"/>
  <c r="BON61" i="3" s="1"/>
  <c r="AKT60" i="3" a="1"/>
  <c r="AKT60" i="3" s="1"/>
  <c r="AKM60" i="3" a="1"/>
  <c r="AKM60" i="3" s="1"/>
  <c r="AHL60" i="3" a="1"/>
  <c r="AHL60" i="3" s="1"/>
  <c r="CGI60" i="3" a="1"/>
  <c r="CGI60" i="3" s="1"/>
  <c r="ET61" i="3" a="1"/>
  <c r="ET61" i="3" s="1"/>
  <c r="AKW60" i="3" a="1"/>
  <c r="AKW60" i="3" s="1"/>
  <c r="AUS60" i="3" a="1"/>
  <c r="AUS60" i="3" s="1"/>
  <c r="BES60" i="3" a="1"/>
  <c r="BES60" i="3" s="1"/>
  <c r="BOO60" i="3" a="1"/>
  <c r="BOO60" i="3" s="1"/>
  <c r="BYK60" i="3" a="1"/>
  <c r="BYK60" i="3" s="1"/>
  <c r="JO61" i="3" a="1"/>
  <c r="JO61" i="3" s="1"/>
  <c r="OO61" i="3" a="1"/>
  <c r="OO61" i="3" s="1"/>
  <c r="TO61" i="3" a="1"/>
  <c r="TO61" i="3" s="1"/>
  <c r="BCK59" i="3" a="1"/>
  <c r="BCK59" i="3" s="1"/>
  <c r="BJN60" i="3" a="1"/>
  <c r="BJN60" i="3" s="1"/>
  <c r="BJC60" i="3" a="1"/>
  <c r="BJC60" i="3" s="1"/>
  <c r="BGB60" i="3" a="1"/>
  <c r="BGB60" i="3" s="1"/>
  <c r="FJ61" i="3" a="1"/>
  <c r="FJ61" i="3" s="1"/>
  <c r="ALY60" i="3" a="1"/>
  <c r="ALY60" i="3" s="1"/>
  <c r="AVU60" i="3" a="1"/>
  <c r="AVU60" i="3" s="1"/>
  <c r="BFU60" i="3" a="1"/>
  <c r="BFU60" i="3" s="1"/>
  <c r="BPQ60" i="3" a="1"/>
  <c r="BPQ60" i="3" s="1"/>
  <c r="BZM60" i="3" a="1"/>
  <c r="BZM60" i="3" s="1"/>
  <c r="KC61" i="3" a="1"/>
  <c r="KC61" i="3" s="1"/>
  <c r="PC61" i="3" a="1"/>
  <c r="PC61" i="3" s="1"/>
  <c r="UA61" i="3" a="1"/>
  <c r="UA61" i="3" s="1"/>
  <c r="ABF61" i="3" a="1"/>
  <c r="ABF61" i="3" s="1"/>
  <c r="AGX61" i="3" a="1"/>
  <c r="AGX61" i="3" s="1"/>
  <c r="ALV61" i="3" a="1"/>
  <c r="ALV61" i="3" s="1"/>
  <c r="AQT61" i="3" a="1"/>
  <c r="AQT61" i="3" s="1"/>
  <c r="AVR61" i="3" a="1"/>
  <c r="AVR61" i="3" s="1"/>
  <c r="BAP61" i="3" a="1"/>
  <c r="BAP61" i="3" s="1"/>
  <c r="BFR61" i="3" a="1"/>
  <c r="BFR61" i="3" s="1"/>
  <c r="BKP61" i="3" a="1"/>
  <c r="BKP61" i="3" s="1"/>
  <c r="BPN61" i="3" a="1"/>
  <c r="BPN61" i="3" s="1"/>
  <c r="WY61" i="3" a="1"/>
  <c r="WY61" i="3" s="1"/>
  <c r="ABW61" i="3" a="1"/>
  <c r="ABW61" i="3" s="1"/>
  <c r="AGU61" i="3" a="1"/>
  <c r="AGU61" i="3" s="1"/>
  <c r="ALS61" i="3" a="1"/>
  <c r="ALS61" i="3" s="1"/>
  <c r="AQQ61" i="3" a="1"/>
  <c r="AQQ61" i="3" s="1"/>
  <c r="AVO61" i="3" a="1"/>
  <c r="AVO61" i="3" s="1"/>
  <c r="BAM61" i="3" a="1"/>
  <c r="BAM61" i="3" s="1"/>
  <c r="BMK59" i="3" a="1"/>
  <c r="BMK59" i="3" s="1"/>
  <c r="BSH60" i="3" a="1"/>
  <c r="BSH60" i="3" s="1"/>
  <c r="BRW60" i="3" a="1"/>
  <c r="BRW60" i="3" s="1"/>
  <c r="BOV60" i="3" a="1"/>
  <c r="BOV60" i="3" s="1"/>
  <c r="CMC60" i="3" a="1"/>
  <c r="CMC60" i="3" s="1"/>
  <c r="ALA60" i="3" a="1"/>
  <c r="ALA60" i="3" s="1"/>
  <c r="AUW60" i="3" a="1"/>
  <c r="AUW60" i="3" s="1"/>
  <c r="BEW60" i="3" a="1"/>
  <c r="BEW60" i="3" s="1"/>
  <c r="BOS60" i="3" a="1"/>
  <c r="BOS60" i="3" s="1"/>
  <c r="BYO60" i="3" a="1"/>
  <c r="BYO60" i="3" s="1"/>
  <c r="JQ61" i="3" a="1"/>
  <c r="JQ61" i="3" s="1"/>
  <c r="OQ61" i="3" a="1"/>
  <c r="OQ61" i="3" s="1"/>
  <c r="TQ61" i="3" a="1"/>
  <c r="TQ61" i="3" s="1"/>
  <c r="CGO59" i="3" a="1"/>
  <c r="CGO59" i="3" s="1"/>
  <c r="AVN60" i="3" a="1"/>
  <c r="AVN60" i="3" s="1"/>
  <c r="AVG60" i="3" a="1"/>
  <c r="AVG60" i="3" s="1"/>
  <c r="ASF60" i="3" a="1"/>
  <c r="ASF60" i="3" s="1"/>
  <c r="EZ61" i="3" a="1"/>
  <c r="EZ61" i="3" s="1"/>
  <c r="ALE60" i="3" a="1"/>
  <c r="ALE60" i="3" s="1"/>
  <c r="AVA60" i="3" a="1"/>
  <c r="AVA60" i="3" s="1"/>
  <c r="BFA60" i="3" a="1"/>
  <c r="BFA60" i="3" s="1"/>
  <c r="BOW60" i="3" a="1"/>
  <c r="BOW60" i="3" s="1"/>
  <c r="BYS60" i="3" a="1"/>
  <c r="BYS60" i="3" s="1"/>
  <c r="JS61" i="3" a="1"/>
  <c r="JS61" i="3" s="1"/>
  <c r="OS61" i="3" a="1"/>
  <c r="OS61" i="3" s="1"/>
  <c r="TS61" i="3" a="1"/>
  <c r="TS61" i="3" s="1"/>
  <c r="ZZ61" i="3" a="1"/>
  <c r="ZZ61" i="3" s="1"/>
  <c r="AGL61" i="3" a="1"/>
  <c r="AGL61" i="3" s="1"/>
  <c r="ALJ61" i="3" a="1"/>
  <c r="ALJ61" i="3" s="1"/>
  <c r="AQH61" i="3" a="1"/>
  <c r="AQH61" i="3" s="1"/>
  <c r="AVF61" i="3" a="1"/>
  <c r="AVF61" i="3" s="1"/>
  <c r="BAD61" i="3" a="1"/>
  <c r="BAD61" i="3" s="1"/>
  <c r="BFG61" i="3" a="1"/>
  <c r="BFG61" i="3" s="1"/>
  <c r="BKE61" i="3" a="1"/>
  <c r="BKE61" i="3" s="1"/>
  <c r="BPC61" i="3" a="1"/>
  <c r="BPC61" i="3" s="1"/>
  <c r="WM61" i="3" a="1"/>
  <c r="WM61" i="3" s="1"/>
  <c r="ABK61" i="3" a="1"/>
  <c r="ABK61" i="3" s="1"/>
  <c r="AGI61" i="3" a="1"/>
  <c r="AGI61" i="3" s="1"/>
  <c r="ALG61" i="3" a="1"/>
  <c r="ALG61" i="3" s="1"/>
  <c r="AQE61" i="3" a="1"/>
  <c r="AQE61" i="3" s="1"/>
  <c r="AVC61" i="3" a="1"/>
  <c r="AVC61" i="3" s="1"/>
  <c r="AOP60" i="3" a="1"/>
  <c r="AOP60" i="3" s="1"/>
  <c r="AOI60" i="3" a="1"/>
  <c r="AOI60" i="3" s="1"/>
  <c r="ALH60" i="3" a="1"/>
  <c r="ALH60" i="3" s="1"/>
  <c r="CGY60" i="3" a="1"/>
  <c r="CGY60" i="3" s="1"/>
  <c r="FB61" i="3" a="1"/>
  <c r="FB61" i="3" s="1"/>
  <c r="ALI60" i="3" a="1"/>
  <c r="ALI60" i="3" s="1"/>
  <c r="AVE60" i="3" a="1"/>
  <c r="AVE60" i="3" s="1"/>
  <c r="BFE60" i="3" a="1"/>
  <c r="BFE60" i="3" s="1"/>
  <c r="BPA60" i="3" a="1"/>
  <c r="BPA60" i="3" s="1"/>
  <c r="BYW60" i="3" a="1"/>
  <c r="BYW60" i="3" s="1"/>
  <c r="JU61" i="3" a="1"/>
  <c r="JU61" i="3" s="1"/>
  <c r="OU61" i="3" a="1"/>
  <c r="OU61" i="3" s="1"/>
  <c r="TU61" i="3" a="1"/>
  <c r="TU61" i="3" s="1"/>
  <c r="BHM59" i="3" a="1"/>
  <c r="BHM59" i="3" s="1"/>
  <c r="BNJ60" i="3" a="1"/>
  <c r="BNJ60" i="3" s="1"/>
  <c r="BMY60" i="3" a="1"/>
  <c r="BMY60" i="3" s="1"/>
  <c r="BJX60" i="3" a="1"/>
  <c r="BJX60" i="3" s="1"/>
  <c r="FP61" i="3" a="1"/>
  <c r="FP61" i="3" s="1"/>
  <c r="AMK60" i="3" a="1"/>
  <c r="AMK60" i="3" s="1"/>
  <c r="AWG60" i="3" a="1"/>
  <c r="AWG60" i="3" s="1"/>
  <c r="BGG60" i="3" a="1"/>
  <c r="BGG60" i="3" s="1"/>
  <c r="BQC60" i="3" a="1"/>
  <c r="BQC60" i="3" s="1"/>
  <c r="BZY60" i="3" a="1"/>
  <c r="BZY60" i="3" s="1"/>
  <c r="KI61" i="3" a="1"/>
  <c r="KI61" i="3" s="1"/>
  <c r="PI61" i="3" a="1"/>
  <c r="PI61" i="3" s="1"/>
  <c r="UG61" i="3" a="1"/>
  <c r="UG61" i="3" s="1"/>
  <c r="ABN61" i="3" a="1"/>
  <c r="ABN61" i="3" s="1"/>
  <c r="AHF61" i="3" a="1"/>
  <c r="AHF61" i="3" s="1"/>
  <c r="AMD61" i="3" a="1"/>
  <c r="AMD61" i="3" s="1"/>
  <c r="ARB61" i="3" a="1"/>
  <c r="ARB61" i="3" s="1"/>
  <c r="AVZ61" i="3" a="1"/>
  <c r="AVZ61" i="3" s="1"/>
  <c r="BAX61" i="3" a="1"/>
  <c r="BAX61" i="3" s="1"/>
  <c r="BFZ61" i="3" a="1"/>
  <c r="BFZ61" i="3" s="1"/>
  <c r="BKX61" i="3" a="1"/>
  <c r="BKX61" i="3" s="1"/>
  <c r="BPV61" i="3" a="1"/>
  <c r="BPV61" i="3" s="1"/>
  <c r="XG61" i="3" a="1"/>
  <c r="XG61" i="3" s="1"/>
  <c r="CIO60" i="3" a="1"/>
  <c r="CIO60" i="3" s="1"/>
  <c r="BPJ60" i="3" a="1"/>
  <c r="BPJ60" i="3" s="1"/>
  <c r="BOY60" i="3" a="1"/>
  <c r="BOY60" i="3" s="1"/>
  <c r="BLX60" i="3" a="1"/>
  <c r="BLX60" i="3" s="1"/>
  <c r="FT61" i="3" a="1"/>
  <c r="FT61" i="3" s="1"/>
  <c r="AMS60" i="3" a="1"/>
  <c r="AMS60" i="3" s="1"/>
  <c r="AWO60" i="3" a="1"/>
  <c r="AWO60" i="3" s="1"/>
  <c r="BGO60" i="3" a="1"/>
  <c r="BGO60" i="3" s="1"/>
  <c r="BQK60" i="3" a="1"/>
  <c r="BQK60" i="3" s="1"/>
  <c r="CAG60" i="3" a="1"/>
  <c r="CAG60" i="3" s="1"/>
  <c r="KM61" i="3" a="1"/>
  <c r="KM61" i="3" s="1"/>
  <c r="PM61" i="3" a="1"/>
  <c r="PM61" i="3" s="1"/>
  <c r="UI61" i="3" a="1"/>
  <c r="UI61" i="3" s="1"/>
  <c r="ABR61" i="3" a="1"/>
  <c r="ABR61" i="3" s="1"/>
  <c r="AGT61" i="3" a="1"/>
  <c r="AGT61" i="3" s="1"/>
  <c r="ALR61" i="3" a="1"/>
  <c r="ALR61" i="3" s="1"/>
  <c r="AQP61" i="3" a="1"/>
  <c r="AQP61" i="3" s="1"/>
  <c r="AVN61" i="3" a="1"/>
  <c r="AVN61" i="3" s="1"/>
  <c r="BAL61" i="3" a="1"/>
  <c r="BAL61" i="3" s="1"/>
  <c r="BFO61" i="3" a="1"/>
  <c r="BFO61" i="3" s="1"/>
  <c r="BKM61" i="3" a="1"/>
  <c r="BKM61" i="3" s="1"/>
  <c r="BPK61" i="3" a="1"/>
  <c r="BPK61" i="3" s="1"/>
  <c r="WU61" i="3" a="1"/>
  <c r="WU61" i="3" s="1"/>
  <c r="ABS61" i="3" a="1"/>
  <c r="ABS61" i="3" s="1"/>
  <c r="AGQ61" i="3" a="1"/>
  <c r="AGQ61" i="3" s="1"/>
  <c r="ALO61" i="3" a="1"/>
  <c r="ALO61" i="3" s="1"/>
  <c r="AQM61" i="3" a="1"/>
  <c r="AQM61" i="3" s="1"/>
  <c r="AVK61" i="3" a="1"/>
  <c r="AVK61" i="3" s="1"/>
  <c r="BAI61" i="3" a="1"/>
  <c r="BAI61" i="3" s="1"/>
  <c r="BFH61" i="3" a="1"/>
  <c r="BFH61" i="3" s="1"/>
  <c r="BKF61" i="3" a="1"/>
  <c r="BKF61" i="3" s="1"/>
  <c r="BPD61" i="3" a="1"/>
  <c r="BPD61" i="3" s="1"/>
  <c r="ASP60" i="3" a="1"/>
  <c r="ASP60" i="3" s="1"/>
  <c r="ASI60" i="3" a="1"/>
  <c r="ASI60" i="3" s="1"/>
  <c r="APH60" i="3" a="1"/>
  <c r="APH60" i="3" s="1"/>
  <c r="CHO60" i="3" a="1"/>
  <c r="CHO60" i="3" s="1"/>
  <c r="FH61" i="3" a="1"/>
  <c r="FH61" i="3" s="1"/>
  <c r="ALU60" i="3" a="1"/>
  <c r="ALU60" i="3" s="1"/>
  <c r="AVQ60" i="3" a="1"/>
  <c r="AVQ60" i="3" s="1"/>
  <c r="BFQ60" i="3" a="1"/>
  <c r="BFQ60" i="3" s="1"/>
  <c r="BPM60" i="3" a="1"/>
  <c r="BPM60" i="3" s="1"/>
  <c r="BZI60" i="3" a="1"/>
  <c r="BZI60" i="3" s="1"/>
  <c r="KA61" i="3" a="1"/>
  <c r="KA61" i="3" s="1"/>
  <c r="PA61" i="3" a="1"/>
  <c r="PA61" i="3" s="1"/>
  <c r="UK61" i="3" a="1"/>
  <c r="UK61" i="3" s="1"/>
  <c r="BLM59" i="3" a="1"/>
  <c r="BLM59" i="3" s="1"/>
  <c r="BRJ60" i="3" a="1"/>
  <c r="BRJ60" i="3" s="1"/>
  <c r="BQY60" i="3" a="1"/>
  <c r="BQY60" i="3" s="1"/>
  <c r="BNX60" i="3" a="1"/>
  <c r="BNX60" i="3" s="1"/>
  <c r="FV61" i="3" a="1"/>
  <c r="FV61" i="3" s="1"/>
  <c r="AMW60" i="3" a="1"/>
  <c r="AMW60" i="3" s="1"/>
  <c r="AWS60" i="3" a="1"/>
  <c r="AWS60" i="3" s="1"/>
  <c r="BGS60" i="3" a="1"/>
  <c r="BGS60" i="3" s="1"/>
  <c r="BQO60" i="3" a="1"/>
  <c r="BQO60" i="3" s="1"/>
  <c r="CAK60" i="3" a="1"/>
  <c r="CAK60" i="3" s="1"/>
  <c r="KO61" i="3" a="1"/>
  <c r="KO61" i="3" s="1"/>
  <c r="PO61" i="3" a="1"/>
  <c r="PO61" i="3" s="1"/>
  <c r="UM61" i="3" a="1"/>
  <c r="UM61" i="3" s="1"/>
  <c r="ACP61" i="3" a="1"/>
  <c r="ACP61" i="3" s="1"/>
  <c r="AHN61" i="3" a="1"/>
  <c r="AHN61" i="3" s="1"/>
  <c r="AML61" i="3" a="1"/>
  <c r="AML61" i="3" s="1"/>
  <c r="ARJ61" i="3" a="1"/>
  <c r="ARJ61" i="3" s="1"/>
  <c r="AWH61" i="3" a="1"/>
  <c r="AWH61" i="3" s="1"/>
  <c r="BBF61" i="3" a="1"/>
  <c r="BBF61" i="3" s="1"/>
  <c r="BGH61" i="3" a="1"/>
  <c r="BGH61" i="3" s="1"/>
  <c r="BLF61" i="3" a="1"/>
  <c r="BLF61" i="3" s="1"/>
  <c r="BQD61" i="3" a="1"/>
  <c r="BQD61" i="3" s="1"/>
  <c r="XO61" i="3" a="1"/>
  <c r="XO61" i="3" s="1"/>
  <c r="ACM61" i="3" a="1"/>
  <c r="ACM61" i="3" s="1"/>
  <c r="AHK61" i="3" a="1"/>
  <c r="AHK61" i="3" s="1"/>
  <c r="AMI61" i="3" a="1"/>
  <c r="AMI61" i="3" s="1"/>
  <c r="ARG61" i="3" a="1"/>
  <c r="ARG61" i="3" s="1"/>
  <c r="AWE61" i="3" a="1"/>
  <c r="AWE61" i="3" s="1"/>
  <c r="BBC61" i="3" a="1"/>
  <c r="BBC61" i="3" s="1"/>
  <c r="CEX59" i="3" a="1"/>
  <c r="CEX59" i="3" s="1"/>
  <c r="CET60" i="3" a="1"/>
  <c r="CET60" i="3" s="1"/>
  <c r="JJ61" i="3" a="1"/>
  <c r="JJ61" i="3" s="1"/>
  <c r="CEE60" i="3" a="1"/>
  <c r="CEE60" i="3" s="1"/>
  <c r="FL61" i="3" a="1"/>
  <c r="FL61" i="3" s="1"/>
  <c r="AMC60" i="3" a="1"/>
  <c r="AMC60" i="3" s="1"/>
  <c r="AVY60" i="3" a="1"/>
  <c r="AVY60" i="3" s="1"/>
  <c r="BFY60" i="3" a="1"/>
  <c r="BFY60" i="3" s="1"/>
  <c r="BPU60" i="3" a="1"/>
  <c r="BPU60" i="3" s="1"/>
  <c r="BZQ60" i="3" a="1"/>
  <c r="BZQ60" i="3" s="1"/>
  <c r="KE61" i="3" a="1"/>
  <c r="KE61" i="3" s="1"/>
  <c r="PE61" i="3" a="1"/>
  <c r="PE61" i="3" s="1"/>
  <c r="UC61" i="3" a="1"/>
  <c r="UC61" i="3" s="1"/>
  <c r="BFA59" i="3" a="1"/>
  <c r="BFA59" i="3" s="1"/>
  <c r="BDN60" i="3" a="1"/>
  <c r="BDN60" i="3" s="1"/>
  <c r="BDC60" i="3" a="1"/>
  <c r="BDC60" i="3" s="1"/>
  <c r="BAB60" i="3" a="1"/>
  <c r="BAB60" i="3" s="1"/>
  <c r="FZ61" i="3" a="1"/>
  <c r="FZ61" i="3" s="1"/>
  <c r="ANE60" i="3" a="1"/>
  <c r="ANE60" i="3" s="1"/>
  <c r="AXA60" i="3" a="1"/>
  <c r="AXA60" i="3" s="1"/>
  <c r="BHA60" i="3" a="1"/>
  <c r="BHA60" i="3" s="1"/>
  <c r="BQW60" i="3" a="1"/>
  <c r="BQW60" i="3" s="1"/>
  <c r="CAS60" i="3" a="1"/>
  <c r="CAS60" i="3" s="1"/>
  <c r="KS61" i="3" a="1"/>
  <c r="KS61" i="3" s="1"/>
  <c r="PS61" i="3" a="1"/>
  <c r="PS61" i="3" s="1"/>
  <c r="UE61" i="3" a="1"/>
  <c r="UE61" i="3" s="1"/>
  <c r="ABJ61" i="3" a="1"/>
  <c r="ABJ61" i="3" s="1"/>
  <c r="AHB61" i="3" a="1"/>
  <c r="AHB61" i="3" s="1"/>
  <c r="ALZ61" i="3" a="1"/>
  <c r="ALZ61" i="3" s="1"/>
  <c r="AQX61" i="3" a="1"/>
  <c r="AQX61" i="3" s="1"/>
  <c r="AVV61" i="3" a="1"/>
  <c r="AVV61" i="3" s="1"/>
  <c r="BAT61" i="3" a="1"/>
  <c r="BAT61" i="3" s="1"/>
  <c r="BFW61" i="3" a="1"/>
  <c r="BFW61" i="3" s="1"/>
  <c r="BKU61" i="3" a="1"/>
  <c r="BKU61" i="3" s="1"/>
  <c r="BPS61" i="3" a="1"/>
  <c r="BPS61" i="3" s="1"/>
  <c r="XC61" i="3" a="1"/>
  <c r="XC61" i="3" s="1"/>
  <c r="ACA61" i="3" a="1"/>
  <c r="ACA61" i="3" s="1"/>
  <c r="AGY61" i="3" a="1"/>
  <c r="AGY61" i="3" s="1"/>
  <c r="ALW61" i="3" a="1"/>
  <c r="ALW61" i="3" s="1"/>
  <c r="AQU61" i="3" a="1"/>
  <c r="AQU61" i="3" s="1"/>
  <c r="ABY60" i="3" a="1"/>
  <c r="ABY60" i="3" s="1"/>
  <c r="BEP60" i="3" a="1"/>
  <c r="BEP60" i="3" s="1"/>
  <c r="BEE60" i="3" a="1"/>
  <c r="BEE60" i="3" s="1"/>
  <c r="BBD60" i="3" a="1"/>
  <c r="BBD60" i="3" s="1"/>
  <c r="CIE60" i="3" a="1"/>
  <c r="CIE60" i="3" s="1"/>
  <c r="FN61" i="3" a="1"/>
  <c r="FN61" i="3" s="1"/>
  <c r="AMG60" i="3" a="1"/>
  <c r="AMG60" i="3" s="1"/>
  <c r="AWC60" i="3" a="1"/>
  <c r="AWC60" i="3" s="1"/>
  <c r="BGC60" i="3" a="1"/>
  <c r="BGC60" i="3" s="1"/>
  <c r="BPY60" i="3" a="1"/>
  <c r="BPY60" i="3" s="1"/>
  <c r="BZU60" i="3" a="1"/>
  <c r="BZU60" i="3" s="1"/>
  <c r="KG61" i="3" a="1"/>
  <c r="KG61" i="3" s="1"/>
  <c r="PG61" i="3" a="1"/>
  <c r="PG61" i="3" s="1"/>
  <c r="VA61" i="3" a="1"/>
  <c r="VA61" i="3" s="1"/>
  <c r="CCL59" i="3" a="1"/>
  <c r="CCL59" i="3" s="1"/>
  <c r="CCH60" i="3" a="1"/>
  <c r="CCH60" i="3" s="1"/>
  <c r="GV61" i="3" a="1"/>
  <c r="GV61" i="3" s="1"/>
  <c r="BZT60" i="3" a="1"/>
  <c r="BZT60" i="3" s="1"/>
  <c r="AEO60" i="3" a="1"/>
  <c r="AEO60" i="3" s="1"/>
  <c r="AOK60" i="3" a="1"/>
  <c r="AOK60" i="3" s="1"/>
  <c r="AYG60" i="3" a="1"/>
  <c r="AYG60" i="3" s="1"/>
  <c r="BIG60" i="3" a="1"/>
  <c r="BIG60" i="3" s="1"/>
  <c r="BSC60" i="3" a="1"/>
  <c r="BSC60" i="3" s="1"/>
  <c r="GI61" i="3" a="1"/>
  <c r="GI61" i="3" s="1"/>
  <c r="LK61" i="3" a="1"/>
  <c r="LK61" i="3" s="1"/>
  <c r="QI61" i="3" a="1"/>
  <c r="QI61" i="3" s="1"/>
  <c r="UQ61" i="3" a="1"/>
  <c r="UQ61" i="3" s="1"/>
  <c r="ACX61" i="3" a="1"/>
  <c r="ACX61" i="3" s="1"/>
  <c r="AHV61" i="3" a="1"/>
  <c r="AHV61" i="3" s="1"/>
  <c r="AMT61" i="3" a="1"/>
  <c r="AMT61" i="3" s="1"/>
  <c r="ARR61" i="3" a="1"/>
  <c r="ARR61" i="3" s="1"/>
  <c r="AWP61" i="3" a="1"/>
  <c r="AWP61" i="3" s="1"/>
  <c r="BBO61" i="3" a="1"/>
  <c r="BBO61" i="3" s="1"/>
  <c r="BGP61" i="3" a="1"/>
  <c r="BGP61" i="3" s="1"/>
  <c r="BLN61" i="3" a="1"/>
  <c r="BLN61" i="3" s="1"/>
  <c r="BQL61" i="3" a="1"/>
  <c r="BQL61" i="3" s="1"/>
  <c r="XW61" i="3" a="1"/>
  <c r="XW61" i="3" s="1"/>
  <c r="ACU61" i="3" a="1"/>
  <c r="ACU61" i="3" s="1"/>
  <c r="AHS61" i="3" a="1"/>
  <c r="AHS61" i="3" s="1"/>
  <c r="AMQ61" i="3" a="1"/>
  <c r="AMQ61" i="3" s="1"/>
  <c r="ARO61" i="3" a="1"/>
  <c r="ARO61" i="3" s="1"/>
  <c r="AWM61" i="3" a="1"/>
  <c r="AWM61" i="3" s="1"/>
  <c r="BBM61" i="3" a="1"/>
  <c r="BBM61" i="3" s="1"/>
  <c r="BGK61" i="3" a="1"/>
  <c r="BGK61" i="3" s="1"/>
  <c r="BLI61" i="3" a="1"/>
  <c r="BLI61" i="3" s="1"/>
  <c r="BVW60" i="3" a="1"/>
  <c r="BVW60" i="3" s="1"/>
  <c r="LY61" i="3" a="1"/>
  <c r="LY61" i="3" s="1"/>
  <c r="BRM61" i="3" a="1"/>
  <c r="BRM61" i="3" s="1"/>
  <c r="BXJ61" i="3" a="1"/>
  <c r="BXJ61" i="3" s="1"/>
  <c r="CCH61" i="3" a="1"/>
  <c r="CCH61" i="3" s="1"/>
  <c r="WA61" i="3" a="1"/>
  <c r="WA61" i="3" s="1"/>
  <c r="AGB61" i="3" a="1"/>
  <c r="AGB61" i="3" s="1"/>
  <c r="APX61" i="3" a="1"/>
  <c r="APX61" i="3" s="1"/>
  <c r="AZT61" i="3" a="1"/>
  <c r="AZT61" i="3" s="1"/>
  <c r="BJN61" i="3" a="1"/>
  <c r="BJN61" i="3" s="1"/>
  <c r="BTJ61" i="3" a="1"/>
  <c r="BTJ61" i="3" s="1"/>
  <c r="CLA60" i="3" a="1"/>
  <c r="CLA60" i="3" s="1"/>
  <c r="BXF60" i="3" a="1"/>
  <c r="BXF60" i="3" s="1"/>
  <c r="BWU60" i="3" a="1"/>
  <c r="BWU60" i="3" s="1"/>
  <c r="BTT60" i="3" a="1"/>
  <c r="BTT60" i="3" s="1"/>
  <c r="ADN60" i="3" a="1"/>
  <c r="ADN60" i="3" s="1"/>
  <c r="ANQ60" i="3" a="1"/>
  <c r="ANQ60" i="3" s="1"/>
  <c r="AXM60" i="3" a="1"/>
  <c r="AXM60" i="3" s="1"/>
  <c r="BHM60" i="3" a="1"/>
  <c r="BHM60" i="3" s="1"/>
  <c r="BRI60" i="3" a="1"/>
  <c r="BRI60" i="3" s="1"/>
  <c r="CBE60" i="3" a="1"/>
  <c r="CBE60" i="3" s="1"/>
  <c r="KY61" i="3" a="1"/>
  <c r="KY61" i="3" s="1"/>
  <c r="PY61" i="3" a="1"/>
  <c r="PY61" i="3" s="1"/>
  <c r="UU61" i="3" a="1"/>
  <c r="UU61" i="3" s="1"/>
  <c r="ACL61" i="3" a="1"/>
  <c r="ACL61" i="3" s="1"/>
  <c r="AHJ61" i="3" a="1"/>
  <c r="AHJ61" i="3" s="1"/>
  <c r="AMH61" i="3" a="1"/>
  <c r="AMH61" i="3" s="1"/>
  <c r="ARF61" i="3" a="1"/>
  <c r="ARF61" i="3" s="1"/>
  <c r="AWD61" i="3" a="1"/>
  <c r="AWD61" i="3" s="1"/>
  <c r="BBB61" i="3" a="1"/>
  <c r="BBB61" i="3" s="1"/>
  <c r="BGE61" i="3" a="1"/>
  <c r="BGE61" i="3" s="1"/>
  <c r="BLC61" i="3" a="1"/>
  <c r="BLC61" i="3" s="1"/>
  <c r="BQA61" i="3" a="1"/>
  <c r="BQA61" i="3" s="1"/>
  <c r="XK61" i="3" a="1"/>
  <c r="XK61" i="3" s="1"/>
  <c r="ACI61" i="3" a="1"/>
  <c r="ACI61" i="3" s="1"/>
  <c r="AHG61" i="3" a="1"/>
  <c r="AHG61" i="3" s="1"/>
  <c r="AME61" i="3" a="1"/>
  <c r="AME61" i="3" s="1"/>
  <c r="ARC61" i="3" a="1"/>
  <c r="ARC61" i="3" s="1"/>
  <c r="AWA61" i="3" a="1"/>
  <c r="AWA61" i="3" s="1"/>
  <c r="BAY61" i="3" a="1"/>
  <c r="BAY61" i="3" s="1"/>
  <c r="BFX61" i="3" a="1"/>
  <c r="BFX61" i="3" s="1"/>
  <c r="BKV61" i="3" a="1"/>
  <c r="BKV61" i="3" s="1"/>
  <c r="BPT61" i="3" a="1"/>
  <c r="BPT61" i="3" s="1"/>
  <c r="BAL60" i="3" a="1"/>
  <c r="BAL60" i="3" s="1"/>
  <c r="BAE60" i="3" a="1"/>
  <c r="BAE60" i="3" s="1"/>
  <c r="AXD60" i="3" a="1"/>
  <c r="AXD60" i="3" s="1"/>
  <c r="CIU60" i="3" a="1"/>
  <c r="CIU60" i="3" s="1"/>
  <c r="ADV60" i="3" a="1"/>
  <c r="ADV60" i="3" s="1"/>
  <c r="ANU60" i="3" a="1"/>
  <c r="ANU60" i="3" s="1"/>
  <c r="AXQ60" i="3" a="1"/>
  <c r="AXQ60" i="3" s="1"/>
  <c r="BHQ60" i="3" a="1"/>
  <c r="BHQ60" i="3" s="1"/>
  <c r="BRM60" i="3" a="1"/>
  <c r="BRM60" i="3" s="1"/>
  <c r="CBI60" i="3" a="1"/>
  <c r="CBI60" i="3" s="1"/>
  <c r="LC61" i="3" a="1"/>
  <c r="LC61" i="3" s="1"/>
  <c r="QA61" i="3" a="1"/>
  <c r="QA61" i="3" s="1"/>
  <c r="VW61" i="3" a="1"/>
  <c r="VW61" i="3" s="1"/>
  <c r="BTI59" i="3" a="1"/>
  <c r="BTI59" i="3" s="1"/>
  <c r="BZF60" i="3" a="1"/>
  <c r="BZF60" i="3" s="1"/>
  <c r="BYU60" i="3" a="1"/>
  <c r="BYU60" i="3" s="1"/>
  <c r="BVT60" i="3" a="1"/>
  <c r="BVT60" i="3" s="1"/>
  <c r="AEC60" i="3" a="1"/>
  <c r="AEC60" i="3" s="1"/>
  <c r="ANY60" i="3" a="1"/>
  <c r="ANY60" i="3" s="1"/>
  <c r="AXU60" i="3" a="1"/>
  <c r="AXU60" i="3" s="1"/>
  <c r="BHU60" i="3" a="1"/>
  <c r="BHU60" i="3" s="1"/>
  <c r="BRQ60" i="3" a="1"/>
  <c r="BRQ60" i="3" s="1"/>
  <c r="GC61" i="3" a="1"/>
  <c r="GC61" i="3" s="1"/>
  <c r="LE61" i="3" a="1"/>
  <c r="LE61" i="3" s="1"/>
  <c r="QC61" i="3" a="1"/>
  <c r="QC61" i="3" s="1"/>
  <c r="UW61" i="3" a="1"/>
  <c r="UW61" i="3" s="1"/>
  <c r="ADF61" i="3" a="1"/>
  <c r="ADF61" i="3" s="1"/>
  <c r="AID61" i="3" a="1"/>
  <c r="AID61" i="3" s="1"/>
  <c r="ANB61" i="3" a="1"/>
  <c r="ANB61" i="3" s="1"/>
  <c r="ARZ61" i="3" a="1"/>
  <c r="ARZ61" i="3" s="1"/>
  <c r="AWX61" i="3" a="1"/>
  <c r="AWX61" i="3" s="1"/>
  <c r="BBW61" i="3" a="1"/>
  <c r="BBW61" i="3" s="1"/>
  <c r="BGX61" i="3" a="1"/>
  <c r="BGX61" i="3" s="1"/>
  <c r="BLV61" i="3" a="1"/>
  <c r="BLV61" i="3" s="1"/>
  <c r="BQT61" i="3" a="1"/>
  <c r="BQT61" i="3" s="1"/>
  <c r="YE61" i="3" a="1"/>
  <c r="YE61" i="3" s="1"/>
  <c r="ADC61" i="3" a="1"/>
  <c r="ADC61" i="3" s="1"/>
  <c r="AIA61" i="3" a="1"/>
  <c r="AIA61" i="3" s="1"/>
  <c r="AMY61" i="3" a="1"/>
  <c r="AMY61" i="3" s="1"/>
  <c r="ARW61" i="3" a="1"/>
  <c r="ARW61" i="3" s="1"/>
  <c r="AWU61" i="3" a="1"/>
  <c r="AWU61" i="3" s="1"/>
  <c r="BBU61" i="3" a="1"/>
  <c r="BBU61" i="3" s="1"/>
  <c r="CIV59" i="3" a="1"/>
  <c r="CIV59" i="3" s="1"/>
  <c r="CIR60" i="3" a="1"/>
  <c r="CIR60" i="3" s="1"/>
  <c r="NN61" i="3" a="1"/>
  <c r="NN61" i="3" s="1"/>
  <c r="CFK60" i="3" a="1"/>
  <c r="CFK60" i="3" s="1"/>
  <c r="FX61" i="3" a="1"/>
  <c r="FX61" i="3" s="1"/>
  <c r="ANA60" i="3" a="1"/>
  <c r="ANA60" i="3" s="1"/>
  <c r="AWW60" i="3" a="1"/>
  <c r="AWW60" i="3" s="1"/>
  <c r="BGW60" i="3" a="1"/>
  <c r="BGW60" i="3" s="1"/>
  <c r="BQS60" i="3" a="1"/>
  <c r="BQS60" i="3" s="1"/>
  <c r="CAO60" i="3" a="1"/>
  <c r="CAO60" i="3" s="1"/>
  <c r="KQ61" i="3" a="1"/>
  <c r="KQ61" i="3" s="1"/>
  <c r="PQ61" i="3" a="1"/>
  <c r="PQ61" i="3" s="1"/>
  <c r="VI61" i="3" a="1"/>
  <c r="VI61" i="3" s="1"/>
  <c r="BNM59" i="3" a="1"/>
  <c r="BNM59" i="3" s="1"/>
  <c r="BTJ60" i="3" a="1"/>
  <c r="BTJ60" i="3" s="1"/>
  <c r="BSY60" i="3" a="1"/>
  <c r="BSY60" i="3" s="1"/>
  <c r="BPX60" i="3" a="1"/>
  <c r="BPX60" i="3" s="1"/>
  <c r="AEG60" i="3" a="1"/>
  <c r="AEG60" i="3" s="1"/>
  <c r="AOC60" i="3" a="1"/>
  <c r="AOC60" i="3" s="1"/>
  <c r="AXY60" i="3" a="1"/>
  <c r="AXY60" i="3" s="1"/>
  <c r="BHY60" i="3" a="1"/>
  <c r="BHY60" i="3" s="1"/>
  <c r="BRU60" i="3" a="1"/>
  <c r="BRU60" i="3" s="1"/>
  <c r="GE61" i="3" a="1"/>
  <c r="GE61" i="3" s="1"/>
  <c r="LG61" i="3" a="1"/>
  <c r="LG61" i="3" s="1"/>
  <c r="QE61" i="3" a="1"/>
  <c r="QE61" i="3" s="1"/>
  <c r="UO61" i="3" a="1"/>
  <c r="UO61" i="3" s="1"/>
  <c r="ACT61" i="3" a="1"/>
  <c r="ACT61" i="3" s="1"/>
  <c r="AHR61" i="3" a="1"/>
  <c r="AHR61" i="3" s="1"/>
  <c r="AMP61" i="3" a="1"/>
  <c r="AMP61" i="3" s="1"/>
  <c r="ARN61" i="3" a="1"/>
  <c r="ARN61" i="3" s="1"/>
  <c r="AWL61" i="3" a="1"/>
  <c r="AWL61" i="3" s="1"/>
  <c r="BBJ61" i="3" a="1"/>
  <c r="BBJ61" i="3" s="1"/>
  <c r="BGM61" i="3" a="1"/>
  <c r="BGM61" i="3" s="1"/>
  <c r="BLK61" i="3" a="1"/>
  <c r="BLK61" i="3" s="1"/>
  <c r="BQI61" i="3" a="1"/>
  <c r="BQI61" i="3" s="1"/>
  <c r="XS61" i="3" a="1"/>
  <c r="XS61" i="3" s="1"/>
  <c r="ACQ61" i="3" a="1"/>
  <c r="ACQ61" i="3" s="1"/>
  <c r="AHO61" i="3" a="1"/>
  <c r="AHO61" i="3" s="1"/>
  <c r="AMM61" i="3" a="1"/>
  <c r="AMM61" i="3" s="1"/>
  <c r="ARK61" i="3" a="1"/>
  <c r="ARK61" i="3" s="1"/>
  <c r="BGG59" i="3" a="1"/>
  <c r="BGG59" i="3" s="1"/>
  <c r="BML60" i="3" a="1"/>
  <c r="BML60" i="3" s="1"/>
  <c r="BMA60" i="3" a="1"/>
  <c r="BMA60" i="3" s="1"/>
  <c r="BIZ60" i="3" a="1"/>
  <c r="BIZ60" i="3" s="1"/>
  <c r="CJK60" i="3" a="1"/>
  <c r="CJK60" i="3" s="1"/>
  <c r="ACX60" i="3" a="1"/>
  <c r="ACX60" i="3" s="1"/>
  <c r="ANI60" i="3" a="1"/>
  <c r="ANI60" i="3" s="1"/>
  <c r="AXE60" i="3" a="1"/>
  <c r="AXE60" i="3" s="1"/>
  <c r="BHE60" i="3" a="1"/>
  <c r="BHE60" i="3" s="1"/>
  <c r="BRA60" i="3" a="1"/>
  <c r="BRA60" i="3" s="1"/>
  <c r="CAW60" i="3" a="1"/>
  <c r="CAW60" i="3" s="1"/>
  <c r="KU61" i="3" a="1"/>
  <c r="KU61" i="3" s="1"/>
  <c r="PU61" i="3" a="1"/>
  <c r="PU61" i="3" s="1"/>
  <c r="XF61" i="3" a="1"/>
  <c r="XF61" i="3" s="1"/>
  <c r="CGJ59" i="3" a="1"/>
  <c r="CGJ59" i="3" s="1"/>
  <c r="CGF60" i="3" a="1"/>
  <c r="CGF60" i="3" s="1"/>
  <c r="KZ61" i="3" a="1"/>
  <c r="KZ61" i="3" s="1"/>
  <c r="CLO60" i="3" a="1"/>
  <c r="CLO60" i="3" s="1"/>
  <c r="AFM60" i="3" a="1"/>
  <c r="AFM60" i="3" s="1"/>
  <c r="API60" i="3" a="1"/>
  <c r="API60" i="3" s="1"/>
  <c r="AZE60" i="3" a="1"/>
  <c r="AZE60" i="3" s="1"/>
  <c r="BJE60" i="3" a="1"/>
  <c r="BJE60" i="3" s="1"/>
  <c r="BTA60" i="3" a="1"/>
  <c r="BTA60" i="3" s="1"/>
  <c r="GU61" i="3" a="1"/>
  <c r="GU61" i="3" s="1"/>
  <c r="LW61" i="3" a="1"/>
  <c r="LW61" i="3" s="1"/>
  <c r="QU61" i="3" a="1"/>
  <c r="QU61" i="3" s="1"/>
  <c r="VC61" i="3" a="1"/>
  <c r="VC61" i="3" s="1"/>
  <c r="ADN61" i="3" a="1"/>
  <c r="ADN61" i="3" s="1"/>
  <c r="AIL61" i="3" a="1"/>
  <c r="AIL61" i="3" s="1"/>
  <c r="ANJ61" i="3" a="1"/>
  <c r="ANJ61" i="3" s="1"/>
  <c r="ASH61" i="3" a="1"/>
  <c r="ASH61" i="3" s="1"/>
  <c r="AXF61" i="3" a="1"/>
  <c r="AXF61" i="3" s="1"/>
  <c r="BCE61" i="3" a="1"/>
  <c r="BCE61" i="3" s="1"/>
  <c r="BHF61" i="3" a="1"/>
  <c r="BHF61" i="3" s="1"/>
  <c r="BMD61" i="3" a="1"/>
  <c r="BMD61" i="3" s="1"/>
  <c r="BRB61" i="3" a="1"/>
  <c r="BRB61" i="3" s="1"/>
  <c r="YM61" i="3" a="1"/>
  <c r="YM61" i="3" s="1"/>
  <c r="ADK61" i="3" a="1"/>
  <c r="ADK61" i="3" s="1"/>
  <c r="AII61" i="3" a="1"/>
  <c r="AII61" i="3" s="1"/>
  <c r="ANG61" i="3" a="1"/>
  <c r="ANG61" i="3" s="1"/>
  <c r="ASE61" i="3" a="1"/>
  <c r="ASE61" i="3" s="1"/>
  <c r="AXC61" i="3" a="1"/>
  <c r="AXC61" i="3" s="1"/>
  <c r="BCC61" i="3" a="1"/>
  <c r="BCC61" i="3" s="1"/>
  <c r="BHA61" i="3" a="1"/>
  <c r="BHA61" i="3" s="1"/>
  <c r="BLY61" i="3" a="1"/>
  <c r="BLY61" i="3" s="1"/>
  <c r="CIM60" i="3" a="1"/>
  <c r="CIM60" i="3" s="1"/>
  <c r="PW61" i="3" a="1"/>
  <c r="PW61" i="3" s="1"/>
  <c r="BSK61" i="3" a="1"/>
  <c r="BSK61" i="3" s="1"/>
  <c r="BXV61" i="3" a="1"/>
  <c r="BXV61" i="3" s="1"/>
  <c r="CCT61" i="3" a="1"/>
  <c r="CCT61" i="3" s="1"/>
  <c r="XD61" i="3" a="1"/>
  <c r="XD61" i="3" s="1"/>
  <c r="CZ61" i="3" a="1"/>
  <c r="CZ61" i="3" s="1"/>
  <c r="CHF60" i="3" a="1"/>
  <c r="CHF60" i="3" s="1"/>
  <c r="MB61" i="3" a="1"/>
  <c r="MB61" i="3" s="1"/>
  <c r="CKY60" i="3" a="1"/>
  <c r="CKY60" i="3" s="1"/>
  <c r="AFU60" i="3" a="1"/>
  <c r="AFU60" i="3" s="1"/>
  <c r="APQ60" i="3" a="1"/>
  <c r="APQ60" i="3" s="1"/>
  <c r="AZM60" i="3" a="1"/>
  <c r="AZM60" i="3" s="1"/>
  <c r="BJM60" i="3" a="1"/>
  <c r="BJM60" i="3" s="1"/>
  <c r="BTI60" i="3" a="1"/>
  <c r="BTI60" i="3" s="1"/>
  <c r="GY61" i="3" a="1"/>
  <c r="GY61" i="3" s="1"/>
  <c r="MA61" i="3" a="1"/>
  <c r="MA61" i="3" s="1"/>
  <c r="QY61" i="3" a="1"/>
  <c r="QY61" i="3" s="1"/>
  <c r="VE61" i="3" a="1"/>
  <c r="VE61" i="3" s="1"/>
  <c r="ADB61" i="3" a="1"/>
  <c r="ADB61" i="3" s="1"/>
  <c r="AHZ61" i="3" a="1"/>
  <c r="AHZ61" i="3" s="1"/>
  <c r="AMX61" i="3" a="1"/>
  <c r="AMX61" i="3" s="1"/>
  <c r="ARV61" i="3" a="1"/>
  <c r="ARV61" i="3" s="1"/>
  <c r="AWT61" i="3" a="1"/>
  <c r="AWT61" i="3" s="1"/>
  <c r="BBR61" i="3" a="1"/>
  <c r="BBR61" i="3" s="1"/>
  <c r="BGU61" i="3" a="1"/>
  <c r="BGU61" i="3" s="1"/>
  <c r="BLS61" i="3" a="1"/>
  <c r="BLS61" i="3" s="1"/>
  <c r="BQQ61" i="3" a="1"/>
  <c r="BQQ61" i="3" s="1"/>
  <c r="YA61" i="3" a="1"/>
  <c r="YA61" i="3" s="1"/>
  <c r="ACY61" i="3" a="1"/>
  <c r="ACY61" i="3" s="1"/>
  <c r="AHW61" i="3" a="1"/>
  <c r="AHW61" i="3" s="1"/>
  <c r="AMU61" i="3" a="1"/>
  <c r="AMU61" i="3" s="1"/>
  <c r="ARS61" i="3" a="1"/>
  <c r="ARS61" i="3" s="1"/>
  <c r="AWQ61" i="3" a="1"/>
  <c r="AWQ61" i="3" s="1"/>
  <c r="BBP61" i="3" a="1"/>
  <c r="BBP61" i="3" s="1"/>
  <c r="BGN61" i="3" a="1"/>
  <c r="BGN61" i="3" s="1"/>
  <c r="BLL61" i="3" a="1"/>
  <c r="BLL61" i="3" s="1"/>
  <c r="BBE59" i="3" a="1"/>
  <c r="BBE59" i="3" s="1"/>
  <c r="BIL60" i="3" a="1"/>
  <c r="BIL60" i="3" s="1"/>
  <c r="BIA60" i="3" a="1"/>
  <c r="BIA60" i="3" s="1"/>
  <c r="BEZ60" i="3" a="1"/>
  <c r="BEZ60" i="3" s="1"/>
  <c r="CKA60" i="3" a="1"/>
  <c r="CKA60" i="3" s="1"/>
  <c r="AEW60" i="3" a="1"/>
  <c r="AEW60" i="3" s="1"/>
  <c r="AOS60" i="3" a="1"/>
  <c r="AOS60" i="3" s="1"/>
  <c r="AYO60" i="3" a="1"/>
  <c r="AYO60" i="3" s="1"/>
  <c r="BIO60" i="3" a="1"/>
  <c r="BIO60" i="3" s="1"/>
  <c r="BSK60" i="3" a="1"/>
  <c r="BSK60" i="3" s="1"/>
  <c r="GM61" i="3" a="1"/>
  <c r="GM61" i="3" s="1"/>
  <c r="LO61" i="3" a="1"/>
  <c r="LO61" i="3" s="1"/>
  <c r="QM61" i="3" a="1"/>
  <c r="QM61" i="3" s="1"/>
  <c r="WX61" i="3" a="1"/>
  <c r="WX61" i="3" s="1"/>
  <c r="CEJ59" i="3" a="1"/>
  <c r="CEJ59" i="3" s="1"/>
  <c r="CEF60" i="3" a="1"/>
  <c r="CEF60" i="3" s="1"/>
  <c r="IV61" i="3" a="1"/>
  <c r="IV61" i="3" s="1"/>
  <c r="CLE60" i="3" a="1"/>
  <c r="CLE60" i="3" s="1"/>
  <c r="AFA60" i="3" a="1"/>
  <c r="AFA60" i="3" s="1"/>
  <c r="AOW60" i="3" a="1"/>
  <c r="AOW60" i="3" s="1"/>
  <c r="AYS60" i="3" a="1"/>
  <c r="AYS60" i="3" s="1"/>
  <c r="BIS60" i="3" a="1"/>
  <c r="BIS60" i="3" s="1"/>
  <c r="BSO60" i="3" a="1"/>
  <c r="BSO60" i="3" s="1"/>
  <c r="GO61" i="3" a="1"/>
  <c r="GO61" i="3" s="1"/>
  <c r="LQ61" i="3" a="1"/>
  <c r="LQ61" i="3" s="1"/>
  <c r="QO61" i="3" a="1"/>
  <c r="QO61" i="3" s="1"/>
  <c r="VG61" i="3" a="1"/>
  <c r="VG61" i="3" s="1"/>
  <c r="ADV61" i="3" a="1"/>
  <c r="ADV61" i="3" s="1"/>
  <c r="AIT61" i="3" a="1"/>
  <c r="AIT61" i="3" s="1"/>
  <c r="ANR61" i="3" a="1"/>
  <c r="ANR61" i="3" s="1"/>
  <c r="ASP61" i="3" a="1"/>
  <c r="ASP61" i="3" s="1"/>
  <c r="AXN61" i="3" a="1"/>
  <c r="AXN61" i="3" s="1"/>
  <c r="BCM61" i="3" a="1"/>
  <c r="BCM61" i="3" s="1"/>
  <c r="BHN61" i="3" a="1"/>
  <c r="BHN61" i="3" s="1"/>
  <c r="BML61" i="3" a="1"/>
  <c r="BML61" i="3" s="1"/>
  <c r="BRJ61" i="3" a="1"/>
  <c r="BRJ61" i="3" s="1"/>
  <c r="YU61" i="3" a="1"/>
  <c r="YU61" i="3" s="1"/>
  <c r="ADS61" i="3" a="1"/>
  <c r="ADS61" i="3" s="1"/>
  <c r="AIQ61" i="3" a="1"/>
  <c r="AIQ61" i="3" s="1"/>
  <c r="ANO61" i="3" a="1"/>
  <c r="ANO61" i="3" s="1"/>
  <c r="ASM61" i="3" a="1"/>
  <c r="ASM61" i="3" s="1"/>
  <c r="AXK61" i="3" a="1"/>
  <c r="AXK61" i="3" s="1"/>
  <c r="BCK61" i="3" a="1"/>
  <c r="BCK61" i="3" s="1"/>
  <c r="CW60" i="3" a="1"/>
  <c r="CW60" i="3" s="1"/>
  <c r="CS61" i="3" a="1"/>
  <c r="CS61" i="3" s="1"/>
  <c r="RL61" i="3" a="1"/>
  <c r="RL61" i="3" s="1"/>
  <c r="CGQ60" i="3" a="1"/>
  <c r="CGQ60" i="3" s="1"/>
  <c r="AFE60" i="3" a="1"/>
  <c r="AFE60" i="3" s="1"/>
  <c r="APA60" i="3" a="1"/>
  <c r="APA60" i="3" s="1"/>
  <c r="AYW60" i="3" a="1"/>
  <c r="AYW60" i="3" s="1"/>
  <c r="BIW60" i="3" a="1"/>
  <c r="BIW60" i="3" s="1"/>
  <c r="BSS60" i="3" a="1"/>
  <c r="BSS60" i="3" s="1"/>
  <c r="GQ61" i="3" a="1"/>
  <c r="GQ61" i="3" s="1"/>
  <c r="LS61" i="3" a="1"/>
  <c r="LS61" i="3" s="1"/>
  <c r="QQ61" i="3" a="1"/>
  <c r="QQ61" i="3" s="1"/>
  <c r="XB61" i="3" a="1"/>
  <c r="XB61" i="3" s="1"/>
  <c r="BVI59" i="3" a="1"/>
  <c r="BVI59" i="3" s="1"/>
  <c r="CBF60" i="3" a="1"/>
  <c r="CBF60" i="3" s="1"/>
  <c r="CAU60" i="3" a="1"/>
  <c r="CAU60" i="3" s="1"/>
  <c r="BXT60" i="3" a="1"/>
  <c r="BXT60" i="3" s="1"/>
  <c r="AFI60" i="3" a="1"/>
  <c r="AFI60" i="3" s="1"/>
  <c r="APE60" i="3" a="1"/>
  <c r="APE60" i="3" s="1"/>
  <c r="AZA60" i="3" a="1"/>
  <c r="AZA60" i="3" s="1"/>
  <c r="BJA60" i="3" a="1"/>
  <c r="BJA60" i="3" s="1"/>
  <c r="BSW60" i="3" a="1"/>
  <c r="BSW60" i="3" s="1"/>
  <c r="GS61" i="3" a="1"/>
  <c r="GS61" i="3" s="1"/>
  <c r="LU61" i="3" a="1"/>
  <c r="LU61" i="3" s="1"/>
  <c r="QS61" i="3" a="1"/>
  <c r="QS61" i="3" s="1"/>
  <c r="UY61" i="3" a="1"/>
  <c r="UY61" i="3" s="1"/>
  <c r="ADJ61" i="3" a="1"/>
  <c r="ADJ61" i="3" s="1"/>
  <c r="AIH61" i="3" a="1"/>
  <c r="AIH61" i="3" s="1"/>
  <c r="ANF61" i="3" a="1"/>
  <c r="ANF61" i="3" s="1"/>
  <c r="ASD61" i="3" a="1"/>
  <c r="ASD61" i="3" s="1"/>
  <c r="AXB61" i="3" a="1"/>
  <c r="AXB61" i="3" s="1"/>
  <c r="BBZ61" i="3" a="1"/>
  <c r="BBZ61" i="3" s="1"/>
  <c r="BHC61" i="3" a="1"/>
  <c r="BHC61" i="3" s="1"/>
  <c r="BMA61" i="3" a="1"/>
  <c r="BMA61" i="3" s="1"/>
  <c r="BQY61" i="3" a="1"/>
  <c r="BQY61" i="3" s="1"/>
  <c r="YI61" i="3" a="1"/>
  <c r="YI61" i="3" s="1"/>
  <c r="ADG61" i="3" a="1"/>
  <c r="ADG61" i="3" s="1"/>
  <c r="AIE61" i="3" a="1"/>
  <c r="AIE61" i="3" s="1"/>
  <c r="ANC61" i="3" a="1"/>
  <c r="ANC61" i="3" s="1"/>
  <c r="ASA61" i="3" a="1"/>
  <c r="ASA61" i="3" s="1"/>
  <c r="BOK59" i="3" a="1"/>
  <c r="BOK59" i="3" s="1"/>
  <c r="BUH60" i="3" a="1"/>
  <c r="BUH60" i="3" s="1"/>
  <c r="BTW60" i="3" a="1"/>
  <c r="BTW60" i="3" s="1"/>
  <c r="BQV60" i="3" a="1"/>
  <c r="BQV60" i="3" s="1"/>
  <c r="CKQ60" i="3" a="1"/>
  <c r="CKQ60" i="3" s="1"/>
  <c r="AEK60" i="3" a="1"/>
  <c r="AEK60" i="3" s="1"/>
  <c r="AOG60" i="3" a="1"/>
  <c r="AOG60" i="3" s="1"/>
  <c r="AYC60" i="3" a="1"/>
  <c r="AYC60" i="3" s="1"/>
  <c r="BIC60" i="3" a="1"/>
  <c r="BIC60" i="3" s="1"/>
  <c r="BRY60" i="3" a="1"/>
  <c r="BRY60" i="3" s="1"/>
  <c r="GG61" i="3" a="1"/>
  <c r="GG61" i="3" s="1"/>
  <c r="LI61" i="3" a="1"/>
  <c r="LI61" i="3" s="1"/>
  <c r="QG61" i="3" a="1"/>
  <c r="QG61" i="3" s="1"/>
  <c r="YP61" i="3" a="1"/>
  <c r="YP61" i="3" s="1"/>
  <c r="CKH59" i="3" a="1"/>
  <c r="CKH59" i="3" s="1"/>
  <c r="CKD60" i="3" a="1"/>
  <c r="CKD60" i="3" s="1"/>
  <c r="OZ61" i="3" a="1"/>
  <c r="OZ61" i="3" s="1"/>
  <c r="CN61" i="3" a="1"/>
  <c r="CN61" i="3" s="1"/>
  <c r="AGO60" i="3" a="1"/>
  <c r="AGO60" i="3" s="1"/>
  <c r="AQK60" i="3" a="1"/>
  <c r="AQK60" i="3" s="1"/>
  <c r="BAG60" i="3" a="1"/>
  <c r="BAG60" i="3" s="1"/>
  <c r="BKG60" i="3" a="1"/>
  <c r="BKG60" i="3" s="1"/>
  <c r="BUC60" i="3" a="1"/>
  <c r="BUC60" i="3" s="1"/>
  <c r="HI61" i="3" a="1"/>
  <c r="HI61" i="3" s="1"/>
  <c r="MK61" i="3" a="1"/>
  <c r="MK61" i="3" s="1"/>
  <c r="RI61" i="3" a="1"/>
  <c r="RI61" i="3" s="1"/>
  <c r="VM61" i="3" a="1"/>
  <c r="VM61" i="3" s="1"/>
  <c r="AED61" i="3" a="1"/>
  <c r="AED61" i="3" s="1"/>
  <c r="AJB61" i="3" a="1"/>
  <c r="AJB61" i="3" s="1"/>
  <c r="ANZ61" i="3" a="1"/>
  <c r="ANZ61" i="3" s="1"/>
  <c r="ASX61" i="3" a="1"/>
  <c r="ASX61" i="3" s="1"/>
  <c r="AXV61" i="3" a="1"/>
  <c r="AXV61" i="3" s="1"/>
  <c r="BCX61" i="3" a="1"/>
  <c r="BCX61" i="3" s="1"/>
  <c r="BHV61" i="3" a="1"/>
  <c r="BHV61" i="3" s="1"/>
  <c r="BMT61" i="3" a="1"/>
  <c r="BMT61" i="3" s="1"/>
  <c r="BRR61" i="3" a="1"/>
  <c r="BRR61" i="3" s="1"/>
  <c r="ZC61" i="3" a="1"/>
  <c r="ZC61" i="3" s="1"/>
  <c r="AEA61" i="3" a="1"/>
  <c r="AEA61" i="3" s="1"/>
  <c r="AIY61" i="3" a="1"/>
  <c r="AIY61" i="3" s="1"/>
  <c r="ANW61" i="3" a="1"/>
  <c r="ANW61" i="3" s="1"/>
  <c r="ASU61" i="3" a="1"/>
  <c r="ASU61" i="3" s="1"/>
  <c r="AXS61" i="3" a="1"/>
  <c r="AXS61" i="3" s="1"/>
  <c r="BCS61" i="3" a="1"/>
  <c r="BCS61" i="3" s="1"/>
  <c r="BHQ61" i="3" a="1"/>
  <c r="BHQ61" i="3" s="1"/>
  <c r="BMO61" i="3" a="1"/>
  <c r="BMO61" i="3" s="1"/>
  <c r="AJQ60" i="3" a="1"/>
  <c r="AJQ60" i="3" s="1"/>
  <c r="BFP61" i="3" a="1"/>
  <c r="BFP61" i="3" s="1"/>
  <c r="BTX61" i="3" a="1"/>
  <c r="BTX61" i="3" s="1"/>
  <c r="BYV61" i="3" a="1"/>
  <c r="BYV61" i="3" s="1"/>
  <c r="CDT61" i="3" a="1"/>
  <c r="CDT61" i="3" s="1"/>
  <c r="ZD61" i="3" a="1"/>
  <c r="ZD61" i="3" s="1"/>
  <c r="AIZ61" i="3" a="1"/>
  <c r="AIZ61" i="3" s="1"/>
  <c r="ASV61" i="3" a="1"/>
  <c r="ASV61" i="3" s="1"/>
  <c r="BCQ61" i="3" a="1"/>
  <c r="BCQ61" i="3" s="1"/>
  <c r="BMM61" i="3" a="1"/>
  <c r="BMM61" i="3" s="1"/>
  <c r="YW61" i="3" a="1"/>
  <c r="YW61" i="3" s="1"/>
  <c r="BJM59" i="3" a="1"/>
  <c r="BJM59" i="3" s="1"/>
  <c r="CLD60" i="3" a="1"/>
  <c r="CLD60" i="3" s="1"/>
  <c r="PZ61" i="3" a="1"/>
  <c r="PZ61" i="3" s="1"/>
  <c r="CLU60" i="3" a="1"/>
  <c r="CLU60" i="3" s="1"/>
  <c r="AGS60" i="3" a="1"/>
  <c r="AGS60" i="3" s="1"/>
  <c r="AQO60" i="3" a="1"/>
  <c r="AQO60" i="3" s="1"/>
  <c r="BAK60" i="3" a="1"/>
  <c r="BAK60" i="3" s="1"/>
  <c r="BKK60" i="3" a="1"/>
  <c r="BKK60" i="3" s="1"/>
  <c r="BUG60" i="3" a="1"/>
  <c r="BUG60" i="3" s="1"/>
  <c r="HK61" i="3" a="1"/>
  <c r="HK61" i="3" s="1"/>
  <c r="MM61" i="3" a="1"/>
  <c r="MM61" i="3" s="1"/>
  <c r="RK61" i="3" a="1"/>
  <c r="RK61" i="3" s="1"/>
  <c r="VO61" i="3" a="1"/>
  <c r="VO61" i="3" s="1"/>
  <c r="ADR61" i="3" a="1"/>
  <c r="ADR61" i="3" s="1"/>
  <c r="AIP61" i="3" a="1"/>
  <c r="AIP61" i="3" s="1"/>
  <c r="ANN61" i="3" a="1"/>
  <c r="ANN61" i="3" s="1"/>
  <c r="ASL61" i="3" a="1"/>
  <c r="ASL61" i="3" s="1"/>
  <c r="AXJ61" i="3" a="1"/>
  <c r="AXJ61" i="3" s="1"/>
  <c r="BCH61" i="3" a="1"/>
  <c r="BCH61" i="3" s="1"/>
  <c r="BHK61" i="3" a="1"/>
  <c r="BHK61" i="3" s="1"/>
  <c r="BMI61" i="3" a="1"/>
  <c r="BMI61" i="3" s="1"/>
  <c r="BRG61" i="3" a="1"/>
  <c r="BRG61" i="3" s="1"/>
  <c r="YQ61" i="3" a="1"/>
  <c r="YQ61" i="3" s="1"/>
  <c r="ADO61" i="3" a="1"/>
  <c r="ADO61" i="3" s="1"/>
  <c r="AIM61" i="3" a="1"/>
  <c r="AIM61" i="3" s="1"/>
  <c r="ANK61" i="3" a="1"/>
  <c r="ANK61" i="3" s="1"/>
  <c r="ASI61" i="3" a="1"/>
  <c r="ASI61" i="3" s="1"/>
  <c r="AXG61" i="3" a="1"/>
  <c r="AXG61" i="3" s="1"/>
  <c r="BCF61" i="3" a="1"/>
  <c r="BCF61" i="3" s="1"/>
  <c r="BHD61" i="3" a="1"/>
  <c r="BHD61" i="3" s="1"/>
  <c r="BMB61" i="3" a="1"/>
  <c r="BMB61" i="3" s="1"/>
  <c r="BSK59" i="3" a="1"/>
  <c r="BSK59" i="3" s="1"/>
  <c r="BYH60" i="3" a="1"/>
  <c r="BYH60" i="3" s="1"/>
  <c r="BXW60" i="3" a="1"/>
  <c r="BXW60" i="3" s="1"/>
  <c r="BUV60" i="3" a="1"/>
  <c r="BUV60" i="3" s="1"/>
  <c r="CLW60" i="3" a="1"/>
  <c r="CLW60" i="3" s="1"/>
  <c r="AFY60" i="3" a="1"/>
  <c r="AFY60" i="3" s="1"/>
  <c r="APU60" i="3" a="1"/>
  <c r="APU60" i="3" s="1"/>
  <c r="AZQ60" i="3" a="1"/>
  <c r="AZQ60" i="3" s="1"/>
  <c r="BJQ60" i="3" a="1"/>
  <c r="BJQ60" i="3" s="1"/>
  <c r="BTM60" i="3" a="1"/>
  <c r="BTM60" i="3" s="1"/>
  <c r="HA61" i="3" a="1"/>
  <c r="HA61" i="3" s="1"/>
  <c r="MC61" i="3" a="1"/>
  <c r="MC61" i="3" s="1"/>
  <c r="RA61" i="3" a="1"/>
  <c r="RA61" i="3" s="1"/>
  <c r="YH61" i="3" a="1"/>
  <c r="YH61" i="3" s="1"/>
  <c r="CMH59" i="3" a="1"/>
  <c r="CMH59" i="3" s="1"/>
  <c r="CMD60" i="3" a="1"/>
  <c r="CMD60" i="3" s="1"/>
  <c r="QZ61" i="3" a="1"/>
  <c r="QZ61" i="3" s="1"/>
  <c r="CX61" i="3" a="1"/>
  <c r="CX61" i="3" s="1"/>
  <c r="AHA60" i="3" a="1"/>
  <c r="AHA60" i="3" s="1"/>
  <c r="AQW60" i="3" a="1"/>
  <c r="AQW60" i="3" s="1"/>
  <c r="BAS60" i="3" a="1"/>
  <c r="BAS60" i="3" s="1"/>
  <c r="BKS60" i="3" a="1"/>
  <c r="BKS60" i="3" s="1"/>
  <c r="BUO60" i="3" a="1"/>
  <c r="BUO60" i="3" s="1"/>
  <c r="HO61" i="3" a="1"/>
  <c r="HO61" i="3" s="1"/>
  <c r="MQ61" i="3" a="1"/>
  <c r="MQ61" i="3" s="1"/>
  <c r="RO61" i="3" a="1"/>
  <c r="RO61" i="3" s="1"/>
  <c r="WE61" i="3" a="1"/>
  <c r="WE61" i="3" s="1"/>
  <c r="AEL61" i="3" a="1"/>
  <c r="AEL61" i="3" s="1"/>
  <c r="AJJ61" i="3" a="1"/>
  <c r="AJJ61" i="3" s="1"/>
  <c r="AOH61" i="3" a="1"/>
  <c r="AOH61" i="3" s="1"/>
  <c r="ATF61" i="3" a="1"/>
  <c r="ATF61" i="3" s="1"/>
  <c r="AYD61" i="3" a="1"/>
  <c r="AYD61" i="3" s="1"/>
  <c r="BDF61" i="3" a="1"/>
  <c r="BDF61" i="3" s="1"/>
  <c r="BID61" i="3" a="1"/>
  <c r="BID61" i="3" s="1"/>
  <c r="BNB61" i="3" a="1"/>
  <c r="BNB61" i="3" s="1"/>
  <c r="BRZ61" i="3" a="1"/>
  <c r="BRZ61" i="3" s="1"/>
  <c r="ZK61" i="3" a="1"/>
  <c r="ZK61" i="3" s="1"/>
  <c r="AEI61" i="3" a="1"/>
  <c r="AEI61" i="3" s="1"/>
  <c r="AJG61" i="3" a="1"/>
  <c r="AJG61" i="3" s="1"/>
  <c r="AOE61" i="3" a="1"/>
  <c r="AOE61" i="3" s="1"/>
  <c r="ATC61" i="3" a="1"/>
  <c r="ATC61" i="3" s="1"/>
  <c r="AYA61" i="3" a="1"/>
  <c r="AYA61" i="3" s="1"/>
  <c r="BDA61" i="3" a="1"/>
  <c r="BDA61" i="3" s="1"/>
  <c r="AET60" i="3" a="1"/>
  <c r="AET60" i="3" s="1"/>
  <c r="AEM60" i="3" a="1"/>
  <c r="AEM60" i="3" s="1"/>
  <c r="VL61" i="3" a="1"/>
  <c r="VL61" i="3" s="1"/>
  <c r="CHW60" i="3" a="1"/>
  <c r="CHW60" i="3" s="1"/>
  <c r="AGC60" i="3" a="1"/>
  <c r="AGC60" i="3" s="1"/>
  <c r="APY60" i="3" a="1"/>
  <c r="APY60" i="3" s="1"/>
  <c r="AZU60" i="3" a="1"/>
  <c r="AZU60" i="3" s="1"/>
  <c r="BJU60" i="3" a="1"/>
  <c r="BJU60" i="3" s="1"/>
  <c r="BTQ60" i="3" a="1"/>
  <c r="BTQ60" i="3" s="1"/>
  <c r="HC61" i="3" a="1"/>
  <c r="HC61" i="3" s="1"/>
  <c r="ME61" i="3" a="1"/>
  <c r="ME61" i="3" s="1"/>
  <c r="RC61" i="3" a="1"/>
  <c r="RC61" i="3" s="1"/>
  <c r="YL61" i="3" a="1"/>
  <c r="YL61" i="3" s="1"/>
  <c r="CFJ59" i="3" a="1"/>
  <c r="CFJ59" i="3" s="1"/>
  <c r="CFF60" i="3" a="1"/>
  <c r="CFF60" i="3" s="1"/>
  <c r="JV61" i="3" a="1"/>
  <c r="JV61" i="3" s="1"/>
  <c r="CME60" i="3" a="1"/>
  <c r="CME60" i="3" s="1"/>
  <c r="AGG60" i="3" a="1"/>
  <c r="AGG60" i="3" s="1"/>
  <c r="AQC60" i="3" a="1"/>
  <c r="AQC60" i="3" s="1"/>
  <c r="AZY60" i="3" a="1"/>
  <c r="AZY60" i="3" s="1"/>
  <c r="BJY60" i="3" a="1"/>
  <c r="BJY60" i="3" s="1"/>
  <c r="BTU60" i="3" a="1"/>
  <c r="BTU60" i="3" s="1"/>
  <c r="HE61" i="3" a="1"/>
  <c r="HE61" i="3" s="1"/>
  <c r="MG61" i="3" a="1"/>
  <c r="MG61" i="3" s="1"/>
  <c r="RE61" i="3" a="1"/>
  <c r="RE61" i="3" s="1"/>
  <c r="VK61" i="3" a="1"/>
  <c r="VK61" i="3" s="1"/>
  <c r="ADZ61" i="3" a="1"/>
  <c r="ADZ61" i="3" s="1"/>
  <c r="AIX61" i="3" a="1"/>
  <c r="AIX61" i="3" s="1"/>
  <c r="ANV61" i="3" a="1"/>
  <c r="ANV61" i="3" s="1"/>
  <c r="AST61" i="3" a="1"/>
  <c r="AST61" i="3" s="1"/>
  <c r="AXR61" i="3" a="1"/>
  <c r="AXR61" i="3" s="1"/>
  <c r="BCU61" i="3" a="1"/>
  <c r="BCU61" i="3" s="1"/>
  <c r="BHS61" i="3" a="1"/>
  <c r="BHS61" i="3" s="1"/>
  <c r="BMQ61" i="3" a="1"/>
  <c r="BMQ61" i="3" s="1"/>
  <c r="BRO61" i="3" a="1"/>
  <c r="BRO61" i="3" s="1"/>
  <c r="YY61" i="3" a="1"/>
  <c r="YY61" i="3" s="1"/>
  <c r="ADW61" i="3" a="1"/>
  <c r="ADW61" i="3" s="1"/>
  <c r="AIU61" i="3" a="1"/>
  <c r="AIU61" i="3" s="1"/>
  <c r="ANS61" i="3" a="1"/>
  <c r="ANS61" i="3" s="1"/>
  <c r="ASQ61" i="3" a="1"/>
  <c r="ASQ61" i="3" s="1"/>
  <c r="CBU59" i="3" a="1"/>
  <c r="CBU59" i="3" s="1"/>
  <c r="CBT60" i="3" a="1"/>
  <c r="CBT60" i="3" s="1"/>
  <c r="GH61" i="3" a="1"/>
  <c r="GH61" i="3" s="1"/>
  <c r="BYR60" i="3" a="1"/>
  <c r="BYR60" i="3" s="1"/>
  <c r="CLM60" i="3" a="1"/>
  <c r="CLM60" i="3" s="1"/>
  <c r="AGK60" i="3" a="1"/>
  <c r="AGK60" i="3" s="1"/>
  <c r="AQG60" i="3" a="1"/>
  <c r="AQG60" i="3" s="1"/>
  <c r="BAC60" i="3" a="1"/>
  <c r="BAC60" i="3" s="1"/>
  <c r="BKC60" i="3" a="1"/>
  <c r="BKC60" i="3" s="1"/>
  <c r="BTY60" i="3" a="1"/>
  <c r="BTY60" i="3" s="1"/>
  <c r="HG61" i="3" a="1"/>
  <c r="HG61" i="3" s="1"/>
  <c r="MI61" i="3" a="1"/>
  <c r="MI61" i="3" s="1"/>
  <c r="RG61" i="3" a="1"/>
  <c r="RG61" i="3" s="1"/>
  <c r="ZJ61" i="3" a="1"/>
  <c r="ZJ61" i="3" s="1"/>
  <c r="EI60" i="3" a="1"/>
  <c r="EI60" i="3" s="1"/>
  <c r="EE61" i="3" a="1"/>
  <c r="EE61" i="3" s="1"/>
  <c r="SZ61" i="3" a="1"/>
  <c r="SZ61" i="3" s="1"/>
  <c r="DH61" i="3" a="1"/>
  <c r="DH61" i="3" s="1"/>
  <c r="AHM60" i="3" a="1"/>
  <c r="AHM60" i="3" s="1"/>
  <c r="ARI60" i="3" a="1"/>
  <c r="ARI60" i="3" s="1"/>
  <c r="BBE60" i="3" a="1"/>
  <c r="BBE60" i="3" s="1"/>
  <c r="BLE60" i="3" a="1"/>
  <c r="BLE60" i="3" s="1"/>
  <c r="BVA60" i="3" a="1"/>
  <c r="BVA60" i="3" s="1"/>
  <c r="HU61" i="3" a="1"/>
  <c r="HU61" i="3" s="1"/>
  <c r="MW61" i="3" a="1"/>
  <c r="MW61" i="3" s="1"/>
  <c r="RU61" i="3" a="1"/>
  <c r="RU61" i="3" s="1"/>
  <c r="WP61" i="3" a="1"/>
  <c r="WP61" i="3" s="1"/>
  <c r="AET61" i="3" a="1"/>
  <c r="AET61" i="3" s="1"/>
  <c r="AJR61" i="3" a="1"/>
  <c r="AJR61" i="3" s="1"/>
  <c r="AOP61" i="3" a="1"/>
  <c r="AOP61" i="3" s="1"/>
  <c r="ATN61" i="3" a="1"/>
  <c r="ATN61" i="3" s="1"/>
  <c r="AYL61" i="3" a="1"/>
  <c r="AYL61" i="3" s="1"/>
  <c r="BDN61" i="3" a="1"/>
  <c r="BDN61" i="3" s="1"/>
  <c r="BIL61" i="3" a="1"/>
  <c r="BIL61" i="3" s="1"/>
  <c r="BNJ61" i="3" a="1"/>
  <c r="BNJ61" i="3" s="1"/>
  <c r="BSH61" i="3" a="1"/>
  <c r="BSH61" i="3" s="1"/>
  <c r="ZS61" i="3" a="1"/>
  <c r="ZS61" i="3" s="1"/>
  <c r="AEQ61" i="3" a="1"/>
  <c r="AEQ61" i="3" s="1"/>
  <c r="AJO61" i="3" a="1"/>
  <c r="AJO61" i="3" s="1"/>
  <c r="AOM61" i="3" a="1"/>
  <c r="AOM61" i="3" s="1"/>
  <c r="ATK61" i="3" a="1"/>
  <c r="ATK61" i="3" s="1"/>
  <c r="AYI61" i="3" a="1"/>
  <c r="AYI61" i="3" s="1"/>
  <c r="BDI61" i="3" a="1"/>
  <c r="BDI61" i="3" s="1"/>
  <c r="BIG61" i="3" a="1"/>
  <c r="BIG61" i="3" s="1"/>
  <c r="BNE61" i="3" a="1"/>
  <c r="BNE61" i="3" s="1"/>
  <c r="ARM60" i="3" a="1"/>
  <c r="ARM60" i="3" s="1"/>
  <c r="BHI61" i="3" a="1"/>
  <c r="BHI61" i="3" s="1"/>
  <c r="BUJ61" i="3" a="1"/>
  <c r="BUJ61" i="3" s="1"/>
  <c r="BZH61" i="3" a="1"/>
  <c r="BZH61" i="3" s="1"/>
  <c r="CEF61" i="3" a="1"/>
  <c r="CEF61" i="3" s="1"/>
  <c r="AAB61" i="3" a="1"/>
  <c r="AAB61" i="3" s="1"/>
  <c r="AJX61" i="3" a="1"/>
  <c r="AJX61" i="3" s="1"/>
  <c r="ATT61" i="3" a="1"/>
  <c r="ATT61" i="3" s="1"/>
  <c r="BDO61" i="3" a="1"/>
  <c r="BDO61" i="3" s="1"/>
  <c r="CHJ59" i="3" a="1"/>
  <c r="CHJ59" i="3" s="1"/>
  <c r="FE61" i="3" a="1"/>
  <c r="FE61" i="3" s="1"/>
  <c r="TZ61" i="3" a="1"/>
  <c r="TZ61" i="3" s="1"/>
  <c r="DL61" i="3" a="1"/>
  <c r="DL61" i="3" s="1"/>
  <c r="AHU60" i="3" a="1"/>
  <c r="AHU60" i="3" s="1"/>
  <c r="ARQ60" i="3" a="1"/>
  <c r="ARQ60" i="3" s="1"/>
  <c r="BBM60" i="3" a="1"/>
  <c r="BBM60" i="3" s="1"/>
  <c r="BLM60" i="3" a="1"/>
  <c r="BLM60" i="3" s="1"/>
  <c r="BVI60" i="3" a="1"/>
  <c r="BVI60" i="3" s="1"/>
  <c r="HY61" i="3" a="1"/>
  <c r="HY61" i="3" s="1"/>
  <c r="NA61" i="3" a="1"/>
  <c r="NA61" i="3" s="1"/>
  <c r="SA61" i="3" a="1"/>
  <c r="SA61" i="3" s="1"/>
  <c r="WT61" i="3" a="1"/>
  <c r="WT61" i="3" s="1"/>
  <c r="AEH61" i="3" a="1"/>
  <c r="AEH61" i="3" s="1"/>
  <c r="AJF61" i="3" a="1"/>
  <c r="AJF61" i="3" s="1"/>
  <c r="AOD61" i="3" a="1"/>
  <c r="AOD61" i="3" s="1"/>
  <c r="ATB61" i="3" a="1"/>
  <c r="ATB61" i="3" s="1"/>
  <c r="AXZ61" i="3" a="1"/>
  <c r="AXZ61" i="3" s="1"/>
  <c r="BDC61" i="3" a="1"/>
  <c r="BDC61" i="3" s="1"/>
  <c r="BIA61" i="3" a="1"/>
  <c r="BIA61" i="3" s="1"/>
  <c r="BMY61" i="3" a="1"/>
  <c r="BMY61" i="3" s="1"/>
  <c r="BRW61" i="3" a="1"/>
  <c r="BRW61" i="3" s="1"/>
  <c r="ZG61" i="3" a="1"/>
  <c r="ZG61" i="3" s="1"/>
  <c r="AEE61" i="3" a="1"/>
  <c r="AEE61" i="3" s="1"/>
  <c r="AJC61" i="3" a="1"/>
  <c r="AJC61" i="3" s="1"/>
  <c r="AOA61" i="3" a="1"/>
  <c r="AOA61" i="3" s="1"/>
  <c r="ASY61" i="3" a="1"/>
  <c r="ASY61" i="3" s="1"/>
  <c r="AXW61" i="3" a="1"/>
  <c r="AXW61" i="3" s="1"/>
  <c r="BCV61" i="3" a="1"/>
  <c r="BCV61" i="3" s="1"/>
  <c r="BHT61" i="3" a="1"/>
  <c r="BHT61" i="3" s="1"/>
  <c r="BMR61" i="3" a="1"/>
  <c r="BMR61" i="3" s="1"/>
  <c r="CDX59" i="3" a="1"/>
  <c r="CDX59" i="3" s="1"/>
  <c r="CDT60" i="3" a="1"/>
  <c r="CDT60" i="3" s="1"/>
  <c r="IH61" i="3" a="1"/>
  <c r="IH61" i="3" s="1"/>
  <c r="CCA60" i="3" a="1"/>
  <c r="CCA60" i="3" s="1"/>
  <c r="CV61" i="3" a="1"/>
  <c r="CV61" i="3" s="1"/>
  <c r="AGW60" i="3" a="1"/>
  <c r="AGW60" i="3" s="1"/>
  <c r="AQS60" i="3" a="1"/>
  <c r="AQS60" i="3" s="1"/>
  <c r="BAO60" i="3" a="1"/>
  <c r="BAO60" i="3" s="1"/>
  <c r="BKO60" i="3" a="1"/>
  <c r="BKO60" i="3" s="1"/>
  <c r="BUK60" i="3" a="1"/>
  <c r="BUK60" i="3" s="1"/>
  <c r="HM61" i="3" a="1"/>
  <c r="HM61" i="3" s="1"/>
  <c r="MO61" i="3" a="1"/>
  <c r="MO61" i="3" s="1"/>
  <c r="RM61" i="3" a="1"/>
  <c r="RM61" i="3" s="1"/>
  <c r="ZR61" i="3" a="1"/>
  <c r="ZR61" i="3" s="1"/>
  <c r="ADP60" i="3" a="1"/>
  <c r="ADP60" i="3" s="1"/>
  <c r="ADB60" i="3" a="1"/>
  <c r="ADB60" i="3" s="1"/>
  <c r="UZ61" i="3" a="1"/>
  <c r="UZ61" i="3" s="1"/>
  <c r="DP61" i="3" a="1"/>
  <c r="DP61" i="3" s="1"/>
  <c r="AHY60" i="3" a="1"/>
  <c r="AHY60" i="3" s="1"/>
  <c r="ARU60" i="3" a="1"/>
  <c r="ARU60" i="3" s="1"/>
  <c r="BBQ60" i="3" a="1"/>
  <c r="BBQ60" i="3" s="1"/>
  <c r="BLQ60" i="3" a="1"/>
  <c r="BLQ60" i="3" s="1"/>
  <c r="BVM60" i="3" a="1"/>
  <c r="BVM60" i="3" s="1"/>
  <c r="IA61" i="3" a="1"/>
  <c r="IA61" i="3" s="1"/>
  <c r="NC61" i="3" a="1"/>
  <c r="NC61" i="3" s="1"/>
  <c r="SC61" i="3" a="1"/>
  <c r="SC61" i="3" s="1"/>
  <c r="XR61" i="3" a="1"/>
  <c r="XR61" i="3" s="1"/>
  <c r="AFB61" i="3" a="1"/>
  <c r="AFB61" i="3" s="1"/>
  <c r="AJZ61" i="3" a="1"/>
  <c r="AJZ61" i="3" s="1"/>
  <c r="AOX61" i="3" a="1"/>
  <c r="AOX61" i="3" s="1"/>
  <c r="ATV61" i="3" a="1"/>
  <c r="ATV61" i="3" s="1"/>
  <c r="AYT61" i="3" a="1"/>
  <c r="AYT61" i="3" s="1"/>
  <c r="BDV61" i="3" a="1"/>
  <c r="BDV61" i="3" s="1"/>
  <c r="BIT61" i="3" a="1"/>
  <c r="BIT61" i="3" s="1"/>
  <c r="BNR61" i="3" a="1"/>
  <c r="BNR61" i="3" s="1"/>
  <c r="BSP61" i="3" a="1"/>
  <c r="BSP61" i="3" s="1"/>
  <c r="AAA61" i="3" a="1"/>
  <c r="AAA61" i="3" s="1"/>
  <c r="AEY61" i="3" a="1"/>
  <c r="AEY61" i="3" s="1"/>
  <c r="AJW61" i="3" a="1"/>
  <c r="AJW61" i="3" s="1"/>
  <c r="AOU61" i="3" a="1"/>
  <c r="AOU61" i="3" s="1"/>
  <c r="ATS61" i="3" a="1"/>
  <c r="ATS61" i="3" s="1"/>
  <c r="AYQ61" i="3" a="1"/>
  <c r="AYQ61" i="3" s="1"/>
  <c r="BDQ61" i="3" a="1"/>
  <c r="BDQ61" i="3" s="1"/>
  <c r="AUP60" i="3" a="1"/>
  <c r="AUP60" i="3" s="1"/>
  <c r="AUI60" i="3" a="1"/>
  <c r="AUI60" i="3" s="1"/>
  <c r="ARH60" i="3" a="1"/>
  <c r="ARH60" i="3" s="1"/>
  <c r="CJC60" i="3" a="1"/>
  <c r="CJC60" i="3" s="1"/>
  <c r="AHE60" i="3" a="1"/>
  <c r="AHE60" i="3" s="1"/>
  <c r="ARA60" i="3" a="1"/>
  <c r="ARA60" i="3" s="1"/>
  <c r="BAW60" i="3" a="1"/>
  <c r="BAW60" i="3" s="1"/>
  <c r="BKW60" i="3" a="1"/>
  <c r="BKW60" i="3" s="1"/>
  <c r="BUS60" i="3" a="1"/>
  <c r="BUS60" i="3" s="1"/>
  <c r="HQ61" i="3" a="1"/>
  <c r="HQ61" i="3" s="1"/>
  <c r="MS61" i="3" a="1"/>
  <c r="MS61" i="3" s="1"/>
  <c r="RQ61" i="3" a="1"/>
  <c r="RQ61" i="3" s="1"/>
  <c r="ZV61" i="3" a="1"/>
  <c r="ZV61" i="3" s="1"/>
  <c r="CJH59" i="3" a="1"/>
  <c r="CJH59" i="3" s="1"/>
  <c r="CJD60" i="3" a="1"/>
  <c r="CJD60" i="3" s="1"/>
  <c r="NZ61" i="3" a="1"/>
  <c r="NZ61" i="3" s="1"/>
  <c r="DD61" i="3" a="1"/>
  <c r="DD61" i="3" s="1"/>
  <c r="AIG60" i="3" a="1"/>
  <c r="AIG60" i="3" s="1"/>
  <c r="ASC60" i="3" a="1"/>
  <c r="ASC60" i="3" s="1"/>
  <c r="BBY60" i="3" a="1"/>
  <c r="BBY60" i="3" s="1"/>
  <c r="BLY60" i="3" a="1"/>
  <c r="BLY60" i="3" s="1"/>
  <c r="BVU60" i="3" a="1"/>
  <c r="BVU60" i="3" s="1"/>
  <c r="IE61" i="3" a="1"/>
  <c r="IE61" i="3" s="1"/>
  <c r="NG61" i="3" a="1"/>
  <c r="NG61" i="3" s="1"/>
  <c r="SG61" i="3" a="1"/>
  <c r="SG61" i="3" s="1"/>
  <c r="WL61" i="3" a="1"/>
  <c r="WL61" i="3" s="1"/>
  <c r="AEP61" i="3" a="1"/>
  <c r="AEP61" i="3" s="1"/>
  <c r="AJN61" i="3" a="1"/>
  <c r="AJN61" i="3" s="1"/>
  <c r="AOL61" i="3" a="1"/>
  <c r="AOL61" i="3" s="1"/>
  <c r="ATJ61" i="3" a="1"/>
  <c r="ATJ61" i="3" s="1"/>
  <c r="AYH61" i="3" a="1"/>
  <c r="AYH61" i="3" s="1"/>
  <c r="BDK61" i="3" a="1"/>
  <c r="BDK61" i="3" s="1"/>
  <c r="BII61" i="3" a="1"/>
  <c r="BII61" i="3" s="1"/>
  <c r="BNG61" i="3" a="1"/>
  <c r="BNG61" i="3" s="1"/>
  <c r="BSE61" i="3" a="1"/>
  <c r="BSE61" i="3" s="1"/>
  <c r="ZO61" i="3" a="1"/>
  <c r="ZO61" i="3" s="1"/>
  <c r="AEM61" i="3" a="1"/>
  <c r="AEM61" i="3" s="1"/>
  <c r="AJK61" i="3" a="1"/>
  <c r="AJK61" i="3" s="1"/>
  <c r="AOI61" i="3" a="1"/>
  <c r="AOI61" i="3" s="1"/>
  <c r="ATG61" i="3" a="1"/>
  <c r="ATG61" i="3" s="1"/>
  <c r="CJV59" i="3" a="1"/>
  <c r="CJV59" i="3" s="1"/>
  <c r="CJR60" i="3" a="1"/>
  <c r="CJR60" i="3" s="1"/>
  <c r="ON61" i="3" a="1"/>
  <c r="ON61" i="3" s="1"/>
  <c r="CDG60" i="3" a="1"/>
  <c r="CDG60" i="3" s="1"/>
  <c r="DF61" i="3" a="1"/>
  <c r="DF61" i="3" s="1"/>
  <c r="AHI60" i="3" a="1"/>
  <c r="AHI60" i="3" s="1"/>
  <c r="ARE60" i="3" a="1"/>
  <c r="ARE60" i="3" s="1"/>
  <c r="BBA60" i="3" a="1"/>
  <c r="BBA60" i="3" s="1"/>
  <c r="BLA60" i="3" a="1"/>
  <c r="BLA60" i="3" s="1"/>
  <c r="BUW60" i="3" a="1"/>
  <c r="BUW60" i="3" s="1"/>
  <c r="HS61" i="3" a="1"/>
  <c r="HS61" i="3" s="1"/>
  <c r="MU61" i="3" a="1"/>
  <c r="MU61" i="3" s="1"/>
  <c r="RS61" i="3" a="1"/>
  <c r="RS61" i="3" s="1"/>
  <c r="AAT61" i="3" a="1"/>
  <c r="AAT61" i="3" s="1"/>
  <c r="APR60" i="3" a="1"/>
  <c r="APR60" i="3" s="1"/>
  <c r="APK60" i="3" a="1"/>
  <c r="APK60" i="3" s="1"/>
  <c r="AMJ60" i="3" a="1"/>
  <c r="AMJ60" i="3" s="1"/>
  <c r="DX61" i="3" a="1"/>
  <c r="DX61" i="3" s="1"/>
  <c r="AJM60" i="3" a="1"/>
  <c r="AJM60" i="3" s="1"/>
  <c r="ATI60" i="3" a="1"/>
  <c r="ATI60" i="3" s="1"/>
  <c r="BDI60" i="3" a="1"/>
  <c r="BDI60" i="3" s="1"/>
  <c r="BNE60" i="3" a="1"/>
  <c r="BNE60" i="3" s="1"/>
  <c r="BXA60" i="3" a="1"/>
  <c r="BXA60" i="3" s="1"/>
  <c r="IW61" i="3" a="1"/>
  <c r="IW61" i="3" s="1"/>
  <c r="NW61" i="3" a="1"/>
  <c r="NW61" i="3" s="1"/>
  <c r="SW61" i="3" a="1"/>
  <c r="SW61" i="3" s="1"/>
  <c r="XZ61" i="3" a="1"/>
  <c r="XZ61" i="3" s="1"/>
  <c r="AFJ61" i="3" a="1"/>
  <c r="AFJ61" i="3" s="1"/>
  <c r="AKH61" i="3" a="1"/>
  <c r="AKH61" i="3" s="1"/>
  <c r="APF61" i="3" a="1"/>
  <c r="APF61" i="3" s="1"/>
  <c r="AUD61" i="3" a="1"/>
  <c r="AUD61" i="3" s="1"/>
  <c r="AZB61" i="3" a="1"/>
  <c r="AZB61" i="3" s="1"/>
  <c r="BED61" i="3" a="1"/>
  <c r="BED61" i="3" s="1"/>
  <c r="BJB61" i="3" a="1"/>
  <c r="BJB61" i="3" s="1"/>
  <c r="BNZ61" i="3" a="1"/>
  <c r="BNZ61" i="3" s="1"/>
  <c r="BSX61" i="3" a="1"/>
  <c r="BSX61" i="3" s="1"/>
  <c r="AAI61" i="3" a="1"/>
  <c r="AAI61" i="3" s="1"/>
  <c r="AFG61" i="3" a="1"/>
  <c r="AFG61" i="3" s="1"/>
  <c r="AKE61" i="3" a="1"/>
  <c r="AKE61" i="3" s="1"/>
  <c r="APC61" i="3" a="1"/>
  <c r="APC61" i="3" s="1"/>
  <c r="AUA61" i="3" a="1"/>
  <c r="AUA61" i="3" s="1"/>
  <c r="AYY61" i="3" a="1"/>
  <c r="AYY61" i="3" s="1"/>
  <c r="BDY61" i="3" a="1"/>
  <c r="BDY61" i="3" s="1"/>
  <c r="BIW61" i="3" a="1"/>
  <c r="BIW61" i="3" s="1"/>
  <c r="BNU61" i="3" a="1"/>
  <c r="BNU61" i="3" s="1"/>
  <c r="AZI60" i="3" a="1"/>
  <c r="AZI60" i="3" s="1"/>
  <c r="BKN61" i="3" a="1"/>
  <c r="BKN61" i="3" s="1"/>
  <c r="BUX61" i="3" a="1"/>
  <c r="BUX61" i="3" s="1"/>
  <c r="BZV61" i="3" a="1"/>
  <c r="BZV61" i="3" s="1"/>
  <c r="CET61" i="3" a="1"/>
  <c r="CET61" i="3" s="1"/>
  <c r="ABD61" i="3" a="1"/>
  <c r="ABD61" i="3" s="1"/>
  <c r="AKZ61" i="3" a="1"/>
  <c r="AKZ61" i="3" s="1"/>
  <c r="AUV61" i="3" a="1"/>
  <c r="AUV61" i="3" s="1"/>
  <c r="BEP61" i="3" a="1"/>
  <c r="BEP61" i="3" s="1"/>
  <c r="BOL61" i="3" a="1"/>
  <c r="BOL61" i="3" s="1"/>
  <c r="AAW61" i="3" a="1"/>
  <c r="AAW61" i="3" s="1"/>
  <c r="AKS61" i="3" a="1"/>
  <c r="AKS61" i="3" s="1"/>
  <c r="AJR60" i="3" a="1"/>
  <c r="AJR60" i="3" s="1"/>
  <c r="AJK60" i="3" a="1"/>
  <c r="AJK60" i="3" s="1"/>
  <c r="AGJ60" i="3" a="1"/>
  <c r="AGJ60" i="3" s="1"/>
  <c r="EB61" i="3" a="1"/>
  <c r="EB61" i="3" s="1"/>
  <c r="AIS60" i="3" a="1"/>
  <c r="AIS60" i="3" s="1"/>
  <c r="ASO60" i="3" a="1"/>
  <c r="ASO60" i="3" s="1"/>
  <c r="BCK60" i="3" a="1"/>
  <c r="BCK60" i="3" s="1"/>
  <c r="BMK60" i="3" a="1"/>
  <c r="BMK60" i="3" s="1"/>
  <c r="BWG60" i="3" a="1"/>
  <c r="BWG60" i="3" s="1"/>
  <c r="IK61" i="3" a="1"/>
  <c r="IK61" i="3" s="1"/>
  <c r="NM61" i="3" a="1"/>
  <c r="NM61" i="3" s="1"/>
  <c r="SM61" i="3" a="1"/>
  <c r="SM61" i="3" s="1"/>
  <c r="XN61" i="3" a="1"/>
  <c r="XN61" i="3" s="1"/>
  <c r="AEX61" i="3" a="1"/>
  <c r="AEX61" i="3" s="1"/>
  <c r="AJV61" i="3" a="1"/>
  <c r="AJV61" i="3" s="1"/>
  <c r="AOT61" i="3" a="1"/>
  <c r="AOT61" i="3" s="1"/>
  <c r="ATR61" i="3" a="1"/>
  <c r="ATR61" i="3" s="1"/>
  <c r="AYP61" i="3" a="1"/>
  <c r="AYP61" i="3" s="1"/>
  <c r="BDS61" i="3" a="1"/>
  <c r="BDS61" i="3" s="1"/>
  <c r="BIQ61" i="3" a="1"/>
  <c r="BIQ61" i="3" s="1"/>
  <c r="BNO61" i="3" a="1"/>
  <c r="BNO61" i="3" s="1"/>
  <c r="BSM61" i="3" a="1"/>
  <c r="BSM61" i="3" s="1"/>
  <c r="ZW61" i="3" a="1"/>
  <c r="ZW61" i="3" s="1"/>
  <c r="AEU61" i="3" a="1"/>
  <c r="AEU61" i="3" s="1"/>
  <c r="AJS61" i="3" a="1"/>
  <c r="AJS61" i="3" s="1"/>
  <c r="AOQ61" i="3" a="1"/>
  <c r="AOQ61" i="3" s="1"/>
  <c r="ATO61" i="3" a="1"/>
  <c r="ATO61" i="3" s="1"/>
  <c r="AYM61" i="3" a="1"/>
  <c r="AYM61" i="3" s="1"/>
  <c r="BDL61" i="3" a="1"/>
  <c r="BDL61" i="3" s="1"/>
  <c r="BIJ61" i="3" a="1"/>
  <c r="BIJ61" i="3" s="1"/>
  <c r="BNH61" i="3" a="1"/>
  <c r="BNH61" i="3" s="1"/>
  <c r="CHV59" i="3" a="1"/>
  <c r="CHV59" i="3" s="1"/>
  <c r="CHR60" i="3" a="1"/>
  <c r="CHR60" i="3" s="1"/>
  <c r="MN61" i="3" a="1"/>
  <c r="MN61" i="3" s="1"/>
  <c r="CDW60" i="3" a="1"/>
  <c r="CDW60" i="3" s="1"/>
  <c r="DN61" i="3" a="1"/>
  <c r="DN61" i="3" s="1"/>
  <c r="AIW60" i="3" a="1"/>
  <c r="AIW60" i="3" s="1"/>
  <c r="ASS60" i="3" a="1"/>
  <c r="ASS60" i="3" s="1"/>
  <c r="BCS60" i="3" a="1"/>
  <c r="BCS60" i="3" s="1"/>
  <c r="BMO60" i="3" a="1"/>
  <c r="BMO60" i="3" s="1"/>
  <c r="BWK60" i="3" a="1"/>
  <c r="BWK60" i="3" s="1"/>
  <c r="IM61" i="3" a="1"/>
  <c r="IM61" i="3" s="1"/>
  <c r="NO61" i="3" a="1"/>
  <c r="NO61" i="3" s="1"/>
  <c r="SO61" i="3" a="1"/>
  <c r="SO61" i="3" s="1"/>
  <c r="ABB61" i="3" a="1"/>
  <c r="ABB61" i="3" s="1"/>
  <c r="ALR60" i="3" a="1"/>
  <c r="ALR60" i="3" s="1"/>
  <c r="ALK60" i="3" a="1"/>
  <c r="ALK60" i="3" s="1"/>
  <c r="AIJ60" i="3" a="1"/>
  <c r="AIJ60" i="3" s="1"/>
  <c r="EF61" i="3" a="1"/>
  <c r="EF61" i="3" s="1"/>
  <c r="AJA60" i="3" a="1"/>
  <c r="AJA60" i="3" s="1"/>
  <c r="ASW60" i="3" a="1"/>
  <c r="ASW60" i="3" s="1"/>
  <c r="BCW60" i="3" a="1"/>
  <c r="BCW60" i="3" s="1"/>
  <c r="BMS60" i="3" a="1"/>
  <c r="BMS60" i="3" s="1"/>
  <c r="BWO60" i="3" a="1"/>
  <c r="BWO60" i="3" s="1"/>
  <c r="IO61" i="3" a="1"/>
  <c r="IO61" i="3" s="1"/>
  <c r="NQ61" i="3" a="1"/>
  <c r="NQ61" i="3" s="1"/>
  <c r="SQ61" i="3" a="1"/>
  <c r="SQ61" i="3" s="1"/>
  <c r="ZB61" i="3" a="1"/>
  <c r="ZB61" i="3" s="1"/>
  <c r="AFR61" i="3" a="1"/>
  <c r="AFR61" i="3" s="1"/>
  <c r="AKP61" i="3" a="1"/>
  <c r="AKP61" i="3" s="1"/>
  <c r="APN61" i="3" a="1"/>
  <c r="APN61" i="3" s="1"/>
  <c r="AUL61" i="3" a="1"/>
  <c r="AUL61" i="3" s="1"/>
  <c r="AZJ61" i="3" a="1"/>
  <c r="AZJ61" i="3" s="1"/>
  <c r="BEL61" i="3" a="1"/>
  <c r="BEL61" i="3" s="1"/>
  <c r="BJJ61" i="3" a="1"/>
  <c r="BJJ61" i="3" s="1"/>
  <c r="BOH61" i="3" a="1"/>
  <c r="BOH61" i="3" s="1"/>
  <c r="BTF61" i="3" a="1"/>
  <c r="BTF61" i="3" s="1"/>
  <c r="AAQ61" i="3" a="1"/>
  <c r="AAQ61" i="3" s="1"/>
  <c r="AFO61" i="3" a="1"/>
  <c r="AFO61" i="3" s="1"/>
  <c r="AKM61" i="3" a="1"/>
  <c r="AKM61" i="3" s="1"/>
  <c r="APK61" i="3" a="1"/>
  <c r="APK61" i="3" s="1"/>
  <c r="AUI61" i="3" a="1"/>
  <c r="AUI61" i="3" s="1"/>
  <c r="AZG61" i="3" a="1"/>
  <c r="AZG61" i="3" s="1"/>
  <c r="BVR59" i="3"/>
  <c r="BCL60" i="3" a="1"/>
  <c r="BCL60" i="3" s="1"/>
  <c r="BCE60" i="3" a="1"/>
  <c r="BCE60" i="3" s="1"/>
  <c r="AZD60" i="3" a="1"/>
  <c r="AZD60" i="3" s="1"/>
  <c r="CKI60" i="3" a="1"/>
  <c r="CKI60" i="3" s="1"/>
  <c r="AIC60" i="3" a="1"/>
  <c r="AIC60" i="3" s="1"/>
  <c r="ARY60" i="3" a="1"/>
  <c r="ARY60" i="3" s="1"/>
  <c r="BBU60" i="3" a="1"/>
  <c r="BBU60" i="3" s="1"/>
  <c r="BLU60" i="3" a="1"/>
  <c r="BLU60" i="3" s="1"/>
  <c r="BVQ60" i="3" a="1"/>
  <c r="BVQ60" i="3" s="1"/>
  <c r="IC61" i="3" a="1"/>
  <c r="IC61" i="3" s="1"/>
  <c r="NE61" i="3" a="1"/>
  <c r="NE61" i="3" s="1"/>
  <c r="SE61" i="3" a="1"/>
  <c r="SE61" i="3" s="1"/>
  <c r="AAP61" i="3" a="1"/>
  <c r="AAP61" i="3" s="1"/>
  <c r="AFV60" i="3" a="1"/>
  <c r="AFV60" i="3" s="1"/>
  <c r="AFO60" i="3" a="1"/>
  <c r="AFO60" i="3" s="1"/>
  <c r="VZ61" i="3" a="1"/>
  <c r="VZ61" i="3" s="1"/>
  <c r="DT61" i="3" a="1"/>
  <c r="DT61" i="3" s="1"/>
  <c r="AJE60" i="3" a="1"/>
  <c r="AJE60" i="3" s="1"/>
  <c r="ATA60" i="3" a="1"/>
  <c r="ATA60" i="3" s="1"/>
  <c r="BDA60" i="3" a="1"/>
  <c r="BDA60" i="3" s="1"/>
  <c r="BMW60" i="3" a="1"/>
  <c r="BMW60" i="3" s="1"/>
  <c r="BWS60" i="3" a="1"/>
  <c r="BWS60" i="3" s="1"/>
  <c r="IQ61" i="3" a="1"/>
  <c r="IQ61" i="3" s="1"/>
  <c r="NS61" i="3" a="1"/>
  <c r="NS61" i="3" s="1"/>
  <c r="SS61" i="3" a="1"/>
  <c r="SS61" i="3" s="1"/>
  <c r="XV61" i="3" a="1"/>
  <c r="XV61" i="3" s="1"/>
  <c r="AFF61" i="3" a="1"/>
  <c r="AFF61" i="3" s="1"/>
  <c r="AKD61" i="3" a="1"/>
  <c r="AKD61" i="3" s="1"/>
  <c r="APB61" i="3" a="1"/>
  <c r="APB61" i="3" s="1"/>
  <c r="ATZ61" i="3" a="1"/>
  <c r="ATZ61" i="3" s="1"/>
  <c r="AYX61" i="3" a="1"/>
  <c r="AYX61" i="3" s="1"/>
  <c r="BEA61" i="3" a="1"/>
  <c r="BEA61" i="3" s="1"/>
  <c r="BIY61" i="3" a="1"/>
  <c r="BIY61" i="3" s="1"/>
  <c r="BNW61" i="3" a="1"/>
  <c r="BNW61" i="3" s="1"/>
  <c r="BSU61" i="3" a="1"/>
  <c r="BSU61" i="3" s="1"/>
  <c r="AAE61" i="3" a="1"/>
  <c r="AAE61" i="3" s="1"/>
  <c r="AFC61" i="3" a="1"/>
  <c r="AFC61" i="3" s="1"/>
  <c r="AKA61" i="3" a="1"/>
  <c r="AKA61" i="3" s="1"/>
  <c r="AOY61" i="3" a="1"/>
  <c r="AOY61" i="3" s="1"/>
  <c r="ATW61" i="3" a="1"/>
  <c r="ATW61" i="3" s="1"/>
  <c r="DW60" i="3" a="1"/>
  <c r="DW60" i="3" s="1"/>
  <c r="DS61" i="3" a="1"/>
  <c r="DS61" i="3" s="1"/>
  <c r="SN61" i="3" a="1"/>
  <c r="SN61" i="3" s="1"/>
  <c r="CEM60" i="3" a="1"/>
  <c r="CEM60" i="3" s="1"/>
  <c r="DV61" i="3" a="1"/>
  <c r="DV61" i="3" s="1"/>
  <c r="AIK60" i="3" a="1"/>
  <c r="AIK60" i="3" s="1"/>
  <c r="ASG60" i="3" a="1"/>
  <c r="ASG60" i="3" s="1"/>
  <c r="BCC60" i="3" a="1"/>
  <c r="BCC60" i="3" s="1"/>
  <c r="BMC60" i="3" a="1"/>
  <c r="BMC60" i="3" s="1"/>
  <c r="BVY60" i="3" a="1"/>
  <c r="BVY60" i="3" s="1"/>
  <c r="IG61" i="3" a="1"/>
  <c r="IG61" i="3" s="1"/>
  <c r="NI61" i="3" a="1"/>
  <c r="NI61" i="3" s="1"/>
  <c r="SI61" i="3" a="1"/>
  <c r="SI61" i="3" s="1"/>
  <c r="ACD61" i="3" a="1"/>
  <c r="ACD61" i="3" s="1"/>
  <c r="AXN60" i="3" a="1"/>
  <c r="AXN60" i="3" s="1"/>
  <c r="AXG60" i="3" a="1"/>
  <c r="AXG60" i="3" s="1"/>
  <c r="AUF60" i="3" a="1"/>
  <c r="AUF60" i="3" s="1"/>
  <c r="EN61" i="3" a="1"/>
  <c r="EN61" i="3" s="1"/>
  <c r="AKK60" i="3" a="1"/>
  <c r="AKK60" i="3" s="1"/>
  <c r="AUG60" i="3" a="1"/>
  <c r="AUG60" i="3" s="1"/>
  <c r="BEG60" i="3" a="1"/>
  <c r="BEG60" i="3" s="1"/>
  <c r="BOC60" i="3" a="1"/>
  <c r="BOC60" i="3" s="1"/>
  <c r="BXY60" i="3" a="1"/>
  <c r="BXY60" i="3" s="1"/>
  <c r="JI61" i="3" a="1"/>
  <c r="JI61" i="3" s="1"/>
  <c r="OI61" i="3" a="1"/>
  <c r="OI61" i="3" s="1"/>
  <c r="TI61" i="3" a="1"/>
  <c r="TI61" i="3" s="1"/>
  <c r="YT61" i="3" a="1"/>
  <c r="YT61" i="3" s="1"/>
  <c r="AFZ61" i="3" a="1"/>
  <c r="AFZ61" i="3" s="1"/>
  <c r="AKX61" i="3" a="1"/>
  <c r="AKX61" i="3" s="1"/>
  <c r="APV61" i="3" a="1"/>
  <c r="APV61" i="3" s="1"/>
  <c r="AUT61" i="3" a="1"/>
  <c r="AUT61" i="3" s="1"/>
  <c r="AZR61" i="3" a="1"/>
  <c r="AZR61" i="3" s="1"/>
  <c r="BET61" i="3" a="1"/>
  <c r="BET61" i="3" s="1"/>
  <c r="BJR61" i="3" a="1"/>
  <c r="BJR61" i="3" s="1"/>
  <c r="BOP61" i="3" a="1"/>
  <c r="BOP61" i="3" s="1"/>
  <c r="VQ61" i="3" a="1"/>
  <c r="VQ61" i="3" s="1"/>
  <c r="AAY61" i="3" a="1"/>
  <c r="AAY61" i="3" s="1"/>
  <c r="AFW61" i="3" a="1"/>
  <c r="AFW61" i="3" s="1"/>
  <c r="AKU61" i="3" a="1"/>
  <c r="AKU61" i="3" s="1"/>
  <c r="APS61" i="3" a="1"/>
  <c r="APS61" i="3" s="1"/>
  <c r="AUQ61" i="3" a="1"/>
  <c r="AUQ61" i="3" s="1"/>
  <c r="AZO61" i="3" a="1"/>
  <c r="AZO61" i="3" s="1"/>
  <c r="BEO61" i="3" a="1"/>
  <c r="BEO61" i="3" s="1"/>
  <c r="BJM61" i="3" a="1"/>
  <c r="BJM61" i="3" s="1"/>
  <c r="BOK61" i="3" a="1"/>
  <c r="BOK61" i="3" s="1"/>
  <c r="BHI60" i="3" a="1"/>
  <c r="BHI60" i="3" s="1"/>
  <c r="BMG61" i="3" a="1"/>
  <c r="BMG61" i="3" s="1"/>
  <c r="BVJ61" i="3" a="1"/>
  <c r="BVJ61" i="3" s="1"/>
  <c r="CAH61" i="3" a="1"/>
  <c r="CAH61" i="3" s="1"/>
  <c r="CFF61" i="3" a="1"/>
  <c r="CFF61" i="3" s="1"/>
  <c r="ACB61" i="3" a="1"/>
  <c r="ACB61" i="3" s="1"/>
  <c r="ALX61" i="3" a="1"/>
  <c r="ALX61" i="3" s="1"/>
  <c r="AVT61" i="3" a="1"/>
  <c r="AVT61" i="3" s="1"/>
  <c r="BFN61" i="3" a="1"/>
  <c r="BFN61" i="3" s="1"/>
  <c r="BPJ61" i="3" a="1"/>
  <c r="BPJ61" i="3" s="1"/>
  <c r="AZN60" i="3" a="1"/>
  <c r="AZN60" i="3" s="1"/>
  <c r="AZG60" i="3" a="1"/>
  <c r="AZG60" i="3" s="1"/>
  <c r="AWF60" i="3" a="1"/>
  <c r="AWF60" i="3" s="1"/>
  <c r="ER61" i="3" a="1"/>
  <c r="ER61" i="3" s="1"/>
  <c r="AKS60" i="3" a="1"/>
  <c r="AKS60" i="3" s="1"/>
  <c r="AUO60" i="3" a="1"/>
  <c r="AUO60" i="3" s="1"/>
  <c r="BEO60" i="3" a="1"/>
  <c r="BEO60" i="3" s="1"/>
  <c r="BOK60" i="3" a="1"/>
  <c r="BOK60" i="3" s="1"/>
  <c r="BYG60" i="3" a="1"/>
  <c r="BYG60" i="3" s="1"/>
  <c r="JM61" i="3" a="1"/>
  <c r="JM61" i="3" s="1"/>
  <c r="OM61" i="3" a="1"/>
  <c r="OM61" i="3" s="1"/>
  <c r="TM61" i="3" a="1"/>
  <c r="TM61" i="3" s="1"/>
  <c r="YX61" i="3" a="1"/>
  <c r="YX61" i="3" s="1"/>
  <c r="AFN61" i="3" a="1"/>
  <c r="AFN61" i="3" s="1"/>
  <c r="AKL61" i="3" a="1"/>
  <c r="AKL61" i="3" s="1"/>
  <c r="APJ61" i="3" a="1"/>
  <c r="APJ61" i="3" s="1"/>
  <c r="AUH61" i="3" a="1"/>
  <c r="AUH61" i="3" s="1"/>
  <c r="AZF61" i="3" a="1"/>
  <c r="AZF61" i="3" s="1"/>
  <c r="BEI61" i="3" a="1"/>
  <c r="BEI61" i="3" s="1"/>
  <c r="BJG61" i="3" a="1"/>
  <c r="BJG61" i="3" s="1"/>
  <c r="BOE61" i="3" a="1"/>
  <c r="BOE61" i="3" s="1"/>
  <c r="BTC61" i="3" a="1"/>
  <c r="BTC61" i="3" s="1"/>
  <c r="AAM61" i="3" a="1"/>
  <c r="AAM61" i="3" s="1"/>
  <c r="AFK61" i="3" a="1"/>
  <c r="AFK61" i="3" s="1"/>
  <c r="AKI61" i="3" a="1"/>
  <c r="AKI61" i="3" s="1"/>
  <c r="APG61" i="3" a="1"/>
  <c r="APG61" i="3" s="1"/>
  <c r="AUE61" i="3" a="1"/>
  <c r="AUE61" i="3" s="1"/>
  <c r="AZC61" i="3" a="1"/>
  <c r="AZC61" i="3" s="1"/>
  <c r="BEB61" i="3" a="1"/>
  <c r="BEB61" i="3" s="1"/>
  <c r="BIZ61" i="3" a="1"/>
  <c r="BIZ61" i="3" s="1"/>
  <c r="BNX61" i="3" a="1"/>
  <c r="BNX61" i="3" s="1"/>
  <c r="CLT59" i="3" a="1"/>
  <c r="CLT59" i="3" s="1"/>
  <c r="CLP60" i="3" a="1"/>
  <c r="CLP60" i="3" s="1"/>
  <c r="QL61" i="3" a="1"/>
  <c r="QL61" i="3" s="1"/>
  <c r="CFC60" i="3" a="1"/>
  <c r="CFC60" i="3" s="1"/>
  <c r="ED61" i="3" a="1"/>
  <c r="ED61" i="3" s="1"/>
  <c r="AJU60" i="3" a="1"/>
  <c r="AJU60" i="3" s="1"/>
  <c r="ATQ60" i="3" a="1"/>
  <c r="ATQ60" i="3" s="1"/>
  <c r="BDQ60" i="3" a="1"/>
  <c r="BDQ60" i="3" s="1"/>
  <c r="BNM60" i="3" a="1"/>
  <c r="BNM60" i="3" s="1"/>
  <c r="BXI60" i="3" a="1"/>
  <c r="BXI60" i="3" s="1"/>
  <c r="JA61" i="3" a="1"/>
  <c r="JA61" i="3" s="1"/>
  <c r="OA61" i="3" a="1"/>
  <c r="OA61" i="3" s="1"/>
  <c r="TA61" i="3" a="1"/>
  <c r="TA61" i="3" s="1"/>
  <c r="ABV61" i="3" a="1"/>
  <c r="ABV61" i="3" s="1"/>
  <c r="ATN60" i="3" a="1"/>
  <c r="ATN60" i="3" s="1"/>
  <c r="ATG60" i="3" a="1"/>
  <c r="ATG60" i="3" s="1"/>
  <c r="AQF60" i="3" a="1"/>
  <c r="AQF60" i="3" s="1"/>
  <c r="EV61" i="3" a="1"/>
  <c r="EV61" i="3" s="1"/>
  <c r="AJY60" i="3" a="1"/>
  <c r="AJY60" i="3" s="1"/>
  <c r="ATU60" i="3" a="1"/>
  <c r="ATU60" i="3" s="1"/>
  <c r="BDU60" i="3" a="1"/>
  <c r="BDU60" i="3" s="1"/>
  <c r="BNQ60" i="3" a="1"/>
  <c r="BNQ60" i="3" s="1"/>
  <c r="BXM60" i="3" a="1"/>
  <c r="BXM60" i="3" s="1"/>
  <c r="JC61" i="3" a="1"/>
  <c r="JC61" i="3" s="1"/>
  <c r="OC61" i="3" a="1"/>
  <c r="OC61" i="3" s="1"/>
  <c r="TC61" i="3" a="1"/>
  <c r="TC61" i="3" s="1"/>
  <c r="AAL61" i="3" a="1"/>
  <c r="AAL61" i="3" s="1"/>
  <c r="AGH61" i="3" a="1"/>
  <c r="AGH61" i="3" s="1"/>
  <c r="ALF61" i="3" a="1"/>
  <c r="ALF61" i="3" s="1"/>
  <c r="AQD61" i="3" a="1"/>
  <c r="AQD61" i="3" s="1"/>
  <c r="AVB61" i="3" a="1"/>
  <c r="AVB61" i="3" s="1"/>
  <c r="AZZ61" i="3" a="1"/>
  <c r="AZZ61" i="3" s="1"/>
  <c r="BFB61" i="3" a="1"/>
  <c r="BFB61" i="3" s="1"/>
  <c r="BJZ61" i="3" a="1"/>
  <c r="BJZ61" i="3" s="1"/>
  <c r="BOX61" i="3" a="1"/>
  <c r="BOX61" i="3" s="1"/>
  <c r="WG61" i="3" a="1"/>
  <c r="WG61" i="3" s="1"/>
  <c r="ABG61" i="3" a="1"/>
  <c r="ABG61" i="3" s="1"/>
  <c r="AGE61" i="3" a="1"/>
  <c r="AGE61" i="3" s="1"/>
  <c r="ALC61" i="3" a="1"/>
  <c r="ALC61" i="3" s="1"/>
  <c r="AQA61" i="3" a="1"/>
  <c r="AQA61" i="3" s="1"/>
  <c r="AUY61" i="3" a="1"/>
  <c r="AUY61" i="3" s="1"/>
  <c r="AZW61" i="3" a="1"/>
  <c r="AZW61" i="3" s="1"/>
  <c r="BDU59" i="3" a="1"/>
  <c r="BDU59" i="3" s="1"/>
  <c r="BKL60" i="3" a="1"/>
  <c r="BKL60" i="3" s="1"/>
  <c r="BKA60" i="3" a="1"/>
  <c r="BKA60" i="3" s="1"/>
  <c r="BGZ60" i="3" a="1"/>
  <c r="BGZ60" i="3" s="1"/>
  <c r="CLG60" i="3" a="1"/>
  <c r="CLG60" i="3" s="1"/>
  <c r="AKC60" i="3" a="1"/>
  <c r="AKC60" i="3" s="1"/>
  <c r="ATY60" i="3" a="1"/>
  <c r="ATY60" i="3" s="1"/>
  <c r="BDY60" i="3" a="1"/>
  <c r="BDY60" i="3" s="1"/>
  <c r="BNU60" i="3" a="1"/>
  <c r="BNU60" i="3" s="1"/>
  <c r="BXQ60" i="3" a="1"/>
  <c r="BXQ60" i="3" s="1"/>
  <c r="JE61" i="3" a="1"/>
  <c r="JE61" i="3" s="1"/>
  <c r="OE61" i="3" a="1"/>
  <c r="OE61" i="3" s="1"/>
  <c r="TE61" i="3" a="1"/>
  <c r="TE61" i="3" s="1"/>
  <c r="ABZ61" i="3" a="1"/>
  <c r="ABZ61" i="3" s="1"/>
  <c r="ANR60" i="3" a="1"/>
  <c r="ANR60" i="3" s="1"/>
  <c r="ANK60" i="3" a="1"/>
  <c r="ANK60" i="3" s="1"/>
  <c r="AKJ60" i="3" a="1"/>
  <c r="AKJ60" i="3" s="1"/>
  <c r="EJ61" i="3" a="1"/>
  <c r="EJ61" i="3" s="1"/>
  <c r="AKG60" i="3" a="1"/>
  <c r="AKG60" i="3" s="1"/>
  <c r="AUC60" i="3" a="1"/>
  <c r="AUC60" i="3" s="1"/>
  <c r="BEC60" i="3" a="1"/>
  <c r="BEC60" i="3" s="1"/>
  <c r="BNY60" i="3" a="1"/>
  <c r="BNY60" i="3" s="1"/>
  <c r="BXU60" i="3" a="1"/>
  <c r="BXU60" i="3" s="1"/>
  <c r="JG61" i="3" a="1"/>
  <c r="JG61" i="3" s="1"/>
  <c r="OG61" i="3" a="1"/>
  <c r="OG61" i="3" s="1"/>
  <c r="TG61" i="3" a="1"/>
  <c r="TG61" i="3" s="1"/>
  <c r="ZF61" i="3" a="1"/>
  <c r="ZF61" i="3" s="1"/>
  <c r="AFV61" i="3" a="1"/>
  <c r="AFV61" i="3" s="1"/>
  <c r="AKT61" i="3" a="1"/>
  <c r="AKT61" i="3" s="1"/>
  <c r="APR61" i="3" a="1"/>
  <c r="APR61" i="3" s="1"/>
  <c r="AUP61" i="3" a="1"/>
  <c r="AUP61" i="3" s="1"/>
  <c r="AZN61" i="3" a="1"/>
  <c r="AZN61" i="3" s="1"/>
  <c r="BEQ61" i="3" a="1"/>
  <c r="BEQ61" i="3" s="1"/>
  <c r="BJO61" i="3" a="1"/>
  <c r="BJO61" i="3" s="1"/>
  <c r="BOM61" i="3" a="1"/>
  <c r="BOM61" i="3" s="1"/>
  <c r="BTK61" i="3" a="1"/>
  <c r="BTK61" i="3" s="1"/>
  <c r="AAU61" i="3" a="1"/>
  <c r="AAU61" i="3" s="1"/>
  <c r="AFS61" i="3" a="1"/>
  <c r="AFS61" i="3" s="1"/>
  <c r="AKQ61" i="3" a="1"/>
  <c r="AKQ61" i="3" s="1"/>
  <c r="APO61" i="3" a="1"/>
  <c r="APO61" i="3" s="1"/>
  <c r="AUM61" i="3" a="1"/>
  <c r="AUM61" i="3" s="1"/>
  <c r="AGT60" i="3" a="1"/>
  <c r="AGT60" i="3" s="1"/>
  <c r="AGM60" i="3" a="1"/>
  <c r="AGM60" i="3" s="1"/>
  <c r="ACV60" i="3" a="1"/>
  <c r="ACV60" i="3" s="1"/>
  <c r="CFS60" i="3" a="1"/>
  <c r="CFS60" i="3" s="1"/>
  <c r="EL61" i="3" a="1"/>
  <c r="EL61" i="3" s="1"/>
  <c r="AJI60" i="3" a="1"/>
  <c r="AJI60" i="3" s="1"/>
  <c r="ATE60" i="3" a="1"/>
  <c r="ATE60" i="3" s="1"/>
  <c r="BDE60" i="3" a="1"/>
  <c r="BDE60" i="3" s="1"/>
  <c r="BNA60" i="3" a="1"/>
  <c r="BNA60" i="3" s="1"/>
  <c r="BWW60" i="3" a="1"/>
  <c r="BWW60" i="3" s="1"/>
  <c r="IU61" i="3" a="1"/>
  <c r="IU61" i="3" s="1"/>
  <c r="NU61" i="3" a="1"/>
  <c r="NU61" i="3" s="1"/>
  <c r="SU61" i="3" a="1"/>
  <c r="SU61" i="3" s="1"/>
  <c r="ACU60" i="3" a="1"/>
  <c r="ACU60" i="3" s="1"/>
  <c r="BFN60" i="3" a="1"/>
  <c r="BFN60" i="3" s="1"/>
  <c r="BFC60" i="3" a="1"/>
  <c r="BFC60" i="3" s="1"/>
  <c r="BCB60" i="3" a="1"/>
  <c r="BCB60" i="3" s="1"/>
  <c r="FD61" i="3" a="1"/>
  <c r="FD61" i="3" s="1"/>
  <c r="ALM60" i="3" a="1"/>
  <c r="ALM60" i="3" s="1"/>
  <c r="AVI60" i="3" a="1"/>
  <c r="AVI60" i="3" s="1"/>
  <c r="BFI60" i="3" a="1"/>
  <c r="BFI60" i="3" s="1"/>
  <c r="BPE60" i="3" a="1"/>
  <c r="BPE60" i="3" s="1"/>
  <c r="BZA60" i="3" a="1"/>
  <c r="BZA60" i="3" s="1"/>
  <c r="JW61" i="3" a="1"/>
  <c r="JW61" i="3" s="1"/>
  <c r="OW61" i="3" a="1"/>
  <c r="OW61" i="3" s="1"/>
  <c r="TW61" i="3" a="1"/>
  <c r="TW61" i="3" s="1"/>
  <c r="AAD61" i="3" a="1"/>
  <c r="AAD61" i="3" s="1"/>
  <c r="AGP61" i="3" a="1"/>
  <c r="AGP61" i="3" s="1"/>
  <c r="ALN61" i="3" a="1"/>
  <c r="ALN61" i="3" s="1"/>
  <c r="AQL61" i="3" a="1"/>
  <c r="AQL61" i="3" s="1"/>
  <c r="AVJ61" i="3" a="1"/>
  <c r="AVJ61" i="3" s="1"/>
  <c r="BAH61" i="3" a="1"/>
  <c r="BAH61" i="3" s="1"/>
  <c r="BFJ61" i="3" a="1"/>
  <c r="BFJ61" i="3" s="1"/>
  <c r="BKH61" i="3" a="1"/>
  <c r="BKH61" i="3" s="1"/>
  <c r="BPF61" i="3" a="1"/>
  <c r="BPF61" i="3" s="1"/>
  <c r="WQ61" i="3" a="1"/>
  <c r="WQ61" i="3" s="1"/>
  <c r="ABO61" i="3" a="1"/>
  <c r="ABO61" i="3" s="1"/>
  <c r="AGM61" i="3" a="1"/>
  <c r="AGM61" i="3" s="1"/>
  <c r="ALK61" i="3" a="1"/>
  <c r="ALK61" i="3" s="1"/>
  <c r="AQI61" i="3" a="1"/>
  <c r="AQI61" i="3" s="1"/>
  <c r="AVG61" i="3" a="1"/>
  <c r="AVG61" i="3" s="1"/>
  <c r="BAE61" i="3" a="1"/>
  <c r="BAE61" i="3" s="1"/>
  <c r="BFE61" i="3" a="1"/>
  <c r="BFE61" i="3" s="1"/>
  <c r="BKC61" i="3" a="1"/>
  <c r="BKC61" i="3" s="1"/>
  <c r="EW60" i="3" a="1"/>
  <c r="EW60" i="3" s="1"/>
  <c r="BXE60" i="3" a="1"/>
  <c r="BXE60" i="3" s="1"/>
  <c r="BPI61" i="3" a="1"/>
  <c r="BPI61" i="3" s="1"/>
  <c r="BWJ61" i="3" a="1"/>
  <c r="BWJ61" i="3" s="1"/>
  <c r="CBH61" i="3" a="1"/>
  <c r="CBH61" i="3" s="1"/>
  <c r="CGF61" i="3" a="1"/>
  <c r="CGF61" i="3" s="1"/>
  <c r="AEB61" i="3" a="1"/>
  <c r="AEB61" i="3" s="1"/>
  <c r="ANX61" i="3" a="1"/>
  <c r="ANX61" i="3" s="1"/>
  <c r="AXT61" i="3" a="1"/>
  <c r="AXT61" i="3" s="1"/>
  <c r="BHO61" i="3" a="1"/>
  <c r="BHO61" i="3" s="1"/>
  <c r="BRK61" i="3" a="1"/>
  <c r="BRK61" i="3" s="1"/>
  <c r="ACE61" i="3" a="1"/>
  <c r="ACE61" i="3" s="1"/>
  <c r="CGR60" i="3" a="1"/>
  <c r="CGR60" i="3" s="1"/>
  <c r="AOV61" i="3" a="1"/>
  <c r="AOV61" i="3" s="1"/>
  <c r="WW61" i="3" a="1"/>
  <c r="WW61" i="3" s="1"/>
  <c r="AJQ61" i="3" a="1"/>
  <c r="AJQ61" i="3" s="1"/>
  <c r="AUO61" i="3" a="1"/>
  <c r="AUO61" i="3" s="1"/>
  <c r="BEN61" i="3" a="1"/>
  <c r="BEN61" i="3" s="1"/>
  <c r="BOJ61" i="3" a="1"/>
  <c r="BOJ61" i="3" s="1"/>
  <c r="BVW61" i="3" a="1"/>
  <c r="BVW61" i="3" s="1"/>
  <c r="CAU61" i="3" a="1"/>
  <c r="CAU61" i="3" s="1"/>
  <c r="CHR61" i="3" a="1"/>
  <c r="CHR61" i="3" s="1"/>
  <c r="HQ62" i="3" a="1"/>
  <c r="HQ62" i="3" s="1"/>
  <c r="RU62" i="3" a="1"/>
  <c r="RU62" i="3" s="1"/>
  <c r="ABU62" i="3" a="1"/>
  <c r="ABU62" i="3" s="1"/>
  <c r="ALQ62" i="3" a="1"/>
  <c r="ALQ62" i="3" s="1"/>
  <c r="AVM62" i="3" a="1"/>
  <c r="AVM62" i="3" s="1"/>
  <c r="BFO62" i="3" a="1"/>
  <c r="BFO62" i="3" s="1"/>
  <c r="BWU62" i="3" a="1"/>
  <c r="BWU62" i="3" s="1"/>
  <c r="CGQ62" i="3" a="1"/>
  <c r="CGQ62" i="3" s="1"/>
  <c r="AIT60" i="3" a="1"/>
  <c r="AIT60" i="3" s="1"/>
  <c r="BQG60" i="3" a="1"/>
  <c r="BQG60" i="3" s="1"/>
  <c r="BEG61" i="3" a="1"/>
  <c r="BEG61" i="3" s="1"/>
  <c r="BTL61" i="3" a="1"/>
  <c r="BTL61" i="3" s="1"/>
  <c r="BYJ61" i="3" a="1"/>
  <c r="BYJ61" i="3" s="1"/>
  <c r="CDH61" i="3" a="1"/>
  <c r="CDH61" i="3" s="1"/>
  <c r="YF61" i="3" a="1"/>
  <c r="YF61" i="3" s="1"/>
  <c r="AIB61" i="3" a="1"/>
  <c r="AIB61" i="3" s="1"/>
  <c r="ARX61" i="3" a="1"/>
  <c r="ARX61" i="3" s="1"/>
  <c r="BBS61" i="3" a="1"/>
  <c r="BBS61" i="3" s="1"/>
  <c r="BLO61" i="3" a="1"/>
  <c r="BLO61" i="3" s="1"/>
  <c r="XY61" i="3" a="1"/>
  <c r="XY61" i="3" s="1"/>
  <c r="AHU61" i="3" a="1"/>
  <c r="AHU61" i="3" s="1"/>
  <c r="ARQ61" i="3" a="1"/>
  <c r="ARQ61" i="3" s="1"/>
  <c r="BBL61" i="3" a="1"/>
  <c r="BBL61" i="3" s="1"/>
  <c r="BLM61" i="3" a="1"/>
  <c r="BLM61" i="3" s="1"/>
  <c r="BUK61" i="3" a="1"/>
  <c r="BUK61" i="3" s="1"/>
  <c r="BZI61" i="3" a="1"/>
  <c r="BZI61" i="3" s="1"/>
  <c r="CEG61" i="3" a="1"/>
  <c r="CEG61" i="3" s="1"/>
  <c r="ES62" i="3" a="1"/>
  <c r="ES62" i="3" s="1"/>
  <c r="OW62" i="3" a="1"/>
  <c r="OW62" i="3" s="1"/>
  <c r="YW62" i="3" a="1"/>
  <c r="YW62" i="3" s="1"/>
  <c r="AIS62" i="3" a="1"/>
  <c r="AIS62" i="3" s="1"/>
  <c r="ASO62" i="3" a="1"/>
  <c r="ASO62" i="3" s="1"/>
  <c r="BCK62" i="3" a="1"/>
  <c r="BCK62" i="3" s="1"/>
  <c r="BTY62" i="3" a="1"/>
  <c r="BTY62" i="3" s="1"/>
  <c r="CDW62" i="3" a="1"/>
  <c r="CDW62" i="3" s="1"/>
  <c r="CGM61" i="3" a="1"/>
  <c r="CGM61" i="3" s="1"/>
  <c r="CX62" i="3" a="1"/>
  <c r="CX62" i="3" s="1"/>
  <c r="HV62" i="3" a="1"/>
  <c r="HV62" i="3" s="1"/>
  <c r="ES61" i="3" a="1"/>
  <c r="ES61" i="3" s="1"/>
  <c r="BRE60" i="3" a="1"/>
  <c r="BRE60" i="3" s="1"/>
  <c r="BLA61" i="3" a="1"/>
  <c r="BLA61" i="3" s="1"/>
  <c r="BUZ61" i="3" a="1"/>
  <c r="BUZ61" i="3" s="1"/>
  <c r="BZX61" i="3" a="1"/>
  <c r="BZX61" i="3" s="1"/>
  <c r="CEV61" i="3" a="1"/>
  <c r="CEV61" i="3" s="1"/>
  <c r="ABH61" i="3" a="1"/>
  <c r="ABH61" i="3" s="1"/>
  <c r="ALD61" i="3" a="1"/>
  <c r="ALD61" i="3" s="1"/>
  <c r="AUZ61" i="3" a="1"/>
  <c r="AUZ61" i="3" s="1"/>
  <c r="BEU61" i="3" a="1"/>
  <c r="BEU61" i="3" s="1"/>
  <c r="BOQ61" i="3" a="1"/>
  <c r="BOQ61" i="3" s="1"/>
  <c r="ABA61" i="3" a="1"/>
  <c r="ABA61" i="3" s="1"/>
  <c r="AKW61" i="3" a="1"/>
  <c r="AKW61" i="3" s="1"/>
  <c r="AUS61" i="3" a="1"/>
  <c r="AUS61" i="3" s="1"/>
  <c r="BES61" i="3" a="1"/>
  <c r="BES61" i="3" s="1"/>
  <c r="BOO61" i="3" a="1"/>
  <c r="BOO61" i="3" s="1"/>
  <c r="BVY61" i="3" a="1"/>
  <c r="BVY61" i="3" s="1"/>
  <c r="CAW61" i="3" a="1"/>
  <c r="CAW61" i="3" s="1"/>
  <c r="CHV61" i="3" a="1"/>
  <c r="CHV61" i="3" s="1"/>
  <c r="HU62" i="3" a="1"/>
  <c r="HU62" i="3" s="1"/>
  <c r="SC62" i="3" a="1"/>
  <c r="SC62" i="3" s="1"/>
  <c r="ABY62" i="3" a="1"/>
  <c r="ABY62" i="3" s="1"/>
  <c r="ALU62" i="3" a="1"/>
  <c r="ALU62" i="3" s="1"/>
  <c r="AVQ62" i="3" a="1"/>
  <c r="AVQ62" i="3" s="1"/>
  <c r="BFR62" i="3" a="1"/>
  <c r="BFR62" i="3" s="1"/>
  <c r="BWY62" i="3" a="1"/>
  <c r="BWY62" i="3" s="1"/>
  <c r="CGW62" i="3" a="1"/>
  <c r="CGW62" i="3" s="1"/>
  <c r="CJC61" i="3" a="1"/>
  <c r="CJC61" i="3" s="1"/>
  <c r="BCG60" i="3" a="1"/>
  <c r="BCG60" i="3" s="1"/>
  <c r="BCN61" i="3" a="1"/>
  <c r="BCN61" i="3" s="1"/>
  <c r="BUB61" i="3" a="1"/>
  <c r="BUB61" i="3" s="1"/>
  <c r="BYZ61" i="3" a="1"/>
  <c r="BYZ61" i="3" s="1"/>
  <c r="CDX61" i="3" a="1"/>
  <c r="CDX61" i="3" s="1"/>
  <c r="ZL61" i="3" a="1"/>
  <c r="ZL61" i="3" s="1"/>
  <c r="AJH61" i="3" a="1"/>
  <c r="AJH61" i="3" s="1"/>
  <c r="ATD61" i="3" a="1"/>
  <c r="ATD61" i="3" s="1"/>
  <c r="BCY61" i="3" a="1"/>
  <c r="BCY61" i="3" s="1"/>
  <c r="BMU61" i="3" a="1"/>
  <c r="BMU61" i="3" s="1"/>
  <c r="ZE61" i="3" a="1"/>
  <c r="ZE61" i="3" s="1"/>
  <c r="AJA61" i="3" a="1"/>
  <c r="AJA61" i="3" s="1"/>
  <c r="ASW61" i="3" a="1"/>
  <c r="ASW61" i="3" s="1"/>
  <c r="BCW61" i="3" a="1"/>
  <c r="BCW61" i="3" s="1"/>
  <c r="BMS61" i="3" a="1"/>
  <c r="BMS61" i="3" s="1"/>
  <c r="BVA61" i="3" a="1"/>
  <c r="BVA61" i="3" s="1"/>
  <c r="BZY61" i="3" a="1"/>
  <c r="BZY61" i="3" s="1"/>
  <c r="CEW61" i="3" a="1"/>
  <c r="CEW61" i="3" s="1"/>
  <c r="FY62" i="3" a="1"/>
  <c r="FY62" i="3" s="1"/>
  <c r="QC62" i="3" a="1"/>
  <c r="QC62" i="3" s="1"/>
  <c r="AAC62" i="3" a="1"/>
  <c r="AAC62" i="3" s="1"/>
  <c r="AJY62" i="3" a="1"/>
  <c r="AJY62" i="3" s="1"/>
  <c r="ATU62" i="3" a="1"/>
  <c r="ATU62" i="3" s="1"/>
  <c r="BDU62" i="3" a="1"/>
  <c r="BDU62" i="3" s="1"/>
  <c r="BVE62" i="3" a="1"/>
  <c r="BVE62" i="3" s="1"/>
  <c r="CFC62" i="3" a="1"/>
  <c r="CFC62" i="3" s="1"/>
  <c r="CIM61" i="3" a="1"/>
  <c r="CIM61" i="3" s="1"/>
  <c r="EH62" i="3" a="1"/>
  <c r="EH62" i="3" s="1"/>
  <c r="AQI60" i="3" a="1"/>
  <c r="AQI60" i="3" s="1"/>
  <c r="BTE60" i="3" a="1"/>
  <c r="BTE60" i="3" s="1"/>
  <c r="BOS61" i="3" a="1"/>
  <c r="BOS61" i="3" s="1"/>
  <c r="BWD61" i="3" a="1"/>
  <c r="BWD61" i="3" s="1"/>
  <c r="CBB61" i="3" a="1"/>
  <c r="CBB61" i="3" s="1"/>
  <c r="CFZ61" i="3" a="1"/>
  <c r="CFZ61" i="3" s="1"/>
  <c r="ADP61" i="3" a="1"/>
  <c r="ADP61" i="3" s="1"/>
  <c r="ANL61" i="3" a="1"/>
  <c r="ANL61" i="3" s="1"/>
  <c r="AXH61" i="3" a="1"/>
  <c r="AXH61" i="3" s="1"/>
  <c r="BHB61" i="3" a="1"/>
  <c r="BHB61" i="3" s="1"/>
  <c r="BQX61" i="3" a="1"/>
  <c r="BQX61" i="3" s="1"/>
  <c r="ADI61" i="3" a="1"/>
  <c r="ADI61" i="3" s="1"/>
  <c r="ANE61" i="3" a="1"/>
  <c r="ANE61" i="3" s="1"/>
  <c r="AXA61" i="3" a="1"/>
  <c r="AXA61" i="3" s="1"/>
  <c r="BGZ61" i="3" a="1"/>
  <c r="BGZ61" i="3" s="1"/>
  <c r="BQV61" i="3" a="1"/>
  <c r="BQV61" i="3" s="1"/>
  <c r="BXC61" i="3" a="1"/>
  <c r="BXC61" i="3" s="1"/>
  <c r="CCA61" i="3" a="1"/>
  <c r="CCA61" i="3" s="1"/>
  <c r="CKD61" i="3" a="1"/>
  <c r="CKD61" i="3" s="1"/>
  <c r="KG62" i="3" a="1"/>
  <c r="KG62" i="3" s="1"/>
  <c r="UK62" i="3" a="1"/>
  <c r="UK62" i="3" s="1"/>
  <c r="AEG62" i="3" a="1"/>
  <c r="AEG62" i="3" s="1"/>
  <c r="AOC62" i="3" a="1"/>
  <c r="AOC62" i="3" s="1"/>
  <c r="AXY62" i="3" a="1"/>
  <c r="AXY62" i="3" s="1"/>
  <c r="BPM62" i="3" a="1"/>
  <c r="BPM62" i="3" s="1"/>
  <c r="BEK60" i="3" a="1"/>
  <c r="BEK60" i="3" s="1"/>
  <c r="AYE61" i="3" a="1"/>
  <c r="AYE61" i="3" s="1"/>
  <c r="BQB61" i="3" a="1"/>
  <c r="BQB61" i="3" s="1"/>
  <c r="BWR61" i="3" a="1"/>
  <c r="BWR61" i="3" s="1"/>
  <c r="CBP61" i="3" a="1"/>
  <c r="CBP61" i="3" s="1"/>
  <c r="CGN61" i="3" a="1"/>
  <c r="CGN61" i="3" s="1"/>
  <c r="AER61" i="3" a="1"/>
  <c r="AER61" i="3" s="1"/>
  <c r="AON61" i="3" a="1"/>
  <c r="AON61" i="3" s="1"/>
  <c r="AYJ61" i="3" a="1"/>
  <c r="AYJ61" i="3" s="1"/>
  <c r="BIE61" i="3" a="1"/>
  <c r="BIE61" i="3" s="1"/>
  <c r="BSA61" i="3" a="1"/>
  <c r="BSA61" i="3" s="1"/>
  <c r="AEK61" i="3" a="1"/>
  <c r="AEK61" i="3" s="1"/>
  <c r="AOG61" i="3" a="1"/>
  <c r="AOG61" i="3" s="1"/>
  <c r="AYC61" i="3" a="1"/>
  <c r="AYC61" i="3" s="1"/>
  <c r="BIC61" i="3" a="1"/>
  <c r="BIC61" i="3" s="1"/>
  <c r="BRY61" i="3" a="1"/>
  <c r="BRY61" i="3" s="1"/>
  <c r="BXQ61" i="3" a="1"/>
  <c r="BXQ61" i="3" s="1"/>
  <c r="CCO61" i="3" a="1"/>
  <c r="CCO61" i="3" s="1"/>
  <c r="CLF61" i="3" a="1"/>
  <c r="CLF61" i="3" s="1"/>
  <c r="LM62" i="3" a="1"/>
  <c r="LM62" i="3" s="1"/>
  <c r="VM62" i="3" a="1"/>
  <c r="VM62" i="3" s="1"/>
  <c r="AFI62" i="3" a="1"/>
  <c r="AFI62" i="3" s="1"/>
  <c r="APE62" i="3" a="1"/>
  <c r="APE62" i="3" s="1"/>
  <c r="AZA62" i="3" a="1"/>
  <c r="AZA62" i="3" s="1"/>
  <c r="BQO62" i="3" a="1"/>
  <c r="BQO62" i="3" s="1"/>
  <c r="CAK62" i="3" a="1"/>
  <c r="CAK62" i="3" s="1"/>
  <c r="CKG62" i="3" a="1"/>
  <c r="CKG62" i="3" s="1"/>
  <c r="CLG61" i="3" a="1"/>
  <c r="CLG61" i="3" s="1"/>
  <c r="GH62" i="3" a="1"/>
  <c r="GH62" i="3" s="1"/>
  <c r="CGA60" i="3" a="1"/>
  <c r="CGA60" i="3" s="1"/>
  <c r="SY61" i="3" a="1"/>
  <c r="SY61" i="3" s="1"/>
  <c r="BRE61" i="3" a="1"/>
  <c r="BRE61" i="3" s="1"/>
  <c r="BXF61" i="3" a="1"/>
  <c r="BXF61" i="3" s="1"/>
  <c r="CCD61" i="3" a="1"/>
  <c r="CCD61" i="3" s="1"/>
  <c r="CHB61" i="3" a="1"/>
  <c r="CHB61" i="3" s="1"/>
  <c r="AFT61" i="3" a="1"/>
  <c r="AFT61" i="3" s="1"/>
  <c r="APP61" i="3" a="1"/>
  <c r="APP61" i="3" s="1"/>
  <c r="AZL61" i="3" a="1"/>
  <c r="AZL61" i="3" s="1"/>
  <c r="BJF61" i="3" a="1"/>
  <c r="BJF61" i="3" s="1"/>
  <c r="BTB61" i="3" a="1"/>
  <c r="BTB61" i="3" s="1"/>
  <c r="AHC61" i="3" a="1"/>
  <c r="AHC61" i="3" s="1"/>
  <c r="HW61" i="3" a="1"/>
  <c r="HW61" i="3" s="1"/>
  <c r="AQV61" i="3" a="1"/>
  <c r="AQV61" i="3" s="1"/>
  <c r="ZU61" i="3" a="1"/>
  <c r="ZU61" i="3" s="1"/>
  <c r="ALQ61" i="3" a="1"/>
  <c r="ALQ61" i="3" s="1"/>
  <c r="AVM61" i="3" a="1"/>
  <c r="AVM61" i="3" s="1"/>
  <c r="BFL61" i="3" a="1"/>
  <c r="BFL61" i="3" s="1"/>
  <c r="BPH61" i="3" a="1"/>
  <c r="BPH61" i="3" s="1"/>
  <c r="BWI61" i="3" a="1"/>
  <c r="BWI61" i="3" s="1"/>
  <c r="CBG61" i="3" a="1"/>
  <c r="CBG61" i="3" s="1"/>
  <c r="CIP61" i="3" a="1"/>
  <c r="CIP61" i="3" s="1"/>
  <c r="IO62" i="3" a="1"/>
  <c r="IO62" i="3" s="1"/>
  <c r="SW62" i="3" a="1"/>
  <c r="SW62" i="3" s="1"/>
  <c r="ACS62" i="3" a="1"/>
  <c r="ACS62" i="3" s="1"/>
  <c r="AMO62" i="3" a="1"/>
  <c r="AMO62" i="3" s="1"/>
  <c r="AWK62" i="3" a="1"/>
  <c r="AWK62" i="3" s="1"/>
  <c r="BGM62" i="3" a="1"/>
  <c r="BGM62" i="3" s="1"/>
  <c r="BXS62" i="3" a="1"/>
  <c r="BXS62" i="3" s="1"/>
  <c r="CHQ62" i="3" a="1"/>
  <c r="CHQ62" i="3" s="1"/>
  <c r="HH61" i="3" a="1"/>
  <c r="HH61" i="3" s="1"/>
  <c r="BYC60" i="3" a="1"/>
  <c r="BYC60" i="3" s="1"/>
  <c r="BHL61" i="3" a="1"/>
  <c r="BHL61" i="3" s="1"/>
  <c r="BTZ61" i="3" a="1"/>
  <c r="BTZ61" i="3" s="1"/>
  <c r="BYX61" i="3" a="1"/>
  <c r="BYX61" i="3" s="1"/>
  <c r="CDV61" i="3" a="1"/>
  <c r="CDV61" i="3" s="1"/>
  <c r="ZH61" i="3" a="1"/>
  <c r="ZH61" i="3" s="1"/>
  <c r="AJD61" i="3" a="1"/>
  <c r="AJD61" i="3" s="1"/>
  <c r="ASZ61" i="3" a="1"/>
  <c r="ASZ61" i="3" s="1"/>
  <c r="BCT61" i="3" a="1"/>
  <c r="BCT61" i="3" s="1"/>
  <c r="BMP61" i="3" a="1"/>
  <c r="BMP61" i="3" s="1"/>
  <c r="ZA61" i="3" a="1"/>
  <c r="ZA61" i="3" s="1"/>
  <c r="AIW61" i="3" a="1"/>
  <c r="AIW61" i="3" s="1"/>
  <c r="ASS61" i="3" a="1"/>
  <c r="ASS61" i="3" s="1"/>
  <c r="BCR61" i="3" a="1"/>
  <c r="BCR61" i="3" s="1"/>
  <c r="BMN61" i="3" a="1"/>
  <c r="BMN61" i="3" s="1"/>
  <c r="BUY61" i="3" a="1"/>
  <c r="BUY61" i="3" s="1"/>
  <c r="BZW61" i="3" a="1"/>
  <c r="BZW61" i="3" s="1"/>
  <c r="CEU61" i="3" a="1"/>
  <c r="CEU61" i="3" s="1"/>
  <c r="FU62" i="3" a="1"/>
  <c r="FU62" i="3" s="1"/>
  <c r="PY62" i="3" a="1"/>
  <c r="PY62" i="3" s="1"/>
  <c r="ZY62" i="3" a="1"/>
  <c r="ZY62" i="3" s="1"/>
  <c r="AJU62" i="3" a="1"/>
  <c r="AJU62" i="3" s="1"/>
  <c r="ATQ62" i="3" a="1"/>
  <c r="ATQ62" i="3" s="1"/>
  <c r="BDQ62" i="3" a="1"/>
  <c r="BDQ62" i="3" s="1"/>
  <c r="BVA62" i="3" a="1"/>
  <c r="BVA62" i="3" s="1"/>
  <c r="CEY62" i="3" a="1"/>
  <c r="CEY62" i="3" s="1"/>
  <c r="CHO61" i="3" a="1"/>
  <c r="CHO61" i="3" s="1"/>
  <c r="DN62" i="3" a="1"/>
  <c r="DN62" i="3" s="1"/>
  <c r="IL62" i="3" a="1"/>
  <c r="IL62" i="3" s="1"/>
  <c r="LN61" i="3" a="1"/>
  <c r="LN61" i="3" s="1"/>
  <c r="IY61" i="3" a="1"/>
  <c r="IY61" i="3" s="1"/>
  <c r="BOF61" i="3" a="1"/>
  <c r="BOF61" i="3" s="1"/>
  <c r="BVN61" i="3" a="1"/>
  <c r="BVN61" i="3" s="1"/>
  <c r="CAL61" i="3" a="1"/>
  <c r="CAL61" i="3" s="1"/>
  <c r="CFJ61" i="3" a="1"/>
  <c r="CFJ61" i="3" s="1"/>
  <c r="ACJ61" i="3" a="1"/>
  <c r="ACJ61" i="3" s="1"/>
  <c r="AMF61" i="3" a="1"/>
  <c r="AMF61" i="3" s="1"/>
  <c r="AWB61" i="3" a="1"/>
  <c r="AWB61" i="3" s="1"/>
  <c r="BFV61" i="3" a="1"/>
  <c r="BFV61" i="3" s="1"/>
  <c r="BPR61" i="3" a="1"/>
  <c r="BPR61" i="3" s="1"/>
  <c r="ACC61" i="3" a="1"/>
  <c r="ACC61" i="3" s="1"/>
  <c r="ALY61" i="3" a="1"/>
  <c r="ALY61" i="3" s="1"/>
  <c r="AVU61" i="3" a="1"/>
  <c r="AVU61" i="3" s="1"/>
  <c r="BFT61" i="3" a="1"/>
  <c r="BFT61" i="3" s="1"/>
  <c r="BPP61" i="3" a="1"/>
  <c r="BPP61" i="3" s="1"/>
  <c r="BWM61" i="3" a="1"/>
  <c r="BWM61" i="3" s="1"/>
  <c r="CBK61" i="3" a="1"/>
  <c r="CBK61" i="3" s="1"/>
  <c r="CIX61" i="3" a="1"/>
  <c r="CIX61" i="3" s="1"/>
  <c r="JA62" i="3" a="1"/>
  <c r="JA62" i="3" s="1"/>
  <c r="TE62" i="3" a="1"/>
  <c r="TE62" i="3" s="1"/>
  <c r="ADA62" i="3" a="1"/>
  <c r="ADA62" i="3" s="1"/>
  <c r="AMW62" i="3" a="1"/>
  <c r="AMW62" i="3" s="1"/>
  <c r="AWS62" i="3" a="1"/>
  <c r="AWS62" i="3" s="1"/>
  <c r="BGU62" i="3" a="1"/>
  <c r="BGU62" i="3" s="1"/>
  <c r="BYA62" i="3" a="1"/>
  <c r="BYA62" i="3" s="1"/>
  <c r="CHW62" i="3" a="1"/>
  <c r="CHW62" i="3" s="1"/>
  <c r="BIO59" i="3" a="1"/>
  <c r="BIO59" i="3" s="1"/>
  <c r="BSG60" i="3" a="1"/>
  <c r="BSG60" i="3" s="1"/>
  <c r="BGF61" i="3" a="1"/>
  <c r="BGF61" i="3" s="1"/>
  <c r="BUP61" i="3" a="1"/>
  <c r="BUP61" i="3" s="1"/>
  <c r="BZN61" i="3" a="1"/>
  <c r="BZN61" i="3" s="1"/>
  <c r="CEL61" i="3" a="1"/>
  <c r="CEL61" i="3" s="1"/>
  <c r="AAN61" i="3" a="1"/>
  <c r="AAN61" i="3" s="1"/>
  <c r="AKJ61" i="3" a="1"/>
  <c r="AKJ61" i="3" s="1"/>
  <c r="AUF61" i="3" a="1"/>
  <c r="AUF61" i="3" s="1"/>
  <c r="BDZ61" i="3" a="1"/>
  <c r="BDZ61" i="3" s="1"/>
  <c r="BNV61" i="3" a="1"/>
  <c r="BNV61" i="3" s="1"/>
  <c r="AAG61" i="3" a="1"/>
  <c r="AAG61" i="3" s="1"/>
  <c r="AKC61" i="3" a="1"/>
  <c r="AKC61" i="3" s="1"/>
  <c r="ATY61" i="3" a="1"/>
  <c r="ATY61" i="3" s="1"/>
  <c r="BDX61" i="3" a="1"/>
  <c r="BDX61" i="3" s="1"/>
  <c r="BNT61" i="3" a="1"/>
  <c r="BNT61" i="3" s="1"/>
  <c r="BVO61" i="3" a="1"/>
  <c r="BVO61" i="3" s="1"/>
  <c r="CAM61" i="3" a="1"/>
  <c r="CAM61" i="3" s="1"/>
  <c r="CHA61" i="3" a="1"/>
  <c r="CHA61" i="3" s="1"/>
  <c r="HA62" i="3" a="1"/>
  <c r="HA62" i="3" s="1"/>
  <c r="RE62" i="3" a="1"/>
  <c r="RE62" i="3" s="1"/>
  <c r="ABE62" i="3" a="1"/>
  <c r="ABE62" i="3" s="1"/>
  <c r="ALA62" i="3" a="1"/>
  <c r="ALA62" i="3" s="1"/>
  <c r="AUW62" i="3" a="1"/>
  <c r="AUW62" i="3" s="1"/>
  <c r="BEW62" i="3" a="1"/>
  <c r="BEW62" i="3" s="1"/>
  <c r="BWG62" i="3" a="1"/>
  <c r="BWG62" i="3" s="1"/>
  <c r="CGE62" i="3" a="1"/>
  <c r="CGE62" i="3" s="1"/>
  <c r="CJW61" i="3" a="1"/>
  <c r="CJW61" i="3" s="1"/>
  <c r="EX62" i="3" a="1"/>
  <c r="EX62" i="3" s="1"/>
  <c r="TN61" i="3" a="1"/>
  <c r="TN61" i="3" s="1"/>
  <c r="CBA60" i="3" a="1"/>
  <c r="CBA60" i="3" s="1"/>
  <c r="BPY61" i="3" a="1"/>
  <c r="BPY61" i="3" s="1"/>
  <c r="BWP61" i="3" a="1"/>
  <c r="BWP61" i="3" s="1"/>
  <c r="CBN61" i="3" a="1"/>
  <c r="CBN61" i="3" s="1"/>
  <c r="CGL61" i="3" a="1"/>
  <c r="CGL61" i="3" s="1"/>
  <c r="AEN61" i="3" a="1"/>
  <c r="AEN61" i="3" s="1"/>
  <c r="AOJ61" i="3" a="1"/>
  <c r="AOJ61" i="3" s="1"/>
  <c r="AYF61" i="3" a="1"/>
  <c r="AYF61" i="3" s="1"/>
  <c r="BHZ61" i="3" a="1"/>
  <c r="BHZ61" i="3" s="1"/>
  <c r="BRV61" i="3" a="1"/>
  <c r="BRV61" i="3" s="1"/>
  <c r="AEG61" i="3" a="1"/>
  <c r="AEG61" i="3" s="1"/>
  <c r="AOC61" i="3" a="1"/>
  <c r="AOC61" i="3" s="1"/>
  <c r="AXY61" i="3" a="1"/>
  <c r="AXY61" i="3" s="1"/>
  <c r="BHX61" i="3" a="1"/>
  <c r="BHX61" i="3" s="1"/>
  <c r="BRT61" i="3" a="1"/>
  <c r="BRT61" i="3" s="1"/>
  <c r="BXO61" i="3" a="1"/>
  <c r="BXO61" i="3" s="1"/>
  <c r="CCM61" i="3" a="1"/>
  <c r="CCM61" i="3" s="1"/>
  <c r="CLB61" i="3" a="1"/>
  <c r="CLB61" i="3" s="1"/>
  <c r="LI62" i="3" a="1"/>
  <c r="LI62" i="3" s="1"/>
  <c r="VI62" i="3" a="1"/>
  <c r="VI62" i="3" s="1"/>
  <c r="AFE62" i="3" a="1"/>
  <c r="AFE62" i="3" s="1"/>
  <c r="APA62" i="3" a="1"/>
  <c r="APA62" i="3" s="1"/>
  <c r="AYW62" i="3" a="1"/>
  <c r="AYW62" i="3" s="1"/>
  <c r="CCX59" i="3" a="1"/>
  <c r="CCX59" i="3" s="1"/>
  <c r="BMG60" i="3" a="1"/>
  <c r="BMG60" i="3" s="1"/>
  <c r="BAQ61" i="3" a="1"/>
  <c r="BAQ61" i="3" s="1"/>
  <c r="BQZ61" i="3" a="1"/>
  <c r="BQZ61" i="3" s="1"/>
  <c r="BXD61" i="3" a="1"/>
  <c r="BXD61" i="3" s="1"/>
  <c r="CCB61" i="3" a="1"/>
  <c r="CCB61" i="3" s="1"/>
  <c r="CGZ61" i="3" a="1"/>
  <c r="CGZ61" i="3" s="1"/>
  <c r="AFP61" i="3" a="1"/>
  <c r="AFP61" i="3" s="1"/>
  <c r="APL61" i="3" a="1"/>
  <c r="APL61" i="3" s="1"/>
  <c r="AZH61" i="3" a="1"/>
  <c r="AZH61" i="3" s="1"/>
  <c r="BJC61" i="3" a="1"/>
  <c r="BJC61" i="3" s="1"/>
  <c r="BSY61" i="3" a="1"/>
  <c r="BSY61" i="3" s="1"/>
  <c r="AFI61" i="3" a="1"/>
  <c r="AFI61" i="3" s="1"/>
  <c r="APE61" i="3" a="1"/>
  <c r="APE61" i="3" s="1"/>
  <c r="AZA61" i="3" a="1"/>
  <c r="AZA61" i="3" s="1"/>
  <c r="BJA61" i="3" a="1"/>
  <c r="BJA61" i="3" s="1"/>
  <c r="BSW61" i="3" a="1"/>
  <c r="BSW61" i="3" s="1"/>
  <c r="BYC61" i="3" a="1"/>
  <c r="BYC61" i="3" s="1"/>
  <c r="CDA61" i="3" a="1"/>
  <c r="CDA61" i="3" s="1"/>
  <c r="CMD61" i="3" a="1"/>
  <c r="CMD61" i="3" s="1"/>
  <c r="MK62" i="3" a="1"/>
  <c r="MK62" i="3" s="1"/>
  <c r="WK62" i="3" a="1"/>
  <c r="WK62" i="3" s="1"/>
  <c r="AGG62" i="3" a="1"/>
  <c r="AGG62" i="3" s="1"/>
  <c r="AQC62" i="3" a="1"/>
  <c r="AQC62" i="3" s="1"/>
  <c r="AZY62" i="3" a="1"/>
  <c r="AZY62" i="3" s="1"/>
  <c r="BRM62" i="3" a="1"/>
  <c r="BRM62" i="3" s="1"/>
  <c r="CBK62" i="3" a="1"/>
  <c r="CBK62" i="3" s="1"/>
  <c r="CLC62" i="3" a="1"/>
  <c r="CLC62" i="3" s="1"/>
  <c r="CLW61" i="3" a="1"/>
  <c r="CLW61" i="3" s="1"/>
  <c r="GX62" i="3" a="1"/>
  <c r="GX62" i="3" s="1"/>
  <c r="AHQ60" i="3" a="1"/>
  <c r="AHQ60" i="3" s="1"/>
  <c r="XJ61" i="3" a="1"/>
  <c r="XJ61" i="3" s="1"/>
  <c r="BTD61" i="3" a="1"/>
  <c r="BTD61" i="3" s="1"/>
  <c r="BYF61" i="3" a="1"/>
  <c r="BYF61" i="3" s="1"/>
  <c r="CDD61" i="3" a="1"/>
  <c r="CDD61" i="3" s="1"/>
  <c r="XX61" i="3" a="1"/>
  <c r="XX61" i="3" s="1"/>
  <c r="AHT61" i="3" a="1"/>
  <c r="AHT61" i="3" s="1"/>
  <c r="ARP61" i="3" a="1"/>
  <c r="ARP61" i="3" s="1"/>
  <c r="BBK61" i="3" a="1"/>
  <c r="BBK61" i="3" s="1"/>
  <c r="BLG61" i="3" a="1"/>
  <c r="BLG61" i="3" s="1"/>
  <c r="AMA61" i="3" a="1"/>
  <c r="AMA61" i="3" s="1"/>
  <c r="BQJ61" i="3" a="1"/>
  <c r="BQJ61" i="3" s="1"/>
  <c r="AYR61" i="3" a="1"/>
  <c r="AYR61" i="3" s="1"/>
  <c r="ABU61" i="3" a="1"/>
  <c r="ABU61" i="3" s="1"/>
  <c r="ANQ61" i="3" a="1"/>
  <c r="ANQ61" i="3" s="1"/>
  <c r="AXM61" i="3" a="1"/>
  <c r="AXM61" i="3" s="1"/>
  <c r="BHM61" i="3" a="1"/>
  <c r="BHM61" i="3" s="1"/>
  <c r="BRI61" i="3" a="1"/>
  <c r="BRI61" i="3" s="1"/>
  <c r="BXI61" i="3" a="1"/>
  <c r="BXI61" i="3" s="1"/>
  <c r="CCG61" i="3" a="1"/>
  <c r="CCG61" i="3" s="1"/>
  <c r="CKP61" i="3" a="1"/>
  <c r="CKP61" i="3" s="1"/>
  <c r="KS62" i="3" a="1"/>
  <c r="KS62" i="3" s="1"/>
  <c r="UW62" i="3" a="1"/>
  <c r="UW62" i="3" s="1"/>
  <c r="AES62" i="3" a="1"/>
  <c r="AES62" i="3" s="1"/>
  <c r="AOO62" i="3" a="1"/>
  <c r="AOO62" i="3" s="1"/>
  <c r="AYK62" i="3" a="1"/>
  <c r="AYK62" i="3" s="1"/>
  <c r="BPW62" i="3" a="1"/>
  <c r="BPW62" i="3" s="1"/>
  <c r="BZU62" i="3" a="1"/>
  <c r="BZU62" i="3" s="1"/>
  <c r="CJQ62" i="3" a="1"/>
  <c r="CJQ62" i="3" s="1"/>
  <c r="BKZ60" i="3" a="1"/>
  <c r="BKZ60" i="3" s="1"/>
  <c r="II61" i="3" a="1"/>
  <c r="II61" i="3" s="1"/>
  <c r="BJE61" i="3" a="1"/>
  <c r="BJE61" i="3" s="1"/>
  <c r="BUL61" i="3" a="1"/>
  <c r="BUL61" i="3" s="1"/>
  <c r="BZJ61" i="3" a="1"/>
  <c r="BZJ61" i="3" s="1"/>
  <c r="CEH61" i="3" a="1"/>
  <c r="CEH61" i="3" s="1"/>
  <c r="AAF61" i="3" a="1"/>
  <c r="AAF61" i="3" s="1"/>
  <c r="AKB61" i="3" a="1"/>
  <c r="AKB61" i="3" s="1"/>
  <c r="ATX61" i="3" a="1"/>
  <c r="ATX61" i="3" s="1"/>
  <c r="BDR61" i="3" a="1"/>
  <c r="BDR61" i="3" s="1"/>
  <c r="BNN61" i="3" a="1"/>
  <c r="BNN61" i="3" s="1"/>
  <c r="ZY61" i="3" a="1"/>
  <c r="ZY61" i="3" s="1"/>
  <c r="AJU61" i="3" a="1"/>
  <c r="AJU61" i="3" s="1"/>
  <c r="ATQ61" i="3" a="1"/>
  <c r="ATQ61" i="3" s="1"/>
  <c r="BDP61" i="3" a="1"/>
  <c r="BDP61" i="3" s="1"/>
  <c r="BNL61" i="3" a="1"/>
  <c r="BNL61" i="3" s="1"/>
  <c r="BVK61" i="3" a="1"/>
  <c r="BVK61" i="3" s="1"/>
  <c r="CAI61" i="3" a="1"/>
  <c r="CAI61" i="3" s="1"/>
  <c r="CGK61" i="3" a="1"/>
  <c r="CGK61" i="3" s="1"/>
  <c r="GS62" i="3" a="1"/>
  <c r="GS62" i="3" s="1"/>
  <c r="QW62" i="3" a="1"/>
  <c r="QW62" i="3" s="1"/>
  <c r="AAW62" i="3" a="1"/>
  <c r="AAW62" i="3" s="1"/>
  <c r="AKS62" i="3" a="1"/>
  <c r="AKS62" i="3" s="1"/>
  <c r="AUO62" i="3" a="1"/>
  <c r="AUO62" i="3" s="1"/>
  <c r="BEO62" i="3" a="1"/>
  <c r="BEO62" i="3" s="1"/>
  <c r="BVY62" i="3" a="1"/>
  <c r="BVY62" i="3" s="1"/>
  <c r="CFW62" i="3" a="1"/>
  <c r="CFW62" i="3" s="1"/>
  <c r="CIY61" i="3" a="1"/>
  <c r="CIY61" i="3" s="1"/>
  <c r="ED62" i="3" a="1"/>
  <c r="ED62" i="3" s="1"/>
  <c r="JB62" i="3" a="1"/>
  <c r="JB62" i="3" s="1"/>
  <c r="BSV60" i="3" a="1"/>
  <c r="BSV60" i="3" s="1"/>
  <c r="MY61" i="3" a="1"/>
  <c r="MY61" i="3" s="1"/>
  <c r="BPQ61" i="3" a="1"/>
  <c r="BPQ61" i="3" s="1"/>
  <c r="BVZ61" i="3" a="1"/>
  <c r="BVZ61" i="3" s="1"/>
  <c r="CAX61" i="3" a="1"/>
  <c r="CAX61" i="3" s="1"/>
  <c r="CFV61" i="3" a="1"/>
  <c r="CFV61" i="3" s="1"/>
  <c r="ADH61" i="3" a="1"/>
  <c r="ADH61" i="3" s="1"/>
  <c r="AND61" i="3" a="1"/>
  <c r="AND61" i="3" s="1"/>
  <c r="AWZ61" i="3" a="1"/>
  <c r="AWZ61" i="3" s="1"/>
  <c r="BGT61" i="3" a="1"/>
  <c r="BGT61" i="3" s="1"/>
  <c r="BQP61" i="3" a="1"/>
  <c r="BQP61" i="3" s="1"/>
  <c r="ADA61" i="3" a="1"/>
  <c r="ADA61" i="3" s="1"/>
  <c r="AMW61" i="3" a="1"/>
  <c r="AMW61" i="3" s="1"/>
  <c r="AWS61" i="3" a="1"/>
  <c r="AWS61" i="3" s="1"/>
  <c r="BGR61" i="3" a="1"/>
  <c r="BGR61" i="3" s="1"/>
  <c r="BQN61" i="3" a="1"/>
  <c r="BQN61" i="3" s="1"/>
  <c r="BWY61" i="3" a="1"/>
  <c r="BWY61" i="3" s="1"/>
  <c r="CBW61" i="3" a="1"/>
  <c r="CBW61" i="3" s="1"/>
  <c r="CJV61" i="3" a="1"/>
  <c r="CJV61" i="3" s="1"/>
  <c r="JY62" i="3" a="1"/>
  <c r="JY62" i="3" s="1"/>
  <c r="UC62" i="3" a="1"/>
  <c r="UC62" i="3" s="1"/>
  <c r="ADY62" i="3" a="1"/>
  <c r="ADY62" i="3" s="1"/>
  <c r="ANU62" i="3" a="1"/>
  <c r="ANU62" i="3" s="1"/>
  <c r="AXQ62" i="3" a="1"/>
  <c r="AXQ62" i="3" s="1"/>
  <c r="BPE62" i="3" a="1"/>
  <c r="BPE62" i="3" s="1"/>
  <c r="BZA62" i="3" a="1"/>
  <c r="BZA62" i="3" s="1"/>
  <c r="CIW62" i="3" a="1"/>
  <c r="CIW62" i="3" s="1"/>
  <c r="AYL60" i="3" a="1"/>
  <c r="AYL60" i="3" s="1"/>
  <c r="CAC60" i="3" a="1"/>
  <c r="CAC60" i="3" s="1"/>
  <c r="BHY61" i="3" a="1"/>
  <c r="BHY61" i="3" s="1"/>
  <c r="BVB61" i="3" a="1"/>
  <c r="BVB61" i="3" s="1"/>
  <c r="BZZ61" i="3" a="1"/>
  <c r="BZZ61" i="3" s="1"/>
  <c r="CEX61" i="3" a="1"/>
  <c r="CEX61" i="3" s="1"/>
  <c r="ABL61" i="3" a="1"/>
  <c r="ABL61" i="3" s="1"/>
  <c r="ALH61" i="3" a="1"/>
  <c r="ALH61" i="3" s="1"/>
  <c r="AVD61" i="3" a="1"/>
  <c r="AVD61" i="3" s="1"/>
  <c r="BEX61" i="3" a="1"/>
  <c r="BEX61" i="3" s="1"/>
  <c r="BOT61" i="3" a="1"/>
  <c r="BOT61" i="3" s="1"/>
  <c r="ABE61" i="3" a="1"/>
  <c r="ABE61" i="3" s="1"/>
  <c r="ALA61" i="3" a="1"/>
  <c r="ALA61" i="3" s="1"/>
  <c r="AUW61" i="3" a="1"/>
  <c r="AUW61" i="3" s="1"/>
  <c r="BEV61" i="3" a="1"/>
  <c r="BEV61" i="3" s="1"/>
  <c r="BOR61" i="3" a="1"/>
  <c r="BOR61" i="3" s="1"/>
  <c r="BWA61" i="3" a="1"/>
  <c r="BWA61" i="3" s="1"/>
  <c r="CAY61" i="3" a="1"/>
  <c r="CAY61" i="3" s="1"/>
  <c r="CHZ61" i="3" a="1"/>
  <c r="CHZ61" i="3" s="1"/>
  <c r="HY62" i="3" a="1"/>
  <c r="HY62" i="3" s="1"/>
  <c r="SG62" i="3" a="1"/>
  <c r="SG62" i="3" s="1"/>
  <c r="ACC62" i="3" a="1"/>
  <c r="ACC62" i="3" s="1"/>
  <c r="ALY62" i="3" a="1"/>
  <c r="ALY62" i="3" s="1"/>
  <c r="AVU62" i="3" a="1"/>
  <c r="AVU62" i="3" s="1"/>
  <c r="BFW62" i="3" a="1"/>
  <c r="BFW62" i="3" s="1"/>
  <c r="BXC62" i="3" a="1"/>
  <c r="BXC62" i="3" s="1"/>
  <c r="CHA62" i="3" a="1"/>
  <c r="CHA62" i="3" s="1"/>
  <c r="CKM61" i="3" a="1"/>
  <c r="CKM61" i="3" s="1"/>
  <c r="FN62" i="3" a="1"/>
  <c r="FN62" i="3" s="1"/>
  <c r="CDO60" i="3" a="1"/>
  <c r="CDO60" i="3" s="1"/>
  <c r="NY61" i="3" a="1"/>
  <c r="NY61" i="3" s="1"/>
  <c r="BRX61" i="3" a="1"/>
  <c r="BRX61" i="3" s="1"/>
  <c r="BXP61" i="3" a="1"/>
  <c r="BXP61" i="3" s="1"/>
  <c r="CCN61" i="3" a="1"/>
  <c r="CCN61" i="3" s="1"/>
  <c r="WR61" i="3" a="1"/>
  <c r="WR61" i="3" s="1"/>
  <c r="AGN61" i="3" a="1"/>
  <c r="AGN61" i="3" s="1"/>
  <c r="AQJ61" i="3" a="1"/>
  <c r="AQJ61" i="3" s="1"/>
  <c r="BAF61" i="3" a="1"/>
  <c r="BAF61" i="3" s="1"/>
  <c r="BKA61" i="3" a="1"/>
  <c r="BKA61" i="3" s="1"/>
  <c r="WK61" i="3" a="1"/>
  <c r="WK61" i="3" s="1"/>
  <c r="AGG61" i="3" a="1"/>
  <c r="AGG61" i="3" s="1"/>
  <c r="AQC61" i="3" a="1"/>
  <c r="AQC61" i="3" s="1"/>
  <c r="AZY61" i="3" a="1"/>
  <c r="AZY61" i="3" s="1"/>
  <c r="BJY61" i="3" a="1"/>
  <c r="BJY61" i="3" s="1"/>
  <c r="BTQ61" i="3" a="1"/>
  <c r="BTQ61" i="3" s="1"/>
  <c r="BYO61" i="3" a="1"/>
  <c r="BYO61" i="3" s="1"/>
  <c r="CDM61" i="3" a="1"/>
  <c r="CDM61" i="3" s="1"/>
  <c r="DE62" i="3" a="1"/>
  <c r="DE62" i="3" s="1"/>
  <c r="NI62" i="3" a="1"/>
  <c r="NI62" i="3" s="1"/>
  <c r="XI62" i="3" a="1"/>
  <c r="XI62" i="3" s="1"/>
  <c r="AHE62" i="3" a="1"/>
  <c r="AHE62" i="3" s="1"/>
  <c r="ARA62" i="3" a="1"/>
  <c r="ARA62" i="3" s="1"/>
  <c r="BAW62" i="3" a="1"/>
  <c r="BAW62" i="3" s="1"/>
  <c r="BOL60" i="3" a="1"/>
  <c r="BOL60" i="3" s="1"/>
  <c r="GK61" i="3" a="1"/>
  <c r="GK61" i="3" s="1"/>
  <c r="BDD61" i="3" a="1"/>
  <c r="BDD61" i="3" s="1"/>
  <c r="BSC61" i="3" a="1"/>
  <c r="BSC61" i="3" s="1"/>
  <c r="BXR61" i="3" a="1"/>
  <c r="BXR61" i="3" s="1"/>
  <c r="CCP61" i="3" a="1"/>
  <c r="CCP61" i="3" s="1"/>
  <c r="WV61" i="3" a="1"/>
  <c r="WV61" i="3" s="1"/>
  <c r="AGR61" i="3" a="1"/>
  <c r="AGR61" i="3" s="1"/>
  <c r="AQN61" i="3" a="1"/>
  <c r="AQN61" i="3" s="1"/>
  <c r="BAJ61" i="3" a="1"/>
  <c r="BAJ61" i="3" s="1"/>
  <c r="BKD61" i="3" a="1"/>
  <c r="BKD61" i="3" s="1"/>
  <c r="WO61" i="3" a="1"/>
  <c r="WO61" i="3" s="1"/>
  <c r="AGK61" i="3" a="1"/>
  <c r="AGK61" i="3" s="1"/>
  <c r="AQG61" i="3" a="1"/>
  <c r="AQG61" i="3" s="1"/>
  <c r="BAC61" i="3" a="1"/>
  <c r="BAC61" i="3" s="1"/>
  <c r="BKB61" i="3" a="1"/>
  <c r="BKB61" i="3" s="1"/>
  <c r="BTS61" i="3" a="1"/>
  <c r="BTS61" i="3" s="1"/>
  <c r="BYQ61" i="3" a="1"/>
  <c r="BYQ61" i="3" s="1"/>
  <c r="CDO61" i="3" a="1"/>
  <c r="CDO61" i="3" s="1"/>
  <c r="DI62" i="3" a="1"/>
  <c r="DI62" i="3" s="1"/>
  <c r="NM62" i="3" a="1"/>
  <c r="NM62" i="3" s="1"/>
  <c r="XM62" i="3" a="1"/>
  <c r="XM62" i="3" s="1"/>
  <c r="AHI62" i="3" a="1"/>
  <c r="AHI62" i="3" s="1"/>
  <c r="ARE62" i="3" a="1"/>
  <c r="ARE62" i="3" s="1"/>
  <c r="BBA62" i="3" a="1"/>
  <c r="BBA62" i="3" s="1"/>
  <c r="BSM62" i="3" a="1"/>
  <c r="BSM62" i="3" s="1"/>
  <c r="CCO62" i="3" a="1"/>
  <c r="CCO62" i="3" s="1"/>
  <c r="CME62" i="3" a="1"/>
  <c r="CME62" i="3" s="1"/>
  <c r="CP62" i="3" a="1"/>
  <c r="CP62" i="3" s="1"/>
  <c r="HN62" i="3" a="1"/>
  <c r="HN62" i="3" s="1"/>
  <c r="APM60" i="3" a="1"/>
  <c r="APM60" i="3" s="1"/>
  <c r="BGV61" i="3" a="1"/>
  <c r="BGV61" i="3" s="1"/>
  <c r="BTT61" i="3" a="1"/>
  <c r="BTT61" i="3" s="1"/>
  <c r="AQY61" i="3" a="1"/>
  <c r="AQY61" i="3" s="1"/>
  <c r="BWV61" i="3" a="1"/>
  <c r="BWV61" i="3" s="1"/>
  <c r="BAR61" i="3" a="1"/>
  <c r="BAR61" i="3" s="1"/>
  <c r="ADU61" i="3" a="1"/>
  <c r="ADU61" i="3" s="1"/>
  <c r="AOO61" i="3" a="1"/>
  <c r="AOO61" i="3" s="1"/>
  <c r="AYK61" i="3" a="1"/>
  <c r="AYK61" i="3" s="1"/>
  <c r="BIK61" i="3" a="1"/>
  <c r="BIK61" i="3" s="1"/>
  <c r="BSG61" i="3" a="1"/>
  <c r="BSG61" i="3" s="1"/>
  <c r="BXU61" i="3" a="1"/>
  <c r="BXU61" i="3" s="1"/>
  <c r="CCS61" i="3" a="1"/>
  <c r="CCS61" i="3" s="1"/>
  <c r="CLN61" i="3" a="1"/>
  <c r="CLN61" i="3" s="1"/>
  <c r="LU62" i="3" a="1"/>
  <c r="LU62" i="3" s="1"/>
  <c r="VU62" i="3" a="1"/>
  <c r="VU62" i="3" s="1"/>
  <c r="AFQ62" i="3" a="1"/>
  <c r="AFQ62" i="3" s="1"/>
  <c r="APM62" i="3" a="1"/>
  <c r="APM62" i="3" s="1"/>
  <c r="AZI62" i="3" a="1"/>
  <c r="AZI62" i="3" s="1"/>
  <c r="BQW62" i="3" a="1"/>
  <c r="BQW62" i="3" s="1"/>
  <c r="CAS62" i="3" a="1"/>
  <c r="CAS62" i="3" s="1"/>
  <c r="CKO62" i="3" a="1"/>
  <c r="CKO62" i="3" s="1"/>
  <c r="CJS60" i="3" a="1"/>
  <c r="CJS60" i="3" s="1"/>
  <c r="QK61" i="3" a="1"/>
  <c r="QK61" i="3" s="1"/>
  <c r="BMJ61" i="3" a="1"/>
  <c r="BMJ61" i="3" s="1"/>
  <c r="BVL61" i="3" a="1"/>
  <c r="BVL61" i="3" s="1"/>
  <c r="CAJ61" i="3" a="1"/>
  <c r="CAJ61" i="3" s="1"/>
  <c r="CFH61" i="3" a="1"/>
  <c r="CFH61" i="3" s="1"/>
  <c r="ACF61" i="3" a="1"/>
  <c r="ACF61" i="3" s="1"/>
  <c r="AMB61" i="3" a="1"/>
  <c r="AMB61" i="3" s="1"/>
  <c r="AVX61" i="3" a="1"/>
  <c r="AVX61" i="3" s="1"/>
  <c r="BFS61" i="3" a="1"/>
  <c r="BFS61" i="3" s="1"/>
  <c r="BPO61" i="3" a="1"/>
  <c r="BPO61" i="3" s="1"/>
  <c r="ABY61" i="3" a="1"/>
  <c r="ABY61" i="3" s="1"/>
  <c r="ALU61" i="3" a="1"/>
  <c r="ALU61" i="3" s="1"/>
  <c r="AVQ61" i="3" a="1"/>
  <c r="AVQ61" i="3" s="1"/>
  <c r="BFQ61" i="3" a="1"/>
  <c r="BFQ61" i="3" s="1"/>
  <c r="BPM61" i="3" a="1"/>
  <c r="BPM61" i="3" s="1"/>
  <c r="BWK61" i="3" a="1"/>
  <c r="BWK61" i="3" s="1"/>
  <c r="CBI61" i="3" a="1"/>
  <c r="CBI61" i="3" s="1"/>
  <c r="CIT61" i="3" a="1"/>
  <c r="CIT61" i="3" s="1"/>
  <c r="IW62" i="3" a="1"/>
  <c r="IW62" i="3" s="1"/>
  <c r="TA62" i="3" a="1"/>
  <c r="TA62" i="3" s="1"/>
  <c r="ACW62" i="3" a="1"/>
  <c r="ACW62" i="3" s="1"/>
  <c r="AMS62" i="3" a="1"/>
  <c r="AMS62" i="3" s="1"/>
  <c r="AWO62" i="3" a="1"/>
  <c r="AWO62" i="3" s="1"/>
  <c r="BGP62" i="3" a="1"/>
  <c r="BGP62" i="3" s="1"/>
  <c r="BXW62" i="3" a="1"/>
  <c r="BXW62" i="3" s="1"/>
  <c r="CHS62" i="3" a="1"/>
  <c r="CHS62" i="3" s="1"/>
  <c r="CJS61" i="3" a="1"/>
  <c r="CJS61" i="3" s="1"/>
  <c r="ET62" i="3" a="1"/>
  <c r="ET62" i="3" s="1"/>
  <c r="JR62" i="3" a="1"/>
  <c r="JR62" i="3" s="1"/>
  <c r="CKW60" i="3" a="1"/>
  <c r="CKW60" i="3" s="1"/>
  <c r="QW61" i="3" a="1"/>
  <c r="QW61" i="3" s="1"/>
  <c r="BQR61" i="3" a="1"/>
  <c r="BQR61" i="3" s="1"/>
  <c r="BWZ61" i="3" a="1"/>
  <c r="BWZ61" i="3" s="1"/>
  <c r="CBX61" i="3" a="1"/>
  <c r="CBX61" i="3" s="1"/>
  <c r="CGV61" i="3" a="1"/>
  <c r="CGV61" i="3" s="1"/>
  <c r="AFH61" i="3" a="1"/>
  <c r="AFH61" i="3" s="1"/>
  <c r="APD61" i="3" a="1"/>
  <c r="APD61" i="3" s="1"/>
  <c r="AYZ61" i="3" a="1"/>
  <c r="AYZ61" i="3" s="1"/>
  <c r="BIU61" i="3" a="1"/>
  <c r="BIU61" i="3" s="1"/>
  <c r="BSQ61" i="3" a="1"/>
  <c r="BSQ61" i="3" s="1"/>
  <c r="AFA61" i="3" a="1"/>
  <c r="AFA61" i="3" s="1"/>
  <c r="AOW61" i="3" a="1"/>
  <c r="AOW61" i="3" s="1"/>
  <c r="AYS61" i="3" a="1"/>
  <c r="AYS61" i="3" s="1"/>
  <c r="BIS61" i="3" a="1"/>
  <c r="BIS61" i="3" s="1"/>
  <c r="BSO61" i="3" a="1"/>
  <c r="BSO61" i="3" s="1"/>
  <c r="BXY61" i="3" a="1"/>
  <c r="BXY61" i="3" s="1"/>
  <c r="CCW61" i="3" a="1"/>
  <c r="CCW61" i="3" s="1"/>
  <c r="CLV61" i="3" a="1"/>
  <c r="CLV61" i="3" s="1"/>
  <c r="MC62" i="3" a="1"/>
  <c r="MC62" i="3" s="1"/>
  <c r="WC62" i="3" a="1"/>
  <c r="WC62" i="3" s="1"/>
  <c r="AFY62" i="3" a="1"/>
  <c r="AFY62" i="3" s="1"/>
  <c r="APU62" i="3" a="1"/>
  <c r="APU62" i="3" s="1"/>
  <c r="AZQ62" i="3" a="1"/>
  <c r="AZQ62" i="3" s="1"/>
  <c r="BRE62" i="3" a="1"/>
  <c r="BRE62" i="3" s="1"/>
  <c r="CBC62" i="3" a="1"/>
  <c r="CBC62" i="3" s="1"/>
  <c r="CKU62" i="3" a="1"/>
  <c r="CKU62" i="3" s="1"/>
  <c r="AIM60" i="3" a="1"/>
  <c r="AIM60" i="3" s="1"/>
  <c r="JK61" i="3" a="1"/>
  <c r="JK61" i="3" s="1"/>
  <c r="BLD61" i="3" a="1"/>
  <c r="BLD61" i="3" s="1"/>
  <c r="BWB61" i="3" a="1"/>
  <c r="BWB61" i="3" s="1"/>
  <c r="CAZ61" i="3" a="1"/>
  <c r="CAZ61" i="3" s="1"/>
  <c r="CFX61" i="3" a="1"/>
  <c r="CFX61" i="3" s="1"/>
  <c r="ADL61" i="3" a="1"/>
  <c r="ADL61" i="3" s="1"/>
  <c r="ANH61" i="3" a="1"/>
  <c r="ANH61" i="3" s="1"/>
  <c r="AXD61" i="3" a="1"/>
  <c r="AXD61" i="3" s="1"/>
  <c r="BGY61" i="3" a="1"/>
  <c r="BGY61" i="3" s="1"/>
  <c r="BQU61" i="3" a="1"/>
  <c r="BQU61" i="3" s="1"/>
  <c r="ADE61" i="3" a="1"/>
  <c r="ADE61" i="3" s="1"/>
  <c r="ANA61" i="3" a="1"/>
  <c r="ANA61" i="3" s="1"/>
  <c r="AWW61" i="3" a="1"/>
  <c r="AWW61" i="3" s="1"/>
  <c r="BGW61" i="3" a="1"/>
  <c r="BGW61" i="3" s="1"/>
  <c r="BQS61" i="3" a="1"/>
  <c r="BQS61" i="3" s="1"/>
  <c r="BXA61" i="3" a="1"/>
  <c r="BXA61" i="3" s="1"/>
  <c r="CBY61" i="3" a="1"/>
  <c r="CBY61" i="3" s="1"/>
  <c r="CJZ61" i="3" a="1"/>
  <c r="CJZ61" i="3" s="1"/>
  <c r="KC62" i="3" a="1"/>
  <c r="KC62" i="3" s="1"/>
  <c r="UG62" i="3" a="1"/>
  <c r="UG62" i="3" s="1"/>
  <c r="AEC62" i="3" a="1"/>
  <c r="AEC62" i="3" s="1"/>
  <c r="ANY62" i="3" a="1"/>
  <c r="ANY62" i="3" s="1"/>
  <c r="AXU62" i="3" a="1"/>
  <c r="AXU62" i="3" s="1"/>
  <c r="BPI62" i="3" a="1"/>
  <c r="BPI62" i="3" s="1"/>
  <c r="BZE62" i="3" a="1"/>
  <c r="BZE62" i="3" s="1"/>
  <c r="CIY62" i="3" a="1"/>
  <c r="CIY62" i="3" s="1"/>
  <c r="CLC61" i="3" a="1"/>
  <c r="CLC61" i="3" s="1"/>
  <c r="GD62" i="3" a="1"/>
  <c r="GD62" i="3" s="1"/>
  <c r="CP61" i="3" a="1"/>
  <c r="CP61" i="3" s="1"/>
  <c r="RW61" i="3" a="1"/>
  <c r="RW61" i="3" s="1"/>
  <c r="BSV61" i="3" a="1"/>
  <c r="BSV61" i="3" s="1"/>
  <c r="BYB61" i="3" a="1"/>
  <c r="BYB61" i="3" s="1"/>
  <c r="CCZ61" i="3" a="1"/>
  <c r="CCZ61" i="3" s="1"/>
  <c r="XP61" i="3" a="1"/>
  <c r="XP61" i="3" s="1"/>
  <c r="AHL61" i="3" a="1"/>
  <c r="AHL61" i="3" s="1"/>
  <c r="ARH61" i="3" a="1"/>
  <c r="ARH61" i="3" s="1"/>
  <c r="BBD61" i="3" a="1"/>
  <c r="BBD61" i="3" s="1"/>
  <c r="BKY61" i="3" a="1"/>
  <c r="BKY61" i="3" s="1"/>
  <c r="XI61" i="3" a="1"/>
  <c r="XI61" i="3" s="1"/>
  <c r="AHE61" i="3" a="1"/>
  <c r="AHE61" i="3" s="1"/>
  <c r="ARA61" i="3" a="1"/>
  <c r="ARA61" i="3" s="1"/>
  <c r="BAW61" i="3" a="1"/>
  <c r="BAW61" i="3" s="1"/>
  <c r="BKW61" i="3" a="1"/>
  <c r="BKW61" i="3" s="1"/>
  <c r="BUC61" i="3" a="1"/>
  <c r="BUC61" i="3" s="1"/>
  <c r="BZA61" i="3" a="1"/>
  <c r="BZA61" i="3" s="1"/>
  <c r="CDY61" i="3" a="1"/>
  <c r="CDY61" i="3" s="1"/>
  <c r="EC62" i="3" a="1"/>
  <c r="EC62" i="3" s="1"/>
  <c r="OG62" i="3" a="1"/>
  <c r="OG62" i="3" s="1"/>
  <c r="YG62" i="3" a="1"/>
  <c r="YG62" i="3" s="1"/>
  <c r="AIC62" i="3" a="1"/>
  <c r="AIC62" i="3" s="1"/>
  <c r="ARY62" i="3" a="1"/>
  <c r="ARY62" i="3" s="1"/>
  <c r="BBU62" i="3" a="1"/>
  <c r="BBU62" i="3" s="1"/>
  <c r="AYE60" i="3" a="1"/>
  <c r="AYE60" i="3" s="1"/>
  <c r="KK61" i="3" a="1"/>
  <c r="KK61" i="3" s="1"/>
  <c r="BEZ61" i="3" a="1"/>
  <c r="BEZ61" i="3" s="1"/>
  <c r="BTA61" i="3" a="1"/>
  <c r="BTA61" i="3" s="1"/>
  <c r="BYD61" i="3" a="1"/>
  <c r="BYD61" i="3" s="1"/>
  <c r="CDB61" i="3" a="1"/>
  <c r="CDB61" i="3" s="1"/>
  <c r="XT61" i="3" a="1"/>
  <c r="XT61" i="3" s="1"/>
  <c r="AHP61" i="3" a="1"/>
  <c r="AHP61" i="3" s="1"/>
  <c r="ARL61" i="3" a="1"/>
  <c r="ARL61" i="3" s="1"/>
  <c r="BBH61" i="3" a="1"/>
  <c r="BBH61" i="3" s="1"/>
  <c r="BLB61" i="3" a="1"/>
  <c r="BLB61" i="3" s="1"/>
  <c r="XM61" i="3" a="1"/>
  <c r="XM61" i="3" s="1"/>
  <c r="AHI61" i="3" a="1"/>
  <c r="AHI61" i="3" s="1"/>
  <c r="ARE61" i="3" a="1"/>
  <c r="ARE61" i="3" s="1"/>
  <c r="BBA61" i="3" a="1"/>
  <c r="BBA61" i="3" s="1"/>
  <c r="BKZ61" i="3" a="1"/>
  <c r="BKZ61" i="3" s="1"/>
  <c r="BUE61" i="3" a="1"/>
  <c r="BUE61" i="3" s="1"/>
  <c r="BZC61" i="3" a="1"/>
  <c r="BZC61" i="3" s="1"/>
  <c r="CEA61" i="3" a="1"/>
  <c r="CEA61" i="3" s="1"/>
  <c r="EG62" i="3" a="1"/>
  <c r="EG62" i="3" s="1"/>
  <c r="OK62" i="3" a="1"/>
  <c r="OK62" i="3" s="1"/>
  <c r="YK62" i="3" a="1"/>
  <c r="YK62" i="3" s="1"/>
  <c r="AIG62" i="3" a="1"/>
  <c r="AIG62" i="3" s="1"/>
  <c r="ASC62" i="3" a="1"/>
  <c r="ASC62" i="3" s="1"/>
  <c r="BBY62" i="3" a="1"/>
  <c r="BBY62" i="3" s="1"/>
  <c r="BTM62" i="3" a="1"/>
  <c r="BTM62" i="3" s="1"/>
  <c r="CDK62" i="3" a="1"/>
  <c r="CDK62" i="3" s="1"/>
  <c r="CFO61" i="3" a="1"/>
  <c r="CFO61" i="3" s="1"/>
  <c r="DF62" i="3" a="1"/>
  <c r="DF62" i="3" s="1"/>
  <c r="ID62" i="3" a="1"/>
  <c r="ID62" i="3" s="1"/>
  <c r="AXI60" i="3" a="1"/>
  <c r="AXI60" i="3" s="1"/>
  <c r="BIO61" i="3" a="1"/>
  <c r="BIO61" i="3" s="1"/>
  <c r="BUH61" i="3" a="1"/>
  <c r="BUH61" i="3" s="1"/>
  <c r="BZF61" i="3" a="1"/>
  <c r="BZF61" i="3" s="1"/>
  <c r="CED61" i="3" a="1"/>
  <c r="CED61" i="3" s="1"/>
  <c r="ZX61" i="3" a="1"/>
  <c r="ZX61" i="3" s="1"/>
  <c r="AJT61" i="3" a="1"/>
  <c r="AJT61" i="3" s="1"/>
  <c r="ATP61" i="3" a="1"/>
  <c r="ATP61" i="3" s="1"/>
  <c r="BDJ61" i="3" a="1"/>
  <c r="BDJ61" i="3" s="1"/>
  <c r="BNF61" i="3" a="1"/>
  <c r="BNF61" i="3" s="1"/>
  <c r="ZQ61" i="3" a="1"/>
  <c r="ZQ61" i="3" s="1"/>
  <c r="AJM61" i="3" a="1"/>
  <c r="AJM61" i="3" s="1"/>
  <c r="AVW61" i="3" a="1"/>
  <c r="AVW61" i="3" s="1"/>
  <c r="CBT61" i="3" a="1"/>
  <c r="CBT61" i="3" s="1"/>
  <c r="BIM61" i="3" a="1"/>
  <c r="BIM61" i="3" s="1"/>
  <c r="AES61" i="3" a="1"/>
  <c r="AES61" i="3" s="1"/>
  <c r="APQ61" i="3" a="1"/>
  <c r="APQ61" i="3" s="1"/>
  <c r="AZM61" i="3" a="1"/>
  <c r="AZM61" i="3" s="1"/>
  <c r="BJL61" i="3" a="1"/>
  <c r="BJL61" i="3" s="1"/>
  <c r="BTH61" i="3" a="1"/>
  <c r="BTH61" i="3" s="1"/>
  <c r="BYI61" i="3" a="1"/>
  <c r="BYI61" i="3" s="1"/>
  <c r="CDG61" i="3" a="1"/>
  <c r="CDG61" i="3" s="1"/>
  <c r="CS62" i="3" a="1"/>
  <c r="CS62" i="3" s="1"/>
  <c r="MW62" i="3" a="1"/>
  <c r="MW62" i="3" s="1"/>
  <c r="WW62" i="3" a="1"/>
  <c r="WW62" i="3" s="1"/>
  <c r="AGS62" i="3" a="1"/>
  <c r="AGS62" i="3" s="1"/>
  <c r="AQO62" i="3" a="1"/>
  <c r="AQO62" i="3" s="1"/>
  <c r="BAK62" i="3" a="1"/>
  <c r="BAK62" i="3" s="1"/>
  <c r="BRY62" i="3" a="1"/>
  <c r="BRY62" i="3" s="1"/>
  <c r="CBY62" i="3" a="1"/>
  <c r="CBY62" i="3" s="1"/>
  <c r="CLO62" i="3" a="1"/>
  <c r="CLO62" i="3" s="1"/>
  <c r="FR61" i="3" a="1"/>
  <c r="FR61" i="3" s="1"/>
  <c r="ZN61" i="3" a="1"/>
  <c r="ZN61" i="3" s="1"/>
  <c r="BOC61" i="3" a="1"/>
  <c r="BOC61" i="3" s="1"/>
  <c r="BVX61" i="3" a="1"/>
  <c r="BVX61" i="3" s="1"/>
  <c r="CAV61" i="3" a="1"/>
  <c r="CAV61" i="3" s="1"/>
  <c r="CFT61" i="3" a="1"/>
  <c r="CFT61" i="3" s="1"/>
  <c r="ADD61" i="3" a="1"/>
  <c r="ADD61" i="3" s="1"/>
  <c r="AMZ61" i="3" a="1"/>
  <c r="AMZ61" i="3" s="1"/>
  <c r="AWV61" i="3" a="1"/>
  <c r="AWV61" i="3" s="1"/>
  <c r="BGQ61" i="3" a="1"/>
  <c r="BGQ61" i="3" s="1"/>
  <c r="BQM61" i="3" a="1"/>
  <c r="BQM61" i="3" s="1"/>
  <c r="ACW61" i="3" a="1"/>
  <c r="ACW61" i="3" s="1"/>
  <c r="AMS61" i="3" a="1"/>
  <c r="AMS61" i="3" s="1"/>
  <c r="AWO61" i="3" a="1"/>
  <c r="AWO61" i="3" s="1"/>
  <c r="BGO61" i="3" a="1"/>
  <c r="BGO61" i="3" s="1"/>
  <c r="BQK61" i="3" a="1"/>
  <c r="BQK61" i="3" s="1"/>
  <c r="BWW61" i="3" a="1"/>
  <c r="BWW61" i="3" s="1"/>
  <c r="CBU61" i="3" a="1"/>
  <c r="CBU61" i="3" s="1"/>
  <c r="CJR61" i="3" a="1"/>
  <c r="CJR61" i="3" s="1"/>
  <c r="JU62" i="3" a="1"/>
  <c r="JU62" i="3" s="1"/>
  <c r="TY62" i="3" a="1"/>
  <c r="TY62" i="3" s="1"/>
  <c r="ADU62" i="3" a="1"/>
  <c r="ADU62" i="3" s="1"/>
  <c r="ANQ62" i="3" a="1"/>
  <c r="ANQ62" i="3" s="1"/>
  <c r="AXM62" i="3" a="1"/>
  <c r="AXM62" i="3" s="1"/>
  <c r="BOY62" i="3" a="1"/>
  <c r="BOY62" i="3" s="1"/>
  <c r="BYW62" i="3" a="1"/>
  <c r="BYW62" i="3" s="1"/>
  <c r="CIS62" i="3" a="1"/>
  <c r="CIS62" i="3" s="1"/>
  <c r="CKI61" i="3" a="1"/>
  <c r="CKI61" i="3" s="1"/>
  <c r="FJ62" i="3" a="1"/>
  <c r="FJ62" i="3" s="1"/>
  <c r="KH62" i="3" a="1"/>
  <c r="KH62" i="3" s="1"/>
  <c r="ADF60" i="3" a="1"/>
  <c r="ADF60" i="3" s="1"/>
  <c r="US61" i="3" a="1"/>
  <c r="US61" i="3" s="1"/>
  <c r="BRP61" i="3" a="1"/>
  <c r="BRP61" i="3" s="1"/>
  <c r="BXL61" i="3" a="1"/>
  <c r="BXL61" i="3" s="1"/>
  <c r="CCJ61" i="3" a="1"/>
  <c r="CCJ61" i="3" s="1"/>
  <c r="WI61" i="3" a="1"/>
  <c r="WI61" i="3" s="1"/>
  <c r="AGF61" i="3" a="1"/>
  <c r="AGF61" i="3" s="1"/>
  <c r="AQB61" i="3" a="1"/>
  <c r="AQB61" i="3" s="1"/>
  <c r="AZX61" i="3" a="1"/>
  <c r="AZX61" i="3" s="1"/>
  <c r="BJS61" i="3" a="1"/>
  <c r="BJS61" i="3" s="1"/>
  <c r="VU61" i="3" a="1"/>
  <c r="VU61" i="3" s="1"/>
  <c r="AFY61" i="3" a="1"/>
  <c r="AFY61" i="3" s="1"/>
  <c r="APU61" i="3" a="1"/>
  <c r="APU61" i="3" s="1"/>
  <c r="AZQ61" i="3" a="1"/>
  <c r="AZQ61" i="3" s="1"/>
  <c r="BJQ61" i="3" a="1"/>
  <c r="BJQ61" i="3" s="1"/>
  <c r="BTM61" i="3" a="1"/>
  <c r="BTM61" i="3" s="1"/>
  <c r="BYK61" i="3" a="1"/>
  <c r="BYK61" i="3" s="1"/>
  <c r="CDI61" i="3" a="1"/>
  <c r="CDI61" i="3" s="1"/>
  <c r="CW62" i="3" a="1"/>
  <c r="CW62" i="3" s="1"/>
  <c r="NA62" i="3" a="1"/>
  <c r="NA62" i="3" s="1"/>
  <c r="XA62" i="3" a="1"/>
  <c r="XA62" i="3" s="1"/>
  <c r="AGW62" i="3" a="1"/>
  <c r="AGW62" i="3" s="1"/>
  <c r="AQS62" i="3" a="1"/>
  <c r="AQS62" i="3" s="1"/>
  <c r="BAO62" i="3" a="1"/>
  <c r="BAO62" i="3" s="1"/>
  <c r="BSC62" i="3" a="1"/>
  <c r="BSC62" i="3" s="1"/>
  <c r="CCC62" i="3" a="1"/>
  <c r="CCC62" i="3" s="1"/>
  <c r="CLU62" i="3" a="1"/>
  <c r="CLU62" i="3" s="1"/>
  <c r="CAR60" i="3" a="1"/>
  <c r="CAR60" i="3" s="1"/>
  <c r="NK61" i="3" a="1"/>
  <c r="NK61" i="3" s="1"/>
  <c r="BMW61" i="3" a="1"/>
  <c r="BMW61" i="3" s="1"/>
  <c r="BWN61" i="3" a="1"/>
  <c r="BWN61" i="3" s="1"/>
  <c r="CBL61" i="3" a="1"/>
  <c r="CBL61" i="3" s="1"/>
  <c r="CGJ61" i="3" a="1"/>
  <c r="CGJ61" i="3" s="1"/>
  <c r="AEJ61" i="3" a="1"/>
  <c r="AEJ61" i="3" s="1"/>
  <c r="AOF61" i="3" a="1"/>
  <c r="AOF61" i="3" s="1"/>
  <c r="AYB61" i="3" a="1"/>
  <c r="AYB61" i="3" s="1"/>
  <c r="BHW61" i="3" a="1"/>
  <c r="BHW61" i="3" s="1"/>
  <c r="BRS61" i="3" a="1"/>
  <c r="BRS61" i="3" s="1"/>
  <c r="AEC61" i="3" a="1"/>
  <c r="AEC61" i="3" s="1"/>
  <c r="ANY61" i="3" a="1"/>
  <c r="ANY61" i="3" s="1"/>
  <c r="AXU61" i="3" a="1"/>
  <c r="AXU61" i="3" s="1"/>
  <c r="BHU61" i="3" a="1"/>
  <c r="BHU61" i="3" s="1"/>
  <c r="BRQ61" i="3" a="1"/>
  <c r="BRQ61" i="3" s="1"/>
  <c r="BXM61" i="3" a="1"/>
  <c r="BXM61" i="3" s="1"/>
  <c r="CCK61" i="3" a="1"/>
  <c r="CCK61" i="3" s="1"/>
  <c r="CKX61" i="3" a="1"/>
  <c r="CKX61" i="3" s="1"/>
  <c r="LE62" i="3" a="1"/>
  <c r="LE62" i="3" s="1"/>
  <c r="VE62" i="3" a="1"/>
  <c r="VE62" i="3" s="1"/>
  <c r="AFA62" i="3" a="1"/>
  <c r="AFA62" i="3" s="1"/>
  <c r="AOW62" i="3" a="1"/>
  <c r="AOW62" i="3" s="1"/>
  <c r="AYS62" i="3" a="1"/>
  <c r="AYS62" i="3" s="1"/>
  <c r="BQG62" i="3" a="1"/>
  <c r="BQG62" i="3" s="1"/>
  <c r="CAC62" i="3" a="1"/>
  <c r="CAC62" i="3" s="1"/>
  <c r="CJY62" i="3" a="1"/>
  <c r="CJY62" i="3" s="1"/>
  <c r="CLS61" i="3" a="1"/>
  <c r="CLS61" i="3" s="1"/>
  <c r="GT62" i="3" a="1"/>
  <c r="GT62" i="3" s="1"/>
  <c r="AFQ60" i="3" a="1"/>
  <c r="AFQ60" i="3" s="1"/>
  <c r="BEW61" i="3" a="1"/>
  <c r="BEW61" i="3" s="1"/>
  <c r="BTR61" i="3" a="1"/>
  <c r="BTR61" i="3" s="1"/>
  <c r="BYP61" i="3" a="1"/>
  <c r="BYP61" i="3" s="1"/>
  <c r="CDN61" i="3" a="1"/>
  <c r="CDN61" i="3" s="1"/>
  <c r="YR61" i="3" a="1"/>
  <c r="YR61" i="3" s="1"/>
  <c r="AIN61" i="3" a="1"/>
  <c r="AIN61" i="3" s="1"/>
  <c r="ASJ61" i="3" a="1"/>
  <c r="ASJ61" i="3" s="1"/>
  <c r="BCD61" i="3" a="1"/>
  <c r="BCD61" i="3" s="1"/>
  <c r="BLZ61" i="3" a="1"/>
  <c r="BLZ61" i="3" s="1"/>
  <c r="YK61" i="3" a="1"/>
  <c r="YK61" i="3" s="1"/>
  <c r="AIG61" i="3" a="1"/>
  <c r="AIG61" i="3" s="1"/>
  <c r="ASC61" i="3" a="1"/>
  <c r="ASC61" i="3" s="1"/>
  <c r="BBY61" i="3" a="1"/>
  <c r="BBY61" i="3" s="1"/>
  <c r="BLX61" i="3" a="1"/>
  <c r="BLX61" i="3" s="1"/>
  <c r="BUQ61" i="3" a="1"/>
  <c r="BUQ61" i="3" s="1"/>
  <c r="BZO61" i="3" a="1"/>
  <c r="BZO61" i="3" s="1"/>
  <c r="CEM61" i="3" a="1"/>
  <c r="CEM61" i="3" s="1"/>
  <c r="FE62" i="3" a="1"/>
  <c r="FE62" i="3" s="1"/>
  <c r="PI62" i="3" a="1"/>
  <c r="PI62" i="3" s="1"/>
  <c r="ZI62" i="3" a="1"/>
  <c r="ZI62" i="3" s="1"/>
  <c r="AJE62" i="3" a="1"/>
  <c r="AJE62" i="3" s="1"/>
  <c r="ATA62" i="3" a="1"/>
  <c r="ATA62" i="3" s="1"/>
  <c r="BDA62" i="3" a="1"/>
  <c r="BDA62" i="3" s="1"/>
  <c r="AFL60" i="3" a="1"/>
  <c r="AFL60" i="3" s="1"/>
  <c r="OK61" i="3" a="1"/>
  <c r="OK61" i="3" s="1"/>
  <c r="BGS61" i="3" a="1"/>
  <c r="BGS61" i="3" s="1"/>
  <c r="BUF61" i="3" a="1"/>
  <c r="BUF61" i="3" s="1"/>
  <c r="BZD61" i="3" a="1"/>
  <c r="BZD61" i="3" s="1"/>
  <c r="CEB61" i="3" a="1"/>
  <c r="CEB61" i="3" s="1"/>
  <c r="ZT61" i="3" a="1"/>
  <c r="ZT61" i="3" s="1"/>
  <c r="AJP61" i="3" a="1"/>
  <c r="AJP61" i="3" s="1"/>
  <c r="ATL61" i="3" a="1"/>
  <c r="ATL61" i="3" s="1"/>
  <c r="BDG61" i="3" a="1"/>
  <c r="BDG61" i="3" s="1"/>
  <c r="BNC61" i="3" a="1"/>
  <c r="BNC61" i="3" s="1"/>
  <c r="ZM61" i="3" a="1"/>
  <c r="ZM61" i="3" s="1"/>
  <c r="AJI61" i="3" a="1"/>
  <c r="AJI61" i="3" s="1"/>
  <c r="ATE61" i="3" a="1"/>
  <c r="ATE61" i="3" s="1"/>
  <c r="BDE61" i="3" a="1"/>
  <c r="BDE61" i="3" s="1"/>
  <c r="BNA61" i="3" a="1"/>
  <c r="BNA61" i="3" s="1"/>
  <c r="BVE61" i="3" a="1"/>
  <c r="BVE61" i="3" s="1"/>
  <c r="CAC61" i="3" a="1"/>
  <c r="CAC61" i="3" s="1"/>
  <c r="CFM61" i="3" a="1"/>
  <c r="CFM61" i="3" s="1"/>
  <c r="GG62" i="3" a="1"/>
  <c r="GG62" i="3" s="1"/>
  <c r="QK62" i="3" a="1"/>
  <c r="QK62" i="3" s="1"/>
  <c r="AAK62" i="3" a="1"/>
  <c r="AAK62" i="3" s="1"/>
  <c r="AKG62" i="3" a="1"/>
  <c r="AKG62" i="3" s="1"/>
  <c r="AUC62" i="3" a="1"/>
  <c r="AUC62" i="3" s="1"/>
  <c r="BEC62" i="3" a="1"/>
  <c r="BEC62" i="3" s="1"/>
  <c r="BVM62" i="3" a="1"/>
  <c r="BVM62" i="3" s="1"/>
  <c r="CFK62" i="3" a="1"/>
  <c r="CFK62" i="3" s="1"/>
  <c r="CHG61" i="3" a="1"/>
  <c r="CHG61" i="3" s="1"/>
  <c r="DV62" i="3" a="1"/>
  <c r="DV62" i="3" s="1"/>
  <c r="AQW59" i="3" a="1"/>
  <c r="AQW59" i="3" s="1"/>
  <c r="BNI60" i="3" a="1"/>
  <c r="BNI60" i="3" s="1"/>
  <c r="BLT61" i="3" a="1"/>
  <c r="BLT61" i="3" s="1"/>
  <c r="BUT61" i="3" a="1"/>
  <c r="BUT61" i="3" s="1"/>
  <c r="BZR61" i="3" a="1"/>
  <c r="BZR61" i="3" s="1"/>
  <c r="CEP61" i="3" a="1"/>
  <c r="CEP61" i="3" s="1"/>
  <c r="AAV61" i="3" a="1"/>
  <c r="AAV61" i="3" s="1"/>
  <c r="AKR61" i="3" a="1"/>
  <c r="AKR61" i="3" s="1"/>
  <c r="AUN61" i="3" a="1"/>
  <c r="AUN61" i="3" s="1"/>
  <c r="BEH61" i="3" a="1"/>
  <c r="BEH61" i="3" s="1"/>
  <c r="BOD61" i="3" a="1"/>
  <c r="BOD61" i="3" s="1"/>
  <c r="AAO61" i="3" a="1"/>
  <c r="AAO61" i="3" s="1"/>
  <c r="BAU61" i="3" a="1"/>
  <c r="BAU61" i="3" s="1"/>
  <c r="CGR61" i="3" a="1"/>
  <c r="CGR61" i="3" s="1"/>
  <c r="BKL61" i="3" a="1"/>
  <c r="BKL61" i="3" s="1"/>
  <c r="AFU61" i="3" a="1"/>
  <c r="AFU61" i="3" s="1"/>
  <c r="AQO61" i="3" a="1"/>
  <c r="AQO61" i="3" s="1"/>
  <c r="BAK61" i="3" a="1"/>
  <c r="BAK61" i="3" s="1"/>
  <c r="BKJ61" i="3" a="1"/>
  <c r="BKJ61" i="3" s="1"/>
  <c r="BTW61" i="3" a="1"/>
  <c r="BTW61" i="3" s="1"/>
  <c r="BYU61" i="3" a="1"/>
  <c r="BYU61" i="3" s="1"/>
  <c r="CDS61" i="3" a="1"/>
  <c r="CDS61" i="3" s="1"/>
  <c r="DQ62" i="3" a="1"/>
  <c r="DQ62" i="3" s="1"/>
  <c r="NU62" i="3" a="1"/>
  <c r="NU62" i="3" s="1"/>
  <c r="XU62" i="3" a="1"/>
  <c r="XU62" i="3" s="1"/>
  <c r="AHQ62" i="3" a="1"/>
  <c r="AHQ62" i="3" s="1"/>
  <c r="ARM62" i="3" a="1"/>
  <c r="ARM62" i="3" s="1"/>
  <c r="BBI62" i="3" a="1"/>
  <c r="BBI62" i="3" s="1"/>
  <c r="BSW62" i="3" a="1"/>
  <c r="BSW62" i="3" s="1"/>
  <c r="CCW62" i="3" a="1"/>
  <c r="CCW62" i="3" s="1"/>
  <c r="CLV62" i="3" a="1"/>
  <c r="CLV62" i="3" s="1"/>
  <c r="AKO60" i="3" a="1"/>
  <c r="AKO60" i="3" s="1"/>
  <c r="AWY61" i="3" a="1"/>
  <c r="AWY61" i="3" s="1"/>
  <c r="BPL61" i="3" a="1"/>
  <c r="BPL61" i="3" s="1"/>
  <c r="BWL61" i="3" a="1"/>
  <c r="BWL61" i="3" s="1"/>
  <c r="CBJ61" i="3" a="1"/>
  <c r="CBJ61" i="3" s="1"/>
  <c r="CGH61" i="3" a="1"/>
  <c r="CGH61" i="3" s="1"/>
  <c r="AEF61" i="3" a="1"/>
  <c r="AEF61" i="3" s="1"/>
  <c r="AOB61" i="3" a="1"/>
  <c r="AOB61" i="3" s="1"/>
  <c r="AXX61" i="3" a="1"/>
  <c r="AXX61" i="3" s="1"/>
  <c r="BHR61" i="3" a="1"/>
  <c r="BHR61" i="3" s="1"/>
  <c r="BRN61" i="3" a="1"/>
  <c r="BRN61" i="3" s="1"/>
  <c r="ADY61" i="3" a="1"/>
  <c r="ADY61" i="3" s="1"/>
  <c r="ANU61" i="3" a="1"/>
  <c r="ANU61" i="3" s="1"/>
  <c r="AXQ61" i="3" a="1"/>
  <c r="AXQ61" i="3" s="1"/>
  <c r="BHP61" i="3" a="1"/>
  <c r="BHP61" i="3" s="1"/>
  <c r="BRL61" i="3" a="1"/>
  <c r="BRL61" i="3" s="1"/>
  <c r="BXK61" i="3" a="1"/>
  <c r="BXK61" i="3" s="1"/>
  <c r="CCI61" i="3" a="1"/>
  <c r="CCI61" i="3" s="1"/>
  <c r="CKT61" i="3" a="1"/>
  <c r="CKT61" i="3" s="1"/>
  <c r="KW62" i="3" a="1"/>
  <c r="KW62" i="3" s="1"/>
  <c r="VA62" i="3" a="1"/>
  <c r="VA62" i="3" s="1"/>
  <c r="AEW62" i="3" a="1"/>
  <c r="AEW62" i="3" s="1"/>
  <c r="AOS62" i="3" a="1"/>
  <c r="AOS62" i="3" s="1"/>
  <c r="AYO62" i="3" a="1"/>
  <c r="AYO62" i="3" s="1"/>
  <c r="BQC62" i="3" a="1"/>
  <c r="BQC62" i="3" s="1"/>
  <c r="BZY62" i="3" a="1"/>
  <c r="BZY62" i="3" s="1"/>
  <c r="CJU62" i="3" a="1"/>
  <c r="CJU62" i="3" s="1"/>
  <c r="CKY61" i="3" a="1"/>
  <c r="CKY61" i="3" s="1"/>
  <c r="FZ62" i="3" a="1"/>
  <c r="FZ62" i="3" s="1"/>
  <c r="LF62" i="3" a="1"/>
  <c r="LF62" i="3" s="1"/>
  <c r="ATM60" i="3" a="1"/>
  <c r="ATM60" i="3" s="1"/>
  <c r="BEJ61" i="3" a="1"/>
  <c r="BEJ61" i="3" s="1"/>
  <c r="BSS61" i="3" a="1"/>
  <c r="BSS61" i="3" s="1"/>
  <c r="BXZ61" i="3" a="1"/>
  <c r="BXZ61" i="3" s="1"/>
  <c r="CCX61" i="3" a="1"/>
  <c r="CCX61" i="3" s="1"/>
  <c r="XL61" i="3" a="1"/>
  <c r="XL61" i="3" s="1"/>
  <c r="AHH61" i="3" a="1"/>
  <c r="AHH61" i="3" s="1"/>
  <c r="ARD61" i="3" a="1"/>
  <c r="ARD61" i="3" s="1"/>
  <c r="BAZ61" i="3" a="1"/>
  <c r="BAZ61" i="3" s="1"/>
  <c r="BKT61" i="3" a="1"/>
  <c r="BKT61" i="3" s="1"/>
  <c r="XE61" i="3" a="1"/>
  <c r="XE61" i="3" s="1"/>
  <c r="AHA61" i="3" a="1"/>
  <c r="AHA61" i="3" s="1"/>
  <c r="AQW61" i="3" a="1"/>
  <c r="AQW61" i="3" s="1"/>
  <c r="BAS61" i="3" a="1"/>
  <c r="BAS61" i="3" s="1"/>
  <c r="BKR61" i="3" a="1"/>
  <c r="BKR61" i="3" s="1"/>
  <c r="BUA61" i="3" a="1"/>
  <c r="BUA61" i="3" s="1"/>
  <c r="BYY61" i="3" a="1"/>
  <c r="BYY61" i="3" s="1"/>
  <c r="CDW61" i="3" a="1"/>
  <c r="CDW61" i="3" s="1"/>
  <c r="DY62" i="3" a="1"/>
  <c r="DY62" i="3" s="1"/>
  <c r="OC62" i="3" a="1"/>
  <c r="OC62" i="3" s="1"/>
  <c r="YC62" i="3" a="1"/>
  <c r="YC62" i="3" s="1"/>
  <c r="AHY62" i="3" a="1"/>
  <c r="AHY62" i="3" s="1"/>
  <c r="ARU62" i="3" a="1"/>
  <c r="ARU62" i="3" s="1"/>
  <c r="BBQ62" i="3" a="1"/>
  <c r="BBQ62" i="3" s="1"/>
  <c r="BTE62" i="3" a="1"/>
  <c r="BTE62" i="3" s="1"/>
  <c r="CDC62" i="3" a="1"/>
  <c r="CDC62" i="3" s="1"/>
  <c r="CEY61" i="3" a="1"/>
  <c r="CEY61" i="3" s="1"/>
  <c r="AES60" i="3" a="1"/>
  <c r="AES60" i="3" s="1"/>
  <c r="AAX61" i="3" a="1"/>
  <c r="AAX61" i="3" s="1"/>
  <c r="BQW61" i="3" a="1"/>
  <c r="BQW61" i="3" s="1"/>
  <c r="BXB61" i="3" a="1"/>
  <c r="BXB61" i="3" s="1"/>
  <c r="CBZ61" i="3" a="1"/>
  <c r="CBZ61" i="3" s="1"/>
  <c r="CGX61" i="3" a="1"/>
  <c r="CGX61" i="3" s="1"/>
  <c r="AFL61" i="3" a="1"/>
  <c r="AFL61" i="3" s="1"/>
  <c r="APH61" i="3" a="1"/>
  <c r="APH61" i="3" s="1"/>
  <c r="AZD61" i="3" a="1"/>
  <c r="AZD61" i="3" s="1"/>
  <c r="BIX61" i="3" a="1"/>
  <c r="BIX61" i="3" s="1"/>
  <c r="BST61" i="3" a="1"/>
  <c r="BST61" i="3" s="1"/>
  <c r="AFE61" i="3" a="1"/>
  <c r="AFE61" i="3" s="1"/>
  <c r="APA61" i="3" a="1"/>
  <c r="APA61" i="3" s="1"/>
  <c r="AYW61" i="3" a="1"/>
  <c r="AYW61" i="3" s="1"/>
  <c r="BIV61" i="3" a="1"/>
  <c r="BIV61" i="3" s="1"/>
  <c r="BSR61" i="3" a="1"/>
  <c r="BSR61" i="3" s="1"/>
  <c r="BYA61" i="3" a="1"/>
  <c r="BYA61" i="3" s="1"/>
  <c r="CCY61" i="3" a="1"/>
  <c r="CCY61" i="3" s="1"/>
  <c r="CLZ61" i="3" a="1"/>
  <c r="CLZ61" i="3" s="1"/>
  <c r="MG62" i="3" a="1"/>
  <c r="MG62" i="3" s="1"/>
  <c r="WG62" i="3" a="1"/>
  <c r="WG62" i="3" s="1"/>
  <c r="AGC62" i="3" a="1"/>
  <c r="AGC62" i="3" s="1"/>
  <c r="APY62" i="3" a="1"/>
  <c r="APY62" i="3" s="1"/>
  <c r="AZU62" i="3" a="1"/>
  <c r="AZU62" i="3" s="1"/>
  <c r="BRI62" i="3" a="1"/>
  <c r="BRI62" i="3" s="1"/>
  <c r="CBG62" i="3" a="1"/>
  <c r="CBG62" i="3" s="1"/>
  <c r="CKY62" i="3" a="1"/>
  <c r="CKY62" i="3" s="1"/>
  <c r="CL62" i="3" a="1"/>
  <c r="CL62" i="3" s="1"/>
  <c r="HJ62" i="3" a="1"/>
  <c r="HJ62" i="3" s="1"/>
  <c r="ANM60" i="3" a="1"/>
  <c r="ANM60" i="3" s="1"/>
  <c r="BIB61" i="3" a="1"/>
  <c r="BIB61" i="3" s="1"/>
  <c r="BUD61" i="3" a="1"/>
  <c r="BUD61" i="3" s="1"/>
  <c r="BZB61" i="3" a="1"/>
  <c r="BZB61" i="3" s="1"/>
  <c r="CDZ61" i="3" a="1"/>
  <c r="CDZ61" i="3" s="1"/>
  <c r="ZP61" i="3" a="1"/>
  <c r="ZP61" i="3" s="1"/>
  <c r="AJL61" i="3" a="1"/>
  <c r="AJL61" i="3" s="1"/>
  <c r="ATH61" i="3" a="1"/>
  <c r="ATH61" i="3" s="1"/>
  <c r="BDB61" i="3" a="1"/>
  <c r="BDB61" i="3" s="1"/>
  <c r="BMX61" i="3" a="1"/>
  <c r="BMX61" i="3" s="1"/>
  <c r="ZI61" i="3" a="1"/>
  <c r="ZI61" i="3" s="1"/>
  <c r="AJE61" i="3" a="1"/>
  <c r="AJE61" i="3" s="1"/>
  <c r="ATA61" i="3" a="1"/>
  <c r="ATA61" i="3" s="1"/>
  <c r="BCZ61" i="3" a="1"/>
  <c r="BCZ61" i="3" s="1"/>
  <c r="BMV61" i="3" a="1"/>
  <c r="BMV61" i="3" s="1"/>
  <c r="BVC61" i="3" a="1"/>
  <c r="BVC61" i="3" s="1"/>
  <c r="CAA61" i="3" a="1"/>
  <c r="CAA61" i="3" s="1"/>
  <c r="CFE61" i="3" a="1"/>
  <c r="CFE61" i="3" s="1"/>
  <c r="GC62" i="3" a="1"/>
  <c r="GC62" i="3" s="1"/>
  <c r="QG62" i="3" a="1"/>
  <c r="QG62" i="3" s="1"/>
  <c r="AAG62" i="3" a="1"/>
  <c r="AAG62" i="3" s="1"/>
  <c r="AKC62" i="3" a="1"/>
  <c r="AKC62" i="3" s="1"/>
  <c r="ATY62" i="3" a="1"/>
  <c r="ATY62" i="3" s="1"/>
  <c r="BDY62" i="3" a="1"/>
  <c r="BDY62" i="3" s="1"/>
  <c r="CEU60" i="3" a="1"/>
  <c r="CEU60" i="3" s="1"/>
  <c r="SK61" i="3" a="1"/>
  <c r="SK61" i="3" s="1"/>
  <c r="BJX61" i="3" a="1"/>
  <c r="BJX61" i="3" s="1"/>
  <c r="BUR61" i="3" a="1"/>
  <c r="BUR61" i="3" s="1"/>
  <c r="BZP61" i="3" a="1"/>
  <c r="BZP61" i="3" s="1"/>
  <c r="CEN61" i="3" a="1"/>
  <c r="CEN61" i="3" s="1"/>
  <c r="AAR61" i="3" a="1"/>
  <c r="AAR61" i="3" s="1"/>
  <c r="AKN61" i="3" a="1"/>
  <c r="AKN61" i="3" s="1"/>
  <c r="AUJ61" i="3" a="1"/>
  <c r="AUJ61" i="3" s="1"/>
  <c r="BEE61" i="3" a="1"/>
  <c r="BEE61" i="3" s="1"/>
  <c r="BOA61" i="3" a="1"/>
  <c r="BOA61" i="3" s="1"/>
  <c r="AAK61" i="3" a="1"/>
  <c r="AAK61" i="3" s="1"/>
  <c r="AKG61" i="3" a="1"/>
  <c r="AKG61" i="3" s="1"/>
  <c r="AUC61" i="3" a="1"/>
  <c r="AUC61" i="3" s="1"/>
  <c r="BEC61" i="3" a="1"/>
  <c r="BEC61" i="3" s="1"/>
  <c r="BNY61" i="3" a="1"/>
  <c r="BNY61" i="3" s="1"/>
  <c r="BVQ61" i="3" a="1"/>
  <c r="BVQ61" i="3" s="1"/>
  <c r="CAO61" i="3" a="1"/>
  <c r="CAO61" i="3" s="1"/>
  <c r="CHF61" i="3" a="1"/>
  <c r="CHF61" i="3" s="1"/>
  <c r="HE62" i="3" a="1"/>
  <c r="HE62" i="3" s="1"/>
  <c r="RI62" i="3" a="1"/>
  <c r="RI62" i="3" s="1"/>
  <c r="ABI62" i="3" a="1"/>
  <c r="ABI62" i="3" s="1"/>
  <c r="ALE62" i="3" a="1"/>
  <c r="ALE62" i="3" s="1"/>
  <c r="AVA62" i="3" a="1"/>
  <c r="AVA62" i="3" s="1"/>
  <c r="BFA62" i="3" a="1"/>
  <c r="BFA62" i="3" s="1"/>
  <c r="BWK62" i="3" a="1"/>
  <c r="BWK62" i="3" s="1"/>
  <c r="CGI62" i="3" a="1"/>
  <c r="CGI62" i="3" s="1"/>
  <c r="CIQ61" i="3" a="1"/>
  <c r="CIQ61" i="3" s="1"/>
  <c r="EL62" i="3" a="1"/>
  <c r="EL62" i="3" s="1"/>
  <c r="CGV59" i="3" a="1"/>
  <c r="CGV59" i="3" s="1"/>
  <c r="BVE60" i="3" a="1"/>
  <c r="BVE60" i="3" s="1"/>
  <c r="BNM61" i="3" a="1"/>
  <c r="BNM61" i="3" s="1"/>
  <c r="BVT61" i="3" a="1"/>
  <c r="BVT61" i="3" s="1"/>
  <c r="CAR61" i="3" a="1"/>
  <c r="CAR61" i="3" s="1"/>
  <c r="CFP61" i="3" a="1"/>
  <c r="CFP61" i="3" s="1"/>
  <c r="ACV61" i="3" a="1"/>
  <c r="ACV61" i="3" s="1"/>
  <c r="AMR61" i="3" a="1"/>
  <c r="AMR61" i="3" s="1"/>
  <c r="AWN61" i="3" a="1"/>
  <c r="AWN61" i="3" s="1"/>
  <c r="BGI61" i="3" a="1"/>
  <c r="BGI61" i="3" s="1"/>
  <c r="BQE61" i="3" a="1"/>
  <c r="BQE61" i="3" s="1"/>
  <c r="ACO61" i="3" a="1"/>
  <c r="ACO61" i="3" s="1"/>
  <c r="AMK61" i="3" a="1"/>
  <c r="AMK61" i="3" s="1"/>
  <c r="BFU61" i="3" a="1"/>
  <c r="BFU61" i="3" s="1"/>
  <c r="AEZ61" i="3" a="1"/>
  <c r="AEZ61" i="3" s="1"/>
  <c r="BNK61" i="3" a="1"/>
  <c r="BNK61" i="3" s="1"/>
  <c r="AGS61" i="3" a="1"/>
  <c r="AGS61" i="3" s="1"/>
  <c r="ASO61" i="3" a="1"/>
  <c r="ASO61" i="3" s="1"/>
  <c r="BCJ61" i="3" a="1"/>
  <c r="BCJ61" i="3" s="1"/>
  <c r="BMK61" i="3" a="1"/>
  <c r="BMK61" i="3" s="1"/>
  <c r="BUW61" i="3" a="1"/>
  <c r="BUW61" i="3" s="1"/>
  <c r="BZU61" i="3" a="1"/>
  <c r="BZU61" i="3" s="1"/>
  <c r="CES61" i="3" a="1"/>
  <c r="CES61" i="3" s="1"/>
  <c r="FQ62" i="3" a="1"/>
  <c r="FQ62" i="3" s="1"/>
  <c r="PU62" i="3" a="1"/>
  <c r="PU62" i="3" s="1"/>
  <c r="ZU62" i="3" a="1"/>
  <c r="ZU62" i="3" s="1"/>
  <c r="AJQ62" i="3" a="1"/>
  <c r="AJQ62" i="3" s="1"/>
  <c r="ATM62" i="3" a="1"/>
  <c r="ATM62" i="3" s="1"/>
  <c r="BDM62" i="3" a="1"/>
  <c r="BDM62" i="3" s="1"/>
  <c r="BUW62" i="3" a="1"/>
  <c r="BUW62" i="3" s="1"/>
  <c r="CEU62" i="3" a="1"/>
  <c r="CEU62" i="3" s="1"/>
  <c r="CIE61" i="3" a="1"/>
  <c r="CIE61" i="3" s="1"/>
  <c r="ASK60" i="3" a="1"/>
  <c r="ASK60" i="3" s="1"/>
  <c r="AZK61" i="3" a="1"/>
  <c r="AZK61" i="3" s="1"/>
  <c r="BQO61" i="3" a="1"/>
  <c r="BQO61" i="3" s="1"/>
  <c r="BWX61" i="3" a="1"/>
  <c r="BWX61" i="3" s="1"/>
  <c r="CBV61" i="3" a="1"/>
  <c r="CBV61" i="3" s="1"/>
  <c r="CGT61" i="3" a="1"/>
  <c r="CGT61" i="3" s="1"/>
  <c r="AFD61" i="3" a="1"/>
  <c r="AFD61" i="3" s="1"/>
  <c r="AOZ61" i="3" a="1"/>
  <c r="AOZ61" i="3" s="1"/>
  <c r="AYV61" i="3" a="1"/>
  <c r="AYV61" i="3" s="1"/>
  <c r="BIP61" i="3" a="1"/>
  <c r="BIP61" i="3" s="1"/>
  <c r="BSL61" i="3" a="1"/>
  <c r="BSL61" i="3" s="1"/>
  <c r="AEW61" i="3" a="1"/>
  <c r="AEW61" i="3" s="1"/>
  <c r="AOS61" i="3" a="1"/>
  <c r="AOS61" i="3" s="1"/>
  <c r="AYO61" i="3" a="1"/>
  <c r="AYO61" i="3" s="1"/>
  <c r="BIN61" i="3" a="1"/>
  <c r="BIN61" i="3" s="1"/>
  <c r="BSJ61" i="3" a="1"/>
  <c r="BSJ61" i="3" s="1"/>
  <c r="BXW61" i="3" a="1"/>
  <c r="BXW61" i="3" s="1"/>
  <c r="CCU61" i="3" a="1"/>
  <c r="CCU61" i="3" s="1"/>
  <c r="CLR61" i="3" a="1"/>
  <c r="CLR61" i="3" s="1"/>
  <c r="LY62" i="3" a="1"/>
  <c r="LY62" i="3" s="1"/>
  <c r="VY62" i="3" a="1"/>
  <c r="VY62" i="3" s="1"/>
  <c r="AFU62" i="3" a="1"/>
  <c r="AFU62" i="3" s="1"/>
  <c r="APQ62" i="3" a="1"/>
  <c r="APQ62" i="3" s="1"/>
  <c r="AZM62" i="3" a="1"/>
  <c r="AZM62" i="3" s="1"/>
  <c r="BRA62" i="3" a="1"/>
  <c r="BRA62" i="3" s="1"/>
  <c r="CAY62" i="3" a="1"/>
  <c r="CAY62" i="3" s="1"/>
  <c r="CKS62" i="3" a="1"/>
  <c r="CKS62" i="3" s="1"/>
  <c r="CLO61" i="3" a="1"/>
  <c r="CLO61" i="3" s="1"/>
  <c r="GP62" i="3" a="1"/>
  <c r="GP62" i="3" s="1"/>
  <c r="LV62" i="3" a="1"/>
  <c r="LV62" i="3" s="1"/>
  <c r="BBI60" i="3" a="1"/>
  <c r="BBI60" i="3" s="1"/>
  <c r="BGC61" i="3" a="1"/>
  <c r="BGC61" i="3" s="1"/>
  <c r="BTN61" i="3" a="1"/>
  <c r="BTN61" i="3" s="1"/>
  <c r="BYL61" i="3" a="1"/>
  <c r="BYL61" i="3" s="1"/>
  <c r="CDJ61" i="3" a="1"/>
  <c r="CDJ61" i="3" s="1"/>
  <c r="YJ61" i="3" a="1"/>
  <c r="YJ61" i="3" s="1"/>
  <c r="AIF61" i="3" a="1"/>
  <c r="AIF61" i="3" s="1"/>
  <c r="ASB61" i="3" a="1"/>
  <c r="ASB61" i="3" s="1"/>
  <c r="BBV61" i="3" a="1"/>
  <c r="BBV61" i="3" s="1"/>
  <c r="BLR61" i="3" a="1"/>
  <c r="BLR61" i="3" s="1"/>
  <c r="YC61" i="3" a="1"/>
  <c r="YC61" i="3" s="1"/>
  <c r="AHY61" i="3" a="1"/>
  <c r="AHY61" i="3" s="1"/>
  <c r="ARU61" i="3" a="1"/>
  <c r="ARU61" i="3" s="1"/>
  <c r="BBQ61" i="3" a="1"/>
  <c r="BBQ61" i="3" s="1"/>
  <c r="BLP61" i="3" a="1"/>
  <c r="BLP61" i="3" s="1"/>
  <c r="BUM61" i="3" a="1"/>
  <c r="BUM61" i="3" s="1"/>
  <c r="BZK61" i="3" a="1"/>
  <c r="BZK61" i="3" s="1"/>
  <c r="CEI61" i="3" a="1"/>
  <c r="CEI61" i="3" s="1"/>
  <c r="EW62" i="3" a="1"/>
  <c r="EW62" i="3" s="1"/>
  <c r="PA62" i="3" a="1"/>
  <c r="PA62" i="3" s="1"/>
  <c r="ZA62" i="3" a="1"/>
  <c r="ZA62" i="3" s="1"/>
  <c r="AIW62" i="3" a="1"/>
  <c r="AIW62" i="3" s="1"/>
  <c r="ASS62" i="3" a="1"/>
  <c r="ASS62" i="3" s="1"/>
  <c r="BCS62" i="3" a="1"/>
  <c r="BCS62" i="3" s="1"/>
  <c r="BUC62" i="3" a="1"/>
  <c r="BUC62" i="3" s="1"/>
  <c r="CEA62" i="3" a="1"/>
  <c r="CEA62" i="3" s="1"/>
  <c r="CGU61" i="3" a="1"/>
  <c r="CGU61" i="3" s="1"/>
  <c r="AMO60" i="3" a="1"/>
  <c r="AMO60" i="3" s="1"/>
  <c r="AXO61" i="3" a="1"/>
  <c r="AXO61" i="3" s="1"/>
  <c r="BRU61" i="3" a="1"/>
  <c r="BRU61" i="3" s="1"/>
  <c r="BXN61" i="3" a="1"/>
  <c r="BXN61" i="3" s="1"/>
  <c r="CCL61" i="3" a="1"/>
  <c r="CCL61" i="3" s="1"/>
  <c r="WN61" i="3" a="1"/>
  <c r="WN61" i="3" s="1"/>
  <c r="AGJ61" i="3" a="1"/>
  <c r="AGJ61" i="3" s="1"/>
  <c r="AQF61" i="3" a="1"/>
  <c r="AQF61" i="3" s="1"/>
  <c r="BAB61" i="3" a="1"/>
  <c r="BAB61" i="3" s="1"/>
  <c r="BJV61" i="3" a="1"/>
  <c r="BJV61" i="3" s="1"/>
  <c r="WC61" i="3" a="1"/>
  <c r="WC61" i="3" s="1"/>
  <c r="AGC61" i="3" a="1"/>
  <c r="AGC61" i="3" s="1"/>
  <c r="APY61" i="3" a="1"/>
  <c r="APY61" i="3" s="1"/>
  <c r="AZU61" i="3" a="1"/>
  <c r="AZU61" i="3" s="1"/>
  <c r="BJT61" i="3" a="1"/>
  <c r="BJT61" i="3" s="1"/>
  <c r="BTO61" i="3" a="1"/>
  <c r="BTO61" i="3" s="1"/>
  <c r="BYM61" i="3" a="1"/>
  <c r="BYM61" i="3" s="1"/>
  <c r="CDK61" i="3" a="1"/>
  <c r="CDK61" i="3" s="1"/>
  <c r="DA62" i="3" a="1"/>
  <c r="DA62" i="3" s="1"/>
  <c r="NE62" i="3" a="1"/>
  <c r="NE62" i="3" s="1"/>
  <c r="XE62" i="3" a="1"/>
  <c r="XE62" i="3" s="1"/>
  <c r="AHA62" i="3" a="1"/>
  <c r="AHA62" i="3" s="1"/>
  <c r="AQW62" i="3" a="1"/>
  <c r="AQW62" i="3" s="1"/>
  <c r="BAS62" i="3" a="1"/>
  <c r="BAS62" i="3" s="1"/>
  <c r="BSG62" i="3" a="1"/>
  <c r="BSG62" i="3" s="1"/>
  <c r="CCG62" i="3" a="1"/>
  <c r="CCG62" i="3" s="1"/>
  <c r="CLY62" i="3" a="1"/>
  <c r="CLY62" i="3" s="1"/>
  <c r="DB62" i="3" a="1"/>
  <c r="DB62" i="3" s="1"/>
  <c r="HZ62" i="3" a="1"/>
  <c r="HZ62" i="3" s="1"/>
  <c r="BDM60" i="3" a="1"/>
  <c r="BDM60" i="3" s="1"/>
  <c r="BJU61" i="3" a="1"/>
  <c r="BJU61" i="3" s="1"/>
  <c r="BVD61" i="3" a="1"/>
  <c r="BVD61" i="3" s="1"/>
  <c r="CAB61" i="3" a="1"/>
  <c r="CAB61" i="3" s="1"/>
  <c r="CEZ61" i="3" a="1"/>
  <c r="CEZ61" i="3" s="1"/>
  <c r="ABP61" i="3" a="1"/>
  <c r="ABP61" i="3" s="1"/>
  <c r="ALL61" i="3" a="1"/>
  <c r="ALL61" i="3" s="1"/>
  <c r="AVH61" i="3" a="1"/>
  <c r="AVH61" i="3" s="1"/>
  <c r="BFC61" i="3" a="1"/>
  <c r="BFC61" i="3" s="1"/>
  <c r="BOY61" i="3" a="1"/>
  <c r="BOY61" i="3" s="1"/>
  <c r="ABI61" i="3" a="1"/>
  <c r="ABI61" i="3" s="1"/>
  <c r="ALE61" i="3" a="1"/>
  <c r="ALE61" i="3" s="1"/>
  <c r="AVA61" i="3" a="1"/>
  <c r="AVA61" i="3" s="1"/>
  <c r="BFA61" i="3" a="1"/>
  <c r="BFA61" i="3" s="1"/>
  <c r="BOW61" i="3" a="1"/>
  <c r="BOW61" i="3" s="1"/>
  <c r="BWC61" i="3" a="1"/>
  <c r="BWC61" i="3" s="1"/>
  <c r="CBA61" i="3" a="1"/>
  <c r="CBA61" i="3" s="1"/>
  <c r="CID61" i="3" a="1"/>
  <c r="CID61" i="3" s="1"/>
  <c r="IC62" i="3" a="1"/>
  <c r="IC62" i="3" s="1"/>
  <c r="SK62" i="3" a="1"/>
  <c r="SK62" i="3" s="1"/>
  <c r="ACG62" i="3" a="1"/>
  <c r="ACG62" i="3" s="1"/>
  <c r="AMC62" i="3" a="1"/>
  <c r="AMC62" i="3" s="1"/>
  <c r="AVY62" i="3" a="1"/>
  <c r="AVY62" i="3" s="1"/>
  <c r="BFZ62" i="3" a="1"/>
  <c r="BFZ62" i="3" s="1"/>
  <c r="AOO60" i="3" a="1"/>
  <c r="AOO60" i="3" s="1"/>
  <c r="ACH61" i="3" a="1"/>
  <c r="ACH61" i="3" s="1"/>
  <c r="BLQ61" i="3" a="1"/>
  <c r="BLQ61" i="3" s="1"/>
  <c r="BVF61" i="3" a="1"/>
  <c r="BVF61" i="3" s="1"/>
  <c r="CAD61" i="3" a="1"/>
  <c r="CAD61" i="3" s="1"/>
  <c r="CFB61" i="3" a="1"/>
  <c r="CFB61" i="3" s="1"/>
  <c r="ABT61" i="3" a="1"/>
  <c r="ABT61" i="3" s="1"/>
  <c r="ALP61" i="3" a="1"/>
  <c r="ALP61" i="3" s="1"/>
  <c r="AVL61" i="3" a="1"/>
  <c r="AVL61" i="3" s="1"/>
  <c r="BFF61" i="3" a="1"/>
  <c r="BFF61" i="3" s="1"/>
  <c r="BPB61" i="3" a="1"/>
  <c r="BPB61" i="3" s="1"/>
  <c r="ABM61" i="3" a="1"/>
  <c r="ABM61" i="3" s="1"/>
  <c r="ALI61" i="3" a="1"/>
  <c r="ALI61" i="3" s="1"/>
  <c r="AVE61" i="3" a="1"/>
  <c r="AVE61" i="3" s="1"/>
  <c r="BFD61" i="3" a="1"/>
  <c r="BFD61" i="3" s="1"/>
  <c r="BOZ61" i="3" a="1"/>
  <c r="BOZ61" i="3" s="1"/>
  <c r="BWE61" i="3" a="1"/>
  <c r="BWE61" i="3" s="1"/>
  <c r="CBC61" i="3" a="1"/>
  <c r="CBC61" i="3" s="1"/>
  <c r="CIH61" i="3" a="1"/>
  <c r="CIH61" i="3" s="1"/>
  <c r="IG62" i="3" a="1"/>
  <c r="IG62" i="3" s="1"/>
  <c r="SO62" i="3" a="1"/>
  <c r="SO62" i="3" s="1"/>
  <c r="ACK62" i="3" a="1"/>
  <c r="ACK62" i="3" s="1"/>
  <c r="AMG62" i="3" a="1"/>
  <c r="AMG62" i="3" s="1"/>
  <c r="AWC62" i="3" a="1"/>
  <c r="AWC62" i="3" s="1"/>
  <c r="BGE62" i="3" a="1"/>
  <c r="BGE62" i="3" s="1"/>
  <c r="BXK62" i="3" a="1"/>
  <c r="BXK62" i="3" s="1"/>
  <c r="CHI62" i="3" a="1"/>
  <c r="CHI62" i="3" s="1"/>
  <c r="CKA61" i="3" a="1"/>
  <c r="CKA61" i="3" s="1"/>
  <c r="FB62" i="3" a="1"/>
  <c r="FB62" i="3" s="1"/>
  <c r="BWH60" i="3" a="1"/>
  <c r="BWH60" i="3" s="1"/>
  <c r="GW61" i="3" a="1"/>
  <c r="GW61" i="3" s="1"/>
  <c r="BPA61" i="3" a="1"/>
  <c r="BPA61" i="3" s="1"/>
  <c r="BWF61" i="3" a="1"/>
  <c r="BWF61" i="3" s="1"/>
  <c r="CBD61" i="3" a="1"/>
  <c r="CBD61" i="3" s="1"/>
  <c r="CGB61" i="3" a="1"/>
  <c r="CGB61" i="3" s="1"/>
  <c r="ADT61" i="3" a="1"/>
  <c r="ADT61" i="3" s="1"/>
  <c r="ANP61" i="3" a="1"/>
  <c r="ANP61" i="3" s="1"/>
  <c r="AXL61" i="3" a="1"/>
  <c r="AXL61" i="3" s="1"/>
  <c r="BHG61" i="3" a="1"/>
  <c r="BHG61" i="3" s="1"/>
  <c r="BRC61" i="3" a="1"/>
  <c r="BRC61" i="3" s="1"/>
  <c r="ADM61" i="3" a="1"/>
  <c r="ADM61" i="3" s="1"/>
  <c r="BKS61" i="3" a="1"/>
  <c r="BKS61" i="3" s="1"/>
  <c r="AGZ61" i="3" a="1"/>
  <c r="AGZ61" i="3" s="1"/>
  <c r="BSI61" i="3" a="1"/>
  <c r="BSI61" i="3" s="1"/>
  <c r="AIS61" i="3" a="1"/>
  <c r="AIS61" i="3" s="1"/>
  <c r="ATM61" i="3" a="1"/>
  <c r="ATM61" i="3" s="1"/>
  <c r="BDM61" i="3" a="1"/>
  <c r="BDM61" i="3" s="1"/>
  <c r="BNI61" i="3" a="1"/>
  <c r="BNI61" i="3" s="1"/>
  <c r="BVI61" i="3" a="1"/>
  <c r="BVI61" i="3" s="1"/>
  <c r="CAG61" i="3" a="1"/>
  <c r="CAG61" i="3" s="1"/>
  <c r="CGC61" i="3" a="1"/>
  <c r="CGC61" i="3" s="1"/>
  <c r="GO62" i="3" a="1"/>
  <c r="GO62" i="3" s="1"/>
  <c r="QS62" i="3" a="1"/>
  <c r="QS62" i="3" s="1"/>
  <c r="AAS62" i="3" a="1"/>
  <c r="AAS62" i="3" s="1"/>
  <c r="AKO62" i="3" a="1"/>
  <c r="AKO62" i="3" s="1"/>
  <c r="AUK62" i="3" a="1"/>
  <c r="AUK62" i="3" s="1"/>
  <c r="BEK62" i="3" a="1"/>
  <c r="BEK62" i="3" s="1"/>
  <c r="BVU62" i="3" a="1"/>
  <c r="BVU62" i="3" s="1"/>
  <c r="CFS62" i="3" a="1"/>
  <c r="CFS62" i="3" s="1"/>
  <c r="CJO61" i="3" a="1"/>
  <c r="CJO61" i="3" s="1"/>
  <c r="BIK60" i="3" a="1"/>
  <c r="BIK60" i="3" s="1"/>
  <c r="BBX61" i="3" a="1"/>
  <c r="BBX61" i="3" s="1"/>
  <c r="BSN61" i="3" a="1"/>
  <c r="BSN61" i="3" s="1"/>
  <c r="BXX61" i="3" a="1"/>
  <c r="BXX61" i="3" s="1"/>
  <c r="CCV61" i="3" a="1"/>
  <c r="CCV61" i="3" s="1"/>
  <c r="XH61" i="3" a="1"/>
  <c r="XH61" i="3" s="1"/>
  <c r="AHD61" i="3" a="1"/>
  <c r="AHD61" i="3" s="1"/>
  <c r="AQZ61" i="3" a="1"/>
  <c r="AQZ61" i="3" s="1"/>
  <c r="BAV61" i="3" a="1"/>
  <c r="BAV61" i="3" s="1"/>
  <c r="BKQ61" i="3" a="1"/>
  <c r="BKQ61" i="3" s="1"/>
  <c r="XA61" i="3" a="1"/>
  <c r="XA61" i="3" s="1"/>
  <c r="AGW61" i="3" a="1"/>
  <c r="AGW61" i="3" s="1"/>
  <c r="AQS61" i="3" a="1"/>
  <c r="AQS61" i="3" s="1"/>
  <c r="BAO61" i="3" a="1"/>
  <c r="BAO61" i="3" s="1"/>
  <c r="BKO61" i="3" a="1"/>
  <c r="BKO61" i="3" s="1"/>
  <c r="BTY61" i="3" a="1"/>
  <c r="BTY61" i="3" s="1"/>
  <c r="BYW61" i="3" a="1"/>
  <c r="BYW61" i="3" s="1"/>
  <c r="CDU61" i="3" a="1"/>
  <c r="CDU61" i="3" s="1"/>
  <c r="DU62" i="3" a="1"/>
  <c r="DU62" i="3" s="1"/>
  <c r="NY62" i="3" a="1"/>
  <c r="NY62" i="3" s="1"/>
  <c r="XY62" i="3" a="1"/>
  <c r="XY62" i="3" s="1"/>
  <c r="AHU62" i="3" a="1"/>
  <c r="AHU62" i="3" s="1"/>
  <c r="ARQ62" i="3" a="1"/>
  <c r="ARQ62" i="3" s="1"/>
  <c r="BBM62" i="3" a="1"/>
  <c r="BBM62" i="3" s="1"/>
  <c r="BTA62" i="3" a="1"/>
  <c r="BTA62" i="3" s="1"/>
  <c r="CDA62" i="3" a="1"/>
  <c r="CDA62" i="3" s="1"/>
  <c r="CMB62" i="3" a="1"/>
  <c r="CMB62" i="3" s="1"/>
  <c r="CME61" i="3" a="1"/>
  <c r="CME61" i="3" s="1"/>
  <c r="HF62" i="3" a="1"/>
  <c r="HF62" i="3" s="1"/>
  <c r="AQP60" i="3" a="1"/>
  <c r="AQP60" i="3" s="1"/>
  <c r="BJI60" i="3" a="1"/>
  <c r="BJI60" i="3" s="1"/>
  <c r="BJH61" i="3" a="1"/>
  <c r="BJH61" i="3" s="1"/>
  <c r="BUN61" i="3" a="1"/>
  <c r="BUN61" i="3" s="1"/>
  <c r="BZL61" i="3" a="1"/>
  <c r="BZL61" i="3" s="1"/>
  <c r="CEJ61" i="3" a="1"/>
  <c r="CEJ61" i="3" s="1"/>
  <c r="AAJ61" i="3" a="1"/>
  <c r="AAJ61" i="3" s="1"/>
  <c r="AKF61" i="3" a="1"/>
  <c r="AKF61" i="3" s="1"/>
  <c r="AUB61" i="3" a="1"/>
  <c r="AUB61" i="3" s="1"/>
  <c r="BDW61" i="3" a="1"/>
  <c r="BDW61" i="3" s="1"/>
  <c r="BNS61" i="3" a="1"/>
  <c r="BNS61" i="3" s="1"/>
  <c r="AAC61" i="3" a="1"/>
  <c r="AAC61" i="3" s="1"/>
  <c r="AJY61" i="3" a="1"/>
  <c r="AJY61" i="3" s="1"/>
  <c r="ATU61" i="3" a="1"/>
  <c r="ATU61" i="3" s="1"/>
  <c r="BDU61" i="3" a="1"/>
  <c r="BDU61" i="3" s="1"/>
  <c r="BNQ61" i="3" a="1"/>
  <c r="BNQ61" i="3" s="1"/>
  <c r="BVM61" i="3" a="1"/>
  <c r="BVM61" i="3" s="1"/>
  <c r="CAK61" i="3" a="1"/>
  <c r="CAK61" i="3" s="1"/>
  <c r="CGS61" i="3" a="1"/>
  <c r="CGS61" i="3" s="1"/>
  <c r="GW62" i="3" a="1"/>
  <c r="GW62" i="3" s="1"/>
  <c r="RA62" i="3" a="1"/>
  <c r="RA62" i="3" s="1"/>
  <c r="ABA62" i="3" a="1"/>
  <c r="ABA62" i="3" s="1"/>
  <c r="AKW62" i="3" a="1"/>
  <c r="AKW62" i="3" s="1"/>
  <c r="AUS62" i="3" a="1"/>
  <c r="AUS62" i="3" s="1"/>
  <c r="BES62" i="3" a="1"/>
  <c r="BES62" i="3" s="1"/>
  <c r="BWC62" i="3" a="1"/>
  <c r="BWC62" i="3" s="1"/>
  <c r="CGA62" i="3" a="1"/>
  <c r="CGA62" i="3" s="1"/>
  <c r="CII61" i="3" a="1"/>
  <c r="CII61" i="3" s="1"/>
  <c r="AUK60" i="3" a="1"/>
  <c r="AUK60" i="3" s="1"/>
  <c r="BAA61" i="3" a="1"/>
  <c r="BAA61" i="3" s="1"/>
  <c r="BTP61" i="3" a="1"/>
  <c r="BTP61" i="3" s="1"/>
  <c r="BYN61" i="3" a="1"/>
  <c r="BYN61" i="3" s="1"/>
  <c r="CDL61" i="3" a="1"/>
  <c r="CDL61" i="3" s="1"/>
  <c r="YN61" i="3" a="1"/>
  <c r="YN61" i="3" s="1"/>
  <c r="AIJ61" i="3" a="1"/>
  <c r="AIJ61" i="3" s="1"/>
  <c r="ASF61" i="3" a="1"/>
  <c r="ASF61" i="3" s="1"/>
  <c r="BCA61" i="3" a="1"/>
  <c r="BCA61" i="3" s="1"/>
  <c r="BLW61" i="3" a="1"/>
  <c r="BLW61" i="3" s="1"/>
  <c r="YG61" i="3" a="1"/>
  <c r="YG61" i="3" s="1"/>
  <c r="AIC61" i="3" a="1"/>
  <c r="AIC61" i="3" s="1"/>
  <c r="ARY61" i="3" a="1"/>
  <c r="ARY61" i="3" s="1"/>
  <c r="BBT61" i="3" a="1"/>
  <c r="BBT61" i="3" s="1"/>
  <c r="BLU61" i="3" a="1"/>
  <c r="BLU61" i="3" s="1"/>
  <c r="BUO61" i="3" a="1"/>
  <c r="BUO61" i="3" s="1"/>
  <c r="BZM61" i="3" a="1"/>
  <c r="BZM61" i="3" s="1"/>
  <c r="CEK61" i="3" a="1"/>
  <c r="CEK61" i="3" s="1"/>
  <c r="FA62" i="3" a="1"/>
  <c r="FA62" i="3" s="1"/>
  <c r="PE62" i="3" a="1"/>
  <c r="PE62" i="3" s="1"/>
  <c r="ZE62" i="3" a="1"/>
  <c r="ZE62" i="3" s="1"/>
  <c r="AJA62" i="3" a="1"/>
  <c r="AJA62" i="3" s="1"/>
  <c r="ASW62" i="3" a="1"/>
  <c r="ASW62" i="3" s="1"/>
  <c r="BCW62" i="3" a="1"/>
  <c r="BCW62" i="3" s="1"/>
  <c r="BUG62" i="3" a="1"/>
  <c r="BUG62" i="3" s="1"/>
  <c r="CEE62" i="3" a="1"/>
  <c r="CEE62" i="3" s="1"/>
  <c r="CHS61" i="3" a="1"/>
  <c r="CHS61" i="3" s="1"/>
  <c r="DR62" i="3" a="1"/>
  <c r="DR62" i="3" s="1"/>
  <c r="BQK59" i="3" a="1"/>
  <c r="BQK59" i="3" s="1"/>
  <c r="BLI60" i="3" a="1"/>
  <c r="BLI60" i="3" s="1"/>
  <c r="BMZ61" i="3" a="1"/>
  <c r="BMZ61" i="3" s="1"/>
  <c r="BVP61" i="3" a="1"/>
  <c r="BVP61" i="3" s="1"/>
  <c r="CAN61" i="3" a="1"/>
  <c r="CAN61" i="3" s="1"/>
  <c r="CFL61" i="3" a="1"/>
  <c r="CFL61" i="3" s="1"/>
  <c r="ACN61" i="3" a="1"/>
  <c r="ACN61" i="3" s="1"/>
  <c r="AMJ61" i="3" a="1"/>
  <c r="AMJ61" i="3" s="1"/>
  <c r="AWF61" i="3" a="1"/>
  <c r="AWF61" i="3" s="1"/>
  <c r="BGA61" i="3" a="1"/>
  <c r="BGA61" i="3" s="1"/>
  <c r="BPW61" i="3" a="1"/>
  <c r="BPW61" i="3" s="1"/>
  <c r="ACG61" i="3" a="1"/>
  <c r="ACG61" i="3" s="1"/>
  <c r="AMC61" i="3" a="1"/>
  <c r="AMC61" i="3" s="1"/>
  <c r="AVY61" i="3" a="1"/>
  <c r="AVY61" i="3" s="1"/>
  <c r="BFY61" i="3" a="1"/>
  <c r="BFY61" i="3" s="1"/>
  <c r="BPU61" i="3" a="1"/>
  <c r="BPU61" i="3" s="1"/>
  <c r="BWO61" i="3" a="1"/>
  <c r="BWO61" i="3" s="1"/>
  <c r="CBM61" i="3" a="1"/>
  <c r="CBM61" i="3" s="1"/>
  <c r="CJB61" i="3" a="1"/>
  <c r="CJB61" i="3" s="1"/>
  <c r="JE62" i="3" a="1"/>
  <c r="JE62" i="3" s="1"/>
  <c r="TI62" i="3" a="1"/>
  <c r="TI62" i="3" s="1"/>
  <c r="ADE62" i="3" a="1"/>
  <c r="ADE62" i="3" s="1"/>
  <c r="ANA62" i="3" a="1"/>
  <c r="ANA62" i="3" s="1"/>
  <c r="AWW62" i="3" a="1"/>
  <c r="AWW62" i="3" s="1"/>
  <c r="BGX62" i="3" a="1"/>
  <c r="BGX62" i="3" s="1"/>
  <c r="AWK60" i="3" a="1"/>
  <c r="AWK60" i="3" s="1"/>
  <c r="AVS61" i="3" a="1"/>
  <c r="AVS61" i="3" s="1"/>
  <c r="BOV61" i="3" a="1"/>
  <c r="BOV61" i="3" s="1"/>
  <c r="BVR61" i="3" a="1"/>
  <c r="BVR61" i="3" s="1"/>
  <c r="CAP61" i="3" a="1"/>
  <c r="CAP61" i="3" s="1"/>
  <c r="CFN61" i="3" a="1"/>
  <c r="CFN61" i="3" s="1"/>
  <c r="ACR61" i="3" a="1"/>
  <c r="ACR61" i="3" s="1"/>
  <c r="AMN61" i="3" a="1"/>
  <c r="AMN61" i="3" s="1"/>
  <c r="AWJ61" i="3" a="1"/>
  <c r="AWJ61" i="3" s="1"/>
  <c r="BGD61" i="3" a="1"/>
  <c r="BGD61" i="3" s="1"/>
  <c r="BPZ61" i="3" a="1"/>
  <c r="BPZ61" i="3" s="1"/>
  <c r="ACK61" i="3" a="1"/>
  <c r="ACK61" i="3" s="1"/>
  <c r="AMG61" i="3" a="1"/>
  <c r="AMG61" i="3" s="1"/>
  <c r="AWC61" i="3" a="1"/>
  <c r="AWC61" i="3" s="1"/>
  <c r="BGB61" i="3" a="1"/>
  <c r="BGB61" i="3" s="1"/>
  <c r="BPX61" i="3" a="1"/>
  <c r="BPX61" i="3" s="1"/>
  <c r="BWQ61" i="3" a="1"/>
  <c r="BWQ61" i="3" s="1"/>
  <c r="CBO61" i="3" a="1"/>
  <c r="CBO61" i="3" s="1"/>
  <c r="CJF61" i="3" a="1"/>
  <c r="CJF61" i="3" s="1"/>
  <c r="JI62" i="3" a="1"/>
  <c r="JI62" i="3" s="1"/>
  <c r="TM62" i="3" a="1"/>
  <c r="TM62" i="3" s="1"/>
  <c r="ADI62" i="3" a="1"/>
  <c r="ADI62" i="3" s="1"/>
  <c r="ANE62" i="3" a="1"/>
  <c r="ANE62" i="3" s="1"/>
  <c r="AXA62" i="3" a="1"/>
  <c r="AXA62" i="3" s="1"/>
  <c r="BHC62" i="3" a="1"/>
  <c r="BHC62" i="3" s="1"/>
  <c r="BYK62" i="3" a="1"/>
  <c r="BYK62" i="3" s="1"/>
  <c r="CIG62" i="3" a="1"/>
  <c r="CIG62" i="3" s="1"/>
  <c r="CKQ61" i="3" a="1"/>
  <c r="CKQ61" i="3" s="1"/>
  <c r="FR62" i="3" a="1"/>
  <c r="FR62" i="3" s="1"/>
  <c r="ANH60" i="3" a="1"/>
  <c r="ANH60" i="3" s="1"/>
  <c r="KW61" i="3" a="1"/>
  <c r="KW61" i="3" s="1"/>
  <c r="BQG61" i="3" a="1"/>
  <c r="BQG61" i="3" s="1"/>
  <c r="BWT61" i="3" a="1"/>
  <c r="BWT61" i="3" s="1"/>
  <c r="CBR61" i="3" a="1"/>
  <c r="CBR61" i="3" s="1"/>
  <c r="CGP61" i="3" a="1"/>
  <c r="CGP61" i="3" s="1"/>
  <c r="AEV61" i="3" a="1"/>
  <c r="AEV61" i="3" s="1"/>
  <c r="AOR61" i="3" a="1"/>
  <c r="AOR61" i="3" s="1"/>
  <c r="AYN61" i="3" a="1"/>
  <c r="AYN61" i="3" s="1"/>
  <c r="BIH61" i="3" a="1"/>
  <c r="BIH61" i="3" s="1"/>
  <c r="BYR61" i="3" a="1"/>
  <c r="BYR61" i="3" s="1"/>
  <c r="XQ61" i="3" a="1"/>
  <c r="XQ61" i="3" s="1"/>
  <c r="AOK61" i="3" a="1"/>
  <c r="AOK61" i="3" s="1"/>
  <c r="AYG61" i="3" a="1"/>
  <c r="AYG61" i="3" s="1"/>
  <c r="BIF61" i="3" a="1"/>
  <c r="BIF61" i="3" s="1"/>
  <c r="BSB61" i="3" a="1"/>
  <c r="BSB61" i="3" s="1"/>
  <c r="BXS61" i="3" a="1"/>
  <c r="BXS61" i="3" s="1"/>
  <c r="CCQ61" i="3" a="1"/>
  <c r="CCQ61" i="3" s="1"/>
  <c r="CLJ61" i="3" a="1"/>
  <c r="CLJ61" i="3" s="1"/>
  <c r="LQ62" i="3" a="1"/>
  <c r="LQ62" i="3" s="1"/>
  <c r="VQ62" i="3" a="1"/>
  <c r="VQ62" i="3" s="1"/>
  <c r="AFM62" i="3" a="1"/>
  <c r="AFM62" i="3" s="1"/>
  <c r="API62" i="3" a="1"/>
  <c r="API62" i="3" s="1"/>
  <c r="AZE62" i="3" a="1"/>
  <c r="AZE62" i="3" s="1"/>
  <c r="BQS62" i="3" a="1"/>
  <c r="BQS62" i="3" s="1"/>
  <c r="CAO62" i="3" a="1"/>
  <c r="CAO62" i="3" s="1"/>
  <c r="CKK62" i="3" a="1"/>
  <c r="CKK62" i="3" s="1"/>
  <c r="BVH61" i="3" a="1"/>
  <c r="BVH61" i="3" s="1"/>
  <c r="ABQ61" i="3" a="1"/>
  <c r="ABQ61" i="3" s="1"/>
  <c r="IK62" i="3" a="1"/>
  <c r="IK62" i="3" s="1"/>
  <c r="CHM62" i="3" a="1"/>
  <c r="CHM62" i="3" s="1"/>
  <c r="MH62" i="3" a="1"/>
  <c r="MH62" i="3" s="1"/>
  <c r="WH62" i="3" a="1"/>
  <c r="WH62" i="3" s="1"/>
  <c r="AFZ62" i="3" a="1"/>
  <c r="AFZ62" i="3" s="1"/>
  <c r="APV62" i="3" a="1"/>
  <c r="APV62" i="3" s="1"/>
  <c r="WZ61" i="3" a="1"/>
  <c r="WZ61" i="3" s="1"/>
  <c r="BAG61" i="3" a="1"/>
  <c r="BAG61" i="3" s="1"/>
  <c r="AHM62" i="3" a="1"/>
  <c r="AHM62" i="3" s="1"/>
  <c r="IP62" i="3" a="1"/>
  <c r="IP62" i="3" s="1"/>
  <c r="SL62" i="3" a="1"/>
  <c r="SL62" i="3" s="1"/>
  <c r="ACH62" i="3" a="1"/>
  <c r="ACH62" i="3" s="1"/>
  <c r="AML62" i="3" a="1"/>
  <c r="AML62" i="3" s="1"/>
  <c r="ATV62" i="3" a="1"/>
  <c r="ATV62" i="3" s="1"/>
  <c r="AYT62" i="3" a="1"/>
  <c r="AYT62" i="3" s="1"/>
  <c r="BDV62" i="3" a="1"/>
  <c r="BDV62" i="3" s="1"/>
  <c r="BIA62" i="3" a="1"/>
  <c r="BIA62" i="3" s="1"/>
  <c r="BKM62" i="3" a="1"/>
  <c r="BKM62" i="3" s="1"/>
  <c r="BMY62" i="3" a="1"/>
  <c r="BMY62" i="3" s="1"/>
  <c r="BQA62" i="3" a="1"/>
  <c r="BQA62" i="3" s="1"/>
  <c r="BUY62" i="3" a="1"/>
  <c r="BUY62" i="3" s="1"/>
  <c r="BZW62" i="3" a="1"/>
  <c r="BZW62" i="3" s="1"/>
  <c r="CES62" i="3" a="1"/>
  <c r="CES62" i="3" s="1"/>
  <c r="CJS62" i="3" a="1"/>
  <c r="CJS62" i="3" s="1"/>
  <c r="CHX61" i="3" a="1"/>
  <c r="CHX61" i="3" s="1"/>
  <c r="CAF61" i="3" a="1"/>
  <c r="CAF61" i="3" s="1"/>
  <c r="ALM61" i="3" a="1"/>
  <c r="ALM61" i="3" s="1"/>
  <c r="SS62" i="3" a="1"/>
  <c r="SS62" i="3" s="1"/>
  <c r="CIO62" i="3" a="1"/>
  <c r="CIO62" i="3" s="1"/>
  <c r="PN62" i="3" a="1"/>
  <c r="PN62" i="3" s="1"/>
  <c r="ZN62" i="3" a="1"/>
  <c r="ZN62" i="3" s="1"/>
  <c r="AJR62" i="3" a="1"/>
  <c r="AJR62" i="3" s="1"/>
  <c r="BSF61" i="3" a="1"/>
  <c r="BSF61" i="3" s="1"/>
  <c r="WS61" i="3" a="1"/>
  <c r="WS61" i="3" s="1"/>
  <c r="DM62" i="3" a="1"/>
  <c r="DM62" i="3" s="1"/>
  <c r="CFG62" i="3" a="1"/>
  <c r="CFG62" i="3" s="1"/>
  <c r="OP62" i="3" a="1"/>
  <c r="OP62" i="3" s="1"/>
  <c r="YP62" i="3" a="1"/>
  <c r="YP62" i="3" s="1"/>
  <c r="AHR62" i="3" a="1"/>
  <c r="AHR62" i="3" s="1"/>
  <c r="ARN62" i="3" a="1"/>
  <c r="ARN62" i="3" s="1"/>
  <c r="AWL62" i="3" a="1"/>
  <c r="AWL62" i="3" s="1"/>
  <c r="BBJ62" i="3" a="1"/>
  <c r="BBJ62" i="3" s="1"/>
  <c r="BGK62" i="3" a="1"/>
  <c r="BGK62" i="3" s="1"/>
  <c r="BJI62" i="3" a="1"/>
  <c r="BJI62" i="3" s="1"/>
  <c r="BLU62" i="3" a="1"/>
  <c r="BLU62" i="3" s="1"/>
  <c r="BOG62" i="3" a="1"/>
  <c r="BOG62" i="3" s="1"/>
  <c r="BSQ62" i="3" a="1"/>
  <c r="BSQ62" i="3" s="1"/>
  <c r="BXQ62" i="3" a="1"/>
  <c r="BXQ62" i="3" s="1"/>
  <c r="CCI62" i="3" a="1"/>
  <c r="CCI62" i="3" s="1"/>
  <c r="CHK62" i="3" a="1"/>
  <c r="CHK62" i="3" s="1"/>
  <c r="CLP62" i="3" a="1"/>
  <c r="CLP62" i="3" s="1"/>
  <c r="CFD61" i="3" a="1"/>
  <c r="CFD61" i="3" s="1"/>
  <c r="AVI61" i="3" a="1"/>
  <c r="AVI61" i="3" s="1"/>
  <c r="ACO62" i="3" a="1"/>
  <c r="ACO62" i="3" s="1"/>
  <c r="CGE61" i="3" a="1"/>
  <c r="CGE61" i="3" s="1"/>
  <c r="NV62" i="3" a="1"/>
  <c r="NV62" i="3" s="1"/>
  <c r="XV62" i="3" a="1"/>
  <c r="XV62" i="3" s="1"/>
  <c r="AIL62" i="3" a="1"/>
  <c r="AIL62" i="3" s="1"/>
  <c r="AIO60" i="3" a="1"/>
  <c r="AIO60" i="3" s="1"/>
  <c r="AQR61" i="3" a="1"/>
  <c r="AQR61" i="3" s="1"/>
  <c r="BTU61" i="3" a="1"/>
  <c r="BTU61" i="3" s="1"/>
  <c r="BBE62" i="3" a="1"/>
  <c r="BBE62" i="3" s="1"/>
  <c r="KL62" i="3" a="1"/>
  <c r="KL62" i="3" s="1"/>
  <c r="UX62" i="3" a="1"/>
  <c r="UX62" i="3" s="1"/>
  <c r="AET62" i="3" a="1"/>
  <c r="AET62" i="3" s="1"/>
  <c r="AOX62" i="3" a="1"/>
  <c r="AOX62" i="3" s="1"/>
  <c r="AVJ62" i="3" a="1"/>
  <c r="AVJ62" i="3" s="1"/>
  <c r="BAH62" i="3" a="1"/>
  <c r="BAH62" i="3" s="1"/>
  <c r="BFH62" i="3" a="1"/>
  <c r="BFH62" i="3" s="1"/>
  <c r="BIU62" i="3" a="1"/>
  <c r="BIU62" i="3" s="1"/>
  <c r="BLG62" i="3" a="1"/>
  <c r="BLG62" i="3" s="1"/>
  <c r="BNS62" i="3" a="1"/>
  <c r="BNS62" i="3" s="1"/>
  <c r="BRO62" i="3" a="1"/>
  <c r="BRO62" i="3" s="1"/>
  <c r="BWO62" i="3" a="1"/>
  <c r="BWO62" i="3" s="1"/>
  <c r="CBI62" i="3" a="1"/>
  <c r="CBI62" i="3" s="1"/>
  <c r="CGG62" i="3" a="1"/>
  <c r="CGG62" i="3" s="1"/>
  <c r="CLG62" i="3" a="1"/>
  <c r="CLG62" i="3" s="1"/>
  <c r="CJL61" i="3" a="1"/>
  <c r="CJL61" i="3" s="1"/>
  <c r="ABX61" i="3" a="1"/>
  <c r="ABX61" i="3" s="1"/>
  <c r="BFI61" i="3" a="1"/>
  <c r="BFI61" i="3" s="1"/>
  <c r="AMK62" i="3" a="1"/>
  <c r="AMK62" i="3" s="1"/>
  <c r="CT62" i="3" a="1"/>
  <c r="CT62" i="3" s="1"/>
  <c r="TB62" i="3" a="1"/>
  <c r="TB62" i="3" s="1"/>
  <c r="ACX62" i="3" a="1"/>
  <c r="ACX62" i="3" s="1"/>
  <c r="AMD62" i="3" a="1"/>
  <c r="AMD62" i="3" s="1"/>
  <c r="HM62" i="3" a="1"/>
  <c r="HM62" i="3" s="1"/>
  <c r="BGC62" i="3" a="1"/>
  <c r="BGC62" i="3" s="1"/>
  <c r="CMA62" i="3" a="1"/>
  <c r="CMA62" i="3" s="1"/>
  <c r="IA62" i="3" a="1"/>
  <c r="IA62" i="3" s="1"/>
  <c r="RW62" i="3" a="1"/>
  <c r="RW62" i="3" s="1"/>
  <c r="ABS62" i="3" a="1"/>
  <c r="ABS62" i="3" s="1"/>
  <c r="ALO62" i="3" a="1"/>
  <c r="ALO62" i="3" s="1"/>
  <c r="AVK62" i="3" a="1"/>
  <c r="AVK62" i="3" s="1"/>
  <c r="BFF62" i="3" a="1"/>
  <c r="BFF62" i="3" s="1"/>
  <c r="BSZ62" i="3" a="1"/>
  <c r="BSZ62" i="3" s="1"/>
  <c r="CCL62" i="3" a="1"/>
  <c r="CCL62" i="3" s="1"/>
  <c r="CFK61" i="3" a="1"/>
  <c r="CFK61" i="3" s="1"/>
  <c r="RB62" i="3" a="1"/>
  <c r="RB62" i="3" s="1"/>
  <c r="BLY62" i="3" a="1"/>
  <c r="BLY62" i="3" s="1"/>
  <c r="CKR61" i="3" a="1"/>
  <c r="CKR61" i="3" s="1"/>
  <c r="KQ62" i="3" a="1"/>
  <c r="KQ62" i="3" s="1"/>
  <c r="UM62" i="3" a="1"/>
  <c r="UM62" i="3" s="1"/>
  <c r="AEI62" i="3" a="1"/>
  <c r="AEI62" i="3" s="1"/>
  <c r="AOE62" i="3" a="1"/>
  <c r="AOE62" i="3" s="1"/>
  <c r="AYA62" i="3" a="1"/>
  <c r="AYA62" i="3" s="1"/>
  <c r="BLX62" i="3" a="1"/>
  <c r="BLX62" i="3" s="1"/>
  <c r="BVN62" i="3" a="1"/>
  <c r="BVN62" i="3" s="1"/>
  <c r="CFB62" i="3" a="1"/>
  <c r="CFB62" i="3" s="1"/>
  <c r="AAD62" i="3" a="1"/>
  <c r="AAD62" i="3" s="1"/>
  <c r="BOU62" i="3" a="1"/>
  <c r="BOU62" i="3" s="1"/>
  <c r="CMB61" i="3" a="1"/>
  <c r="CMB61" i="3" s="1"/>
  <c r="MA62" i="3" a="1"/>
  <c r="MA62" i="3" s="1"/>
  <c r="VW62" i="3" a="1"/>
  <c r="VW62" i="3" s="1"/>
  <c r="AFS62" i="3" a="1"/>
  <c r="AFS62" i="3" s="1"/>
  <c r="APO62" i="3" a="1"/>
  <c r="APO62" i="3" s="1"/>
  <c r="AZK62" i="3" a="1"/>
  <c r="AZK62" i="3" s="1"/>
  <c r="BNF62" i="3" a="1"/>
  <c r="BNF62" i="3" s="1"/>
  <c r="BWX62" i="3" a="1"/>
  <c r="BWX62" i="3" s="1"/>
  <c r="CHE62" i="3" a="1"/>
  <c r="CHE62" i="3" s="1"/>
  <c r="BHQ62" i="3" a="1"/>
  <c r="BHQ62" i="3" s="1"/>
  <c r="CHD61" i="3" a="1"/>
  <c r="CHD61" i="3" s="1"/>
  <c r="IM62" i="3" a="1"/>
  <c r="IM62" i="3" s="1"/>
  <c r="SI62" i="3" a="1"/>
  <c r="SI62" i="3" s="1"/>
  <c r="ACE62" i="3" a="1"/>
  <c r="ACE62" i="3" s="1"/>
  <c r="AMA62" i="3" a="1"/>
  <c r="AMA62" i="3" s="1"/>
  <c r="AVW62" i="3" a="1"/>
  <c r="AVW62" i="3" s="1"/>
  <c r="BFS62" i="3" a="1"/>
  <c r="BFS62" i="3" s="1"/>
  <c r="BTL62" i="3" a="1"/>
  <c r="BTL62" i="3" s="1"/>
  <c r="CCX62" i="3" a="1"/>
  <c r="CCX62" i="3" s="1"/>
  <c r="CGI61" i="3" a="1"/>
  <c r="CGI61" i="3" s="1"/>
  <c r="GR62" i="3" a="1"/>
  <c r="GR62" i="3" s="1"/>
  <c r="AYP62" i="3" a="1"/>
  <c r="AYP62" i="3" s="1"/>
  <c r="CEO62" i="3" a="1"/>
  <c r="CEO62" i="3" s="1"/>
  <c r="GE62" i="3" a="1"/>
  <c r="GE62" i="3" s="1"/>
  <c r="QA62" i="3" a="1"/>
  <c r="QA62" i="3" s="1"/>
  <c r="ZW62" i="3" a="1"/>
  <c r="ZW62" i="3" s="1"/>
  <c r="AJS62" i="3" a="1"/>
  <c r="AJS62" i="3" s="1"/>
  <c r="ATO62" i="3" a="1"/>
  <c r="ATO62" i="3" s="1"/>
  <c r="BDK62" i="3" a="1"/>
  <c r="BDK62" i="3" s="1"/>
  <c r="BRD62" i="3" a="1"/>
  <c r="BRD62" i="3" s="1"/>
  <c r="CAV62" i="3" a="1"/>
  <c r="CAV62" i="3" s="1"/>
  <c r="CHW61" i="3" a="1"/>
  <c r="CHW61" i="3" s="1"/>
  <c r="BIG62" i="3" a="1"/>
  <c r="BIG62" i="3" s="1"/>
  <c r="CHT61" i="3" a="1"/>
  <c r="CHT61" i="3" s="1"/>
  <c r="IU62" i="3" a="1"/>
  <c r="IU62" i="3" s="1"/>
  <c r="SQ62" i="3" a="1"/>
  <c r="SQ62" i="3" s="1"/>
  <c r="ACM62" i="3" a="1"/>
  <c r="ACM62" i="3" s="1"/>
  <c r="AMI62" i="3" a="1"/>
  <c r="AMI62" i="3" s="1"/>
  <c r="AWE62" i="3" a="1"/>
  <c r="AWE62" i="3" s="1"/>
  <c r="BGA62" i="3" a="1"/>
  <c r="BGA62" i="3" s="1"/>
  <c r="CDP61" i="3" a="1"/>
  <c r="CDP61" i="3" s="1"/>
  <c r="YO61" i="3" a="1"/>
  <c r="YO61" i="3" s="1"/>
  <c r="API61" i="3" a="1"/>
  <c r="API61" i="3" s="1"/>
  <c r="AZE61" i="3" a="1"/>
  <c r="AZE61" i="3" s="1"/>
  <c r="BJD61" i="3" a="1"/>
  <c r="BJD61" i="3" s="1"/>
  <c r="BSZ61" i="3" a="1"/>
  <c r="BSZ61" i="3" s="1"/>
  <c r="BYE61" i="3" a="1"/>
  <c r="BYE61" i="3" s="1"/>
  <c r="CDC61" i="3" a="1"/>
  <c r="CDC61" i="3" s="1"/>
  <c r="CMH61" i="3" a="1"/>
  <c r="CMH61" i="3" s="1"/>
  <c r="MO62" i="3" a="1"/>
  <c r="MO62" i="3" s="1"/>
  <c r="WO62" i="3" a="1"/>
  <c r="WO62" i="3" s="1"/>
  <c r="AGK62" i="3" a="1"/>
  <c r="AGK62" i="3" s="1"/>
  <c r="AQG62" i="3" a="1"/>
  <c r="AQG62" i="3" s="1"/>
  <c r="BAC62" i="3" a="1"/>
  <c r="BAC62" i="3" s="1"/>
  <c r="BRQ62" i="3" a="1"/>
  <c r="BRQ62" i="3" s="1"/>
  <c r="CBO62" i="3" a="1"/>
  <c r="CBO62" i="3" s="1"/>
  <c r="CLI62" i="3" a="1"/>
  <c r="CLI62" i="3" s="1"/>
  <c r="CDF61" i="3" a="1"/>
  <c r="CDF61" i="3" s="1"/>
  <c r="ARM61" i="3" a="1"/>
  <c r="ARM61" i="3" s="1"/>
  <c r="YS62" i="3" a="1"/>
  <c r="YS62" i="3" s="1"/>
  <c r="CLK62" i="3" a="1"/>
  <c r="CLK62" i="3" s="1"/>
  <c r="OH62" i="3" a="1"/>
  <c r="OH62" i="3" s="1"/>
  <c r="YH62" i="3" a="1"/>
  <c r="YH62" i="3" s="1"/>
  <c r="AGT62" i="3" a="1"/>
  <c r="AGT62" i="3" s="1"/>
  <c r="AQP62" i="3" a="1"/>
  <c r="AQP62" i="3" s="1"/>
  <c r="AMV61" i="3" a="1"/>
  <c r="AMV61" i="3" s="1"/>
  <c r="BQF61" i="3" a="1"/>
  <c r="BQF61" i="3" s="1"/>
  <c r="AXI62" i="3" a="1"/>
  <c r="AXI62" i="3" s="1"/>
  <c r="JV62" i="3" a="1"/>
  <c r="JV62" i="3" s="1"/>
  <c r="TN62" i="3" a="1"/>
  <c r="TN62" i="3" s="1"/>
  <c r="ADJ62" i="3" a="1"/>
  <c r="ADJ62" i="3" s="1"/>
  <c r="ANV62" i="3" a="1"/>
  <c r="ANV62" i="3" s="1"/>
  <c r="AUL62" i="3" a="1"/>
  <c r="AUL62" i="3" s="1"/>
  <c r="AZJ62" i="3" a="1"/>
  <c r="AZJ62" i="3" s="1"/>
  <c r="BEL62" i="3" a="1"/>
  <c r="BEL62" i="3" s="1"/>
  <c r="BII62" i="3" a="1"/>
  <c r="BII62" i="3" s="1"/>
  <c r="BKU62" i="3" a="1"/>
  <c r="BKU62" i="3" s="1"/>
  <c r="BNG62" i="3" a="1"/>
  <c r="BNG62" i="3" s="1"/>
  <c r="BQQ62" i="3" a="1"/>
  <c r="BQQ62" i="3" s="1"/>
  <c r="BVO62" i="3" a="1"/>
  <c r="BVO62" i="3" s="1"/>
  <c r="CAM62" i="3" a="1"/>
  <c r="CAM62" i="3" s="1"/>
  <c r="CFI62" i="3" a="1"/>
  <c r="CFI62" i="3" s="1"/>
  <c r="CKI62" i="3" a="1"/>
  <c r="CKI62" i="3" s="1"/>
  <c r="CIN61" i="3" a="1"/>
  <c r="CIN61" i="3" s="1"/>
  <c r="YB61" i="3" a="1"/>
  <c r="YB61" i="3" s="1"/>
  <c r="BBI61" i="3" a="1"/>
  <c r="BBI61" i="3" s="1"/>
  <c r="AIO62" i="3" a="1"/>
  <c r="AIO62" i="3" s="1"/>
  <c r="CLL62" i="3" a="1"/>
  <c r="CLL62" i="3" s="1"/>
  <c r="QL62" i="3" a="1"/>
  <c r="QL62" i="3" s="1"/>
  <c r="AAL62" i="3" a="1"/>
  <c r="AAL62" i="3" s="1"/>
  <c r="AKL62" i="3" a="1"/>
  <c r="AKL62" i="3" s="1"/>
  <c r="CAT61" i="3" a="1"/>
  <c r="CAT61" i="3" s="1"/>
  <c r="AMO61" i="3" a="1"/>
  <c r="AMO61" i="3" s="1"/>
  <c r="TU62" i="3" a="1"/>
  <c r="TU62" i="3" s="1"/>
  <c r="CJC62" i="3" a="1"/>
  <c r="CJC62" i="3" s="1"/>
  <c r="PR62" i="3" a="1"/>
  <c r="PR62" i="3" s="1"/>
  <c r="ZR62" i="3" a="1"/>
  <c r="ZR62" i="3" s="1"/>
  <c r="AJB62" i="3" a="1"/>
  <c r="AJB62" i="3" s="1"/>
  <c r="ASD62" i="3" a="1"/>
  <c r="ASD62" i="3" s="1"/>
  <c r="AXB62" i="3" a="1"/>
  <c r="AXB62" i="3" s="1"/>
  <c r="BBZ62" i="3" a="1"/>
  <c r="BBZ62" i="3" s="1"/>
  <c r="BHA62" i="3" a="1"/>
  <c r="BHA62" i="3" s="1"/>
  <c r="BJQ62" i="3" a="1"/>
  <c r="BJQ62" i="3" s="1"/>
  <c r="BMC62" i="3" a="1"/>
  <c r="BMC62" i="3" s="1"/>
  <c r="BOQ62" i="3" a="1"/>
  <c r="BOQ62" i="3" s="1"/>
  <c r="BTG62" i="3" a="1"/>
  <c r="BTG62" i="3" s="1"/>
  <c r="BYE62" i="3" a="1"/>
  <c r="BYE62" i="3" s="1"/>
  <c r="CCY62" i="3" a="1"/>
  <c r="CCY62" i="3" s="1"/>
  <c r="CIA62" i="3" a="1"/>
  <c r="CIA62" i="3" s="1"/>
  <c r="CFI61" i="3" a="1"/>
  <c r="CFI61" i="3" s="1"/>
  <c r="AHX61" i="3" a="1"/>
  <c r="AHX61" i="3" s="1"/>
  <c r="BLH61" i="3" a="1"/>
  <c r="BLH61" i="3" s="1"/>
  <c r="ASK62" i="3" a="1"/>
  <c r="ASK62" i="3" s="1"/>
  <c r="CMA61" i="3" a="1"/>
  <c r="CMA61" i="3" s="1"/>
  <c r="OT62" i="3" a="1"/>
  <c r="OT62" i="3" s="1"/>
  <c r="YT62" i="3" a="1"/>
  <c r="YT62" i="3" s="1"/>
  <c r="AJF62" i="3" a="1"/>
  <c r="AJF62" i="3" s="1"/>
  <c r="PK61" i="3" a="1"/>
  <c r="PK61" i="3" s="1"/>
  <c r="BGL61" i="3" a="1"/>
  <c r="BGL61" i="3" s="1"/>
  <c r="CBS61" i="3" a="1"/>
  <c r="CBS61" i="3" s="1"/>
  <c r="BQK62" i="3" a="1"/>
  <c r="BQK62" i="3" s="1"/>
  <c r="LZ62" i="3" a="1"/>
  <c r="LZ62" i="3" s="1"/>
  <c r="VZ62" i="3" a="1"/>
  <c r="VZ62" i="3" s="1"/>
  <c r="AGL62" i="3" a="1"/>
  <c r="AGL62" i="3" s="1"/>
  <c r="AQH62" i="3" a="1"/>
  <c r="AQH62" i="3" s="1"/>
  <c r="AVZ62" i="3" a="1"/>
  <c r="AVZ62" i="3" s="1"/>
  <c r="BAX62" i="3" a="1"/>
  <c r="BAX62" i="3" s="1"/>
  <c r="BFX62" i="3" a="1"/>
  <c r="BFX62" i="3" s="1"/>
  <c r="BJC62" i="3" a="1"/>
  <c r="BJC62" i="3" s="1"/>
  <c r="BLO62" i="3" a="1"/>
  <c r="BLO62" i="3" s="1"/>
  <c r="BOA62" i="3" a="1"/>
  <c r="BOA62" i="3" s="1"/>
  <c r="BSE62" i="3" a="1"/>
  <c r="BSE62" i="3" s="1"/>
  <c r="BXE62" i="3" a="1"/>
  <c r="BXE62" i="3" s="1"/>
  <c r="CBW62" i="3" a="1"/>
  <c r="CBW62" i="3" s="1"/>
  <c r="CGY62" i="3" a="1"/>
  <c r="CGY62" i="3" s="1"/>
  <c r="CLW62" i="3" a="1"/>
  <c r="CLW62" i="3" s="1"/>
  <c r="CKB61" i="3" a="1"/>
  <c r="CKB61" i="3" s="1"/>
  <c r="ART61" i="3" a="1"/>
  <c r="ART61" i="3" s="1"/>
  <c r="BUI61" i="3" a="1"/>
  <c r="BUI61" i="3" s="1"/>
  <c r="BCG62" i="3" a="1"/>
  <c r="BCG62" i="3" s="1"/>
  <c r="FF62" i="3" a="1"/>
  <c r="FF62" i="3" s="1"/>
  <c r="UD62" i="3" a="1"/>
  <c r="UD62" i="3" s="1"/>
  <c r="ADZ62" i="3" a="1"/>
  <c r="ADZ62" i="3" s="1"/>
  <c r="AMX62" i="3" a="1"/>
  <c r="AMX62" i="3" s="1"/>
  <c r="BVI62" i="3" a="1"/>
  <c r="BVI62" i="3" s="1"/>
  <c r="BJE62" i="3" a="1"/>
  <c r="BJE62" i="3" s="1"/>
  <c r="CIR61" i="3" a="1"/>
  <c r="CIR61" i="3" s="1"/>
  <c r="JG62" i="3" a="1"/>
  <c r="JG62" i="3" s="1"/>
  <c r="TC62" i="3" a="1"/>
  <c r="TC62" i="3" s="1"/>
  <c r="ACY62" i="3" a="1"/>
  <c r="ACY62" i="3" s="1"/>
  <c r="AMU62" i="3" a="1"/>
  <c r="AMU62" i="3" s="1"/>
  <c r="AWQ62" i="3" a="1"/>
  <c r="AWQ62" i="3" s="1"/>
  <c r="BGL62" i="3" a="1"/>
  <c r="BGL62" i="3" s="1"/>
  <c r="BUF62" i="3" a="1"/>
  <c r="BUF62" i="3" s="1"/>
  <c r="CDP62" i="3" a="1"/>
  <c r="CDP62" i="3" s="1"/>
  <c r="CHM61" i="3" a="1"/>
  <c r="CHM61" i="3" s="1"/>
  <c r="AGP62" i="3" a="1"/>
  <c r="AGP62" i="3" s="1"/>
  <c r="BOM62" i="3" a="1"/>
  <c r="BOM62" i="3" s="1"/>
  <c r="CLX61" i="3" a="1"/>
  <c r="CLX61" i="3" s="1"/>
  <c r="LW62" i="3" a="1"/>
  <c r="LW62" i="3" s="1"/>
  <c r="VS62" i="3" a="1"/>
  <c r="VS62" i="3" s="1"/>
  <c r="AFO62" i="3" a="1"/>
  <c r="AFO62" i="3" s="1"/>
  <c r="APK62" i="3" a="1"/>
  <c r="APK62" i="3" s="1"/>
  <c r="AZG62" i="3" a="1"/>
  <c r="AZG62" i="3" s="1"/>
  <c r="BNB62" i="3" a="1"/>
  <c r="BNB62" i="3" s="1"/>
  <c r="BWT62" i="3" a="1"/>
  <c r="BWT62" i="3" s="1"/>
  <c r="AYU61" i="3" a="1"/>
  <c r="AYU61" i="3" s="1"/>
  <c r="AHJ62" i="3" a="1"/>
  <c r="AHJ62" i="3" s="1"/>
  <c r="BTO62" i="3" a="1"/>
  <c r="BTO62" i="3" s="1"/>
  <c r="DK62" i="3" a="1"/>
  <c r="DK62" i="3" s="1"/>
  <c r="NG62" i="3" a="1"/>
  <c r="NG62" i="3" s="1"/>
  <c r="XC62" i="3" a="1"/>
  <c r="XC62" i="3" s="1"/>
  <c r="AGY62" i="3" a="1"/>
  <c r="AGY62" i="3" s="1"/>
  <c r="AQU62" i="3" a="1"/>
  <c r="AQU62" i="3" s="1"/>
  <c r="BAQ62" i="3" a="1"/>
  <c r="BAQ62" i="3" s="1"/>
  <c r="BOJ62" i="3" a="1"/>
  <c r="BOJ62" i="3" s="1"/>
  <c r="BYB62" i="3" a="1"/>
  <c r="BYB62" i="3" s="1"/>
  <c r="KP62" i="3" a="1"/>
  <c r="KP62" i="3" s="1"/>
  <c r="BKC62" i="3" a="1"/>
  <c r="BKC62" i="3" s="1"/>
  <c r="CJP61" i="3" a="1"/>
  <c r="CJP61" i="3" s="1"/>
  <c r="JS62" i="3" a="1"/>
  <c r="JS62" i="3" s="1"/>
  <c r="TO62" i="3" a="1"/>
  <c r="TO62" i="3" s="1"/>
  <c r="ADK62" i="3" a="1"/>
  <c r="ADK62" i="3" s="1"/>
  <c r="ANG62" i="3" a="1"/>
  <c r="ANG62" i="3" s="1"/>
  <c r="AXC62" i="3" a="1"/>
  <c r="AXC62" i="3" s="1"/>
  <c r="BGY62" i="3" a="1"/>
  <c r="BGY62" i="3" s="1"/>
  <c r="BUP62" i="3" a="1"/>
  <c r="BUP62" i="3" s="1"/>
  <c r="CEB62" i="3" a="1"/>
  <c r="CEB62" i="3" s="1"/>
  <c r="CHY61" i="3" a="1"/>
  <c r="CHY61" i="3" s="1"/>
  <c r="BUV61" i="3" a="1"/>
  <c r="BUV61" i="3" s="1"/>
  <c r="BDR62" i="3" a="1"/>
  <c r="BDR62" i="3" s="1"/>
  <c r="CJO62" i="3" a="1"/>
  <c r="CJO62" i="3" s="1"/>
  <c r="HK62" i="3" a="1"/>
  <c r="HK62" i="3" s="1"/>
  <c r="RG62" i="3" a="1"/>
  <c r="RG62" i="3" s="1"/>
  <c r="ABC62" i="3" a="1"/>
  <c r="ABC62" i="3" s="1"/>
  <c r="AKY62" i="3" a="1"/>
  <c r="AKY62" i="3" s="1"/>
  <c r="AUU62" i="3" a="1"/>
  <c r="AUU62" i="3" s="1"/>
  <c r="BEQ62" i="3" a="1"/>
  <c r="BEQ62" i="3" s="1"/>
  <c r="BSJ62" i="3" a="1"/>
  <c r="BSJ62" i="3" s="1"/>
  <c r="CBX62" i="3" a="1"/>
  <c r="CBX62" i="3" s="1"/>
  <c r="NF62" i="3" a="1"/>
  <c r="NF62" i="3" s="1"/>
  <c r="BKS62" i="3" a="1"/>
  <c r="BKS62" i="3" s="1"/>
  <c r="CJX61" i="3" a="1"/>
  <c r="CJX61" i="3" s="1"/>
  <c r="KA62" i="3" a="1"/>
  <c r="KA62" i="3" s="1"/>
  <c r="TW62" i="3" a="1"/>
  <c r="TW62" i="3" s="1"/>
  <c r="ADS62" i="3" a="1"/>
  <c r="ADS62" i="3" s="1"/>
  <c r="ANO62" i="3" a="1"/>
  <c r="ANO62" i="3" s="1"/>
  <c r="AXK62" i="3" a="1"/>
  <c r="AXK62" i="3" s="1"/>
  <c r="BHG62" i="3" a="1"/>
  <c r="BHG62" i="3" s="1"/>
  <c r="YV61" i="3" a="1"/>
  <c r="YV61" i="3" s="1"/>
  <c r="AEO61" i="3" a="1"/>
  <c r="AEO61" i="3" s="1"/>
  <c r="ARI61" i="3" a="1"/>
  <c r="ARI61" i="3" s="1"/>
  <c r="BBE61" i="3" a="1"/>
  <c r="BBE61" i="3" s="1"/>
  <c r="BLE61" i="3" a="1"/>
  <c r="BLE61" i="3" s="1"/>
  <c r="BUG61" i="3" a="1"/>
  <c r="BUG61" i="3" s="1"/>
  <c r="BZE61" i="3" a="1"/>
  <c r="BZE61" i="3" s="1"/>
  <c r="CEC61" i="3" a="1"/>
  <c r="CEC61" i="3" s="1"/>
  <c r="EK62" i="3" a="1"/>
  <c r="EK62" i="3" s="1"/>
  <c r="OO62" i="3" a="1"/>
  <c r="OO62" i="3" s="1"/>
  <c r="YO62" i="3" a="1"/>
  <c r="YO62" i="3" s="1"/>
  <c r="AIK62" i="3" a="1"/>
  <c r="AIK62" i="3" s="1"/>
  <c r="ASG62" i="3" a="1"/>
  <c r="ASG62" i="3" s="1"/>
  <c r="BCC62" i="3" a="1"/>
  <c r="BCC62" i="3" s="1"/>
  <c r="BTQ62" i="3" a="1"/>
  <c r="BTQ62" i="3" s="1"/>
  <c r="CDO62" i="3" a="1"/>
  <c r="CDO62" i="3" s="1"/>
  <c r="CFW61" i="3" a="1"/>
  <c r="CFW61" i="3" s="1"/>
  <c r="VS61" i="3" a="1"/>
  <c r="VS61" i="3" s="1"/>
  <c r="AZI61" i="3" a="1"/>
  <c r="AZI61" i="3" s="1"/>
  <c r="AGO62" i="3" a="1"/>
  <c r="AGO62" i="3" s="1"/>
  <c r="CKU61" i="3" a="1"/>
  <c r="CKU61" i="3" s="1"/>
  <c r="PF62" i="3" a="1"/>
  <c r="PF62" i="3" s="1"/>
  <c r="ZF62" i="3" a="1"/>
  <c r="ZF62" i="3" s="1"/>
  <c r="AID62" i="3" a="1"/>
  <c r="AID62" i="3" s="1"/>
  <c r="BOA60" i="3" a="1"/>
  <c r="BOA60" i="3" s="1"/>
  <c r="AUR61" i="3" a="1"/>
  <c r="AUR61" i="3" s="1"/>
  <c r="BVU61" i="3" a="1"/>
  <c r="BVU61" i="3" s="1"/>
  <c r="BFJ62" i="3" a="1"/>
  <c r="BFJ62" i="3" s="1"/>
  <c r="LJ62" i="3" a="1"/>
  <c r="LJ62" i="3" s="1"/>
  <c r="UL62" i="3" a="1"/>
  <c r="UL62" i="3" s="1"/>
  <c r="AEH62" i="3" a="1"/>
  <c r="AEH62" i="3" s="1"/>
  <c r="APF62" i="3" a="1"/>
  <c r="APF62" i="3" s="1"/>
  <c r="AVB62" i="3" a="1"/>
  <c r="AVB62" i="3" s="1"/>
  <c r="AZZ62" i="3" a="1"/>
  <c r="AZZ62" i="3" s="1"/>
  <c r="BFB62" i="3" a="1"/>
  <c r="BFB62" i="3" s="1"/>
  <c r="BIQ62" i="3" a="1"/>
  <c r="BIQ62" i="3" s="1"/>
  <c r="BLC62" i="3" a="1"/>
  <c r="BLC62" i="3" s="1"/>
  <c r="BNO62" i="3" a="1"/>
  <c r="BNO62" i="3" s="1"/>
  <c r="BRG62" i="3" a="1"/>
  <c r="BRG62" i="3" s="1"/>
  <c r="BWE62" i="3" a="1"/>
  <c r="BWE62" i="3" s="1"/>
  <c r="CBA62" i="3" a="1"/>
  <c r="CBA62" i="3" s="1"/>
  <c r="CFY62" i="3" a="1"/>
  <c r="CFY62" i="3" s="1"/>
  <c r="CLA62" i="3" a="1"/>
  <c r="CLA62" i="3" s="1"/>
  <c r="CJD61" i="3" a="1"/>
  <c r="CJD61" i="3" s="1"/>
  <c r="AFX61" i="3" a="1"/>
  <c r="AFX61" i="3" s="1"/>
  <c r="BJI61" i="3" a="1"/>
  <c r="BJI61" i="3" s="1"/>
  <c r="AQK62" i="3" a="1"/>
  <c r="AQK62" i="3" s="1"/>
  <c r="CIU61" i="3" a="1"/>
  <c r="CIU61" i="3" s="1"/>
  <c r="RN62" i="3" a="1"/>
  <c r="RN62" i="3" s="1"/>
  <c r="ABN62" i="3" a="1"/>
  <c r="ABN62" i="3" s="1"/>
  <c r="ALV62" i="3" a="1"/>
  <c r="ALV62" i="3" s="1"/>
  <c r="CER61" i="3" a="1"/>
  <c r="CER61" i="3" s="1"/>
  <c r="AUK61" i="3" a="1"/>
  <c r="AUK61" i="3" s="1"/>
  <c r="ABQ62" i="3" a="1"/>
  <c r="ABQ62" i="3" s="1"/>
  <c r="CFG61" i="3" a="1"/>
  <c r="CFG61" i="3" s="1"/>
  <c r="QP62" i="3" a="1"/>
  <c r="QP62" i="3" s="1"/>
  <c r="AAP62" i="3" a="1"/>
  <c r="AAP62" i="3" s="1"/>
  <c r="AJV62" i="3" a="1"/>
  <c r="AJV62" i="3" s="1"/>
  <c r="AST62" i="3" a="1"/>
  <c r="AST62" i="3" s="1"/>
  <c r="AXR62" i="3" a="1"/>
  <c r="AXR62" i="3" s="1"/>
  <c r="BCT62" i="3" a="1"/>
  <c r="BCT62" i="3" s="1"/>
  <c r="BHM62" i="3" a="1"/>
  <c r="BHM62" i="3" s="1"/>
  <c r="BJY62" i="3" a="1"/>
  <c r="BJY62" i="3" s="1"/>
  <c r="BMK62" i="3" a="1"/>
  <c r="BMK62" i="3" s="1"/>
  <c r="BPA62" i="3" a="1"/>
  <c r="BPA62" i="3" s="1"/>
  <c r="BTW62" i="3" a="1"/>
  <c r="BTW62" i="3" s="1"/>
  <c r="BYU62" i="3" a="1"/>
  <c r="BYU62" i="3" s="1"/>
  <c r="CDQ62" i="3" a="1"/>
  <c r="CDQ62" i="3" s="1"/>
  <c r="CIQ62" i="3" a="1"/>
  <c r="CIQ62" i="3" s="1"/>
  <c r="CGO61" i="3" a="1"/>
  <c r="CGO61" i="3" s="1"/>
  <c r="APT61" i="3" a="1"/>
  <c r="APT61" i="3" s="1"/>
  <c r="BTE61" i="3" a="1"/>
  <c r="BTE61" i="3" s="1"/>
  <c r="BAG62" i="3" a="1"/>
  <c r="BAG62" i="3" s="1"/>
  <c r="EP62" i="3" a="1"/>
  <c r="EP62" i="3" s="1"/>
  <c r="QT62" i="3" a="1"/>
  <c r="QT62" i="3" s="1"/>
  <c r="AAT62" i="3" a="1"/>
  <c r="AAT62" i="3" s="1"/>
  <c r="AKP62" i="3" a="1"/>
  <c r="AKP62" i="3" s="1"/>
  <c r="BKK61" i="3" a="1"/>
  <c r="BKK61" i="3" s="1"/>
  <c r="BOI61" i="3" a="1"/>
  <c r="BOI61" i="3" s="1"/>
  <c r="CHN61" i="3" a="1"/>
  <c r="CHN61" i="3" s="1"/>
  <c r="BUK62" i="3" a="1"/>
  <c r="BUK62" i="3" s="1"/>
  <c r="MX62" i="3" a="1"/>
  <c r="MX62" i="3" s="1"/>
  <c r="WX62" i="3" a="1"/>
  <c r="WX62" i="3" s="1"/>
  <c r="AHV62" i="3" a="1"/>
  <c r="AHV62" i="3" s="1"/>
  <c r="ARR62" i="3" a="1"/>
  <c r="ARR62" i="3" s="1"/>
  <c r="AWP62" i="3" a="1"/>
  <c r="AWP62" i="3" s="1"/>
  <c r="BBN62" i="3" a="1"/>
  <c r="BBN62" i="3" s="1"/>
  <c r="BGN62" i="3" a="1"/>
  <c r="BGN62" i="3" s="1"/>
  <c r="BJK62" i="3" a="1"/>
  <c r="BJK62" i="3" s="1"/>
  <c r="BLW62" i="3" a="1"/>
  <c r="BLW62" i="3" s="1"/>
  <c r="BOI62" i="3" a="1"/>
  <c r="BOI62" i="3" s="1"/>
  <c r="BSU62" i="3" a="1"/>
  <c r="BSU62" i="3" s="1"/>
  <c r="BXU62" i="3" a="1"/>
  <c r="BXU62" i="3" s="1"/>
  <c r="CCM62" i="3" a="1"/>
  <c r="CCM62" i="3" s="1"/>
  <c r="CHO62" i="3" a="1"/>
  <c r="CHO62" i="3" s="1"/>
  <c r="CLZ62" i="3" a="1"/>
  <c r="CLZ62" i="3" s="1"/>
  <c r="YX60" i="3" a="1"/>
  <c r="YX60" i="3" s="1"/>
  <c r="AZP61" i="3" a="1"/>
  <c r="AZP61" i="3" s="1"/>
  <c r="BYG61" i="3" a="1"/>
  <c r="BYG61" i="3" s="1"/>
  <c r="BUS62" i="3" a="1"/>
  <c r="BUS62" i="3" s="1"/>
  <c r="HR62" i="3" a="1"/>
  <c r="HR62" i="3" s="1"/>
  <c r="VB62" i="3" a="1"/>
  <c r="VB62" i="3" s="1"/>
  <c r="AEX62" i="3" a="1"/>
  <c r="AEX62" i="3" s="1"/>
  <c r="AOH62" i="3" a="1"/>
  <c r="AOH62" i="3" s="1"/>
  <c r="QD62" i="3" a="1"/>
  <c r="QD62" i="3" s="1"/>
  <c r="BLQ62" i="3" a="1"/>
  <c r="BLQ62" i="3" s="1"/>
  <c r="CKN61" i="3" a="1"/>
  <c r="CKN61" i="3" s="1"/>
  <c r="KM62" i="3" a="1"/>
  <c r="KM62" i="3" s="1"/>
  <c r="UI62" i="3" a="1"/>
  <c r="UI62" i="3" s="1"/>
  <c r="AEE62" i="3" a="1"/>
  <c r="AEE62" i="3" s="1"/>
  <c r="AOA62" i="3" a="1"/>
  <c r="AOA62" i="3" s="1"/>
  <c r="AXW62" i="3" a="1"/>
  <c r="AXW62" i="3" s="1"/>
  <c r="BLT62" i="3" a="1"/>
  <c r="BLT62" i="3" s="1"/>
  <c r="BVJ62" i="3" a="1"/>
  <c r="BVJ62" i="3" s="1"/>
  <c r="CEX62" i="3" a="1"/>
  <c r="CEX62" i="3" s="1"/>
  <c r="CIS61" i="3" a="1"/>
  <c r="CIS61" i="3" s="1"/>
  <c r="AMH62" i="3" a="1"/>
  <c r="AMH62" i="3" s="1"/>
  <c r="BSY62" i="3" a="1"/>
  <c r="BSY62" i="3" s="1"/>
  <c r="DG62" i="3" a="1"/>
  <c r="DG62" i="3" s="1"/>
  <c r="NC62" i="3" a="1"/>
  <c r="NC62" i="3" s="1"/>
  <c r="WY62" i="3" a="1"/>
  <c r="WY62" i="3" s="1"/>
  <c r="AGU62" i="3" a="1"/>
  <c r="AGU62" i="3" s="1"/>
  <c r="AQQ62" i="3" a="1"/>
  <c r="AQQ62" i="3" s="1"/>
  <c r="BAM62" i="3" a="1"/>
  <c r="BAM62" i="3" s="1"/>
  <c r="BOF62" i="3" a="1"/>
  <c r="BOF62" i="3" s="1"/>
  <c r="BXX62" i="3" a="1"/>
  <c r="BXX62" i="3" s="1"/>
  <c r="ASR61" i="3" a="1"/>
  <c r="ASR61" i="3" s="1"/>
  <c r="ASL62" i="3" a="1"/>
  <c r="ASL62" i="3" s="1"/>
  <c r="BYM62" i="3" a="1"/>
  <c r="BYM62" i="3" s="1"/>
  <c r="EQ62" i="3" a="1"/>
  <c r="EQ62" i="3" s="1"/>
  <c r="OM62" i="3" a="1"/>
  <c r="OM62" i="3" s="1"/>
  <c r="YI62" i="3" a="1"/>
  <c r="YI62" i="3" s="1"/>
  <c r="AIE62" i="3" a="1"/>
  <c r="AIE62" i="3" s="1"/>
  <c r="ASA62" i="3" a="1"/>
  <c r="ASA62" i="3" s="1"/>
  <c r="BBW62" i="3" a="1"/>
  <c r="BBW62" i="3" s="1"/>
  <c r="BPP62" i="3" a="1"/>
  <c r="BPP62" i="3" s="1"/>
  <c r="BZH62" i="3" a="1"/>
  <c r="BZH62" i="3" s="1"/>
  <c r="TF62" i="3" a="1"/>
  <c r="TF62" i="3" s="1"/>
  <c r="BMO62" i="3" a="1"/>
  <c r="BMO62" i="3" s="1"/>
  <c r="CKZ61" i="3" a="1"/>
  <c r="CKZ61" i="3" s="1"/>
  <c r="KY62" i="3" a="1"/>
  <c r="KY62" i="3" s="1"/>
  <c r="UU62" i="3" a="1"/>
  <c r="UU62" i="3" s="1"/>
  <c r="AEQ62" i="3" a="1"/>
  <c r="AEQ62" i="3" s="1"/>
  <c r="AOM62" i="3" a="1"/>
  <c r="AOM62" i="3" s="1"/>
  <c r="AYI62" i="3" a="1"/>
  <c r="AYI62" i="3" s="1"/>
  <c r="BMD62" i="3" a="1"/>
  <c r="BMD62" i="3" s="1"/>
  <c r="BVV62" i="3" a="1"/>
  <c r="BVV62" i="3" s="1"/>
  <c r="CFJ62" i="3" a="1"/>
  <c r="CFJ62" i="3" s="1"/>
  <c r="CJE61" i="3" a="1"/>
  <c r="CJE61" i="3" s="1"/>
  <c r="BUU61" i="3" a="1"/>
  <c r="BUU61" i="3" s="1"/>
  <c r="BHY62" i="3" a="1"/>
  <c r="BHY62" i="3" s="1"/>
  <c r="CHL61" i="3" a="1"/>
  <c r="CHL61" i="3" s="1"/>
  <c r="IQ62" i="3" a="1"/>
  <c r="IQ62" i="3" s="1"/>
  <c r="SM62" i="3" a="1"/>
  <c r="SM62" i="3" s="1"/>
  <c r="ACI62" i="3" a="1"/>
  <c r="ACI62" i="3" s="1"/>
  <c r="AME62" i="3" a="1"/>
  <c r="AME62" i="3" s="1"/>
  <c r="AWA62" i="3" a="1"/>
  <c r="AWA62" i="3" s="1"/>
  <c r="BFV62" i="3" a="1"/>
  <c r="BFV62" i="3" s="1"/>
  <c r="BTP62" i="3" a="1"/>
  <c r="BTP62" i="3" s="1"/>
  <c r="CCZ62" i="3" a="1"/>
  <c r="CCZ62" i="3" s="1"/>
  <c r="VF62" i="3" a="1"/>
  <c r="VF62" i="3" s="1"/>
  <c r="BNE62" i="3" a="1"/>
  <c r="BNE62" i="3" s="1"/>
  <c r="CLH61" i="3" a="1"/>
  <c r="CLH61" i="3" s="1"/>
  <c r="LG62" i="3" a="1"/>
  <c r="LG62" i="3" s="1"/>
  <c r="VC62" i="3" a="1"/>
  <c r="VC62" i="3" s="1"/>
  <c r="AIR61" i="3" a="1"/>
  <c r="AIR61" i="3" s="1"/>
  <c r="AFM61" i="3" a="1"/>
  <c r="AFM61" i="3" s="1"/>
  <c r="ASG61" i="3" a="1"/>
  <c r="ASG61" i="3" s="1"/>
  <c r="BCB61" i="3" a="1"/>
  <c r="BCB61" i="3" s="1"/>
  <c r="BMC61" i="3" a="1"/>
  <c r="BMC61" i="3" s="1"/>
  <c r="BUS61" i="3" a="1"/>
  <c r="BUS61" i="3" s="1"/>
  <c r="BZQ61" i="3" a="1"/>
  <c r="BZQ61" i="3" s="1"/>
  <c r="CEO61" i="3" a="1"/>
  <c r="CEO61" i="3" s="1"/>
  <c r="FI62" i="3" a="1"/>
  <c r="FI62" i="3" s="1"/>
  <c r="PM62" i="3" a="1"/>
  <c r="PM62" i="3" s="1"/>
  <c r="ZM62" i="3" a="1"/>
  <c r="ZM62" i="3" s="1"/>
  <c r="AJI62" i="3" a="1"/>
  <c r="AJI62" i="3" s="1"/>
  <c r="ATE62" i="3" a="1"/>
  <c r="ATE62" i="3" s="1"/>
  <c r="BDE62" i="3" a="1"/>
  <c r="BDE62" i="3" s="1"/>
  <c r="BUO62" i="3" a="1"/>
  <c r="BUO62" i="3" s="1"/>
  <c r="CEM62" i="3" a="1"/>
  <c r="CEM62" i="3" s="1"/>
  <c r="CIA61" i="3" a="1"/>
  <c r="CIA61" i="3" s="1"/>
  <c r="ADX61" i="3" a="1"/>
  <c r="ADX61" i="3" s="1"/>
  <c r="BHH61" i="3" a="1"/>
  <c r="BHH61" i="3" s="1"/>
  <c r="AOK62" i="3" a="1"/>
  <c r="AOK62" i="3" s="1"/>
  <c r="DJ62" i="3" a="1"/>
  <c r="DJ62" i="3" s="1"/>
  <c r="QH62" i="3" a="1"/>
  <c r="QH62" i="3" s="1"/>
  <c r="AAH62" i="3" a="1"/>
  <c r="AAH62" i="3" s="1"/>
  <c r="AJN62" i="3" a="1"/>
  <c r="AJN62" i="3" s="1"/>
  <c r="BOG60" i="3" a="1"/>
  <c r="BOG60" i="3" s="1"/>
  <c r="BCL61" i="3" a="1"/>
  <c r="BCL61" i="3" s="1"/>
  <c r="BZS61" i="3" a="1"/>
  <c r="BZS61" i="3" s="1"/>
  <c r="BSK62" i="3" a="1"/>
  <c r="BSK62" i="3" s="1"/>
  <c r="ML62" i="3" a="1"/>
  <c r="ML62" i="3" s="1"/>
  <c r="WL62" i="3" a="1"/>
  <c r="WL62" i="3" s="1"/>
  <c r="AGD62" i="3" a="1"/>
  <c r="AGD62" i="3" s="1"/>
  <c r="APZ62" i="3" a="1"/>
  <c r="APZ62" i="3" s="1"/>
  <c r="AVR62" i="3" a="1"/>
  <c r="AVR62" i="3" s="1"/>
  <c r="BAP62" i="3" a="1"/>
  <c r="BAP62" i="3" s="1"/>
  <c r="BFP62" i="3" a="1"/>
  <c r="BFP62" i="3" s="1"/>
  <c r="BIY62" i="3" a="1"/>
  <c r="BIY62" i="3" s="1"/>
  <c r="BLK62" i="3" a="1"/>
  <c r="BLK62" i="3" s="1"/>
  <c r="BNW62" i="3" a="1"/>
  <c r="BNW62" i="3" s="1"/>
  <c r="BRW62" i="3" a="1"/>
  <c r="BRW62" i="3" s="1"/>
  <c r="BWW62" i="3" a="1"/>
  <c r="BWW62" i="3" s="1"/>
  <c r="CBQ62" i="3" a="1"/>
  <c r="CBQ62" i="3" s="1"/>
  <c r="CGS62" i="3" a="1"/>
  <c r="CGS62" i="3" s="1"/>
  <c r="CLQ62" i="3" a="1"/>
  <c r="CLQ62" i="3" s="1"/>
  <c r="AVD60" i="3" a="1"/>
  <c r="AVD60" i="3" s="1"/>
  <c r="ANT61" i="3" a="1"/>
  <c r="ANT61" i="3" s="1"/>
  <c r="BRD61" i="3" a="1"/>
  <c r="BRD61" i="3" s="1"/>
  <c r="AYG62" i="3" a="1"/>
  <c r="AYG62" i="3" s="1"/>
  <c r="CLK61" i="3" a="1"/>
  <c r="CLK61" i="3" s="1"/>
  <c r="SP62" i="3" a="1"/>
  <c r="SP62" i="3" s="1"/>
  <c r="ACL62" i="3" a="1"/>
  <c r="ACL62" i="3" s="1"/>
  <c r="ANF62" i="3" a="1"/>
  <c r="ANF62" i="3" s="1"/>
  <c r="YZ61" i="3" a="1"/>
  <c r="YZ61" i="3" s="1"/>
  <c r="BCG61" i="3" a="1"/>
  <c r="BCG61" i="3" s="1"/>
  <c r="AJM62" i="3" a="1"/>
  <c r="AJM62" i="3" s="1"/>
  <c r="CJG61" i="3" a="1"/>
  <c r="CJG61" i="3" s="1"/>
  <c r="ST62" i="3" a="1"/>
  <c r="ST62" i="3" s="1"/>
  <c r="ACP62" i="3" a="1"/>
  <c r="ACP62" i="3" s="1"/>
  <c r="ALF62" i="3" a="1"/>
  <c r="ALF62" i="3" s="1"/>
  <c r="ATJ62" i="3" a="1"/>
  <c r="ATJ62" i="3" s="1"/>
  <c r="AYH62" i="3" a="1"/>
  <c r="AYH62" i="3" s="1"/>
  <c r="BDJ62" i="3" a="1"/>
  <c r="BDJ62" i="3" s="1"/>
  <c r="BHU62" i="3" a="1"/>
  <c r="BHU62" i="3" s="1"/>
  <c r="BKG62" i="3" a="1"/>
  <c r="BKG62" i="3" s="1"/>
  <c r="BMS62" i="3" a="1"/>
  <c r="BMS62" i="3" s="1"/>
  <c r="BPO62" i="3" a="1"/>
  <c r="BPO62" i="3" s="1"/>
  <c r="BUM62" i="3" a="1"/>
  <c r="BUM62" i="3" s="1"/>
  <c r="BZK62" i="3" a="1"/>
  <c r="BZK62" i="3" s="1"/>
  <c r="CEG62" i="3" a="1"/>
  <c r="CEG62" i="3" s="1"/>
  <c r="CJI62" i="3" a="1"/>
  <c r="CJI62" i="3" s="1"/>
  <c r="LM61" i="3" a="1"/>
  <c r="LM61" i="3" s="1"/>
  <c r="AXP61" i="3" a="1"/>
  <c r="AXP61" i="3" s="1"/>
  <c r="BXG61" i="3" a="1"/>
  <c r="BXG61" i="3" s="1"/>
  <c r="BPS62" i="3" a="1"/>
  <c r="BPS62" i="3" s="1"/>
  <c r="HB62" i="3" a="1"/>
  <c r="HB62" i="3" s="1"/>
  <c r="RR62" i="3" a="1"/>
  <c r="RR62" i="3" s="1"/>
  <c r="ABR62" i="3" a="1"/>
  <c r="ABR62" i="3" s="1"/>
  <c r="ALZ62" i="3" a="1"/>
  <c r="ALZ62" i="3" s="1"/>
  <c r="BTV61" i="3" a="1"/>
  <c r="BTV61" i="3" s="1"/>
  <c r="YS61" i="3" a="1"/>
  <c r="YS61" i="3" s="1"/>
  <c r="FM62" i="3" a="1"/>
  <c r="FM62" i="3" s="1"/>
  <c r="BYG62" i="3" a="1"/>
  <c r="BYG62" i="3" s="1"/>
  <c r="OX62" i="3" a="1"/>
  <c r="OX62" i="3" s="1"/>
  <c r="YX62" i="3" a="1"/>
  <c r="YX62" i="3" s="1"/>
  <c r="AIP62" i="3" a="1"/>
  <c r="AIP62" i="3" s="1"/>
  <c r="ASH62" i="3" a="1"/>
  <c r="ASH62" i="3" s="1"/>
  <c r="AXF62" i="3" a="1"/>
  <c r="AXF62" i="3" s="1"/>
  <c r="BCD62" i="3" a="1"/>
  <c r="BCD62" i="3" s="1"/>
  <c r="BHD62" i="3" a="1"/>
  <c r="BHD62" i="3" s="1"/>
  <c r="BJS62" i="3" a="1"/>
  <c r="BJS62" i="3" s="1"/>
  <c r="BME62" i="3" a="1"/>
  <c r="BME62" i="3" s="1"/>
  <c r="BOS62" i="3" a="1"/>
  <c r="BOS62" i="3" s="1"/>
  <c r="BTK62" i="3" a="1"/>
  <c r="BTK62" i="3" s="1"/>
  <c r="BYI62" i="3" a="1"/>
  <c r="BYI62" i="3" s="1"/>
  <c r="CDE62" i="3" a="1"/>
  <c r="CDE62" i="3" s="1"/>
  <c r="CIE62" i="3" a="1"/>
  <c r="CIE62" i="3" s="1"/>
  <c r="CFQ61" i="3" a="1"/>
  <c r="CFQ61" i="3" s="1"/>
  <c r="TK61" i="3" a="1"/>
  <c r="TK61" i="3" s="1"/>
  <c r="BHJ61" i="3" a="1"/>
  <c r="BHJ61" i="3" s="1"/>
  <c r="CCE61" i="3" a="1"/>
  <c r="CCE61" i="3" s="1"/>
  <c r="BYS62" i="3" a="1"/>
  <c r="BYS62" i="3" s="1"/>
  <c r="NB62" i="3" a="1"/>
  <c r="NB62" i="3" s="1"/>
  <c r="XB62" i="3" a="1"/>
  <c r="XB62" i="3" s="1"/>
  <c r="AFV62" i="3" a="1"/>
  <c r="AFV62" i="3" s="1"/>
  <c r="APR62" i="3" a="1"/>
  <c r="APR62" i="3" s="1"/>
  <c r="YD62" i="3" a="1"/>
  <c r="YD62" i="3" s="1"/>
  <c r="BOC62" i="3" a="1"/>
  <c r="BOC62" i="3" s="1"/>
  <c r="CLT61" i="3" a="1"/>
  <c r="CLT61" i="3" s="1"/>
  <c r="LS62" i="3" a="1"/>
  <c r="LS62" i="3" s="1"/>
  <c r="VO62" i="3" a="1"/>
  <c r="VO62" i="3" s="1"/>
  <c r="AFK62" i="3" a="1"/>
  <c r="AFK62" i="3" s="1"/>
  <c r="APG62" i="3" a="1"/>
  <c r="APG62" i="3" s="1"/>
  <c r="AZC62" i="3" a="1"/>
  <c r="AZC62" i="3" s="1"/>
  <c r="BMX62" i="3" a="1"/>
  <c r="BMX62" i="3" s="1"/>
  <c r="BWP62" i="3" a="1"/>
  <c r="BWP62" i="3" s="1"/>
  <c r="CGD62" i="3" a="1"/>
  <c r="CGD62" i="3" s="1"/>
  <c r="CJY61" i="3" a="1"/>
  <c r="CJY61" i="3" s="1"/>
  <c r="ARV62" i="3" a="1"/>
  <c r="ARV62" i="3" s="1"/>
  <c r="BXY62" i="3" a="1"/>
  <c r="BXY62" i="3" s="1"/>
  <c r="EM62" i="3" a="1"/>
  <c r="EM62" i="3" s="1"/>
  <c r="OI62" i="3" a="1"/>
  <c r="OI62" i="3" s="1"/>
  <c r="YE62" i="3" a="1"/>
  <c r="YE62" i="3" s="1"/>
  <c r="AIA62" i="3" a="1"/>
  <c r="AIA62" i="3" s="1"/>
  <c r="ARW62" i="3" a="1"/>
  <c r="ARW62" i="3" s="1"/>
  <c r="BBS62" i="3" a="1"/>
  <c r="BBS62" i="3" s="1"/>
  <c r="BPL62" i="3" a="1"/>
  <c r="BPL62" i="3" s="1"/>
  <c r="BZD62" i="3" a="1"/>
  <c r="BZD62" i="3" s="1"/>
  <c r="BGJ61" i="3" a="1"/>
  <c r="BGJ61" i="3" s="1"/>
  <c r="AXJ62" i="3" a="1"/>
  <c r="AXJ62" i="3" s="1"/>
  <c r="CDI62" i="3" a="1"/>
  <c r="CDI62" i="3" s="1"/>
  <c r="FW62" i="3" a="1"/>
  <c r="FW62" i="3" s="1"/>
  <c r="PS62" i="3" a="1"/>
  <c r="PS62" i="3" s="1"/>
  <c r="ZO62" i="3" a="1"/>
  <c r="ZO62" i="3" s="1"/>
  <c r="AJK62" i="3" a="1"/>
  <c r="AJK62" i="3" s="1"/>
  <c r="ATG62" i="3" a="1"/>
  <c r="ATG62" i="3" s="1"/>
  <c r="BDC62" i="3" a="1"/>
  <c r="BDC62" i="3" s="1"/>
  <c r="BQV62" i="3" a="1"/>
  <c r="BQV62" i="3" s="1"/>
  <c r="CAL62" i="3" a="1"/>
  <c r="CAL62" i="3" s="1"/>
  <c r="ABB62" i="3" a="1"/>
  <c r="ABB62" i="3" s="1"/>
  <c r="BPG62" i="3" a="1"/>
  <c r="BPG62" i="3" s="1"/>
  <c r="CMF61" i="3" a="1"/>
  <c r="CMF61" i="3" s="1"/>
  <c r="ME62" i="3" a="1"/>
  <c r="ME62" i="3" s="1"/>
  <c r="WA62" i="3" a="1"/>
  <c r="WA62" i="3" s="1"/>
  <c r="AFW62" i="3" a="1"/>
  <c r="AFW62" i="3" s="1"/>
  <c r="APS62" i="3" a="1"/>
  <c r="APS62" i="3" s="1"/>
  <c r="AZO62" i="3" a="1"/>
  <c r="AZO62" i="3" s="1"/>
  <c r="BNH62" i="3" a="1"/>
  <c r="BNH62" i="3" s="1"/>
  <c r="BXB62" i="3" a="1"/>
  <c r="BXB62" i="3" s="1"/>
  <c r="CGP62" i="3" a="1"/>
  <c r="CGP62" i="3" s="1"/>
  <c r="CKK61" i="3" a="1"/>
  <c r="CKK61" i="3" s="1"/>
  <c r="ANM62" i="3" a="1"/>
  <c r="ANM62" i="3" s="1"/>
  <c r="BKK62" i="3" a="1"/>
  <c r="BKK62" i="3" s="1"/>
  <c r="CJT61" i="3" a="1"/>
  <c r="CJT61" i="3" s="1"/>
  <c r="JW62" i="3" a="1"/>
  <c r="JW62" i="3" s="1"/>
  <c r="TS62" i="3" a="1"/>
  <c r="TS62" i="3" s="1"/>
  <c r="ADO62" i="3" a="1"/>
  <c r="ADO62" i="3" s="1"/>
  <c r="ANK62" i="3" a="1"/>
  <c r="ANK62" i="3" s="1"/>
  <c r="AXG62" i="3" a="1"/>
  <c r="AXG62" i="3" s="1"/>
  <c r="BHB62" i="3" a="1"/>
  <c r="BHB62" i="3" s="1"/>
  <c r="BUT62" i="3" a="1"/>
  <c r="BUT62" i="3" s="1"/>
  <c r="CEF62" i="3" a="1"/>
  <c r="CEF62" i="3" s="1"/>
  <c r="ADB62" i="3" a="1"/>
  <c r="ADB62" i="3" s="1"/>
  <c r="BQM62" i="3" a="1"/>
  <c r="BQM62" i="3" s="1"/>
  <c r="CQ62" i="3" a="1"/>
  <c r="CQ62" i="3" s="1"/>
  <c r="MM62" i="3" a="1"/>
  <c r="MM62" i="3" s="1"/>
  <c r="WI62" i="3" a="1"/>
  <c r="WI62" i="3" s="1"/>
  <c r="AGE62" i="3" a="1"/>
  <c r="AGE62" i="3" s="1"/>
  <c r="AQA62" i="3" a="1"/>
  <c r="AQA62" i="3" s="1"/>
  <c r="AZW62" i="3" a="1"/>
  <c r="AZW62" i="3" s="1"/>
  <c r="BNP62" i="3" a="1"/>
  <c r="BNP62" i="3" s="1"/>
  <c r="BXJ62" i="3" a="1"/>
  <c r="BXJ62" i="3" s="1"/>
  <c r="CGX62" i="3" a="1"/>
  <c r="CGX62" i="3" s="1"/>
  <c r="ASN61" i="3" a="1"/>
  <c r="ASN61" i="3" s="1"/>
  <c r="AHM61" i="3" a="1"/>
  <c r="AHM61" i="3" s="1"/>
  <c r="ATI61" i="3" a="1"/>
  <c r="ATI61" i="3" s="1"/>
  <c r="BDH61" i="3" a="1"/>
  <c r="BDH61" i="3" s="1"/>
  <c r="BND61" i="3" a="1"/>
  <c r="BND61" i="3" s="1"/>
  <c r="BVG61" i="3" a="1"/>
  <c r="BVG61" i="3" s="1"/>
  <c r="CAE61" i="3" a="1"/>
  <c r="CAE61" i="3" s="1"/>
  <c r="CFU61" i="3" a="1"/>
  <c r="CFU61" i="3" s="1"/>
  <c r="GK62" i="3" a="1"/>
  <c r="GK62" i="3" s="1"/>
  <c r="QO62" i="3" a="1"/>
  <c r="QO62" i="3" s="1"/>
  <c r="AAO62" i="3" a="1"/>
  <c r="AAO62" i="3" s="1"/>
  <c r="AKK62" i="3" a="1"/>
  <c r="AKK62" i="3" s="1"/>
  <c r="AUG62" i="3" a="1"/>
  <c r="AUG62" i="3" s="1"/>
  <c r="BEG62" i="3" a="1"/>
  <c r="BEG62" i="3" s="1"/>
  <c r="BVQ62" i="3" a="1"/>
  <c r="BVQ62" i="3" s="1"/>
  <c r="CFO62" i="3" a="1"/>
  <c r="CFO62" i="3" s="1"/>
  <c r="CJK61" i="3" a="1"/>
  <c r="CJK61" i="3" s="1"/>
  <c r="ALT61" i="3" a="1"/>
  <c r="ALT61" i="3" s="1"/>
  <c r="BPE61" i="3" a="1"/>
  <c r="BPE61" i="3" s="1"/>
  <c r="AWG62" i="3" a="1"/>
  <c r="AWG62" i="3" s="1"/>
  <c r="FV62" i="3" a="1"/>
  <c r="FV62" i="3" s="1"/>
  <c r="RF62" i="3" a="1"/>
  <c r="RF62" i="3" s="1"/>
  <c r="ABF62" i="3" a="1"/>
  <c r="ABF62" i="3" s="1"/>
  <c r="AKX62" i="3" a="1"/>
  <c r="AKX62" i="3" s="1"/>
  <c r="BDT61" i="3" a="1"/>
  <c r="BDT61" i="3" s="1"/>
  <c r="BKI61" i="3" a="1"/>
  <c r="BKI61" i="3" s="1"/>
  <c r="CDQ61" i="3" a="1"/>
  <c r="CDQ61" i="3" s="1"/>
  <c r="CAG62" i="3" a="1"/>
  <c r="CAG62" i="3" s="1"/>
  <c r="NJ62" i="3" a="1"/>
  <c r="NJ62" i="3" s="1"/>
  <c r="XJ62" i="3" a="1"/>
  <c r="XJ62" i="3" s="1"/>
  <c r="AHN62" i="3" a="1"/>
  <c r="AHN62" i="3" s="1"/>
  <c r="ARJ62" i="3" a="1"/>
  <c r="ARJ62" i="3" s="1"/>
  <c r="AWH62" i="3" a="1"/>
  <c r="AWH62" i="3" s="1"/>
  <c r="BBF62" i="3" a="1"/>
  <c r="BBF62" i="3" s="1"/>
  <c r="BGF62" i="3" a="1"/>
  <c r="BGF62" i="3" s="1"/>
  <c r="BJG62" i="3" a="1"/>
  <c r="BJG62" i="3" s="1"/>
  <c r="BLS62" i="3" a="1"/>
  <c r="BLS62" i="3" s="1"/>
  <c r="BOE62" i="3" a="1"/>
  <c r="BOE62" i="3" s="1"/>
  <c r="BSO62" i="3" a="1"/>
  <c r="BSO62" i="3" s="1"/>
  <c r="BXM62" i="3" a="1"/>
  <c r="BXM62" i="3" s="1"/>
  <c r="CCE62" i="3" a="1"/>
  <c r="CCE62" i="3" s="1"/>
  <c r="CHG62" i="3" a="1"/>
  <c r="CHG62" i="3" s="1"/>
  <c r="CMG62" i="3" a="1"/>
  <c r="CMG62" i="3" s="1"/>
  <c r="BWC60" i="3" a="1"/>
  <c r="BWC60" i="3" s="1"/>
  <c r="AVP61" i="3" a="1"/>
  <c r="AVP61" i="3" s="1"/>
  <c r="BWG61" i="3" a="1"/>
  <c r="BWG61" i="3" s="1"/>
  <c r="BGH62" i="3" a="1"/>
  <c r="BGH62" i="3" s="1"/>
  <c r="DZ62" i="3" a="1"/>
  <c r="DZ62" i="3" s="1"/>
  <c r="UP62" i="3" a="1"/>
  <c r="UP62" i="3" s="1"/>
  <c r="AEL62" i="3" a="1"/>
  <c r="AEL62" i="3" s="1"/>
  <c r="AOP62" i="3" a="1"/>
  <c r="AOP62" i="3" s="1"/>
  <c r="AGV61" i="3" a="1"/>
  <c r="AGV61" i="3" s="1"/>
  <c r="BKG61" i="3" a="1"/>
  <c r="BKG61" i="3" s="1"/>
  <c r="ARI62" i="3" a="1"/>
  <c r="ARI62" i="3" s="1"/>
  <c r="IT62" i="3" a="1"/>
  <c r="IT62" i="3" s="1"/>
  <c r="TR62" i="3" a="1"/>
  <c r="TR62" i="3" s="1"/>
  <c r="ADN62" i="3" a="1"/>
  <c r="ADN62" i="3" s="1"/>
  <c r="AMP62" i="3" a="1"/>
  <c r="AMP62" i="3" s="1"/>
  <c r="ATZ62" i="3" a="1"/>
  <c r="ATZ62" i="3" s="1"/>
  <c r="AYX62" i="3" a="1"/>
  <c r="AYX62" i="3" s="1"/>
  <c r="BDZ62" i="3" a="1"/>
  <c r="BDZ62" i="3" s="1"/>
  <c r="BIC62" i="3" a="1"/>
  <c r="BIC62" i="3" s="1"/>
  <c r="BKO62" i="3" a="1"/>
  <c r="BKO62" i="3" s="1"/>
  <c r="BNA62" i="3" a="1"/>
  <c r="BNA62" i="3" s="1"/>
  <c r="BQE62" i="3" a="1"/>
  <c r="BQE62" i="3" s="1"/>
  <c r="BVC62" i="3" a="1"/>
  <c r="BVC62" i="3" s="1"/>
  <c r="CAA62" i="3" a="1"/>
  <c r="CAA62" i="3" s="1"/>
  <c r="CEW62" i="3" a="1"/>
  <c r="CEW62" i="3" s="1"/>
  <c r="CJW62" i="3" a="1"/>
  <c r="CJW62" i="3" s="1"/>
  <c r="BIR61" i="3" a="1"/>
  <c r="BIR61" i="3" s="1"/>
  <c r="BFK61" i="3" a="1"/>
  <c r="BFK61" i="3" s="1"/>
  <c r="CBE61" i="3" a="1"/>
  <c r="CBE61" i="3" s="1"/>
  <c r="BTU62" i="3" a="1"/>
  <c r="BTU62" i="3" s="1"/>
  <c r="IX62" i="3" a="1"/>
  <c r="IX62" i="3" s="1"/>
  <c r="SX62" i="3" a="1"/>
  <c r="SX62" i="3" s="1"/>
  <c r="ACT62" i="3" a="1"/>
  <c r="ACT62" i="3" s="1"/>
  <c r="ANJ62" i="3" a="1"/>
  <c r="ANJ62" i="3" s="1"/>
  <c r="BXT61" i="3" a="1"/>
  <c r="BXT61" i="3" s="1"/>
  <c r="AGO61" i="3" a="1"/>
  <c r="AGO61" i="3" s="1"/>
  <c r="NQ62" i="3" a="1"/>
  <c r="NQ62" i="3" s="1"/>
  <c r="CCK62" i="3" a="1"/>
  <c r="CCK62" i="3" s="1"/>
  <c r="PV62" i="3" a="1"/>
  <c r="PV62" i="3" s="1"/>
  <c r="ZV62" i="3" a="1"/>
  <c r="ZV62" i="3" s="1"/>
  <c r="AJZ62" i="3" a="1"/>
  <c r="AJZ62" i="3" s="1"/>
  <c r="ASX62" i="3" a="1"/>
  <c r="ASX62" i="3" s="1"/>
  <c r="AXV62" i="3" a="1"/>
  <c r="AXV62" i="3" s="1"/>
  <c r="BCX62" i="3" a="1"/>
  <c r="BCX62" i="3" s="1"/>
  <c r="BHO62" i="3" a="1"/>
  <c r="BHO62" i="3" s="1"/>
  <c r="BKA62" i="3" a="1"/>
  <c r="BKA62" i="3" s="1"/>
  <c r="BMM62" i="3" a="1"/>
  <c r="BMM62" i="3" s="1"/>
  <c r="BPC62" i="3" a="1"/>
  <c r="BPC62" i="3" s="1"/>
  <c r="BUA62" i="3" a="1"/>
  <c r="BUA62" i="3" s="1"/>
  <c r="BYY62" i="3" a="1"/>
  <c r="BYY62" i="3" s="1"/>
  <c r="CDU62" i="3" a="1"/>
  <c r="CDU62" i="3" s="1"/>
  <c r="CIU62" i="3" a="1"/>
  <c r="CIU62" i="3" s="1"/>
  <c r="CGW61" i="3" a="1"/>
  <c r="CGW61" i="3" s="1"/>
  <c r="AWI61" i="3" a="1"/>
  <c r="AWI61" i="3" s="1"/>
  <c r="BPG61" i="3" a="1"/>
  <c r="BPG61" i="3" s="1"/>
  <c r="CIL61" i="3" a="1"/>
  <c r="CIL61" i="3" s="1"/>
  <c r="CCS62" i="3" a="1"/>
  <c r="CCS62" i="3" s="1"/>
  <c r="NZ62" i="3" a="1"/>
  <c r="NZ62" i="3" s="1"/>
  <c r="XZ62" i="3" a="1"/>
  <c r="XZ62" i="3" s="1"/>
  <c r="AHF62" i="3" a="1"/>
  <c r="AHF62" i="3" s="1"/>
  <c r="ARB62" i="3" a="1"/>
  <c r="ARB62" i="3" s="1"/>
  <c r="ALN62" i="3" a="1"/>
  <c r="ALN62" i="3" s="1"/>
  <c r="BSI62" i="3" a="1"/>
  <c r="BSI62" i="3" s="1"/>
  <c r="DC62" i="3" a="1"/>
  <c r="DC62" i="3" s="1"/>
  <c r="MY62" i="3" a="1"/>
  <c r="MY62" i="3" s="1"/>
  <c r="WU62" i="3" a="1"/>
  <c r="WU62" i="3" s="1"/>
  <c r="AGQ62" i="3" a="1"/>
  <c r="AGQ62" i="3" s="1"/>
  <c r="AQM62" i="3" a="1"/>
  <c r="AQM62" i="3" s="1"/>
  <c r="BAI62" i="3" a="1"/>
  <c r="BAI62" i="3" s="1"/>
  <c r="BOB62" i="3" a="1"/>
  <c r="BOB62" i="3" s="1"/>
  <c r="BXT62" i="3" a="1"/>
  <c r="BXT62" i="3" s="1"/>
  <c r="CHJ62" i="3" a="1"/>
  <c r="CHJ62" i="3" s="1"/>
  <c r="CLE61" i="3" a="1"/>
  <c r="CLE61" i="3" s="1"/>
  <c r="AWT62" i="3" a="1"/>
  <c r="AWT62" i="3" s="1"/>
  <c r="CCQ62" i="3" a="1"/>
  <c r="CCQ62" i="3" s="1"/>
  <c r="FS62" i="3" a="1"/>
  <c r="FS62" i="3" s="1"/>
  <c r="PO62" i="3" a="1"/>
  <c r="PO62" i="3" s="1"/>
  <c r="ZK62" i="3" a="1"/>
  <c r="ZK62" i="3" s="1"/>
  <c r="AJG62" i="3" a="1"/>
  <c r="AJG62" i="3" s="1"/>
  <c r="ATC62" i="3" a="1"/>
  <c r="ATC62" i="3" s="1"/>
  <c r="BCY62" i="3" a="1"/>
  <c r="BCY62" i="3" s="1"/>
  <c r="BQT62" i="3" a="1"/>
  <c r="BQT62" i="3" s="1"/>
  <c r="CAH62" i="3" a="1"/>
  <c r="CAH62" i="3" s="1"/>
  <c r="XQ62" i="3" a="1"/>
  <c r="XQ62" i="3" s="1"/>
  <c r="BCH62" i="3" a="1"/>
  <c r="BCH62" i="3" s="1"/>
  <c r="CII62" i="3" a="1"/>
  <c r="CII62" i="3" s="1"/>
  <c r="HC62" i="3" a="1"/>
  <c r="HC62" i="3" s="1"/>
  <c r="QY62" i="3" a="1"/>
  <c r="QY62" i="3" s="1"/>
  <c r="AAU62" i="3" a="1"/>
  <c r="AAU62" i="3" s="1"/>
  <c r="AKQ62" i="3" a="1"/>
  <c r="AKQ62" i="3" s="1"/>
  <c r="AUM62" i="3" a="1"/>
  <c r="AUM62" i="3" s="1"/>
  <c r="BEI62" i="3" a="1"/>
  <c r="BEI62" i="3" s="1"/>
  <c r="BSB62" i="3" a="1"/>
  <c r="BSB62" i="3" s="1"/>
  <c r="CBP62" i="3" a="1"/>
  <c r="CBP62" i="3" s="1"/>
  <c r="ANR62" i="3" a="1"/>
  <c r="ANR62" i="3" s="1"/>
  <c r="BUE62" i="3" a="1"/>
  <c r="BUE62" i="3" s="1"/>
  <c r="DO62" i="3" a="1"/>
  <c r="DO62" i="3" s="1"/>
  <c r="NK62" i="3" a="1"/>
  <c r="NK62" i="3" s="1"/>
  <c r="XG62" i="3" a="1"/>
  <c r="XG62" i="3" s="1"/>
  <c r="AHC62" i="3" a="1"/>
  <c r="AHC62" i="3" s="1"/>
  <c r="AQY62" i="3" a="1"/>
  <c r="AQY62" i="3" s="1"/>
  <c r="BAU62" i="3" a="1"/>
  <c r="BAU62" i="3" s="1"/>
  <c r="BON62" i="3" a="1"/>
  <c r="BON62" i="3" s="1"/>
  <c r="BYF62" i="3" a="1"/>
  <c r="BYF62" i="3" s="1"/>
  <c r="CHV62" i="3" a="1"/>
  <c r="CHV62" i="3" s="1"/>
  <c r="CLQ61" i="3" a="1"/>
  <c r="CLQ61" i="3" s="1"/>
  <c r="MD62" i="3" a="1"/>
  <c r="MD62" i="3" s="1"/>
  <c r="BMW62" i="3" a="1"/>
  <c r="BMW62" i="3" s="1"/>
  <c r="CLD61" i="3" a="1"/>
  <c r="CLD61" i="3" s="1"/>
  <c r="LC62" i="3" a="1"/>
  <c r="LC62" i="3" s="1"/>
  <c r="UY62" i="3" a="1"/>
  <c r="UY62" i="3" s="1"/>
  <c r="AEU62" i="3" a="1"/>
  <c r="AEU62" i="3" s="1"/>
  <c r="AOQ62" i="3" a="1"/>
  <c r="AOQ62" i="3" s="1"/>
  <c r="AYM62" i="3" a="1"/>
  <c r="AYM62" i="3" s="1"/>
  <c r="BMH62" i="3" a="1"/>
  <c r="BMH62" i="3" s="1"/>
  <c r="BVZ62" i="3" a="1"/>
  <c r="BVZ62" i="3" s="1"/>
  <c r="BYT61" i="3" a="1"/>
  <c r="BYT61" i="3" s="1"/>
  <c r="APB62" i="3" a="1"/>
  <c r="APB62" i="3" s="1"/>
  <c r="BVK62" i="3" a="1"/>
  <c r="BVK62" i="3" s="1"/>
  <c r="DW62" i="3" a="1"/>
  <c r="DW62" i="3" s="1"/>
  <c r="NS62" i="3" a="1"/>
  <c r="NS62" i="3" s="1"/>
  <c r="XO62" i="3" a="1"/>
  <c r="XO62" i="3" s="1"/>
  <c r="AHK62" i="3" a="1"/>
  <c r="AHK62" i="3" s="1"/>
  <c r="ARG62" i="3" a="1"/>
  <c r="ARG62" i="3" s="1"/>
  <c r="BBC62" i="3" a="1"/>
  <c r="BBC62" i="3" s="1"/>
  <c r="BOV62" i="3" a="1"/>
  <c r="BOV62" i="3" s="1"/>
  <c r="BYN62" i="3" a="1"/>
  <c r="BYN62" i="3" s="1"/>
  <c r="BCI61" i="3" a="1"/>
  <c r="BCI61" i="3" s="1"/>
  <c r="AIK61" i="3" a="1"/>
  <c r="AIK61" i="3" s="1"/>
  <c r="AUG61" i="3" a="1"/>
  <c r="AUG61" i="3" s="1"/>
  <c r="BEF61" i="3" a="1"/>
  <c r="BEF61" i="3" s="1"/>
  <c r="BOB61" i="3" a="1"/>
  <c r="BOB61" i="3" s="1"/>
  <c r="BVS61" i="3" a="1"/>
  <c r="BVS61" i="3" s="1"/>
  <c r="CAQ61" i="3" a="1"/>
  <c r="CAQ61" i="3" s="1"/>
  <c r="CHJ61" i="3" a="1"/>
  <c r="CHJ61" i="3" s="1"/>
  <c r="HI62" i="3" a="1"/>
  <c r="HI62" i="3" s="1"/>
  <c r="RM62" i="3" a="1"/>
  <c r="RM62" i="3" s="1"/>
  <c r="ABM62" i="3" a="1"/>
  <c r="ABM62" i="3" s="1"/>
  <c r="ALI62" i="3" a="1"/>
  <c r="ALI62" i="3" s="1"/>
  <c r="AVE62" i="3" a="1"/>
  <c r="AVE62" i="3" s="1"/>
  <c r="BFG62" i="3" a="1"/>
  <c r="BFG62" i="3" s="1"/>
  <c r="BWM62" i="3" a="1"/>
  <c r="BWM62" i="3" s="1"/>
  <c r="CGK62" i="3" a="1"/>
  <c r="CGK62" i="3" s="1"/>
  <c r="CCT60" i="3" a="1"/>
  <c r="CCT60" i="3" s="1"/>
  <c r="BBN61" i="3" a="1"/>
  <c r="BBN61" i="3" s="1"/>
  <c r="BZG61" i="3" a="1"/>
  <c r="BZG61" i="3" s="1"/>
  <c r="BRU62" i="3" a="1"/>
  <c r="BRU62" i="3" s="1"/>
  <c r="IH62" i="3" a="1"/>
  <c r="IH62" i="3" s="1"/>
  <c r="TJ62" i="3" a="1"/>
  <c r="TJ62" i="3" s="1"/>
  <c r="ADF62" i="3" a="1"/>
  <c r="ADF62" i="3" s="1"/>
  <c r="ALR62" i="3" a="1"/>
  <c r="ALR62" i="3" s="1"/>
  <c r="BVV61" i="3" a="1"/>
  <c r="BVV61" i="3" s="1"/>
  <c r="ACS61" i="3" a="1"/>
  <c r="ACS61" i="3" s="1"/>
  <c r="JQ62" i="3" a="1"/>
  <c r="JQ62" i="3" s="1"/>
  <c r="CEI62" i="3" a="1"/>
  <c r="CEI62" i="3" s="1"/>
  <c r="OL62" i="3" a="1"/>
  <c r="OL62" i="3" s="1"/>
  <c r="YL62" i="3" a="1"/>
  <c r="YL62" i="3" s="1"/>
  <c r="AIX62" i="3" a="1"/>
  <c r="AIX62" i="3" s="1"/>
  <c r="ARZ62" i="3" a="1"/>
  <c r="ARZ62" i="3" s="1"/>
  <c r="AWX62" i="3" a="1"/>
  <c r="AWX62" i="3" s="1"/>
  <c r="BBV62" i="3" a="1"/>
  <c r="BBV62" i="3" s="1"/>
  <c r="BGV62" i="3" a="1"/>
  <c r="BGV62" i="3" s="1"/>
  <c r="BJO62" i="3" a="1"/>
  <c r="BJO62" i="3" s="1"/>
  <c r="BMA62" i="3" a="1"/>
  <c r="BMA62" i="3" s="1"/>
  <c r="BOO62" i="3" a="1"/>
  <c r="BOO62" i="3" s="1"/>
  <c r="BTC62" i="3" a="1"/>
  <c r="BTC62" i="3" s="1"/>
  <c r="BYC62" i="3" a="1"/>
  <c r="BYC62" i="3" s="1"/>
  <c r="CCU62" i="3" a="1"/>
  <c r="CCU62" i="3" s="1"/>
  <c r="CHY62" i="3" a="1"/>
  <c r="CHY62" i="3" s="1"/>
  <c r="CFA61" i="3" a="1"/>
  <c r="CFA61" i="3" s="1"/>
  <c r="BFM61" i="3" a="1"/>
  <c r="BFM61" i="3" s="1"/>
  <c r="BLJ61" i="3" a="1"/>
  <c r="BLJ61" i="3" s="1"/>
  <c r="CEE61" i="3" a="1"/>
  <c r="CEE61" i="3" s="1"/>
  <c r="BSS62" i="3" a="1"/>
  <c r="BSS62" i="3" s="1"/>
  <c r="GL62" i="3" a="1"/>
  <c r="GL62" i="3" s="1"/>
  <c r="VN62" i="3" a="1"/>
  <c r="VN62" i="3" s="1"/>
  <c r="AFJ62" i="3" a="1"/>
  <c r="AFJ62" i="3" s="1"/>
  <c r="APJ62" i="3" a="1"/>
  <c r="APJ62" i="3" s="1"/>
  <c r="AWR61" i="3" a="1"/>
  <c r="AWR61" i="3" s="1"/>
  <c r="BWU61" i="3" a="1"/>
  <c r="BWU61" i="3" s="1"/>
  <c r="BOK62" i="3" a="1"/>
  <c r="BOK62" i="3" s="1"/>
  <c r="JZ62" i="3" a="1"/>
  <c r="JZ62" i="3" s="1"/>
  <c r="UT62" i="3" a="1"/>
  <c r="UT62" i="3" s="1"/>
  <c r="AEP62" i="3" a="1"/>
  <c r="AEP62" i="3" s="1"/>
  <c r="ANZ62" i="3" a="1"/>
  <c r="ANZ62" i="3" s="1"/>
  <c r="AUP62" i="3" a="1"/>
  <c r="AUP62" i="3" s="1"/>
  <c r="AZN62" i="3" a="1"/>
  <c r="AZN62" i="3" s="1"/>
  <c r="BEP62" i="3" a="1"/>
  <c r="BEP62" i="3" s="1"/>
  <c r="BIK62" i="3" a="1"/>
  <c r="BIK62" i="3" s="1"/>
  <c r="BKW62" i="3" a="1"/>
  <c r="BKW62" i="3" s="1"/>
  <c r="BNI62" i="3" a="1"/>
  <c r="BNI62" i="3" s="1"/>
  <c r="BQU62" i="3" a="1"/>
  <c r="BQU62" i="3" s="1"/>
  <c r="BVS62" i="3" a="1"/>
  <c r="BVS62" i="3" s="1"/>
  <c r="CAQ62" i="3" a="1"/>
  <c r="CAQ62" i="3" s="1"/>
  <c r="CFM62" i="3" a="1"/>
  <c r="CFM62" i="3" s="1"/>
  <c r="CKM62" i="3" a="1"/>
  <c r="CKM62" i="3" s="1"/>
  <c r="BTI61" i="3" a="1"/>
  <c r="BTI61" i="3" s="1"/>
  <c r="XU61" i="3" a="1"/>
  <c r="XU61" i="3" s="1"/>
  <c r="EO62" i="3" a="1"/>
  <c r="EO62" i="3" s="1"/>
  <c r="BXO62" i="3" a="1"/>
  <c r="BXO62" i="3" s="1"/>
  <c r="KD62" i="3" a="1"/>
  <c r="KD62" i="3" s="1"/>
  <c r="TV62" i="3" a="1"/>
  <c r="TV62" i="3" s="1"/>
  <c r="ADR62" i="3" a="1"/>
  <c r="ADR62" i="3" s="1"/>
  <c r="AOD62" i="3" a="1"/>
  <c r="AOD62" i="3" s="1"/>
  <c r="CFR61" i="3" a="1"/>
  <c r="CFR61" i="3" s="1"/>
  <c r="AWK61" i="3" a="1"/>
  <c r="AWK61" i="3" s="1"/>
  <c r="ADQ62" i="3" a="1"/>
  <c r="ADQ62" i="3" s="1"/>
  <c r="CKC62" i="3" a="1"/>
  <c r="CKC62" i="3" s="1"/>
  <c r="QX62" i="3" a="1"/>
  <c r="QX62" i="3" s="1"/>
  <c r="AAX62" i="3" a="1"/>
  <c r="AAX62" i="3" s="1"/>
  <c r="ALJ62" i="3" a="1"/>
  <c r="ALJ62" i="3" s="1"/>
  <c r="ATN62" i="3" a="1"/>
  <c r="ATN62" i="3" s="1"/>
  <c r="AYL62" i="3" a="1"/>
  <c r="AYL62" i="3" s="1"/>
  <c r="BDN62" i="3" a="1"/>
  <c r="BDN62" i="3" s="1"/>
  <c r="BHW62" i="3" a="1"/>
  <c r="BHW62" i="3" s="1"/>
  <c r="BKI62" i="3" a="1"/>
  <c r="BKI62" i="3" s="1"/>
  <c r="BMU62" i="3" a="1"/>
  <c r="BMU62" i="3" s="1"/>
  <c r="BPU62" i="3" a="1"/>
  <c r="BPU62" i="3" s="1"/>
  <c r="BUQ62" i="3" a="1"/>
  <c r="BUQ62" i="3" s="1"/>
  <c r="BZO62" i="3" a="1"/>
  <c r="BZO62" i="3" s="1"/>
  <c r="CEK62" i="3" a="1"/>
  <c r="CEK62" i="3" s="1"/>
  <c r="CJK62" i="3" a="1"/>
  <c r="CJK62" i="3" s="1"/>
  <c r="CHP61" i="3" a="1"/>
  <c r="CHP61" i="3" s="1"/>
  <c r="BYH61" i="3" a="1"/>
  <c r="BYH61" i="3" s="1"/>
  <c r="AHQ61" i="3" a="1"/>
  <c r="AHQ61" i="3" s="1"/>
  <c r="OS62" i="3" a="1"/>
  <c r="OS62" i="3" s="1"/>
  <c r="CGO62" i="3" a="1"/>
  <c r="CGO62" i="3" s="1"/>
  <c r="PB62" i="3" a="1"/>
  <c r="PB62" i="3" s="1"/>
  <c r="ZB62" i="3" a="1"/>
  <c r="ZB62" i="3" s="1"/>
  <c r="AHZ62" i="3" a="1"/>
  <c r="AHZ62" i="3" s="1"/>
  <c r="YD61" i="3" a="1"/>
  <c r="YD61" i="3" s="1"/>
  <c r="ARF62" i="3" a="1"/>
  <c r="ARF62" i="3" s="1"/>
  <c r="BXI62" i="3" a="1"/>
  <c r="BXI62" i="3" s="1"/>
  <c r="EI62" i="3" a="1"/>
  <c r="EI62" i="3" s="1"/>
  <c r="OE62" i="3" a="1"/>
  <c r="OE62" i="3" s="1"/>
  <c r="YA62" i="3" a="1"/>
  <c r="YA62" i="3" s="1"/>
  <c r="AHW62" i="3" a="1"/>
  <c r="AHW62" i="3" s="1"/>
  <c r="ARS62" i="3" a="1"/>
  <c r="ARS62" i="3" s="1"/>
  <c r="BBO62" i="3" a="1"/>
  <c r="BBO62" i="3" s="1"/>
  <c r="BPJ62" i="3" a="1"/>
  <c r="BPJ62" i="3" s="1"/>
  <c r="BYZ62" i="3" a="1"/>
  <c r="BYZ62" i="3" s="1"/>
  <c r="CIN62" i="3" a="1"/>
  <c r="CIN62" i="3" s="1"/>
  <c r="AKV61" i="3" a="1"/>
  <c r="AKV61" i="3" s="1"/>
  <c r="BBR62" i="3" a="1"/>
  <c r="BBR62" i="3" s="1"/>
  <c r="CHU62" i="3" a="1"/>
  <c r="CHU62" i="3" s="1"/>
  <c r="GY62" i="3" a="1"/>
  <c r="GY62" i="3" s="1"/>
  <c r="QU62" i="3" a="1"/>
  <c r="QU62" i="3" s="1"/>
  <c r="AAQ62" i="3" a="1"/>
  <c r="AAQ62" i="3" s="1"/>
  <c r="AKM62" i="3" a="1"/>
  <c r="AKM62" i="3" s="1"/>
  <c r="AUI62" i="3" a="1"/>
  <c r="AUI62" i="3" s="1"/>
  <c r="BEE62" i="3" a="1"/>
  <c r="BEE62" i="3" s="1"/>
  <c r="BRX62" i="3" a="1"/>
  <c r="BRX62" i="3" s="1"/>
  <c r="CBL62" i="3" a="1"/>
  <c r="CBL62" i="3" s="1"/>
  <c r="CDG62" i="3" a="1"/>
  <c r="CDG62" i="3" s="1"/>
  <c r="BHI62" i="3" a="1"/>
  <c r="BHI62" i="3" s="1"/>
  <c r="CFY61" i="3" a="1"/>
  <c r="CFY61" i="3" s="1"/>
  <c r="II62" i="3" a="1"/>
  <c r="II62" i="3" s="1"/>
  <c r="SE62" i="3" a="1"/>
  <c r="SE62" i="3" s="1"/>
  <c r="ACA62" i="3" a="1"/>
  <c r="ACA62" i="3" s="1"/>
  <c r="ALW62" i="3" a="1"/>
  <c r="ALW62" i="3" s="1"/>
  <c r="AVS62" i="3" a="1"/>
  <c r="AVS62" i="3" s="1"/>
  <c r="BFN62" i="3" a="1"/>
  <c r="BFN62" i="3" s="1"/>
  <c r="BTH62" i="3" a="1"/>
  <c r="BTH62" i="3" s="1"/>
  <c r="BNP61" i="3" a="1"/>
  <c r="BNP61" i="3" s="1"/>
  <c r="ATB62" i="3" a="1"/>
  <c r="ATB62" i="3" s="1"/>
  <c r="BZC62" i="3" a="1"/>
  <c r="BZC62" i="3" s="1"/>
  <c r="EU62" i="3" a="1"/>
  <c r="EU62" i="3" s="1"/>
  <c r="OQ62" i="3" a="1"/>
  <c r="OQ62" i="3" s="1"/>
  <c r="YM62" i="3" a="1"/>
  <c r="YM62" i="3" s="1"/>
  <c r="AII62" i="3" a="1"/>
  <c r="AII62" i="3" s="1"/>
  <c r="ASE62" i="3" a="1"/>
  <c r="ASE62" i="3" s="1"/>
  <c r="BCA62" i="3" a="1"/>
  <c r="BCA62" i="3" s="1"/>
  <c r="BPT62" i="3" a="1"/>
  <c r="BPT62" i="3" s="1"/>
  <c r="BZL62" i="3" a="1"/>
  <c r="BZL62" i="3" s="1"/>
  <c r="CJB62" i="3" a="1"/>
  <c r="CJB62" i="3" s="1"/>
  <c r="CZ62" i="3" a="1"/>
  <c r="CZ62" i="3" s="1"/>
  <c r="ACD62" i="3" a="1"/>
  <c r="ACD62" i="3" s="1"/>
  <c r="BPY62" i="3" a="1"/>
  <c r="BPY62" i="3" s="1"/>
  <c r="CM62" i="3" a="1"/>
  <c r="CM62" i="3" s="1"/>
  <c r="MI62" i="3" a="1"/>
  <c r="MI62" i="3" s="1"/>
  <c r="WE62" i="3" a="1"/>
  <c r="WE62" i="3" s="1"/>
  <c r="AGA62" i="3" a="1"/>
  <c r="AGA62" i="3" s="1"/>
  <c r="APW62" i="3" a="1"/>
  <c r="APW62" i="3" s="1"/>
  <c r="AZS62" i="3" a="1"/>
  <c r="AZS62" i="3" s="1"/>
  <c r="BNL62" i="3" a="1"/>
  <c r="BNL62" i="3" s="1"/>
  <c r="BXF62" i="3" a="1"/>
  <c r="BXF62" i="3" s="1"/>
  <c r="BQH61" i="3" a="1"/>
  <c r="BQH61" i="3" s="1"/>
  <c r="AUH62" i="3" a="1"/>
  <c r="AUH62" i="3" s="1"/>
  <c r="CAI62" i="3" a="1"/>
  <c r="CAI62" i="3" s="1"/>
  <c r="FC62" i="3" a="1"/>
  <c r="FC62" i="3" s="1"/>
  <c r="OY62" i="3" a="1"/>
  <c r="OY62" i="3" s="1"/>
  <c r="YU62" i="3" a="1"/>
  <c r="YU62" i="3" s="1"/>
  <c r="AIQ62" i="3" a="1"/>
  <c r="AIQ62" i="3" s="1"/>
  <c r="ASM62" i="3" a="1"/>
  <c r="ASM62" i="3" s="1"/>
  <c r="BCI62" i="3" a="1"/>
  <c r="BCI62" i="3" s="1"/>
  <c r="BQD62" i="3" a="1"/>
  <c r="BQD62" i="3" s="1"/>
  <c r="BZR62" i="3" a="1"/>
  <c r="BZR62" i="3" s="1"/>
  <c r="AAS61" i="3" a="1"/>
  <c r="AAS61" i="3" s="1"/>
  <c r="BME61" i="3" a="1"/>
  <c r="BME61" i="3" s="1"/>
  <c r="AKK61" i="3" a="1"/>
  <c r="AKK61" i="3" s="1"/>
  <c r="AWG61" i="3" a="1"/>
  <c r="AWG61" i="3" s="1"/>
  <c r="BGG61" i="3" a="1"/>
  <c r="BGG61" i="3" s="1"/>
  <c r="BQC61" i="3" a="1"/>
  <c r="BQC61" i="3" s="1"/>
  <c r="BWS61" i="3" a="1"/>
  <c r="BWS61" i="3" s="1"/>
  <c r="CBQ61" i="3" a="1"/>
  <c r="CBQ61" i="3" s="1"/>
  <c r="CJJ61" i="3" a="1"/>
  <c r="CJJ61" i="3" s="1"/>
  <c r="JM62" i="3" a="1"/>
  <c r="JM62" i="3" s="1"/>
  <c r="TQ62" i="3" a="1"/>
  <c r="TQ62" i="3" s="1"/>
  <c r="ADM62" i="3" a="1"/>
  <c r="ADM62" i="3" s="1"/>
  <c r="ANI62" i="3" a="1"/>
  <c r="ANI62" i="3" s="1"/>
  <c r="AXE62" i="3" a="1"/>
  <c r="AXE62" i="3" s="1"/>
  <c r="BHF62" i="3" a="1"/>
  <c r="BHF62" i="3" s="1"/>
  <c r="BYO62" i="3" a="1"/>
  <c r="BYO62" i="3" s="1"/>
  <c r="CIK62" i="3" a="1"/>
  <c r="CIK62" i="3" s="1"/>
  <c r="BGK60" i="3" a="1"/>
  <c r="BGK60" i="3" s="1"/>
  <c r="BJK61" i="3" a="1"/>
  <c r="BJK61" i="3" s="1"/>
  <c r="CDE61" i="3" a="1"/>
  <c r="CDE61" i="3" s="1"/>
  <c r="BZQ62" i="3" a="1"/>
  <c r="BZQ62" i="3" s="1"/>
  <c r="JN62" i="3" a="1"/>
  <c r="JN62" i="3" s="1"/>
  <c r="UH62" i="3" a="1"/>
  <c r="UH62" i="3" s="1"/>
  <c r="AED62" i="3" a="1"/>
  <c r="AED62" i="3" s="1"/>
  <c r="ANB62" i="3" a="1"/>
  <c r="ANB62" i="3" s="1"/>
  <c r="BZT61" i="3" a="1"/>
  <c r="BZT61" i="3" s="1"/>
  <c r="AKO61" i="3" a="1"/>
  <c r="AKO61" i="3" s="1"/>
  <c r="RQ62" i="3" a="1"/>
  <c r="RQ62" i="3" s="1"/>
  <c r="CIC62" i="3" a="1"/>
  <c r="CIC62" i="3" s="1"/>
  <c r="PJ62" i="3" a="1"/>
  <c r="PJ62" i="3" s="1"/>
  <c r="ZJ62" i="3" a="1"/>
  <c r="ZJ62" i="3" s="1"/>
  <c r="AKH62" i="3" a="1"/>
  <c r="AKH62" i="3" s="1"/>
  <c r="ASP62" i="3" a="1"/>
  <c r="ASP62" i="3" s="1"/>
  <c r="AXN62" i="3" a="1"/>
  <c r="AXN62" i="3" s="1"/>
  <c r="BCL62" i="3" a="1"/>
  <c r="BCL62" i="3" s="1"/>
  <c r="BHK62" i="3" a="1"/>
  <c r="BHK62" i="3" s="1"/>
  <c r="BJW62" i="3" a="1"/>
  <c r="BJW62" i="3" s="1"/>
  <c r="BMI62" i="3" a="1"/>
  <c r="BMI62" i="3" s="1"/>
  <c r="BOW62" i="3" a="1"/>
  <c r="BOW62" i="3" s="1"/>
  <c r="BTS62" i="3" a="1"/>
  <c r="BTS62" i="3" s="1"/>
  <c r="BYQ62" i="3" a="1"/>
  <c r="BYQ62" i="3" s="1"/>
  <c r="CDM62" i="3" a="1"/>
  <c r="CDM62" i="3" s="1"/>
  <c r="CIM62" i="3" a="1"/>
  <c r="CIM62" i="3" s="1"/>
  <c r="CGG61" i="3" a="1"/>
  <c r="CGG61" i="3" s="1"/>
  <c r="BRH61" i="3" a="1"/>
  <c r="BRH61" i="3" s="1"/>
  <c r="BTG61" i="3" a="1"/>
  <c r="BTG61" i="3" s="1"/>
  <c r="CO62" i="3" a="1"/>
  <c r="CO62" i="3" s="1"/>
  <c r="BWQ62" i="3" a="1"/>
  <c r="BWQ62" i="3" s="1"/>
  <c r="MP62" i="3" a="1"/>
  <c r="MP62" i="3" s="1"/>
  <c r="WP62" i="3" a="1"/>
  <c r="WP62" i="3" s="1"/>
  <c r="AGX62" i="3" a="1"/>
  <c r="AGX62" i="3" s="1"/>
  <c r="AQT62" i="3" a="1"/>
  <c r="AQT62" i="3" s="1"/>
  <c r="BEM61" i="3" a="1"/>
  <c r="BEM61" i="3" s="1"/>
  <c r="CAS61" i="3" a="1"/>
  <c r="CAS61" i="3" s="1"/>
  <c r="BTI62" i="3" a="1"/>
  <c r="BTI62" i="3" s="1"/>
  <c r="LN62" i="3" a="1"/>
  <c r="LN62" i="3" s="1"/>
  <c r="VR62" i="3" a="1"/>
  <c r="VR62" i="3" s="1"/>
  <c r="AFN62" i="3" a="1"/>
  <c r="AFN62" i="3" s="1"/>
  <c r="AOT62" i="3" a="1"/>
  <c r="AOT62" i="3" s="1"/>
  <c r="AVF62" i="3" a="1"/>
  <c r="AVF62" i="3" s="1"/>
  <c r="BAD62" i="3" a="1"/>
  <c r="BAD62" i="3" s="1"/>
  <c r="BFE62" i="3" a="1"/>
  <c r="BFE62" i="3" s="1"/>
  <c r="BIS62" i="3" a="1"/>
  <c r="BIS62" i="3" s="1"/>
  <c r="BLE62" i="3" a="1"/>
  <c r="BLE62" i="3" s="1"/>
  <c r="BNQ62" i="3" a="1"/>
  <c r="BNQ62" i="3" s="1"/>
  <c r="BRK62" i="3" a="1"/>
  <c r="BRK62" i="3" s="1"/>
  <c r="BWI62" i="3" a="1"/>
  <c r="BWI62" i="3" s="1"/>
  <c r="CBE62" i="3" a="1"/>
  <c r="CBE62" i="3" s="1"/>
  <c r="CGC62" i="3" a="1"/>
  <c r="CGC62" i="3" s="1"/>
  <c r="CLE62" i="3" a="1"/>
  <c r="CLE62" i="3" s="1"/>
  <c r="BXH61" i="3" a="1"/>
  <c r="BXH61" i="3" s="1"/>
  <c r="AFQ61" i="3" a="1"/>
  <c r="AFQ61" i="3" s="1"/>
  <c r="MS62" i="3" a="1"/>
  <c r="MS62" i="3" s="1"/>
  <c r="CBS62" i="3" a="1"/>
  <c r="CBS62" i="3" s="1"/>
  <c r="LR62" i="3" a="1"/>
  <c r="LR62" i="3" s="1"/>
  <c r="VV62" i="3" a="1"/>
  <c r="VV62" i="3" s="1"/>
  <c r="AFR62" i="3" a="1"/>
  <c r="AFR62" i="3" s="1"/>
  <c r="APN62" i="3" a="1"/>
  <c r="APN62" i="3" s="1"/>
  <c r="AAZ61" i="3" a="1"/>
  <c r="AAZ61" i="3" s="1"/>
  <c r="BEK61" i="3" a="1"/>
  <c r="BEK61" i="3" s="1"/>
  <c r="ALM62" i="3" a="1"/>
  <c r="ALM62" i="3" s="1"/>
  <c r="CHC61" i="3" a="1"/>
  <c r="CHC61" i="3" s="1"/>
  <c r="RV62" i="3" a="1"/>
  <c r="RV62" i="3" s="1"/>
  <c r="ABV62" i="3" a="1"/>
  <c r="ABV62" i="3" s="1"/>
  <c r="AMT62" i="3" a="1"/>
  <c r="AMT62" i="3" s="1"/>
  <c r="AUD62" i="3" a="1"/>
  <c r="AUD62" i="3" s="1"/>
  <c r="AZB62" i="3" a="1"/>
  <c r="AZB62" i="3" s="1"/>
  <c r="BED62" i="3" a="1"/>
  <c r="BED62" i="3" s="1"/>
  <c r="BIE62" i="3" a="1"/>
  <c r="BIE62" i="3" s="1"/>
  <c r="BKQ62" i="3" a="1"/>
  <c r="BKQ62" i="3" s="1"/>
  <c r="BNC62" i="3" a="1"/>
  <c r="BNC62" i="3" s="1"/>
  <c r="BQI62" i="3" a="1"/>
  <c r="BQI62" i="3" s="1"/>
  <c r="BVG62" i="3" a="1"/>
  <c r="BVG62" i="3" s="1"/>
  <c r="CAE62" i="3" a="1"/>
  <c r="CAE62" i="3" s="1"/>
  <c r="CFA62" i="3" a="1"/>
  <c r="CFA62" i="3" s="1"/>
  <c r="CKA62" i="3" a="1"/>
  <c r="CKA62" i="3" s="1"/>
  <c r="CIF61" i="3" a="1"/>
  <c r="CIF61" i="3" s="1"/>
  <c r="CCF61" i="3" a="1"/>
  <c r="CCF61" i="3" s="1"/>
  <c r="APM61" i="3" a="1"/>
  <c r="APM61" i="3" s="1"/>
  <c r="WS62" i="3" a="1"/>
  <c r="WS62" i="3" s="1"/>
  <c r="CHK61" i="3" a="1"/>
  <c r="CHK61" i="3" s="1"/>
  <c r="PZ62" i="3" a="1"/>
  <c r="PZ62" i="3" s="1"/>
  <c r="ZZ62" i="3" a="1"/>
  <c r="ZZ62" i="3" s="1"/>
  <c r="AJJ62" i="3" a="1"/>
  <c r="AJJ62" i="3" s="1"/>
  <c r="ACZ61" i="3" a="1"/>
  <c r="ACZ61" i="3" s="1"/>
  <c r="AWD62" i="3" a="1"/>
  <c r="AWD62" i="3" s="1"/>
  <c r="CCA62" i="3" a="1"/>
  <c r="CCA62" i="3" s="1"/>
  <c r="FO62" i="3" a="1"/>
  <c r="FO62" i="3" s="1"/>
  <c r="PK62" i="3" a="1"/>
  <c r="PK62" i="3" s="1"/>
  <c r="ZG62" i="3" a="1"/>
  <c r="ZG62" i="3" s="1"/>
  <c r="AJC62" i="3" a="1"/>
  <c r="AJC62" i="3" s="1"/>
  <c r="ASY62" i="3" a="1"/>
  <c r="ASY62" i="3" s="1"/>
  <c r="BCU62" i="3" a="1"/>
  <c r="BCU62" i="3" s="1"/>
  <c r="BQP62" i="3" a="1"/>
  <c r="BQP62" i="3" s="1"/>
  <c r="CAD62" i="3" a="1"/>
  <c r="CAD62" i="3" s="1"/>
  <c r="CJT62" i="3" a="1"/>
  <c r="CJT62" i="3" s="1"/>
  <c r="PQ62" i="3" a="1"/>
  <c r="PQ62" i="3" s="1"/>
  <c r="BGS62" i="3" a="1"/>
  <c r="BGS62" i="3" s="1"/>
  <c r="CMH62" i="3" a="1"/>
  <c r="CMH62" i="3" s="1"/>
  <c r="IE62" i="3" a="1"/>
  <c r="IE62" i="3" s="1"/>
  <c r="SA62" i="3" a="1"/>
  <c r="SA62" i="3" s="1"/>
  <c r="ABW62" i="3" a="1"/>
  <c r="ABW62" i="3" s="1"/>
  <c r="ALS62" i="3" a="1"/>
  <c r="ALS62" i="3" s="1"/>
  <c r="AVO62" i="3" a="1"/>
  <c r="AVO62" i="3" s="1"/>
  <c r="BFK62" i="3" a="1"/>
  <c r="BFK62" i="3" s="1"/>
  <c r="BTD62" i="3" a="1"/>
  <c r="BTD62" i="3" s="1"/>
  <c r="CCP62" i="3" a="1"/>
  <c r="CCP62" i="3" s="1"/>
  <c r="JJ62" i="3" a="1"/>
  <c r="JJ62" i="3" s="1"/>
  <c r="BJU62" i="3" a="1"/>
  <c r="BJU62" i="3" s="1"/>
  <c r="CJH61" i="3" a="1"/>
  <c r="CJH61" i="3" s="1"/>
  <c r="JO62" i="3" a="1"/>
  <c r="JO62" i="3" s="1"/>
  <c r="TK62" i="3" a="1"/>
  <c r="TK62" i="3" s="1"/>
  <c r="ADG62" i="3" a="1"/>
  <c r="ADG62" i="3" s="1"/>
  <c r="ANC62" i="3" a="1"/>
  <c r="ANC62" i="3" s="1"/>
  <c r="AWY62" i="3" a="1"/>
  <c r="AWY62" i="3" s="1"/>
  <c r="BGT62" i="3" a="1"/>
  <c r="BGT62" i="3" s="1"/>
  <c r="BUL62" i="3" a="1"/>
  <c r="BUL62" i="3" s="1"/>
  <c r="BAN61" i="3" a="1"/>
  <c r="BAN61" i="3" s="1"/>
  <c r="AXZ62" i="3" a="1"/>
  <c r="AXZ62" i="3" s="1"/>
  <c r="CDY62" i="3" a="1"/>
  <c r="CDY62" i="3" s="1"/>
  <c r="GA62" i="3" a="1"/>
  <c r="GA62" i="3" s="1"/>
  <c r="PW62" i="3" a="1"/>
  <c r="PW62" i="3" s="1"/>
  <c r="ZS62" i="3" a="1"/>
  <c r="ZS62" i="3" s="1"/>
  <c r="AJO62" i="3" a="1"/>
  <c r="AJO62" i="3" s="1"/>
  <c r="ATK62" i="3" a="1"/>
  <c r="ATK62" i="3" s="1"/>
  <c r="BDG62" i="3" a="1"/>
  <c r="BDG62" i="3" s="1"/>
  <c r="BQZ62" i="3" a="1"/>
  <c r="BQZ62" i="3" s="1"/>
  <c r="CAR62" i="3" a="1"/>
  <c r="CAR62" i="3" s="1"/>
  <c r="CKF62" i="3" a="1"/>
  <c r="CKF62" i="3" s="1"/>
  <c r="EF62" i="3" a="1"/>
  <c r="EF62" i="3" s="1"/>
  <c r="AIT62" i="3" a="1"/>
  <c r="AIT62" i="3" s="1"/>
  <c r="BUU62" i="3" a="1"/>
  <c r="BUU62" i="3" s="1"/>
  <c r="DS62" i="3" a="1"/>
  <c r="DS62" i="3" s="1"/>
  <c r="NO62" i="3" a="1"/>
  <c r="NO62" i="3" s="1"/>
  <c r="XK62" i="3" a="1"/>
  <c r="XK62" i="3" s="1"/>
  <c r="AHG62" i="3" a="1"/>
  <c r="AHG62" i="3" s="1"/>
  <c r="ARC62" i="3" a="1"/>
  <c r="ARC62" i="3" s="1"/>
  <c r="BAY62" i="3" a="1"/>
  <c r="BAY62" i="3" s="1"/>
  <c r="BOR62" i="3" a="1"/>
  <c r="BOR62" i="3" s="1"/>
  <c r="BYJ62" i="3" a="1"/>
  <c r="BYJ62" i="3" s="1"/>
  <c r="BYS61" i="3" a="1"/>
  <c r="BYS61" i="3" s="1"/>
  <c r="AZF62" i="3" a="1"/>
  <c r="AZF62" i="3" s="1"/>
  <c r="CFE62" i="3" a="1"/>
  <c r="CFE62" i="3" s="1"/>
  <c r="GI62" i="3" a="1"/>
  <c r="GI62" i="3" s="1"/>
  <c r="QE62" i="3" a="1"/>
  <c r="QE62" i="3" s="1"/>
  <c r="AAA62" i="3" a="1"/>
  <c r="AAA62" i="3" s="1"/>
  <c r="AJW62" i="3" a="1"/>
  <c r="AJW62" i="3" s="1"/>
  <c r="ATS62" i="3" a="1"/>
  <c r="ATS62" i="3" s="1"/>
  <c r="BDO62" i="3" a="1"/>
  <c r="BDO62" i="3" s="1"/>
  <c r="BRH62" i="3" a="1"/>
  <c r="BRH62" i="3" s="1"/>
  <c r="BSD61" i="3" a="1"/>
  <c r="BSD61" i="3" s="1"/>
  <c r="ANI61" i="3" a="1"/>
  <c r="ANI61" i="3" s="1"/>
  <c r="AXE61" i="3" a="1"/>
  <c r="AXE61" i="3" s="1"/>
  <c r="BHE61" i="3" a="1"/>
  <c r="BHE61" i="3" s="1"/>
  <c r="BRA61" i="3" a="1"/>
  <c r="BRA61" i="3" s="1"/>
  <c r="BXE61" i="3" a="1"/>
  <c r="BXE61" i="3" s="1"/>
  <c r="CCC61" i="3" a="1"/>
  <c r="CCC61" i="3" s="1"/>
  <c r="CKH61" i="3" a="1"/>
  <c r="CKH61" i="3" s="1"/>
  <c r="KK62" i="3" a="1"/>
  <c r="KK62" i="3" s="1"/>
  <c r="UO62" i="3" a="1"/>
  <c r="UO62" i="3" s="1"/>
  <c r="AEK62" i="3" a="1"/>
  <c r="AEK62" i="3" s="1"/>
  <c r="AOG62" i="3" a="1"/>
  <c r="AOG62" i="3" s="1"/>
  <c r="AYC62" i="3" a="1"/>
  <c r="AYC62" i="3" s="1"/>
  <c r="BPQ62" i="3" a="1"/>
  <c r="BPQ62" i="3" s="1"/>
  <c r="BZM62" i="3" a="1"/>
  <c r="BZM62" i="3" s="1"/>
  <c r="CJG62" i="3" a="1"/>
  <c r="CJG62" i="3" s="1"/>
  <c r="BBG61" i="3" a="1"/>
  <c r="BBG61" i="3" s="1"/>
  <c r="BRF61" i="3" a="1"/>
  <c r="BRF61" i="3" s="1"/>
  <c r="CKL61" i="3" a="1"/>
  <c r="CKL61" i="3" s="1"/>
  <c r="CDS62" i="3" a="1"/>
  <c r="CDS62" i="3" s="1"/>
  <c r="KX62" i="3" a="1"/>
  <c r="KX62" i="3" s="1"/>
  <c r="VJ62" i="3" a="1"/>
  <c r="VJ62" i="3" s="1"/>
  <c r="AFF62" i="3" a="1"/>
  <c r="AFF62" i="3" s="1"/>
  <c r="AOL62" i="3" a="1"/>
  <c r="AOL62" i="3" s="1"/>
  <c r="CDR61" i="3" a="1"/>
  <c r="CDR61" i="3" s="1"/>
  <c r="ASK61" i="3" a="1"/>
  <c r="ASK61" i="3" s="1"/>
  <c r="ZQ62" i="3" a="1"/>
  <c r="ZQ62" i="3" s="1"/>
  <c r="CMC62" i="3" a="1"/>
  <c r="CMC62" i="3" s="1"/>
  <c r="RJ62" i="3" a="1"/>
  <c r="RJ62" i="3" s="1"/>
  <c r="ABJ62" i="3" a="1"/>
  <c r="ABJ62" i="3" s="1"/>
  <c r="ALB62" i="3" a="1"/>
  <c r="ALB62" i="3" s="1"/>
  <c r="ATF62" i="3" a="1"/>
  <c r="ATF62" i="3" s="1"/>
  <c r="AYD62" i="3" a="1"/>
  <c r="AYD62" i="3" s="1"/>
  <c r="BDF62" i="3" a="1"/>
  <c r="BDF62" i="3" s="1"/>
  <c r="BHS62" i="3" a="1"/>
  <c r="BHS62" i="3" s="1"/>
  <c r="BKE62" i="3" a="1"/>
  <c r="BKE62" i="3" s="1"/>
  <c r="BMQ62" i="3" a="1"/>
  <c r="BMQ62" i="3" s="1"/>
  <c r="BPK62" i="3" a="1"/>
  <c r="BPK62" i="3" s="1"/>
  <c r="BUI62" i="3" a="1"/>
  <c r="BUI62" i="3" s="1"/>
  <c r="BZG62" i="3" a="1"/>
  <c r="BZG62" i="3" s="1"/>
  <c r="CEC62" i="3" a="1"/>
  <c r="CEC62" i="3" s="1"/>
  <c r="CJE62" i="3" a="1"/>
  <c r="CJE62" i="3" s="1"/>
  <c r="CHH61" i="3" a="1"/>
  <c r="CHH61" i="3" s="1"/>
  <c r="BWH61" i="3" a="1"/>
  <c r="BWH61" i="3" s="1"/>
  <c r="ADQ61" i="3" a="1"/>
  <c r="ADQ61" i="3" s="1"/>
  <c r="KO62" i="3" a="1"/>
  <c r="KO62" i="3" s="1"/>
  <c r="CEQ62" i="3" a="1"/>
  <c r="CEQ62" i="3" s="1"/>
  <c r="NN62" i="3" a="1"/>
  <c r="NN62" i="3" s="1"/>
  <c r="XN62" i="3" a="1"/>
  <c r="XN62" i="3" s="1"/>
  <c r="AIH62" i="3" a="1"/>
  <c r="AIH62" i="3" s="1"/>
  <c r="CHG60" i="3" a="1"/>
  <c r="CHG60" i="3" s="1"/>
  <c r="BMH61" i="3" a="1"/>
  <c r="BMH61" i="3" s="1"/>
  <c r="CEQ61" i="3" a="1"/>
  <c r="CEQ61" i="3" s="1"/>
  <c r="BXG62" i="3" a="1"/>
  <c r="BXG62" i="3" s="1"/>
  <c r="NR62" i="3" a="1"/>
  <c r="NR62" i="3" s="1"/>
  <c r="XR62" i="3" a="1"/>
  <c r="XR62" i="3" s="1"/>
  <c r="AGH62" i="3" a="1"/>
  <c r="AGH62" i="3" s="1"/>
  <c r="AQD62" i="3" a="1"/>
  <c r="AQD62" i="3" s="1"/>
  <c r="AVV62" i="3" a="1"/>
  <c r="AVV62" i="3" s="1"/>
  <c r="BAT62" i="3" a="1"/>
  <c r="BAT62" i="3" s="1"/>
  <c r="BFU62" i="3" a="1"/>
  <c r="BFU62" i="3" s="1"/>
  <c r="BJA62" i="3" a="1"/>
  <c r="BJA62" i="3" s="1"/>
  <c r="BLM62" i="3" a="1"/>
  <c r="BLM62" i="3" s="1"/>
  <c r="BNY62" i="3" a="1"/>
  <c r="BNY62" i="3" s="1"/>
  <c r="BSA62" i="3" a="1"/>
  <c r="BSA62" i="3" s="1"/>
  <c r="BXA62" i="3" a="1"/>
  <c r="BXA62" i="3" s="1"/>
  <c r="CBU62" i="3" a="1"/>
  <c r="CBU62" i="3" s="1"/>
  <c r="CGU62" i="3" a="1"/>
  <c r="CGU62" i="3" s="1"/>
  <c r="CLS62" i="3" a="1"/>
  <c r="CLS62" i="3" s="1"/>
  <c r="CBF61" i="3" a="1"/>
  <c r="CBF61" i="3" s="1"/>
  <c r="ANM61" i="3" a="1"/>
  <c r="ANM61" i="3" s="1"/>
  <c r="US62" i="3" a="1"/>
  <c r="US62" i="3" s="1"/>
  <c r="CJM62" i="3" a="1"/>
  <c r="CJM62" i="3" s="1"/>
  <c r="MT62" i="3" a="1"/>
  <c r="MT62" i="3" s="1"/>
  <c r="WT62" i="3" a="1"/>
  <c r="WT62" i="3" s="1"/>
  <c r="AHB62" i="3" a="1"/>
  <c r="AHB62" i="3" s="1"/>
  <c r="AQX62" i="3" a="1"/>
  <c r="AQX62" i="3" s="1"/>
  <c r="AIV61" i="3" a="1"/>
  <c r="AIV61" i="3" s="1"/>
  <c r="BMF61" i="3" a="1"/>
  <c r="BMF61" i="3" s="1"/>
  <c r="ATI62" i="3" a="1"/>
  <c r="ATI62" i="3" s="1"/>
  <c r="JF62" i="3" a="1"/>
  <c r="JF62" i="3" s="1"/>
  <c r="TZ62" i="3" a="1"/>
  <c r="TZ62" i="3" s="1"/>
  <c r="ADV62" i="3" a="1"/>
  <c r="ADV62" i="3" s="1"/>
  <c r="ANN62" i="3" a="1"/>
  <c r="ANN62" i="3" s="1"/>
  <c r="AUT62" i="3" a="1"/>
  <c r="AUT62" i="3" s="1"/>
  <c r="AZR62" i="3" a="1"/>
  <c r="AZR62" i="3" s="1"/>
  <c r="BET62" i="3" a="1"/>
  <c r="BET62" i="3" s="1"/>
  <c r="BIM62" i="3" a="1"/>
  <c r="BIM62" i="3" s="1"/>
  <c r="BKY62" i="3" a="1"/>
  <c r="BKY62" i="3" s="1"/>
  <c r="BNK62" i="3" a="1"/>
  <c r="BNK62" i="3" s="1"/>
  <c r="BQY62" i="3" a="1"/>
  <c r="BQY62" i="3" s="1"/>
  <c r="BVW62" i="3" a="1"/>
  <c r="BVW62" i="3" s="1"/>
  <c r="CAU62" i="3" a="1"/>
  <c r="CAU62" i="3" s="1"/>
  <c r="CFQ62" i="3" a="1"/>
  <c r="CFQ62" i="3" s="1"/>
  <c r="CKQ62" i="3" a="1"/>
  <c r="CKQ62" i="3" s="1"/>
  <c r="CIV61" i="3" a="1"/>
  <c r="CIV61" i="3" s="1"/>
  <c r="CGD61" i="3" a="1"/>
  <c r="CGD61" i="3" s="1"/>
  <c r="AXI61" i="3" a="1"/>
  <c r="AXI61" i="3" s="1"/>
  <c r="AEO62" i="3" a="1"/>
  <c r="AEO62" i="3" s="1"/>
  <c r="CKE61" i="3" a="1"/>
  <c r="CKE61" i="3" s="1"/>
  <c r="SD62" i="3" a="1"/>
  <c r="SD62" i="3" s="1"/>
  <c r="ABZ62" i="3" a="1"/>
  <c r="ABZ62" i="3" s="1"/>
  <c r="AKT62" i="3" a="1"/>
  <c r="AKT62" i="3" s="1"/>
  <c r="AQK61" i="3" a="1"/>
  <c r="AQK61" i="3" s="1"/>
  <c r="BBB62" i="3" a="1"/>
  <c r="BBB62" i="3" s="1"/>
  <c r="CHC62" i="3" a="1"/>
  <c r="CHC62" i="3" s="1"/>
  <c r="GU62" i="3" a="1"/>
  <c r="GU62" i="3" s="1"/>
  <c r="QQ62" i="3" a="1"/>
  <c r="QQ62" i="3" s="1"/>
  <c r="AAM62" i="3" a="1"/>
  <c r="AAM62" i="3" s="1"/>
  <c r="AKI62" i="3" a="1"/>
  <c r="AKI62" i="3" s="1"/>
  <c r="AUE62" i="3" a="1"/>
  <c r="AUE62" i="3" s="1"/>
  <c r="BEA62" i="3" a="1"/>
  <c r="BEA62" i="3" s="1"/>
  <c r="BRT62" i="3" a="1"/>
  <c r="BRT62" i="3" s="1"/>
  <c r="CBH62" i="3" a="1"/>
  <c r="CBH62" i="3" s="1"/>
  <c r="CKV62" i="3" a="1"/>
  <c r="CKV62" i="3" s="1"/>
  <c r="BZI62" i="3" a="1"/>
  <c r="BZI62" i="3" s="1"/>
  <c r="BJM62" i="3" a="1"/>
  <c r="BJM62" i="3" s="1"/>
  <c r="CIZ61" i="3" a="1"/>
  <c r="CIZ61" i="3" s="1"/>
  <c r="JK62" i="3" a="1"/>
  <c r="JK62" i="3" s="1"/>
  <c r="TG62" i="3" a="1"/>
  <c r="TG62" i="3" s="1"/>
  <c r="ADC62" i="3" a="1"/>
  <c r="ADC62" i="3" s="1"/>
  <c r="AMY62" i="3" a="1"/>
  <c r="AMY62" i="3" s="1"/>
  <c r="AWU62" i="3" a="1"/>
  <c r="AWU62" i="3" s="1"/>
  <c r="BGQ62" i="3" a="1"/>
  <c r="BGQ62" i="3" s="1"/>
  <c r="BUJ62" i="3" a="1"/>
  <c r="BUJ62" i="3" s="1"/>
  <c r="CDT62" i="3" a="1"/>
  <c r="CDT62" i="3" s="1"/>
  <c r="SH62" i="3" a="1"/>
  <c r="SH62" i="3" s="1"/>
  <c r="BMG62" i="3" a="1"/>
  <c r="BMG62" i="3" s="1"/>
  <c r="CKV61" i="3" a="1"/>
  <c r="CKV61" i="3" s="1"/>
  <c r="KU62" i="3" a="1"/>
  <c r="KU62" i="3" s="1"/>
  <c r="UQ62" i="3" a="1"/>
  <c r="UQ62" i="3" s="1"/>
  <c r="AEM62" i="3" a="1"/>
  <c r="AEM62" i="3" s="1"/>
  <c r="AOI62" i="3" a="1"/>
  <c r="AOI62" i="3" s="1"/>
  <c r="AYE62" i="3" a="1"/>
  <c r="AYE62" i="3" s="1"/>
  <c r="BMB62" i="3" a="1"/>
  <c r="BMB62" i="3" s="1"/>
  <c r="BVR62" i="3" a="1"/>
  <c r="BVR62" i="3" s="1"/>
  <c r="BOG61" i="3" a="1"/>
  <c r="BOG61" i="3" s="1"/>
  <c r="BDB62" i="3" a="1"/>
  <c r="BDB62" i="3" s="1"/>
  <c r="CJA62" i="3" a="1"/>
  <c r="CJA62" i="3" s="1"/>
  <c r="HG62" i="3" a="1"/>
  <c r="HG62" i="3" s="1"/>
  <c r="RC62" i="3" a="1"/>
  <c r="RC62" i="3" s="1"/>
  <c r="AAY62" i="3" a="1"/>
  <c r="AAY62" i="3" s="1"/>
  <c r="AKU62" i="3" a="1"/>
  <c r="AKU62" i="3" s="1"/>
  <c r="AUQ62" i="3" a="1"/>
  <c r="AUQ62" i="3" s="1"/>
  <c r="BEM62" i="3" a="1"/>
  <c r="BEM62" i="3" s="1"/>
  <c r="BSF62" i="3" a="1"/>
  <c r="BSF62" i="3" s="1"/>
  <c r="CBT62" i="3" a="1"/>
  <c r="CBT62" i="3" s="1"/>
  <c r="CLJ62" i="3" a="1"/>
  <c r="CLJ62" i="3" s="1"/>
  <c r="FL62" i="3" a="1"/>
  <c r="FL62" i="3" s="1"/>
  <c r="ATR62" i="3" a="1"/>
  <c r="ATR62" i="3" s="1"/>
  <c r="BZS62" i="3" a="1"/>
  <c r="BZS62" i="3" s="1"/>
  <c r="EY62" i="3" a="1"/>
  <c r="EY62" i="3" s="1"/>
  <c r="OU62" i="3" a="1"/>
  <c r="OU62" i="3" s="1"/>
  <c r="YQ62" i="3" a="1"/>
  <c r="YQ62" i="3" s="1"/>
  <c r="AIM62" i="3" a="1"/>
  <c r="AIM62" i="3" s="1"/>
  <c r="ASI62" i="3" a="1"/>
  <c r="ASI62" i="3" s="1"/>
  <c r="BCE62" i="3" a="1"/>
  <c r="BCE62" i="3" s="1"/>
  <c r="BPX62" i="3" a="1"/>
  <c r="BPX62" i="3" s="1"/>
  <c r="BZP62" i="3" a="1"/>
  <c r="BZP62" i="3" s="1"/>
  <c r="AVI62" i="3" a="1"/>
  <c r="AVI62" i="3" s="1"/>
  <c r="BEH62" i="3" a="1"/>
  <c r="BEH62" i="3" s="1"/>
  <c r="CKE62" i="3" a="1"/>
  <c r="CKE62" i="3" s="1"/>
  <c r="HO62" i="3" a="1"/>
  <c r="HO62" i="3" s="1"/>
  <c r="RK62" i="3" a="1"/>
  <c r="RK62" i="3" s="1"/>
  <c r="ABG62" i="3" a="1"/>
  <c r="ABG62" i="3" s="1"/>
  <c r="ALC62" i="3" a="1"/>
  <c r="ALC62" i="3" s="1"/>
  <c r="AUY62" i="3" a="1"/>
  <c r="AUY62" i="3" s="1"/>
  <c r="BEU62" i="3" a="1"/>
  <c r="BEU62" i="3" s="1"/>
  <c r="BSN62" i="3" a="1"/>
  <c r="BSN62" i="3" s="1"/>
  <c r="CCB62" i="3" a="1"/>
  <c r="CCB62" i="3" s="1"/>
  <c r="AEY62" i="3" a="1"/>
  <c r="AEY62" i="3" s="1"/>
  <c r="CDD62" i="3" a="1"/>
  <c r="CDD62" i="3" s="1"/>
  <c r="AUX62" i="3" a="1"/>
  <c r="AUX62" i="3" s="1"/>
  <c r="CAW62" i="3" a="1"/>
  <c r="CAW62" i="3" s="1"/>
  <c r="FG62" i="3" a="1"/>
  <c r="FG62" i="3" s="1"/>
  <c r="PC62" i="3" a="1"/>
  <c r="PC62" i="3" s="1"/>
  <c r="YY62" i="3" a="1"/>
  <c r="YY62" i="3" s="1"/>
  <c r="AIU62" i="3" a="1"/>
  <c r="AIU62" i="3" s="1"/>
  <c r="ASQ62" i="3" a="1"/>
  <c r="ASQ62" i="3" s="1"/>
  <c r="BCM62" i="3" a="1"/>
  <c r="BCM62" i="3" s="1"/>
  <c r="BQH62" i="3" a="1"/>
  <c r="BQH62" i="3" s="1"/>
  <c r="BZV62" i="3" a="1"/>
  <c r="BZV62" i="3" s="1"/>
  <c r="AIO61" i="3" a="1"/>
  <c r="AIO61" i="3" s="1"/>
  <c r="BIW62" i="3" a="1"/>
  <c r="BIW62" i="3" s="1"/>
  <c r="CIJ61" i="3" a="1"/>
  <c r="CIJ61" i="3" s="1"/>
  <c r="JC62" i="3" a="1"/>
  <c r="JC62" i="3" s="1"/>
  <c r="SY62" i="3" a="1"/>
  <c r="SY62" i="3" s="1"/>
  <c r="ACU62" i="3" a="1"/>
  <c r="ACU62" i="3" s="1"/>
  <c r="AMQ62" i="3" a="1"/>
  <c r="AMQ62" i="3" s="1"/>
  <c r="AWM62" i="3" a="1"/>
  <c r="AWM62" i="3" s="1"/>
  <c r="BGI62" i="3" a="1"/>
  <c r="BGI62" i="3" s="1"/>
  <c r="BUB62" i="3" a="1"/>
  <c r="BUB62" i="3" s="1"/>
  <c r="CGT62" i="3" a="1"/>
  <c r="CGT62" i="3" s="1"/>
  <c r="DX62" i="3" a="1"/>
  <c r="DX62" i="3" s="1"/>
  <c r="OR62" i="3" a="1"/>
  <c r="OR62" i="3" s="1"/>
  <c r="YN62" i="3" a="1"/>
  <c r="YN62" i="3" s="1"/>
  <c r="AIJ62" i="3" a="1"/>
  <c r="AIJ62" i="3" s="1"/>
  <c r="ASF62" i="3" a="1"/>
  <c r="ASF62" i="3" s="1"/>
  <c r="BCB62" i="3" a="1"/>
  <c r="BCB62" i="3" s="1"/>
  <c r="BJP62" i="3" a="1"/>
  <c r="BJP62" i="3" s="1"/>
  <c r="BRV62" i="3" a="1"/>
  <c r="BRV62" i="3" s="1"/>
  <c r="CDZ62" i="3" a="1"/>
  <c r="CDZ62" i="3" s="1"/>
  <c r="CR62" i="3" a="1"/>
  <c r="CR62" i="3" s="1"/>
  <c r="NX62" i="3" a="1"/>
  <c r="NX62" i="3" s="1"/>
  <c r="XT62" i="3" a="1"/>
  <c r="XT62" i="3" s="1"/>
  <c r="AHP62" i="3" a="1"/>
  <c r="AHP62" i="3" s="1"/>
  <c r="ARL62" i="3" a="1"/>
  <c r="ARL62" i="3" s="1"/>
  <c r="BBH62" i="3" a="1"/>
  <c r="BBH62" i="3" s="1"/>
  <c r="BJF62" i="3" a="1"/>
  <c r="BJF62" i="3" s="1"/>
  <c r="BRB62" i="3" a="1"/>
  <c r="BRB62" i="3" s="1"/>
  <c r="CBF62" i="3" a="1"/>
  <c r="CBF62" i="3" s="1"/>
  <c r="CGJ62" i="3" a="1"/>
  <c r="CGJ62" i="3" s="1"/>
  <c r="CLN62" i="3" a="1"/>
  <c r="CLN62" i="3" s="1"/>
  <c r="CLI61" i="3" a="1"/>
  <c r="CLI61" i="3" s="1"/>
  <c r="MB62" i="3" a="1"/>
  <c r="MB62" i="3" s="1"/>
  <c r="VX62" i="3" a="1"/>
  <c r="VX62" i="3" s="1"/>
  <c r="AFT62" i="3" a="1"/>
  <c r="AFT62" i="3" s="1"/>
  <c r="APP62" i="3" a="1"/>
  <c r="APP62" i="3" s="1"/>
  <c r="AZL62" i="3" a="1"/>
  <c r="AZL62" i="3" s="1"/>
  <c r="BIH62" i="3" a="1"/>
  <c r="BIH62" i="3" s="1"/>
  <c r="BPD62" i="3" a="1"/>
  <c r="BPD62" i="3" s="1"/>
  <c r="BZF62" i="3" a="1"/>
  <c r="BZF62" i="3" s="1"/>
  <c r="CJU61" i="3" a="1"/>
  <c r="CJU61" i="3" s="1"/>
  <c r="LD62" i="3" a="1"/>
  <c r="LD62" i="3" s="1"/>
  <c r="UZ62" i="3" a="1"/>
  <c r="UZ62" i="3" s="1"/>
  <c r="AEV62" i="3" a="1"/>
  <c r="AEV62" i="3" s="1"/>
  <c r="AOR62" i="3" a="1"/>
  <c r="AOR62" i="3" s="1"/>
  <c r="AYN62" i="3" a="1"/>
  <c r="AYN62" i="3" s="1"/>
  <c r="BHV62" i="3" a="1"/>
  <c r="BHV62" i="3" s="1"/>
  <c r="BOH62" i="3" a="1"/>
  <c r="BOH62" i="3" s="1"/>
  <c r="BYH62" i="3" a="1"/>
  <c r="BYH62" i="3" s="1"/>
  <c r="CFH62" i="3" a="1"/>
  <c r="CFH62" i="3" s="1"/>
  <c r="CKH62" i="3" a="1"/>
  <c r="CKH62" i="3" s="1"/>
  <c r="CIK61" i="3" a="1"/>
  <c r="CIK61" i="3" s="1"/>
  <c r="KB62" i="3" a="1"/>
  <c r="KB62" i="3" s="1"/>
  <c r="TD62" i="3" a="1"/>
  <c r="TD62" i="3" s="1"/>
  <c r="ACZ62" i="3" a="1"/>
  <c r="ACZ62" i="3" s="1"/>
  <c r="AMV62" i="3" a="1"/>
  <c r="AMV62" i="3" s="1"/>
  <c r="AWR62" i="3" a="1"/>
  <c r="AWR62" i="3" s="1"/>
  <c r="BGO62" i="3" a="1"/>
  <c r="BGO62" i="3" s="1"/>
  <c r="BMJ62" i="3" a="1"/>
  <c r="BMJ62" i="3" s="1"/>
  <c r="BWL62" i="3" a="1"/>
  <c r="BWL62" i="3" s="1"/>
  <c r="CGY61" i="3" a="1"/>
  <c r="CGY61" i="3" s="1"/>
  <c r="IZ62" i="3" a="1"/>
  <c r="IZ62" i="3" s="1"/>
  <c r="TH62" i="3" a="1"/>
  <c r="TH62" i="3" s="1"/>
  <c r="ADD62" i="3" a="1"/>
  <c r="ADD62" i="3" s="1"/>
  <c r="AMZ62" i="3" a="1"/>
  <c r="AMZ62" i="3" s="1"/>
  <c r="AWV62" i="3" a="1"/>
  <c r="AWV62" i="3" s="1"/>
  <c r="BGR62" i="3" a="1"/>
  <c r="BGR62" i="3" s="1"/>
  <c r="BMN62" i="3" a="1"/>
  <c r="BMN62" i="3" s="1"/>
  <c r="BWN62" i="3" a="1"/>
  <c r="BWN62" i="3" s="1"/>
  <c r="CEH62" i="3" a="1"/>
  <c r="CEH62" i="3" s="1"/>
  <c r="CJD62" i="3" a="1"/>
  <c r="CJD62" i="3" s="1"/>
  <c r="CJX62" i="3" a="1"/>
  <c r="CJX62" i="3" s="1"/>
  <c r="GJ62" i="3" a="1"/>
  <c r="GJ62" i="3" s="1"/>
  <c r="RL62" i="3" a="1"/>
  <c r="RL62" i="3" s="1"/>
  <c r="ABH62" i="3" a="1"/>
  <c r="ABH62" i="3" s="1"/>
  <c r="ALD62" i="3" a="1"/>
  <c r="ALD62" i="3" s="1"/>
  <c r="AUZ62" i="3" a="1"/>
  <c r="AUZ62" i="3" s="1"/>
  <c r="BEV62" i="3" a="1"/>
  <c r="BEV62" i="3" s="1"/>
  <c r="BLB62" i="3" a="1"/>
  <c r="BLB62" i="3" s="1"/>
  <c r="BUR62" i="3" a="1"/>
  <c r="BUR62" i="3" s="1"/>
  <c r="CGL62" i="3" a="1"/>
  <c r="CGL62" i="3" s="1"/>
  <c r="DT62" i="3" a="1"/>
  <c r="DT62" i="3" s="1"/>
  <c r="NP62" i="3" a="1"/>
  <c r="NP62" i="3" s="1"/>
  <c r="XL62" i="3" a="1"/>
  <c r="XL62" i="3" s="1"/>
  <c r="AHH62" i="3" a="1"/>
  <c r="AHH62" i="3" s="1"/>
  <c r="ARD62" i="3" a="1"/>
  <c r="ARD62" i="3" s="1"/>
  <c r="BAZ62" i="3" a="1"/>
  <c r="BAZ62" i="3" s="1"/>
  <c r="BJB62" i="3" a="1"/>
  <c r="BJB62" i="3" s="1"/>
  <c r="BQR62" i="3" a="1"/>
  <c r="BQR62" i="3" s="1"/>
  <c r="CAT62" i="3" a="1"/>
  <c r="CAT62" i="3" s="1"/>
  <c r="CGF62" i="3" a="1"/>
  <c r="CGF62" i="3" s="1"/>
  <c r="CLH62" i="3" a="1"/>
  <c r="CLH62" i="3" s="1"/>
  <c r="AUB62" i="3" a="1"/>
  <c r="AUB62" i="3" s="1"/>
  <c r="CCN62" i="3" a="1"/>
  <c r="CCN62" i="3" s="1"/>
  <c r="AOU62" i="3" a="1"/>
  <c r="AOU62" i="3" s="1"/>
  <c r="CEL62" i="3" a="1"/>
  <c r="CEL62" i="3" s="1"/>
  <c r="AZV62" i="3" a="1"/>
  <c r="AZV62" i="3" s="1"/>
  <c r="CFU62" i="3" a="1"/>
  <c r="CFU62" i="3" s="1"/>
  <c r="GM62" i="3" a="1"/>
  <c r="GM62" i="3" s="1"/>
  <c r="QI62" i="3" a="1"/>
  <c r="QI62" i="3" s="1"/>
  <c r="AAE62" i="3" a="1"/>
  <c r="AAE62" i="3" s="1"/>
  <c r="AKA62" i="3" a="1"/>
  <c r="AKA62" i="3" s="1"/>
  <c r="ATW62" i="3" a="1"/>
  <c r="ATW62" i="3" s="1"/>
  <c r="BDS62" i="3" a="1"/>
  <c r="BDS62" i="3" s="1"/>
  <c r="BRL62" i="3" a="1"/>
  <c r="BRL62" i="3" s="1"/>
  <c r="CBB62" i="3" a="1"/>
  <c r="CBB62" i="3" s="1"/>
  <c r="CJN61" i="3" a="1"/>
  <c r="CJN61" i="3" s="1"/>
  <c r="BLI62" i="3" a="1"/>
  <c r="BLI62" i="3" s="1"/>
  <c r="CKJ61" i="3" a="1"/>
  <c r="CKJ61" i="3" s="1"/>
  <c r="KI62" i="3" a="1"/>
  <c r="KI62" i="3" s="1"/>
  <c r="UE62" i="3" a="1"/>
  <c r="UE62" i="3" s="1"/>
  <c r="AEA62" i="3" a="1"/>
  <c r="AEA62" i="3" s="1"/>
  <c r="ANW62" i="3" a="1"/>
  <c r="ANW62" i="3" s="1"/>
  <c r="AXS62" i="3" a="1"/>
  <c r="AXS62" i="3" s="1"/>
  <c r="BLP62" i="3" a="1"/>
  <c r="BLP62" i="3" s="1"/>
  <c r="BVF62" i="3" a="1"/>
  <c r="BVF62" i="3" s="1"/>
  <c r="CIR62" i="3" a="1"/>
  <c r="CIR62" i="3" s="1"/>
  <c r="FH62" i="3" a="1"/>
  <c r="FH62" i="3" s="1"/>
  <c r="PT62" i="3" a="1"/>
  <c r="PT62" i="3" s="1"/>
  <c r="ZP62" i="3" a="1"/>
  <c r="ZP62" i="3" s="1"/>
  <c r="AJL62" i="3" a="1"/>
  <c r="AJL62" i="3" s="1"/>
  <c r="ATH62" i="3" a="1"/>
  <c r="ATH62" i="3" s="1"/>
  <c r="BDD62" i="3" a="1"/>
  <c r="BDD62" i="3" s="1"/>
  <c r="BKD62" i="3" a="1"/>
  <c r="BKD62" i="3" s="1"/>
  <c r="BSX62" i="3" a="1"/>
  <c r="BSX62" i="3" s="1"/>
  <c r="CHF62" i="3" a="1"/>
  <c r="CHF62" i="3" s="1"/>
  <c r="EB62" i="3" a="1"/>
  <c r="EB62" i="3" s="1"/>
  <c r="OV62" i="3" a="1"/>
  <c r="OV62" i="3" s="1"/>
  <c r="YR62" i="3" a="1"/>
  <c r="YR62" i="3" s="1"/>
  <c r="AIN62" i="3" a="1"/>
  <c r="AIN62" i="3" s="1"/>
  <c r="ASJ62" i="3" a="1"/>
  <c r="ASJ62" i="3" s="1"/>
  <c r="BCF62" i="3" a="1"/>
  <c r="BCF62" i="3" s="1"/>
  <c r="BJR62" i="3" a="1"/>
  <c r="BJR62" i="3" s="1"/>
  <c r="BRZ62" i="3" a="1"/>
  <c r="BRZ62" i="3" s="1"/>
  <c r="CBZ62" i="3" a="1"/>
  <c r="CBZ62" i="3" s="1"/>
  <c r="CGZ62" i="3" a="1"/>
  <c r="CGZ62" i="3" s="1"/>
  <c r="CET62" i="3" a="1"/>
  <c r="CET62" i="3" s="1"/>
  <c r="CV62" i="3" a="1"/>
  <c r="CV62" i="3" s="1"/>
  <c r="MZ62" i="3" a="1"/>
  <c r="MZ62" i="3" s="1"/>
  <c r="WV62" i="3" a="1"/>
  <c r="WV62" i="3" s="1"/>
  <c r="AGR62" i="3" a="1"/>
  <c r="AGR62" i="3" s="1"/>
  <c r="AQN62" i="3" a="1"/>
  <c r="AQN62" i="3" s="1"/>
  <c r="BAJ62" i="3" a="1"/>
  <c r="BAJ62" i="3" s="1"/>
  <c r="BIT62" i="3" a="1"/>
  <c r="BIT62" i="3" s="1"/>
  <c r="BQB62" i="3" a="1"/>
  <c r="BQB62" i="3" s="1"/>
  <c r="CAF62" i="3" a="1"/>
  <c r="CAF62" i="3" s="1"/>
  <c r="CLM61" i="3" a="1"/>
  <c r="CLM61" i="3" s="1"/>
  <c r="ND62" i="3" a="1"/>
  <c r="ND62" i="3" s="1"/>
  <c r="WZ62" i="3" a="1"/>
  <c r="WZ62" i="3" s="1"/>
  <c r="AGV62" i="3" a="1"/>
  <c r="AGV62" i="3" s="1"/>
  <c r="AQR62" i="3" a="1"/>
  <c r="AQR62" i="3" s="1"/>
  <c r="BAN62" i="3" a="1"/>
  <c r="BAN62" i="3" s="1"/>
  <c r="BIV62" i="3" a="1"/>
  <c r="BIV62" i="3" s="1"/>
  <c r="BQF62" i="3" a="1"/>
  <c r="BQF62" i="3" s="1"/>
  <c r="CAJ62" i="3" a="1"/>
  <c r="CAJ62" i="3" s="1"/>
  <c r="CFX62" i="3" a="1"/>
  <c r="CFX62" i="3" s="1"/>
  <c r="CLB62" i="3" a="1"/>
  <c r="CLB62" i="3" s="1"/>
  <c r="CKC61" i="3" a="1"/>
  <c r="CKC61" i="3" s="1"/>
  <c r="LH62" i="3" a="1"/>
  <c r="LH62" i="3" s="1"/>
  <c r="VD62" i="3" a="1"/>
  <c r="VD62" i="3" s="1"/>
  <c r="AEZ62" i="3" a="1"/>
  <c r="AEZ62" i="3" s="1"/>
  <c r="AOV62" i="3" a="1"/>
  <c r="AOV62" i="3" s="1"/>
  <c r="AYR62" i="3" a="1"/>
  <c r="AYR62" i="3" s="1"/>
  <c r="BHX62" i="3" a="1"/>
  <c r="BHX62" i="3" s="1"/>
  <c r="BOL62" i="3" a="1"/>
  <c r="BOL62" i="3" s="1"/>
  <c r="BYL62" i="3" a="1"/>
  <c r="BYL62" i="3" s="1"/>
  <c r="CIO61" i="3" a="1"/>
  <c r="CIO61" i="3" s="1"/>
  <c r="KF62" i="3" a="1"/>
  <c r="KF62" i="3" s="1"/>
  <c r="UF62" i="3" a="1"/>
  <c r="UF62" i="3" s="1"/>
  <c r="AEB62" i="3" a="1"/>
  <c r="AEB62" i="3" s="1"/>
  <c r="ANX62" i="3" a="1"/>
  <c r="ANX62" i="3" s="1"/>
  <c r="AXT62" i="3" a="1"/>
  <c r="AXT62" i="3" s="1"/>
  <c r="BHL62" i="3" a="1"/>
  <c r="BHL62" i="3" s="1"/>
  <c r="BNN62" i="3" a="1"/>
  <c r="BNN62" i="3" s="1"/>
  <c r="BXL62" i="3" a="1"/>
  <c r="BXL62" i="3" s="1"/>
  <c r="CEV62" i="3" a="1"/>
  <c r="CEV62" i="3" s="1"/>
  <c r="CJV62" i="3" a="1"/>
  <c r="CJV62" i="3" s="1"/>
  <c r="CLR62" i="3" a="1"/>
  <c r="CLR62" i="3" s="1"/>
  <c r="HT62" i="3" a="1"/>
  <c r="HT62" i="3" s="1"/>
  <c r="SJ62" i="3" a="1"/>
  <c r="SJ62" i="3" s="1"/>
  <c r="ACF62" i="3" a="1"/>
  <c r="ACF62" i="3" s="1"/>
  <c r="AMB62" i="3" a="1"/>
  <c r="AMB62" i="3" s="1"/>
  <c r="AVX62" i="3" a="1"/>
  <c r="AVX62" i="3" s="1"/>
  <c r="BFT62" i="3" a="1"/>
  <c r="BFT62" i="3" s="1"/>
  <c r="BLN62" i="3" a="1"/>
  <c r="BLN62" i="3" s="1"/>
  <c r="BVP62" i="3" a="1"/>
  <c r="BVP62" i="3" s="1"/>
  <c r="CIJ62" i="3" a="1"/>
  <c r="CIJ62" i="3" s="1"/>
  <c r="FD62" i="3" a="1"/>
  <c r="FD62" i="3" s="1"/>
  <c r="PP62" i="3" a="1"/>
  <c r="PP62" i="3" s="1"/>
  <c r="ZL62" i="3" a="1"/>
  <c r="ZL62" i="3" s="1"/>
  <c r="AJH62" i="3" a="1"/>
  <c r="AJH62" i="3" s="1"/>
  <c r="ATD62" i="3" a="1"/>
  <c r="ATD62" i="3" s="1"/>
  <c r="BCZ62" i="3" a="1"/>
  <c r="BCZ62" i="3" s="1"/>
  <c r="BKB62" i="3" a="1"/>
  <c r="BKB62" i="3" s="1"/>
  <c r="BST62" i="3" a="1"/>
  <c r="BST62" i="3" s="1"/>
  <c r="CBV62" i="3" a="1"/>
  <c r="CBV62" i="3" s="1"/>
  <c r="CGV62" i="3" a="1"/>
  <c r="CGV62" i="3" s="1"/>
  <c r="BDX62" i="3" a="1"/>
  <c r="BDX62" i="3" s="1"/>
  <c r="AYQ62" i="3" a="1"/>
  <c r="AYQ62" i="3" s="1"/>
  <c r="CFR62" i="3" a="1"/>
  <c r="CFR62" i="3" s="1"/>
  <c r="BEX62" i="3" a="1"/>
  <c r="BEX62" i="3" s="1"/>
  <c r="CKW62" i="3" a="1"/>
  <c r="CKW62" i="3" s="1"/>
  <c r="HS62" i="3" a="1"/>
  <c r="HS62" i="3" s="1"/>
  <c r="RO62" i="3" a="1"/>
  <c r="RO62" i="3" s="1"/>
  <c r="ABK62" i="3" a="1"/>
  <c r="ABK62" i="3" s="1"/>
  <c r="ALG62" i="3" a="1"/>
  <c r="ALG62" i="3" s="1"/>
  <c r="AVC62" i="3" a="1"/>
  <c r="AVC62" i="3" s="1"/>
  <c r="BEY62" i="3" a="1"/>
  <c r="BEY62" i="3" s="1"/>
  <c r="BSR62" i="3" a="1"/>
  <c r="BSR62" i="3" s="1"/>
  <c r="CCD62" i="3" a="1"/>
  <c r="CCD62" i="3" s="1"/>
  <c r="XF62" i="3" a="1"/>
  <c r="XF62" i="3" s="1"/>
  <c r="BNU62" i="3" a="1"/>
  <c r="BNU62" i="3" s="1"/>
  <c r="CLP61" i="3" a="1"/>
  <c r="CLP61" i="3" s="1"/>
  <c r="LO62" i="3" a="1"/>
  <c r="LO62" i="3" s="1"/>
  <c r="VK62" i="3" a="1"/>
  <c r="VK62" i="3" s="1"/>
  <c r="AFG62" i="3" a="1"/>
  <c r="AFG62" i="3" s="1"/>
  <c r="APC62" i="3" a="1"/>
  <c r="APC62" i="3" s="1"/>
  <c r="AYY62" i="3" a="1"/>
  <c r="AYY62" i="3" s="1"/>
  <c r="BMT62" i="3" a="1"/>
  <c r="BMT62" i="3" s="1"/>
  <c r="BWJ62" i="3" a="1"/>
  <c r="BWJ62" i="3" s="1"/>
  <c r="CKJ62" i="3" a="1"/>
  <c r="CKJ62" i="3" s="1"/>
  <c r="GV62" i="3" a="1"/>
  <c r="GV62" i="3" s="1"/>
  <c r="QR62" i="3" a="1"/>
  <c r="QR62" i="3" s="1"/>
  <c r="AAN62" i="3" a="1"/>
  <c r="AAN62" i="3" s="1"/>
  <c r="AKJ62" i="3" a="1"/>
  <c r="AKJ62" i="3" s="1"/>
  <c r="AUF62" i="3" a="1"/>
  <c r="AUF62" i="3" s="1"/>
  <c r="BEB62" i="3" a="1"/>
  <c r="BEB62" i="3" s="1"/>
  <c r="BKP62" i="3" a="1"/>
  <c r="BKP62" i="3" s="1"/>
  <c r="BTV62" i="3" a="1"/>
  <c r="BTV62" i="3" s="1"/>
  <c r="CIV62" i="3" a="1"/>
  <c r="CIV62" i="3" s="1"/>
  <c r="FP62" i="3" a="1"/>
  <c r="FP62" i="3" s="1"/>
  <c r="QV62" i="3" a="1"/>
  <c r="QV62" i="3" s="1"/>
  <c r="AAR62" i="3" a="1"/>
  <c r="AAR62" i="3" s="1"/>
  <c r="AKN62" i="3" a="1"/>
  <c r="AKN62" i="3" s="1"/>
  <c r="AUJ62" i="3" a="1"/>
  <c r="AUJ62" i="3" s="1"/>
  <c r="BEF62" i="3" a="1"/>
  <c r="BEF62" i="3" s="1"/>
  <c r="BKR62" i="3" a="1"/>
  <c r="BKR62" i="3" s="1"/>
  <c r="BTZ62" i="3" a="1"/>
  <c r="BTZ62" i="3" s="1"/>
  <c r="CCR62" i="3" a="1"/>
  <c r="CCR62" i="3" s="1"/>
  <c r="CHP62" i="3" a="1"/>
  <c r="CHP62" i="3" s="1"/>
  <c r="CHN62" i="3" a="1"/>
  <c r="CHN62" i="3" s="1"/>
  <c r="EJ62" i="3" a="1"/>
  <c r="EJ62" i="3" s="1"/>
  <c r="OZ62" i="3" a="1"/>
  <c r="OZ62" i="3" s="1"/>
  <c r="YV62" i="3" a="1"/>
  <c r="YV62" i="3" s="1"/>
  <c r="AIR62" i="3" a="1"/>
  <c r="AIR62" i="3" s="1"/>
  <c r="ASN62" i="3" a="1"/>
  <c r="ASN62" i="3" s="1"/>
  <c r="BCJ62" i="3" a="1"/>
  <c r="BCJ62" i="3" s="1"/>
  <c r="BJT62" i="3" a="1"/>
  <c r="BJT62" i="3" s="1"/>
  <c r="BSD62" i="3" a="1"/>
  <c r="BSD62" i="3" s="1"/>
  <c r="CFF62" i="3" a="1"/>
  <c r="CFF62" i="3" s="1"/>
  <c r="DD62" i="3" a="1"/>
  <c r="DD62" i="3" s="1"/>
  <c r="OB62" i="3" a="1"/>
  <c r="OB62" i="3" s="1"/>
  <c r="XX62" i="3" a="1"/>
  <c r="XX62" i="3" s="1"/>
  <c r="AHT62" i="3" a="1"/>
  <c r="AHT62" i="3" s="1"/>
  <c r="ARP62" i="3" a="1"/>
  <c r="ARP62" i="3" s="1"/>
  <c r="BBL62" i="3" a="1"/>
  <c r="BBL62" i="3" s="1"/>
  <c r="BJH62" i="3" a="1"/>
  <c r="BJH62" i="3" s="1"/>
  <c r="BRF62" i="3" a="1"/>
  <c r="BRF62" i="3" s="1"/>
  <c r="CBJ62" i="3" a="1"/>
  <c r="CBJ62" i="3" s="1"/>
  <c r="CGN62" i="3" a="1"/>
  <c r="CGN62" i="3" s="1"/>
  <c r="CLT62" i="3" a="1"/>
  <c r="CLT62" i="3" s="1"/>
  <c r="CLU61" i="3" a="1"/>
  <c r="CLU61" i="3" s="1"/>
  <c r="MF62" i="3" a="1"/>
  <c r="MF62" i="3" s="1"/>
  <c r="WB62" i="3" a="1"/>
  <c r="WB62" i="3" s="1"/>
  <c r="AFX62" i="3" a="1"/>
  <c r="AFX62" i="3" s="1"/>
  <c r="APT62" i="3" a="1"/>
  <c r="APT62" i="3" s="1"/>
  <c r="AZP62" i="3" a="1"/>
  <c r="AZP62" i="3" s="1"/>
  <c r="BIJ62" i="3" a="1"/>
  <c r="BIJ62" i="3" s="1"/>
  <c r="BPH62" i="3" a="1"/>
  <c r="BPH62" i="3" s="1"/>
  <c r="BZJ62" i="3" a="1"/>
  <c r="BZJ62" i="3" s="1"/>
  <c r="CKG61" i="3" a="1"/>
  <c r="CKG61" i="3" s="1"/>
  <c r="LL62" i="3" a="1"/>
  <c r="LL62" i="3" s="1"/>
  <c r="VH62" i="3" a="1"/>
  <c r="VH62" i="3" s="1"/>
  <c r="AFD62" i="3" a="1"/>
  <c r="AFD62" i="3" s="1"/>
  <c r="AOZ62" i="3" a="1"/>
  <c r="AOZ62" i="3" s="1"/>
  <c r="AYV62" i="3" a="1"/>
  <c r="AYV62" i="3" s="1"/>
  <c r="BHZ62" i="3" a="1"/>
  <c r="BHZ62" i="3" s="1"/>
  <c r="BOP62" i="3" a="1"/>
  <c r="BOP62" i="3" s="1"/>
  <c r="BYP62" i="3" a="1"/>
  <c r="BYP62" i="3" s="1"/>
  <c r="CFL62" i="3" a="1"/>
  <c r="CFL62" i="3" s="1"/>
  <c r="CKN62" i="3" a="1"/>
  <c r="CKN62" i="3" s="1"/>
  <c r="CHE61" i="3" a="1"/>
  <c r="CHE61" i="3" s="1"/>
  <c r="JD62" i="3" a="1"/>
  <c r="JD62" i="3" s="1"/>
  <c r="TL62" i="3" a="1"/>
  <c r="TL62" i="3" s="1"/>
  <c r="ADH62" i="3" a="1"/>
  <c r="ADH62" i="3" s="1"/>
  <c r="AND62" i="3" a="1"/>
  <c r="AND62" i="3" s="1"/>
  <c r="AWZ62" i="3" a="1"/>
  <c r="AWZ62" i="3" s="1"/>
  <c r="BGW62" i="3" a="1"/>
  <c r="BGW62" i="3" s="1"/>
  <c r="BMR62" i="3" a="1"/>
  <c r="BMR62" i="3" s="1"/>
  <c r="BWR62" i="3" a="1"/>
  <c r="BWR62" i="3" s="1"/>
  <c r="CKB62" i="3" a="1"/>
  <c r="CKB62" i="3" s="1"/>
  <c r="GN62" i="3" a="1"/>
  <c r="GN62" i="3" s="1"/>
  <c r="QN62" i="3" a="1"/>
  <c r="QN62" i="3" s="1"/>
  <c r="AAJ62" i="3" a="1"/>
  <c r="AAJ62" i="3" s="1"/>
  <c r="AKF62" i="3" a="1"/>
  <c r="AKF62" i="3" s="1"/>
  <c r="BKN62" i="3" a="1"/>
  <c r="BKN62" i="3" s="1"/>
  <c r="BML62" i="3" a="1"/>
  <c r="BML62" i="3" s="1"/>
  <c r="CCR61" i="3" a="1"/>
  <c r="CCR61" i="3" s="1"/>
  <c r="BIO62" i="3" a="1"/>
  <c r="BIO62" i="3" s="1"/>
  <c r="CIB61" i="3" a="1"/>
  <c r="CIB61" i="3" s="1"/>
  <c r="IY62" i="3" a="1"/>
  <c r="IY62" i="3" s="1"/>
  <c r="SU62" i="3" a="1"/>
  <c r="SU62" i="3" s="1"/>
  <c r="ACQ62" i="3" a="1"/>
  <c r="ACQ62" i="3" s="1"/>
  <c r="AMM62" i="3" a="1"/>
  <c r="AMM62" i="3" s="1"/>
  <c r="AWI62" i="3" a="1"/>
  <c r="AWI62" i="3" s="1"/>
  <c r="BGD62" i="3" a="1"/>
  <c r="BGD62" i="3" s="1"/>
  <c r="BTX62" i="3" a="1"/>
  <c r="BTX62" i="3" s="1"/>
  <c r="CDH62" i="3" a="1"/>
  <c r="CDH62" i="3" s="1"/>
  <c r="AFB62" i="3" a="1"/>
  <c r="AFB62" i="3" s="1"/>
  <c r="BRS62" i="3" a="1"/>
  <c r="BRS62" i="3" s="1"/>
  <c r="CY62" i="3" a="1"/>
  <c r="CY62" i="3" s="1"/>
  <c r="MU62" i="3" a="1"/>
  <c r="MU62" i="3" s="1"/>
  <c r="WQ62" i="3" a="1"/>
  <c r="WQ62" i="3" s="1"/>
  <c r="AGM62" i="3" a="1"/>
  <c r="AGM62" i="3" s="1"/>
  <c r="AQI62" i="3" a="1"/>
  <c r="AQI62" i="3" s="1"/>
  <c r="BAE62" i="3" a="1"/>
  <c r="BAE62" i="3" s="1"/>
  <c r="BNX62" i="3" a="1"/>
  <c r="BNX62" i="3" s="1"/>
  <c r="BXP62" i="3" a="1"/>
  <c r="BXP62" i="3" s="1"/>
  <c r="CMF62" i="3" a="1"/>
  <c r="CMF62" i="3" s="1"/>
  <c r="IB62" i="3" a="1"/>
  <c r="IB62" i="3" s="1"/>
  <c r="SR62" i="3" a="1"/>
  <c r="SR62" i="3" s="1"/>
  <c r="ACN62" i="3" a="1"/>
  <c r="ACN62" i="3" s="1"/>
  <c r="AMJ62" i="3" a="1"/>
  <c r="AMJ62" i="3" s="1"/>
  <c r="AWF62" i="3" a="1"/>
  <c r="AWF62" i="3" s="1"/>
  <c r="BGB62" i="3" a="1"/>
  <c r="BGB62" i="3" s="1"/>
  <c r="BLV62" i="3" a="1"/>
  <c r="BLV62" i="3" s="1"/>
  <c r="BVX62" i="3" a="1"/>
  <c r="BVX62" i="3" s="1"/>
  <c r="CKL62" i="3" a="1"/>
  <c r="CKL62" i="3" s="1"/>
  <c r="GZ62" i="3" a="1"/>
  <c r="GZ62" i="3" s="1"/>
  <c r="RT62" i="3" a="1"/>
  <c r="RT62" i="3" s="1"/>
  <c r="ABP62" i="3" a="1"/>
  <c r="ABP62" i="3" s="1"/>
  <c r="ALL62" i="3" a="1"/>
  <c r="ALL62" i="3" s="1"/>
  <c r="AVH62" i="3" a="1"/>
  <c r="AVH62" i="3" s="1"/>
  <c r="BFD62" i="3" a="1"/>
  <c r="BFD62" i="3" s="1"/>
  <c r="BLF62" i="3" a="1"/>
  <c r="BLF62" i="3" s="1"/>
  <c r="BUZ62" i="3" a="1"/>
  <c r="BUZ62" i="3" s="1"/>
  <c r="CDJ62" i="3" a="1"/>
  <c r="CDJ62" i="3" s="1"/>
  <c r="CIH62" i="3" a="1"/>
  <c r="CIH62" i="3" s="1"/>
  <c r="CJF62" i="3" a="1"/>
  <c r="CJF62" i="3" s="1"/>
  <c r="FT62" i="3" a="1"/>
  <c r="FT62" i="3" s="1"/>
  <c r="PX62" i="3" a="1"/>
  <c r="PX62" i="3" s="1"/>
  <c r="ZT62" i="3" a="1"/>
  <c r="ZT62" i="3" s="1"/>
  <c r="AJP62" i="3" a="1"/>
  <c r="AJP62" i="3" s="1"/>
  <c r="ATL62" i="3" a="1"/>
  <c r="ATL62" i="3" s="1"/>
  <c r="BDH62" i="3" a="1"/>
  <c r="BDH62" i="3" s="1"/>
  <c r="BKF62" i="3" a="1"/>
  <c r="BKF62" i="3" s="1"/>
  <c r="BTB62" i="3" a="1"/>
  <c r="BTB62" i="3" s="1"/>
  <c r="CHR62" i="3" a="1"/>
  <c r="CHR62" i="3" s="1"/>
  <c r="EN62" i="3" a="1"/>
  <c r="EN62" i="3" s="1"/>
  <c r="PD62" i="3" a="1"/>
  <c r="PD62" i="3" s="1"/>
  <c r="YZ62" i="3" a="1"/>
  <c r="YZ62" i="3" s="1"/>
  <c r="AIV62" i="3" a="1"/>
  <c r="AIV62" i="3" s="1"/>
  <c r="ASR62" i="3" a="1"/>
  <c r="ASR62" i="3" s="1"/>
  <c r="BCN62" i="3" a="1"/>
  <c r="BCN62" i="3" s="1"/>
  <c r="BJV62" i="3" a="1"/>
  <c r="BJV62" i="3" s="1"/>
  <c r="BSH62" i="3" a="1"/>
  <c r="BSH62" i="3" s="1"/>
  <c r="CCF62" i="3" a="1"/>
  <c r="CCF62" i="3" s="1"/>
  <c r="CHD62" i="3" a="1"/>
  <c r="CHD62" i="3" s="1"/>
  <c r="CFN62" i="3" a="1"/>
  <c r="CFN62" i="3" s="1"/>
  <c r="DH62" i="3" a="1"/>
  <c r="DH62" i="3" s="1"/>
  <c r="NH62" i="3" a="1"/>
  <c r="NH62" i="3" s="1"/>
  <c r="XD62" i="3" a="1"/>
  <c r="XD62" i="3" s="1"/>
  <c r="AGZ62" i="3" a="1"/>
  <c r="AGZ62" i="3" s="1"/>
  <c r="AQV62" i="3" a="1"/>
  <c r="AQV62" i="3" s="1"/>
  <c r="BAR62" i="3" a="1"/>
  <c r="BAR62" i="3" s="1"/>
  <c r="BIX62" i="3" a="1"/>
  <c r="BIX62" i="3" s="1"/>
  <c r="BQJ62" i="3" a="1"/>
  <c r="BQJ62" i="3" s="1"/>
  <c r="CAN62" i="3" a="1"/>
  <c r="CAN62" i="3" s="1"/>
  <c r="CLY61" i="3" a="1"/>
  <c r="CLY61" i="3" s="1"/>
  <c r="MJ62" i="3" a="1"/>
  <c r="MJ62" i="3" s="1"/>
  <c r="WF62" i="3" a="1"/>
  <c r="WF62" i="3" s="1"/>
  <c r="AGB62" i="3" a="1"/>
  <c r="AGB62" i="3" s="1"/>
  <c r="APX62" i="3" a="1"/>
  <c r="APX62" i="3" s="1"/>
  <c r="AZT62" i="3" a="1"/>
  <c r="AZT62" i="3" s="1"/>
  <c r="BIL62" i="3" a="1"/>
  <c r="BIL62" i="3" s="1"/>
  <c r="BPN62" i="3" a="1"/>
  <c r="BPN62" i="3" s="1"/>
  <c r="BZN62" i="3" a="1"/>
  <c r="BZN62" i="3" s="1"/>
  <c r="CGB62" i="3" a="1"/>
  <c r="CGB62" i="3" s="1"/>
  <c r="CLF62" i="3" a="1"/>
  <c r="CLF62" i="3" s="1"/>
  <c r="CIW61" i="3" a="1"/>
  <c r="CIW61" i="3" s="1"/>
  <c r="KJ62" i="3" a="1"/>
  <c r="KJ62" i="3" s="1"/>
  <c r="UJ62" i="3" a="1"/>
  <c r="UJ62" i="3" s="1"/>
  <c r="AEF62" i="3" a="1"/>
  <c r="AEF62" i="3" s="1"/>
  <c r="AOB62" i="3" a="1"/>
  <c r="AOB62" i="3" s="1"/>
  <c r="AXX62" i="3" a="1"/>
  <c r="AXX62" i="3" s="1"/>
  <c r="BHN62" i="3" a="1"/>
  <c r="BHN62" i="3" s="1"/>
  <c r="BNR62" i="3" a="1"/>
  <c r="BNR62" i="3" s="1"/>
  <c r="BXR62" i="3" a="1"/>
  <c r="BXR62" i="3" s="1"/>
  <c r="CLX62" i="3" a="1"/>
  <c r="CLX62" i="3" s="1"/>
  <c r="HX62" i="3" a="1"/>
  <c r="HX62" i="3" s="1"/>
  <c r="RP62" i="3" a="1"/>
  <c r="RP62" i="3" s="1"/>
  <c r="ABL62" i="3" a="1"/>
  <c r="ABL62" i="3" s="1"/>
  <c r="ALH62" i="3" a="1"/>
  <c r="ALH62" i="3" s="1"/>
  <c r="AVD62" i="3" a="1"/>
  <c r="AVD62" i="3" s="1"/>
  <c r="BEZ62" i="3" a="1"/>
  <c r="BEZ62" i="3" s="1"/>
  <c r="BLD62" i="3" a="1"/>
  <c r="BLD62" i="3" s="1"/>
  <c r="BUV62" i="3" a="1"/>
  <c r="BUV62" i="3" s="1"/>
  <c r="CDF62" i="3" a="1"/>
  <c r="CDF62" i="3" s="1"/>
  <c r="CIB62" i="3" a="1"/>
  <c r="CIB62" i="3" s="1"/>
  <c r="CKR62" i="3" a="1"/>
  <c r="CKR62" i="3" s="1"/>
  <c r="BTT62" i="3" a="1"/>
  <c r="BTT62" i="3" s="1"/>
  <c r="BDI62" i="3" a="1"/>
  <c r="BDI62" i="3" s="1"/>
  <c r="BLA62" i="3" a="1"/>
  <c r="BLA62" i="3" s="1"/>
  <c r="CKF61" i="3" a="1"/>
  <c r="CKF61" i="3" s="1"/>
  <c r="KE62" i="3" a="1"/>
  <c r="KE62" i="3" s="1"/>
  <c r="UA62" i="3" a="1"/>
  <c r="UA62" i="3" s="1"/>
  <c r="ADW62" i="3" a="1"/>
  <c r="ADW62" i="3" s="1"/>
  <c r="ANS62" i="3" a="1"/>
  <c r="ANS62" i="3" s="1"/>
  <c r="AXO62" i="3" a="1"/>
  <c r="AXO62" i="3" s="1"/>
  <c r="BKX62" i="3" a="1"/>
  <c r="BKX62" i="3" s="1"/>
  <c r="BVB62" i="3" a="1"/>
  <c r="BVB62" i="3" s="1"/>
  <c r="CEP62" i="3" a="1"/>
  <c r="CEP62" i="3" s="1"/>
  <c r="AQL62" i="3" a="1"/>
  <c r="AQL62" i="3" s="1"/>
  <c r="BWS62" i="3" a="1"/>
  <c r="BWS62" i="3" s="1"/>
  <c r="EE62" i="3" a="1"/>
  <c r="EE62" i="3" s="1"/>
  <c r="OA62" i="3" a="1"/>
  <c r="OA62" i="3" s="1"/>
  <c r="XW62" i="3" a="1"/>
  <c r="XW62" i="3" s="1"/>
  <c r="AHS62" i="3" a="1"/>
  <c r="AHS62" i="3" s="1"/>
  <c r="ARO62" i="3" a="1"/>
  <c r="ARO62" i="3" s="1"/>
  <c r="BBK62" i="3" a="1"/>
  <c r="BBK62" i="3" s="1"/>
  <c r="BPF62" i="3" a="1"/>
  <c r="BPF62" i="3" s="1"/>
  <c r="BYV62" i="3" a="1"/>
  <c r="BYV62" i="3" s="1"/>
  <c r="CHQ61" i="3" a="1"/>
  <c r="CHQ61" i="3" s="1"/>
  <c r="JL62" i="3" a="1"/>
  <c r="JL62" i="3" s="1"/>
  <c r="TP62" i="3" a="1"/>
  <c r="TP62" i="3" s="1"/>
  <c r="ADL62" i="3" a="1"/>
  <c r="ADL62" i="3" s="1"/>
  <c r="ANH62" i="3" a="1"/>
  <c r="ANH62" i="3" s="1"/>
  <c r="AXD62" i="3" a="1"/>
  <c r="AXD62" i="3" s="1"/>
  <c r="BGZ62" i="3" a="1"/>
  <c r="BGZ62" i="3" s="1"/>
  <c r="BMV62" i="3" a="1"/>
  <c r="BMV62" i="3" s="1"/>
  <c r="BWV62" i="3" a="1"/>
  <c r="BWV62" i="3" s="1"/>
  <c r="CFC61" i="3" a="1"/>
  <c r="CFC61" i="3" s="1"/>
  <c r="IF62" i="3" a="1"/>
  <c r="IF62" i="3" s="1"/>
  <c r="SV62" i="3" a="1"/>
  <c r="SV62" i="3" s="1"/>
  <c r="ACR62" i="3" a="1"/>
  <c r="ACR62" i="3" s="1"/>
  <c r="AMN62" i="3" a="1"/>
  <c r="AMN62" i="3" s="1"/>
  <c r="AWJ62" i="3" a="1"/>
  <c r="AWJ62" i="3" s="1"/>
  <c r="BGG62" i="3" a="1"/>
  <c r="BGG62" i="3" s="1"/>
  <c r="BLZ62" i="3" a="1"/>
  <c r="BLZ62" i="3" s="1"/>
  <c r="BWD62" i="3" a="1"/>
  <c r="BWD62" i="3" s="1"/>
  <c r="CDX62" i="3" a="1"/>
  <c r="CDX62" i="3" s="1"/>
  <c r="CIX62" i="3" a="1"/>
  <c r="CIX62" i="3" s="1"/>
  <c r="CKP62" i="3" a="1"/>
  <c r="CKP62" i="3" s="1"/>
  <c r="HD62" i="3" a="1"/>
  <c r="HD62" i="3" s="1"/>
  <c r="QZ62" i="3" a="1"/>
  <c r="QZ62" i="3" s="1"/>
  <c r="AAV62" i="3" a="1"/>
  <c r="AAV62" i="3" s="1"/>
  <c r="AKR62" i="3" a="1"/>
  <c r="AKR62" i="3" s="1"/>
  <c r="AUN62" i="3" a="1"/>
  <c r="AUN62" i="3" s="1"/>
  <c r="BEJ62" i="3" a="1"/>
  <c r="BEJ62" i="3" s="1"/>
  <c r="BKT62" i="3" a="1"/>
  <c r="BKT62" i="3" s="1"/>
  <c r="BUD62" i="3" a="1"/>
  <c r="BUD62" i="3" s="1"/>
  <c r="CJJ62" i="3" a="1"/>
  <c r="CJJ62" i="3" s="1"/>
  <c r="FX62" i="3" a="1"/>
  <c r="FX62" i="3" s="1"/>
  <c r="QB62" i="3" a="1"/>
  <c r="QB62" i="3" s="1"/>
  <c r="ZX62" i="3" a="1"/>
  <c r="ZX62" i="3" s="1"/>
  <c r="AJT62" i="3" a="1"/>
  <c r="AJT62" i="3" s="1"/>
  <c r="ATP62" i="3" a="1"/>
  <c r="ATP62" i="3" s="1"/>
  <c r="BDL62" i="3" a="1"/>
  <c r="BDL62" i="3" s="1"/>
  <c r="BKH62" i="3" a="1"/>
  <c r="BKH62" i="3" s="1"/>
  <c r="BTF62" i="3" a="1"/>
  <c r="BTF62" i="3" s="1"/>
  <c r="CCV62" i="3" a="1"/>
  <c r="CCV62" i="3" s="1"/>
  <c r="CHT62" i="3" a="1"/>
  <c r="CHT62" i="3" s="1"/>
  <c r="CHZ62" i="3" a="1"/>
  <c r="CHZ62" i="3" s="1"/>
  <c r="ER62" i="3" a="1"/>
  <c r="ER62" i="3" s="1"/>
  <c r="OF62" i="3" a="1"/>
  <c r="OF62" i="3" s="1"/>
  <c r="YB62" i="3" a="1"/>
  <c r="YB62" i="3" s="1"/>
  <c r="AHX62" i="3" a="1"/>
  <c r="AHX62" i="3" s="1"/>
  <c r="ART62" i="3" a="1"/>
  <c r="ART62" i="3" s="1"/>
  <c r="BBP62" i="3" a="1"/>
  <c r="BBP62" i="3" s="1"/>
  <c r="BJJ62" i="3" a="1"/>
  <c r="BJJ62" i="3" s="1"/>
  <c r="BRJ62" i="3" a="1"/>
  <c r="BRJ62" i="3" s="1"/>
  <c r="CFZ62" i="3" a="1"/>
  <c r="CFZ62" i="3" s="1"/>
  <c r="DL62" i="3" a="1"/>
  <c r="DL62" i="3" s="1"/>
  <c r="OJ62" i="3" a="1"/>
  <c r="OJ62" i="3" s="1"/>
  <c r="YF62" i="3" a="1"/>
  <c r="YF62" i="3" s="1"/>
  <c r="AIB62" i="3" a="1"/>
  <c r="AIB62" i="3" s="1"/>
  <c r="ARX62" i="3" a="1"/>
  <c r="ARX62" i="3" s="1"/>
  <c r="BBT62" i="3" a="1"/>
  <c r="BBT62" i="3" s="1"/>
  <c r="BJL62" i="3" a="1"/>
  <c r="BJL62" i="3" s="1"/>
  <c r="BRN62" i="3" a="1"/>
  <c r="BRN62" i="3" s="1"/>
  <c r="CBN62" i="3" a="1"/>
  <c r="CBN62" i="3" s="1"/>
  <c r="CGR62" i="3" a="1"/>
  <c r="CGR62" i="3" s="1"/>
  <c r="CMD62" i="3" a="1"/>
  <c r="CMD62" i="3" s="1"/>
  <c r="CKO61" i="3" a="1"/>
  <c r="CKO61" i="3" s="1"/>
  <c r="MN62" i="3" a="1"/>
  <c r="MN62" i="3" s="1"/>
  <c r="WJ62" i="3" a="1"/>
  <c r="WJ62" i="3" s="1"/>
  <c r="AGF62" i="3" a="1"/>
  <c r="AGF62" i="3" s="1"/>
  <c r="AQB62" i="3" a="1"/>
  <c r="AQB62" i="3" s="1"/>
  <c r="AZX62" i="3" a="1"/>
  <c r="AZX62" i="3" s="1"/>
  <c r="BIN62" i="3" a="1"/>
  <c r="BIN62" i="3" s="1"/>
  <c r="BPR62" i="3" a="1"/>
  <c r="BPR62" i="3" s="1"/>
  <c r="BZT62" i="3" a="1"/>
  <c r="BZT62" i="3" s="1"/>
  <c r="CHI61" i="3" a="1"/>
  <c r="CHI61" i="3" s="1"/>
  <c r="JH62" i="3" a="1"/>
  <c r="JH62" i="3" s="1"/>
  <c r="SN62" i="3" a="1"/>
  <c r="SN62" i="3" s="1"/>
  <c r="ACJ62" i="3" a="1"/>
  <c r="ACJ62" i="3" s="1"/>
  <c r="AMF62" i="3" a="1"/>
  <c r="AMF62" i="3" s="1"/>
  <c r="AWB62" i="3" a="1"/>
  <c r="AWB62" i="3" s="1"/>
  <c r="BFY62" i="3" a="1"/>
  <c r="BFY62" i="3" s="1"/>
  <c r="BLR62" i="3" a="1"/>
  <c r="BLR62" i="3" s="1"/>
  <c r="BVT62" i="3" a="1"/>
  <c r="BVT62" i="3" s="1"/>
  <c r="CDV62" i="3" a="1"/>
  <c r="CDV62" i="3" s="1"/>
  <c r="CIT62" i="3" a="1"/>
  <c r="CIT62" i="3" s="1"/>
  <c r="CFP62" i="3" a="1"/>
  <c r="CFP62" i="3" s="1"/>
  <c r="BUX62" i="3" a="1"/>
  <c r="BUX62" i="3" s="1"/>
  <c r="OD62" i="3" a="1"/>
  <c r="OD62" i="3" s="1"/>
  <c r="BNM62" i="3" a="1"/>
  <c r="BNM62" i="3" s="1"/>
  <c r="CLL61" i="3" a="1"/>
  <c r="CLL61" i="3" s="1"/>
  <c r="LK62" i="3" a="1"/>
  <c r="LK62" i="3" s="1"/>
  <c r="VG62" i="3" a="1"/>
  <c r="VG62" i="3" s="1"/>
  <c r="AFC62" i="3" a="1"/>
  <c r="AFC62" i="3" s="1"/>
  <c r="AOY62" i="3" a="1"/>
  <c r="AOY62" i="3" s="1"/>
  <c r="AYU62" i="3" a="1"/>
  <c r="AYU62" i="3" s="1"/>
  <c r="BMP62" i="3" a="1"/>
  <c r="BMP62" i="3" s="1"/>
  <c r="BWF62" i="3" a="1"/>
  <c r="BWF62" i="3" s="1"/>
  <c r="CFV62" i="3" a="1"/>
  <c r="CFV62" i="3" s="1"/>
  <c r="AVN62" i="3" a="1"/>
  <c r="AVN62" i="3" s="1"/>
  <c r="CBM62" i="3" a="1"/>
  <c r="CBM62" i="3" s="1"/>
  <c r="FK62" i="3" a="1"/>
  <c r="FK62" i="3" s="1"/>
  <c r="PG62" i="3" a="1"/>
  <c r="PG62" i="3" s="1"/>
  <c r="ZC62" i="3" a="1"/>
  <c r="ZC62" i="3" s="1"/>
  <c r="AIY62" i="3" a="1"/>
  <c r="AIY62" i="3" s="1"/>
  <c r="ASU62" i="3" a="1"/>
  <c r="ASU62" i="3" s="1"/>
  <c r="BCQ62" i="3" a="1"/>
  <c r="BCQ62" i="3" s="1"/>
  <c r="BQL62" i="3" a="1"/>
  <c r="BQL62" i="3" s="1"/>
  <c r="BZZ62" i="3" a="1"/>
  <c r="BZZ62" i="3" s="1"/>
  <c r="CJI61" i="3" a="1"/>
  <c r="CJI61" i="3" s="1"/>
  <c r="KR62" i="3" a="1"/>
  <c r="KR62" i="3" s="1"/>
  <c r="UR62" i="3" a="1"/>
  <c r="UR62" i="3" s="1"/>
  <c r="AEN62" i="3" a="1"/>
  <c r="AEN62" i="3" s="1"/>
  <c r="AOJ62" i="3" a="1"/>
  <c r="AOJ62" i="3" s="1"/>
  <c r="AYF62" i="3" a="1"/>
  <c r="AYF62" i="3" s="1"/>
  <c r="BHR62" i="3" a="1"/>
  <c r="BHR62" i="3" s="1"/>
  <c r="BNZ62" i="3" a="1"/>
  <c r="BNZ62" i="3" s="1"/>
  <c r="BXZ62" i="3" a="1"/>
  <c r="BXZ62" i="3" s="1"/>
  <c r="CHU61" i="3" a="1"/>
  <c r="CHU61" i="3" s="1"/>
  <c r="JP62" i="3" a="1"/>
  <c r="JP62" i="3" s="1"/>
  <c r="TT62" i="3" a="1"/>
  <c r="TT62" i="3" s="1"/>
  <c r="ADP62" i="3" a="1"/>
  <c r="ADP62" i="3" s="1"/>
  <c r="ANL62" i="3" a="1"/>
  <c r="ANL62" i="3" s="1"/>
  <c r="AXH62" i="3" a="1"/>
  <c r="AXH62" i="3" s="1"/>
  <c r="BHE62" i="3" a="1"/>
  <c r="BHE62" i="3" s="1"/>
  <c r="BMZ62" i="3" a="1"/>
  <c r="BMZ62" i="3" s="1"/>
  <c r="BWZ62" i="3" a="1"/>
  <c r="BWZ62" i="3" s="1"/>
  <c r="CEN62" i="3" a="1"/>
  <c r="CEN62" i="3" s="1"/>
  <c r="CJN62" i="3" a="1"/>
  <c r="CJN62" i="3" s="1"/>
  <c r="CFS61" i="3" a="1"/>
  <c r="CFS61" i="3" s="1"/>
  <c r="IJ62" i="3" a="1"/>
  <c r="IJ62" i="3" s="1"/>
  <c r="RX62" i="3" a="1"/>
  <c r="RX62" i="3" s="1"/>
  <c r="ABT62" i="3" a="1"/>
  <c r="ABT62" i="3" s="1"/>
  <c r="ALP62" i="3" a="1"/>
  <c r="ALP62" i="3" s="1"/>
  <c r="AVL62" i="3" a="1"/>
  <c r="AVL62" i="3" s="1"/>
  <c r="BFI62" i="3" a="1"/>
  <c r="BFI62" i="3" s="1"/>
  <c r="BLH62" i="3" a="1"/>
  <c r="BLH62" i="3" s="1"/>
  <c r="BVD62" i="3" a="1"/>
  <c r="BVD62" i="3" s="1"/>
  <c r="CKT62" i="3" a="1"/>
  <c r="CKT62" i="3" s="1"/>
  <c r="HH62" i="3" a="1"/>
  <c r="HH62" i="3" s="1"/>
  <c r="SB62" i="3" a="1"/>
  <c r="SB62" i="3" s="1"/>
  <c r="ABX62" i="3" a="1"/>
  <c r="ABX62" i="3" s="1"/>
  <c r="ALT62" i="3" a="1"/>
  <c r="ALT62" i="3" s="1"/>
  <c r="AVP62" i="3" a="1"/>
  <c r="AVP62" i="3" s="1"/>
  <c r="BFL62" i="3" a="1"/>
  <c r="BFL62" i="3" s="1"/>
  <c r="BLJ62" i="3" a="1"/>
  <c r="BLJ62" i="3" s="1"/>
  <c r="BVH62" i="3" a="1"/>
  <c r="BVH62" i="3" s="1"/>
  <c r="CDN62" i="3" a="1"/>
  <c r="CDN62" i="3" s="1"/>
  <c r="CIL62" i="3" a="1"/>
  <c r="CIL62" i="3" s="1"/>
  <c r="CJL62" i="3" a="1"/>
  <c r="CJL62" i="3" s="1"/>
  <c r="GB62" i="3" a="1"/>
  <c r="GB62" i="3" s="1"/>
  <c r="QF62" i="3" a="1"/>
  <c r="QF62" i="3" s="1"/>
  <c r="AAB62" i="3" a="1"/>
  <c r="AAB62" i="3" s="1"/>
  <c r="AJX62" i="3" a="1"/>
  <c r="AJX62" i="3" s="1"/>
  <c r="ATT62" i="3" a="1"/>
  <c r="ATT62" i="3" s="1"/>
  <c r="BDP62" i="3" a="1"/>
  <c r="BDP62" i="3" s="1"/>
  <c r="BKJ62" i="3" a="1"/>
  <c r="BKJ62" i="3" s="1"/>
  <c r="BTJ62" i="3" a="1"/>
  <c r="BTJ62" i="3" s="1"/>
  <c r="CID62" i="3" a="1"/>
  <c r="CID62" i="3" s="1"/>
  <c r="EV62" i="3" a="1"/>
  <c r="EV62" i="3" s="1"/>
  <c r="PH62" i="3" a="1"/>
  <c r="PH62" i="3" s="1"/>
  <c r="ZD62" i="3" a="1"/>
  <c r="ZD62" i="3" s="1"/>
  <c r="AIZ62" i="3" a="1"/>
  <c r="AIZ62" i="3" s="1"/>
  <c r="ASV62" i="3" a="1"/>
  <c r="ASV62" i="3" s="1"/>
  <c r="BCR62" i="3" a="1"/>
  <c r="BCR62" i="3" s="1"/>
  <c r="BJX62" i="3" a="1"/>
  <c r="BJX62" i="3" s="1"/>
  <c r="BSL62" i="3" a="1"/>
  <c r="BSL62" i="3" s="1"/>
  <c r="CCJ62" i="3" a="1"/>
  <c r="CCJ62" i="3" s="1"/>
  <c r="CHH62" i="3" a="1"/>
  <c r="CHH62" i="3" s="1"/>
  <c r="CCH62" i="3" a="1"/>
  <c r="CCH62" i="3" s="1"/>
  <c r="CMC61" i="3" a="1"/>
  <c r="CMC61" i="3" s="1"/>
  <c r="NL62" i="3" a="1"/>
  <c r="NL62" i="3" s="1"/>
  <c r="XH62" i="3" a="1"/>
  <c r="XH62" i="3" s="1"/>
  <c r="AHD62" i="3" a="1"/>
  <c r="AHD62" i="3" s="1"/>
  <c r="AQZ62" i="3" a="1"/>
  <c r="AQZ62" i="3" s="1"/>
  <c r="BAV62" i="3" a="1"/>
  <c r="BAV62" i="3" s="1"/>
  <c r="BIZ62" i="3" a="1"/>
  <c r="BIZ62" i="3" s="1"/>
  <c r="BQN62" i="3" a="1"/>
  <c r="BQN62" i="3" s="1"/>
  <c r="CAP62" i="3" a="1"/>
  <c r="CAP62" i="3" s="1"/>
  <c r="CJA61" i="3" a="1"/>
  <c r="CJA61" i="3" s="1"/>
  <c r="KN62" i="3" a="1"/>
  <c r="KN62" i="3" s="1"/>
  <c r="UN62" i="3" a="1"/>
  <c r="UN62" i="3" s="1"/>
  <c r="AEJ62" i="3" a="1"/>
  <c r="AEJ62" i="3" s="1"/>
  <c r="AOF62" i="3" a="1"/>
  <c r="AOF62" i="3" s="1"/>
  <c r="AYB62" i="3" a="1"/>
  <c r="AYB62" i="3" s="1"/>
  <c r="BHP62" i="3" a="1"/>
  <c r="BHP62" i="3" s="1"/>
  <c r="BNV62" i="3" a="1"/>
  <c r="BNV62" i="3" s="1"/>
  <c r="BXV62" i="3" a="1"/>
  <c r="BXV62" i="3" s="1"/>
  <c r="CEJ62" i="3" a="1"/>
  <c r="CEJ62" i="3" s="1"/>
  <c r="CJH62" i="3" a="1"/>
  <c r="CJH62" i="3" s="1"/>
  <c r="CJZ62" i="3" a="1"/>
  <c r="CJZ62" i="3" s="1"/>
  <c r="BIP62" i="3" a="1"/>
  <c r="BIP62" i="3" s="1"/>
  <c r="BZX62" i="3" a="1"/>
  <c r="BZX62" i="3" s="1"/>
  <c r="BWB62" i="3" a="1"/>
  <c r="BWB62" i="3" s="1"/>
  <c r="WD62" i="3" a="1"/>
  <c r="WD62" i="3" s="1"/>
  <c r="BRC62" i="3" a="1"/>
  <c r="BRC62" i="3" s="1"/>
  <c r="CU62" i="3" a="1"/>
  <c r="CU62" i="3" s="1"/>
  <c r="MQ62" i="3" a="1"/>
  <c r="MQ62" i="3" s="1"/>
  <c r="WM62" i="3" a="1"/>
  <c r="WM62" i="3" s="1"/>
  <c r="AGI62" i="3" a="1"/>
  <c r="AGI62" i="3" s="1"/>
  <c r="AQE62" i="3" a="1"/>
  <c r="AQE62" i="3" s="1"/>
  <c r="BAA62" i="3" a="1"/>
  <c r="BAA62" i="3" s="1"/>
  <c r="BNT62" i="3" a="1"/>
  <c r="BNT62" i="3" s="1"/>
  <c r="BXN62" i="3" a="1"/>
  <c r="BXN62" i="3" s="1"/>
  <c r="CHB62" i="3" a="1"/>
  <c r="CHB62" i="3" s="1"/>
  <c r="BAL62" i="3" a="1"/>
  <c r="BAL62" i="3" s="1"/>
  <c r="CGM62" i="3" a="1"/>
  <c r="CGM62" i="3" s="1"/>
  <c r="GQ62" i="3" a="1"/>
  <c r="GQ62" i="3" s="1"/>
  <c r="QM62" i="3" a="1"/>
  <c r="QM62" i="3" s="1"/>
  <c r="AAI62" i="3" a="1"/>
  <c r="AAI62" i="3" s="1"/>
  <c r="AKE62" i="3" a="1"/>
  <c r="AKE62" i="3" s="1"/>
  <c r="AUA62" i="3" a="1"/>
  <c r="AUA62" i="3" s="1"/>
  <c r="BDW62" i="3" a="1"/>
  <c r="BDW62" i="3" s="1"/>
  <c r="BRP62" i="3" a="1"/>
  <c r="BRP62" i="3" s="1"/>
  <c r="CBD62" i="3" a="1"/>
  <c r="CBD62" i="3" s="1"/>
  <c r="CKW61" i="3" a="1"/>
  <c r="CKW61" i="3" s="1"/>
  <c r="LT62" i="3" a="1"/>
  <c r="LT62" i="3" s="1"/>
  <c r="VP62" i="3" a="1"/>
  <c r="VP62" i="3" s="1"/>
  <c r="AFL62" i="3" a="1"/>
  <c r="AFL62" i="3" s="1"/>
  <c r="APH62" i="3" a="1"/>
  <c r="APH62" i="3" s="1"/>
  <c r="AZD62" i="3" a="1"/>
  <c r="AZD62" i="3" s="1"/>
  <c r="BID62" i="3" a="1"/>
  <c r="BID62" i="3" s="1"/>
  <c r="BOX62" i="3" a="1"/>
  <c r="BOX62" i="3" s="1"/>
  <c r="BYX62" i="3" a="1"/>
  <c r="BYX62" i="3" s="1"/>
  <c r="CJM61" i="3" a="1"/>
  <c r="CJM61" i="3" s="1"/>
  <c r="LX62" i="3" a="1"/>
  <c r="LX62" i="3" s="1"/>
  <c r="VT62" i="3" a="1"/>
  <c r="VT62" i="3" s="1"/>
  <c r="AFP62" i="3" a="1"/>
  <c r="AFP62" i="3" s="1"/>
  <c r="APL62" i="3" a="1"/>
  <c r="APL62" i="3" s="1"/>
  <c r="AZH62" i="3" a="1"/>
  <c r="AZH62" i="3" s="1"/>
  <c r="BIF62" i="3" a="1"/>
  <c r="BIF62" i="3" s="1"/>
  <c r="BPB62" i="3" a="1"/>
  <c r="BPB62" i="3" s="1"/>
  <c r="BZB62" i="3" a="1"/>
  <c r="BZB62" i="3" s="1"/>
  <c r="CFD62" i="3" a="1"/>
  <c r="CFD62" i="3" s="1"/>
  <c r="CKD62" i="3" a="1"/>
  <c r="CKD62" i="3" s="1"/>
  <c r="CIC61" i="3" a="1"/>
  <c r="CIC61" i="3" s="1"/>
  <c r="JT62" i="3" a="1"/>
  <c r="JT62" i="3" s="1"/>
  <c r="TX62" i="3" a="1"/>
  <c r="TX62" i="3" s="1"/>
  <c r="ADT62" i="3" a="1"/>
  <c r="ADT62" i="3" s="1"/>
  <c r="ANP62" i="3" a="1"/>
  <c r="ANP62" i="3" s="1"/>
  <c r="AXL62" i="3" a="1"/>
  <c r="AXL62" i="3" s="1"/>
  <c r="BHH62" i="3" a="1"/>
  <c r="BHH62" i="3" s="1"/>
  <c r="BND62" i="3" a="1"/>
  <c r="BND62" i="3" s="1"/>
  <c r="BXD62" i="3" a="1"/>
  <c r="BXD62" i="3" s="1"/>
  <c r="CGA61" i="3" a="1"/>
  <c r="CGA61" i="3" s="1"/>
  <c r="IN62" i="3" a="1"/>
  <c r="IN62" i="3" s="1"/>
  <c r="SZ62" i="3" a="1"/>
  <c r="SZ62" i="3" s="1"/>
  <c r="ACV62" i="3" a="1"/>
  <c r="ACV62" i="3" s="1"/>
  <c r="AMR62" i="3" a="1"/>
  <c r="AMR62" i="3" s="1"/>
  <c r="AWN62" i="3" a="1"/>
  <c r="AWN62" i="3" s="1"/>
  <c r="BGJ62" i="3" a="1"/>
  <c r="BGJ62" i="3" s="1"/>
  <c r="BMF62" i="3" a="1"/>
  <c r="BMF62" i="3" s="1"/>
  <c r="BWH62" i="3" a="1"/>
  <c r="BWH62" i="3" s="1"/>
  <c r="CED62" i="3" a="1"/>
  <c r="CED62" i="3" s="1"/>
  <c r="CIZ62" i="3" a="1"/>
  <c r="CIZ62" i="3" s="1"/>
  <c r="CKZ62" i="3" a="1"/>
  <c r="CKZ62" i="3" s="1"/>
  <c r="HL62" i="3" a="1"/>
  <c r="HL62" i="3" s="1"/>
  <c r="RD62" i="3" a="1"/>
  <c r="RD62" i="3" s="1"/>
  <c r="AAZ62" i="3" a="1"/>
  <c r="AAZ62" i="3" s="1"/>
  <c r="AKV62" i="3" a="1"/>
  <c r="AKV62" i="3" s="1"/>
  <c r="AUR62" i="3" a="1"/>
  <c r="AUR62" i="3" s="1"/>
  <c r="BEN62" i="3" a="1"/>
  <c r="BEN62" i="3" s="1"/>
  <c r="BKV62" i="3" a="1"/>
  <c r="BKV62" i="3" s="1"/>
  <c r="BUH62" i="3" a="1"/>
  <c r="BUH62" i="3" s="1"/>
  <c r="CJP62" i="3" a="1"/>
  <c r="CJP62" i="3" s="1"/>
  <c r="GF62" i="3" a="1"/>
  <c r="GF62" i="3" s="1"/>
  <c r="QJ62" i="3" a="1"/>
  <c r="QJ62" i="3" s="1"/>
  <c r="AAF62" i="3" a="1"/>
  <c r="AAF62" i="3" s="1"/>
  <c r="AKB62" i="3" a="1"/>
  <c r="AKB62" i="3" s="1"/>
  <c r="ATX62" i="3" a="1"/>
  <c r="ATX62" i="3" s="1"/>
  <c r="BDT62" i="3" a="1"/>
  <c r="BDT62" i="3" s="1"/>
  <c r="BKL62" i="3" a="1"/>
  <c r="BKL62" i="3" s="1"/>
  <c r="BTN62" i="3" a="1"/>
  <c r="BTN62" i="3" s="1"/>
  <c r="CDB62" i="3" a="1"/>
  <c r="CDB62" i="3" s="1"/>
  <c r="CHX62" i="3" a="1"/>
  <c r="CHX62" i="3" s="1"/>
  <c r="CGH62" i="3" a="1"/>
  <c r="CGH62" i="3" s="1"/>
  <c r="DP62" i="3" a="1"/>
  <c r="DP62" i="3" s="1"/>
  <c r="ON62" i="3" a="1"/>
  <c r="ON62" i="3" s="1"/>
  <c r="YJ62" i="3" a="1"/>
  <c r="YJ62" i="3" s="1"/>
  <c r="AIF62" i="3" a="1"/>
  <c r="AIF62" i="3" s="1"/>
  <c r="ASB62" i="3" a="1"/>
  <c r="ASB62" i="3" s="1"/>
  <c r="BBX62" i="3" a="1"/>
  <c r="BBX62" i="3" s="1"/>
  <c r="BJN62" i="3" a="1"/>
  <c r="BJN62" i="3" s="1"/>
  <c r="BRR62" i="3" a="1"/>
  <c r="BRR62" i="3" s="1"/>
  <c r="CBR62" i="3" a="1"/>
  <c r="CBR62" i="3" s="1"/>
  <c r="CKS61" i="3" a="1"/>
  <c r="CKS61" i="3" s="1"/>
  <c r="LP62" i="3" a="1"/>
  <c r="LP62" i="3" s="1"/>
  <c r="VL62" i="3" a="1"/>
  <c r="VL62" i="3" s="1"/>
  <c r="AFH62" i="3" a="1"/>
  <c r="AFH62" i="3" s="1"/>
  <c r="APD62" i="3" a="1"/>
  <c r="APD62" i="3" s="1"/>
  <c r="AYZ62" i="3" a="1"/>
  <c r="AYZ62" i="3" s="1"/>
  <c r="BIB62" i="3" a="1"/>
  <c r="BIB62" i="3" s="1"/>
  <c r="BOT62" i="3" a="1"/>
  <c r="BOT62" i="3" s="1"/>
  <c r="BYT62" i="3" a="1"/>
  <c r="BYT62" i="3" s="1"/>
  <c r="CEZ62" i="3" a="1"/>
  <c r="CEZ62" i="3" s="1"/>
  <c r="BAB62" i="3" a="1"/>
  <c r="BAB62" i="3" s="1"/>
  <c r="BTR62" i="3" a="1"/>
  <c r="BTR62" i="3" s="1"/>
  <c r="CAX62" i="3" a="1"/>
  <c r="CAX62" i="3" s="1"/>
  <c r="AKD62" i="3" a="1"/>
  <c r="AKD62" i="3" s="1"/>
  <c r="BWA62" i="3" a="1"/>
  <c r="BWA62" i="3" s="1"/>
  <c r="EA62" i="3" a="1"/>
  <c r="EA62" i="3" s="1"/>
  <c r="NW62" i="3" a="1"/>
  <c r="NW62" i="3" s="1"/>
  <c r="XS62" i="3" a="1"/>
  <c r="XS62" i="3" s="1"/>
  <c r="AHO62" i="3" a="1"/>
  <c r="AHO62" i="3" s="1"/>
  <c r="ARK62" i="3" a="1"/>
  <c r="ARK62" i="3" s="1"/>
  <c r="BBG62" i="3" a="1"/>
  <c r="BBG62" i="3" s="1"/>
  <c r="BOZ62" i="3" a="1"/>
  <c r="BOZ62" i="3" s="1"/>
  <c r="BYR62" i="3" a="1"/>
  <c r="BYR62" i="3" s="1"/>
  <c r="AYK60" i="3" a="1"/>
  <c r="AYK60" i="3" s="1"/>
  <c r="BFM62" i="3" a="1"/>
  <c r="BFM62" i="3" s="1"/>
  <c r="CLM62" i="3" a="1"/>
  <c r="CLM62" i="3" s="1"/>
  <c r="HW62" i="3" a="1"/>
  <c r="HW62" i="3" s="1"/>
  <c r="RS62" i="3" a="1"/>
  <c r="RS62" i="3" s="1"/>
  <c r="ABO62" i="3" a="1"/>
  <c r="ABO62" i="3" s="1"/>
  <c r="ALK62" i="3" a="1"/>
  <c r="ALK62" i="3" s="1"/>
  <c r="AVG62" i="3" a="1"/>
  <c r="AVG62" i="3" s="1"/>
  <c r="BFC62" i="3" a="1"/>
  <c r="BFC62" i="3" s="1"/>
  <c r="BSV62" i="3" a="1"/>
  <c r="BSV62" i="3" s="1"/>
  <c r="CDL62" i="3" a="1"/>
  <c r="CDL62" i="3" s="1"/>
  <c r="CN62" i="3" a="1"/>
  <c r="CN62" i="3" s="1"/>
  <c r="NT62" i="3" a="1"/>
  <c r="NT62" i="3" s="1"/>
  <c r="XP62" i="3" a="1"/>
  <c r="XP62" i="3" s="1"/>
  <c r="AHL62" i="3" a="1"/>
  <c r="AHL62" i="3" s="1"/>
  <c r="ARH62" i="3" a="1"/>
  <c r="ARH62" i="3" s="1"/>
  <c r="BBD62" i="3" a="1"/>
  <c r="BBD62" i="3" s="1"/>
  <c r="BJD62" i="3" a="1"/>
  <c r="BJD62" i="3" s="1"/>
  <c r="BQX62" i="3" a="1"/>
  <c r="BQX62" i="3" s="1"/>
  <c r="CAZ62" i="3" a="1"/>
  <c r="CAZ62" i="3" s="1"/>
  <c r="CLA61" i="3" a="1"/>
  <c r="CLA61" i="3" s="1"/>
  <c r="MV62" i="3" a="1"/>
  <c r="MV62" i="3" s="1"/>
  <c r="WR62" i="3" a="1"/>
  <c r="WR62" i="3" s="1"/>
  <c r="AGN62" i="3" a="1"/>
  <c r="AGN62" i="3" s="1"/>
  <c r="AQJ62" i="3" a="1"/>
  <c r="AQJ62" i="3" s="1"/>
  <c r="BAF62" i="3" a="1"/>
  <c r="BAF62" i="3" s="1"/>
  <c r="BIR62" i="3" a="1"/>
  <c r="BIR62" i="3" s="1"/>
  <c r="BPZ62" i="3" a="1"/>
  <c r="BPZ62" i="3" s="1"/>
  <c r="CAB62" i="3" a="1"/>
  <c r="CAB62" i="3" s="1"/>
  <c r="CFT62" i="3" a="1"/>
  <c r="CFT62" i="3" s="1"/>
  <c r="CKX62" i="3" a="1"/>
  <c r="CKX62" i="3" s="1"/>
  <c r="CJQ61" i="3" a="1"/>
  <c r="CJQ61" i="3" s="1"/>
  <c r="KZ62" i="3" a="1"/>
  <c r="KZ62" i="3" s="1"/>
  <c r="UV62" i="3" a="1"/>
  <c r="UV62" i="3" s="1"/>
  <c r="AER62" i="3" a="1"/>
  <c r="AER62" i="3" s="1"/>
  <c r="AON62" i="3" a="1"/>
  <c r="AON62" i="3" s="1"/>
  <c r="AYJ62" i="3" a="1"/>
  <c r="AYJ62" i="3" s="1"/>
  <c r="BHT62" i="3" a="1"/>
  <c r="BHT62" i="3" s="1"/>
  <c r="BOD62" i="3" a="1"/>
  <c r="BOD62" i="3" s="1"/>
  <c r="BYD62" i="3" a="1"/>
  <c r="BYD62" i="3" s="1"/>
  <c r="CIG61" i="3" a="1"/>
  <c r="CIG61" i="3" s="1"/>
  <c r="JX62" i="3" a="1"/>
  <c r="JX62" i="3" s="1"/>
  <c r="UB62" i="3" a="1"/>
  <c r="UB62" i="3" s="1"/>
  <c r="ADX62" i="3" a="1"/>
  <c r="ADX62" i="3" s="1"/>
  <c r="ANT62" i="3" a="1"/>
  <c r="ANT62" i="3" s="1"/>
  <c r="AXP62" i="3" a="1"/>
  <c r="AXP62" i="3" s="1"/>
  <c r="BHJ62" i="3" a="1"/>
  <c r="BHJ62" i="3" s="1"/>
  <c r="BNJ62" i="3" a="1"/>
  <c r="BNJ62" i="3" s="1"/>
  <c r="BXH62" i="3" a="1"/>
  <c r="BXH62" i="3" s="1"/>
  <c r="CER62" i="3" a="1"/>
  <c r="CER62" i="3" s="1"/>
  <c r="CJR62" i="3" a="1"/>
  <c r="CJR62" i="3" s="1"/>
  <c r="CGQ61" i="3" a="1"/>
  <c r="CGQ61" i="3" s="1"/>
  <c r="IV62" i="3" a="1"/>
  <c r="IV62" i="3" s="1"/>
  <c r="SF62" i="3" a="1"/>
  <c r="SF62" i="3" s="1"/>
  <c r="ACB62" i="3" a="1"/>
  <c r="ACB62" i="3" s="1"/>
  <c r="ALX62" i="3" a="1"/>
  <c r="ALX62" i="3" s="1"/>
  <c r="AVT62" i="3" a="1"/>
  <c r="AVT62" i="3" s="1"/>
  <c r="BFQ62" i="3" a="1"/>
  <c r="BFQ62" i="3" s="1"/>
  <c r="BLL62" i="3" a="1"/>
  <c r="BLL62" i="3" s="1"/>
  <c r="BVL62" i="3" a="1"/>
  <c r="BVL62" i="3" s="1"/>
  <c r="CLD62" i="3" a="1"/>
  <c r="CLD62" i="3" s="1"/>
  <c r="HP62" i="3" a="1"/>
  <c r="HP62" i="3" s="1"/>
  <c r="RH62" i="3" a="1"/>
  <c r="RH62" i="3" s="1"/>
  <c r="ABD62" i="3" a="1"/>
  <c r="ABD62" i="3" s="1"/>
  <c r="AKZ62" i="3" a="1"/>
  <c r="AKZ62" i="3" s="1"/>
  <c r="AUV62" i="3" a="1"/>
  <c r="AUV62" i="3" s="1"/>
  <c r="BER62" i="3" a="1"/>
  <c r="BER62" i="3" s="1"/>
  <c r="BKZ62" i="3" a="1"/>
  <c r="BKZ62" i="3" s="1"/>
  <c r="BUN62" i="3" a="1"/>
  <c r="BUN62" i="3" s="1"/>
  <c r="CDR62" i="3" a="1"/>
  <c r="CDR62" i="3" s="1"/>
  <c r="CIP62" i="3" a="1"/>
  <c r="CIP62" i="3" s="1"/>
  <c r="CIF62" i="3" a="1"/>
  <c r="CIF62" i="3" s="1"/>
  <c r="EZ62" i="3" a="1"/>
  <c r="EZ62" i="3" s="1"/>
  <c r="PL62" i="3" a="1"/>
  <c r="PL62" i="3" s="1"/>
  <c r="ZH62" i="3" a="1"/>
  <c r="ZH62" i="3" s="1"/>
  <c r="AJD62" i="3" a="1"/>
  <c r="AJD62" i="3" s="1"/>
  <c r="ASZ62" i="3" a="1"/>
  <c r="ASZ62" i="3" s="1"/>
  <c r="BCV62" i="3" a="1"/>
  <c r="BCV62" i="3" s="1"/>
  <c r="BJZ62" i="3" a="1"/>
  <c r="BJZ62" i="3" s="1"/>
  <c r="BSP62" i="3" a="1"/>
  <c r="BSP62" i="3" s="1"/>
  <c r="CCT62" i="3" a="1"/>
  <c r="CCT62" i="3" s="1"/>
  <c r="CMG61" i="3" a="1"/>
  <c r="CMG61" i="3" s="1"/>
  <c r="MR62" i="3" a="1"/>
  <c r="MR62" i="3" s="1"/>
  <c r="WN62" i="3" a="1"/>
  <c r="WN62" i="3" s="1"/>
  <c r="AGJ62" i="3" a="1"/>
  <c r="AGJ62" i="3" s="1"/>
  <c r="AQF62" i="3" a="1"/>
  <c r="AQF62" i="3" s="1"/>
  <c r="BPV62" i="3" a="1"/>
  <c r="BPV62" i="3" s="1"/>
  <c r="CHL62" i="3" a="1"/>
  <c r="CHL62" i="3" s="1"/>
  <c r="GB61" i="3"/>
  <c r="P57" i="3"/>
  <c r="O56" i="3"/>
  <c r="GB60" i="3"/>
  <c r="GB58" i="3"/>
  <c r="BCH58" i="3"/>
  <c r="BMP55" i="3" l="1"/>
  <c r="CIP55" i="3"/>
  <c r="CHU55" i="3"/>
  <c r="BRL55" i="3"/>
  <c r="CKW55" i="3"/>
  <c r="CLD55" i="3"/>
  <c r="BTV55" i="3"/>
  <c r="CIQ55" i="3"/>
  <c r="BVV55" i="3"/>
  <c r="CFM55" i="3"/>
  <c r="CEY55" i="3"/>
  <c r="BYR55" i="3"/>
  <c r="CEV55" i="3"/>
  <c r="BVS55" i="3"/>
  <c r="CID55" i="3"/>
  <c r="CBK55" i="3"/>
  <c r="CGB55" i="3"/>
  <c r="BXI55" i="3"/>
  <c r="BSD55" i="3"/>
  <c r="BMM55" i="3"/>
  <c r="CHE55" i="3"/>
  <c r="BQD55" i="3"/>
  <c r="CDO55" i="3"/>
  <c r="BSE55" i="3"/>
  <c r="CJI55" i="3"/>
  <c r="AYJ55" i="3"/>
  <c r="BNK55" i="3"/>
  <c r="BOP55" i="3"/>
  <c r="CAO55" i="3"/>
  <c r="BLG55" i="3"/>
  <c r="CIG55" i="3"/>
  <c r="BXO55" i="3"/>
  <c r="CKQ55" i="3"/>
  <c r="BZK55" i="3"/>
  <c r="CEL55" i="3"/>
  <c r="BTA55" i="3"/>
  <c r="BUU55" i="3"/>
  <c r="BWA55" i="3"/>
  <c r="CFW55" i="3"/>
  <c r="BYZ55" i="3"/>
  <c r="BRF55" i="3"/>
  <c r="BMW55" i="3"/>
  <c r="BOI55" i="3"/>
  <c r="CFH55" i="3"/>
  <c r="BZU55" i="3"/>
  <c r="BLK55" i="3"/>
  <c r="AXA55" i="3"/>
  <c r="BRD55" i="3"/>
  <c r="BAD55" i="3"/>
  <c r="BKL55" i="3"/>
  <c r="BIZ55" i="3"/>
  <c r="BPM55" i="3"/>
  <c r="BVH55" i="3"/>
  <c r="AJD55" i="3"/>
  <c r="CKR55" i="3"/>
  <c r="BMX55" i="3"/>
  <c r="BIT55" i="3"/>
  <c r="CBB55" i="3"/>
  <c r="AYB55" i="3"/>
  <c r="AJU55" i="3"/>
  <c r="BAA55" i="3"/>
  <c r="AZR55" i="3"/>
  <c r="BIH55" i="3"/>
  <c r="BCG55" i="3"/>
  <c r="CLO55" i="3"/>
  <c r="CAY55" i="3"/>
  <c r="BEI55" i="3"/>
  <c r="BNI55" i="3"/>
  <c r="BPT55" i="3"/>
  <c r="BTI55" i="3"/>
  <c r="BYD55" i="3"/>
  <c r="BEO55" i="3"/>
  <c r="BKN55" i="3"/>
  <c r="BDM55" i="3"/>
  <c r="BMU55" i="3"/>
  <c r="BPF55" i="3"/>
  <c r="AVT55" i="3"/>
  <c r="BFJ55" i="3"/>
  <c r="AWA55" i="3"/>
  <c r="BPP55" i="3"/>
  <c r="AXJ55" i="3"/>
  <c r="BZD55" i="3"/>
  <c r="BIF55" i="3"/>
  <c r="BZW55" i="3"/>
  <c r="BTX55" i="3"/>
  <c r="BTT55" i="3"/>
  <c r="BVZ55" i="3"/>
  <c r="AVZ55" i="3"/>
  <c r="CAR55" i="3"/>
  <c r="BKY55" i="3"/>
  <c r="CDB55" i="3"/>
  <c r="BGG55" i="3"/>
  <c r="BDY55" i="3"/>
  <c r="AWZ55" i="3"/>
  <c r="BJR55" i="3"/>
  <c r="BMT55" i="3"/>
  <c r="ALB55" i="3"/>
  <c r="BCX55" i="3"/>
  <c r="BJU55" i="3"/>
  <c r="BND55" i="3"/>
  <c r="BFD55" i="3"/>
  <c r="BWR55" i="3"/>
  <c r="BGZ55" i="3"/>
  <c r="BXZ55" i="3"/>
  <c r="BBW55" i="3"/>
  <c r="BRH55" i="3"/>
  <c r="BUS55" i="3"/>
  <c r="APJ55" i="3"/>
  <c r="CAB55" i="3"/>
  <c r="BJS55" i="3"/>
  <c r="CCL55" i="3"/>
  <c r="BDU55" i="3"/>
  <c r="ASY55" i="3"/>
  <c r="BUL55" i="3"/>
  <c r="CHK55" i="3"/>
  <c r="BWL55" i="3"/>
  <c r="AXZ55" i="3"/>
  <c r="BJN55" i="3"/>
  <c r="BJD55" i="3"/>
  <c r="BQG55" i="3"/>
  <c r="BUJ55" i="3"/>
  <c r="BVA55" i="3"/>
  <c r="CEG55" i="3"/>
  <c r="BYO55" i="3"/>
  <c r="CIT55" i="3"/>
  <c r="CLM55" i="3"/>
  <c r="AXV55" i="3"/>
  <c r="BYS55" i="3"/>
  <c r="CJZ55" i="3"/>
  <c r="BQH55" i="3"/>
  <c r="CLJ55" i="3"/>
  <c r="CFP55" i="3"/>
  <c r="CAS55" i="3"/>
  <c r="BMA55" i="3"/>
  <c r="CLC55" i="3"/>
  <c r="CKX55" i="3"/>
  <c r="CBL55" i="3"/>
  <c r="CLP55" i="3"/>
  <c r="BOT55" i="3"/>
  <c r="BNT55" i="3"/>
  <c r="BLW55" i="3"/>
  <c r="CFV55" i="3"/>
  <c r="CLA55" i="3"/>
  <c r="CJB55" i="3"/>
  <c r="BTS55" i="3"/>
  <c r="AYK55" i="3"/>
  <c r="CIJ55" i="3"/>
  <c r="BTW55" i="3"/>
  <c r="CHR55" i="3"/>
  <c r="CDP55" i="3"/>
  <c r="BYK55" i="3"/>
  <c r="CJG55" i="3"/>
  <c r="CGI55" i="3"/>
  <c r="BUX55" i="3"/>
  <c r="CAN55" i="3"/>
  <c r="BSA55" i="3"/>
  <c r="CFR55" i="3"/>
  <c r="CLT55" i="3"/>
  <c r="CAW55" i="3"/>
  <c r="BNR55" i="3"/>
  <c r="CCO55" i="3"/>
  <c r="BPS55" i="3"/>
  <c r="CGW55" i="3"/>
  <c r="ADI55" i="3"/>
  <c r="BKX55" i="3"/>
  <c r="BMD55" i="3"/>
  <c r="BZI55" i="3"/>
  <c r="CLV55" i="3"/>
  <c r="CDC55" i="3"/>
  <c r="CHX55" i="3"/>
  <c r="CEH55" i="3"/>
  <c r="BVX55" i="3"/>
  <c r="BVD55" i="3"/>
  <c r="BQM55" i="3"/>
  <c r="BSX55" i="3"/>
  <c r="AXU55" i="3"/>
  <c r="BHZ55" i="3"/>
  <c r="BAK55" i="3"/>
  <c r="BTH55" i="3"/>
  <c r="BBB55" i="3"/>
  <c r="BKD55" i="3"/>
  <c r="BLL55" i="3"/>
  <c r="CBS55" i="3"/>
  <c r="CFT55" i="3"/>
  <c r="BUW55" i="3"/>
  <c r="BXK55" i="3"/>
  <c r="BXV55" i="3"/>
  <c r="BCC55" i="3"/>
  <c r="CBP55" i="3"/>
  <c r="BAF55" i="3"/>
  <c r="AGL55" i="3"/>
  <c r="AZS55" i="3"/>
  <c r="BHQ55" i="3"/>
  <c r="BQT55" i="3"/>
  <c r="CDU55" i="3"/>
  <c r="BSU55" i="3"/>
  <c r="BEN55" i="3"/>
  <c r="BYN55" i="3"/>
  <c r="BHH55" i="3"/>
  <c r="BOK55" i="3"/>
  <c r="BQR55" i="3"/>
  <c r="BTE55" i="3"/>
  <c r="ADD55" i="3"/>
  <c r="BMG55" i="3"/>
  <c r="BUH55" i="3"/>
  <c r="CBT55" i="3"/>
  <c r="CCX55" i="3"/>
  <c r="BFQ55" i="3"/>
  <c r="AVK55" i="3"/>
  <c r="BHF55" i="3"/>
  <c r="AXQ55" i="3"/>
  <c r="BPH55" i="3"/>
  <c r="AZN55" i="3"/>
  <c r="BQQ55" i="3"/>
  <c r="CGM55" i="3"/>
  <c r="BJH55" i="3"/>
  <c r="BRA55" i="3"/>
  <c r="BXC55" i="3"/>
  <c r="BXA55" i="3"/>
  <c r="AUU55" i="3"/>
  <c r="CAP55" i="3"/>
  <c r="BKU55" i="3"/>
  <c r="AWC55" i="3"/>
  <c r="BRV55" i="3"/>
  <c r="BUG55" i="3"/>
  <c r="CCH55" i="3"/>
  <c r="BDE55" i="3"/>
  <c r="AUT55" i="3"/>
  <c r="BFB55" i="3"/>
  <c r="BKG55" i="3"/>
  <c r="BMV55" i="3"/>
  <c r="AXB55" i="3"/>
  <c r="BOE55" i="3"/>
  <c r="CDG55" i="3"/>
  <c r="BIB55" i="3"/>
  <c r="BPU55" i="3"/>
  <c r="BUR55" i="3"/>
  <c r="BVU55" i="3"/>
  <c r="ATN55" i="3"/>
  <c r="CJV55" i="3"/>
  <c r="CLK55" i="3"/>
  <c r="CGH55" i="3"/>
  <c r="BXT55" i="3"/>
  <c r="CMH55" i="3"/>
  <c r="BSI55" i="3"/>
  <c r="BTN55" i="3"/>
  <c r="CCY55" i="3"/>
  <c r="CJJ55" i="3"/>
  <c r="CCA55" i="3"/>
  <c r="CGR55" i="3"/>
  <c r="CAV55" i="3"/>
  <c r="BTJ55" i="3"/>
  <c r="BOS55" i="3"/>
  <c r="CIS55" i="3"/>
  <c r="CFI55" i="3"/>
  <c r="CLY55" i="3"/>
  <c r="CBG55" i="3"/>
  <c r="CKO55" i="3"/>
  <c r="AYE55" i="3"/>
  <c r="BOQ55" i="3"/>
  <c r="BPV55" i="3"/>
  <c r="CBE55" i="3"/>
  <c r="CHF55" i="3"/>
  <c r="CHC55" i="3"/>
  <c r="CJT55" i="3"/>
  <c r="BLB55" i="3"/>
  <c r="BKQ55" i="3"/>
  <c r="BRN55" i="3"/>
  <c r="CES55" i="3"/>
  <c r="BXY55" i="3"/>
  <c r="BVY55" i="3"/>
  <c r="BXG55" i="3"/>
  <c r="CGU55" i="3"/>
  <c r="BRK55" i="3"/>
  <c r="BSL55" i="3"/>
  <c r="BRU55" i="3"/>
  <c r="BPO55" i="3"/>
  <c r="CGC55" i="3"/>
  <c r="CJN55" i="3"/>
  <c r="BXJ55" i="3"/>
  <c r="BGX55" i="3"/>
  <c r="CKF55" i="3"/>
  <c r="BMN55" i="3"/>
  <c r="CEI55" i="3"/>
  <c r="BYB55" i="3"/>
  <c r="CFD55" i="3"/>
  <c r="CDV55" i="3"/>
  <c r="AZC55" i="3"/>
  <c r="BAX55" i="3"/>
  <c r="BJB55" i="3"/>
  <c r="BBI55" i="3"/>
  <c r="BSZ55" i="3"/>
  <c r="BDK55" i="3"/>
  <c r="BUI55" i="3"/>
  <c r="AQP55" i="3"/>
  <c r="BNP55" i="3"/>
  <c r="BSW55" i="3"/>
  <c r="BYW55" i="3"/>
  <c r="BAH55" i="3"/>
  <c r="CBN55" i="3"/>
  <c r="AZX55" i="3"/>
  <c r="KW55" i="3"/>
  <c r="CEB55" i="3"/>
  <c r="BXU55" i="3"/>
  <c r="BJY55" i="3"/>
  <c r="BOR55" i="3"/>
  <c r="AXR55" i="3"/>
  <c r="BHT55" i="3"/>
  <c r="BOG55" i="3"/>
  <c r="BSV55" i="3"/>
  <c r="CHO55" i="3"/>
  <c r="CJL55" i="3"/>
  <c r="BJX55" i="3"/>
  <c r="BAV55" i="3"/>
  <c r="CAL55" i="3"/>
  <c r="BKM55" i="3"/>
  <c r="CDL55" i="3"/>
  <c r="AXO55" i="3"/>
  <c r="BAG55" i="3"/>
  <c r="BHB55" i="3"/>
  <c r="AZU55" i="3"/>
  <c r="BYE55" i="3"/>
  <c r="CKI55" i="3"/>
  <c r="BZS55" i="3"/>
  <c r="BBR55" i="3"/>
  <c r="BMC55" i="3"/>
  <c r="BNH55" i="3"/>
  <c r="BSC55" i="3"/>
  <c r="BYA55" i="3"/>
  <c r="BWX55" i="3"/>
  <c r="ATO55" i="3"/>
  <c r="CDW55" i="3"/>
  <c r="CIF55" i="3"/>
  <c r="CEP55" i="3"/>
  <c r="ALR55" i="3"/>
  <c r="BZV55" i="3"/>
  <c r="BJC55" i="3"/>
  <c r="CCV55" i="3"/>
  <c r="BFI55" i="3"/>
  <c r="ATT55" i="3"/>
  <c r="BET55" i="3"/>
  <c r="AXI55" i="3"/>
  <c r="BVR55" i="3"/>
  <c r="CJC55" i="3"/>
  <c r="BXR55" i="3"/>
  <c r="AZF55" i="3"/>
  <c r="BKT55" i="3"/>
  <c r="BKR55" i="3"/>
  <c r="BQW55" i="3"/>
  <c r="BVP55" i="3"/>
  <c r="BVQ55" i="3"/>
  <c r="ACV55" i="3"/>
  <c r="CGD55" i="3"/>
  <c r="BZQ55" i="3"/>
  <c r="CJX55" i="3"/>
  <c r="CKN55" i="3"/>
  <c r="CFY55" i="3"/>
  <c r="CFL55" i="3"/>
  <c r="BWW55" i="3"/>
  <c r="CIR55" i="3"/>
  <c r="CHB55" i="3"/>
  <c r="CMG55" i="3"/>
  <c r="CKH55" i="3"/>
  <c r="BUY55" i="3"/>
  <c r="AXD55" i="3"/>
  <c r="CIZ55" i="3"/>
  <c r="BWG55" i="3"/>
  <c r="CIK55" i="3"/>
  <c r="BRJ55" i="3"/>
  <c r="CEM55" i="3"/>
  <c r="BTK55" i="3"/>
  <c r="CMA55" i="3"/>
  <c r="BWF55" i="3"/>
  <c r="CCZ55" i="3"/>
  <c r="BTG55" i="3"/>
  <c r="CKC55" i="3"/>
  <c r="CFQ55" i="3"/>
  <c r="CAE55" i="3"/>
  <c r="CDY55" i="3"/>
  <c r="BNM55" i="3"/>
  <c r="CMB55" i="3"/>
  <c r="BOL55" i="3"/>
  <c r="CIC55" i="3"/>
  <c r="BDI55" i="3"/>
  <c r="BME55" i="3"/>
  <c r="BNJ55" i="3"/>
  <c r="BZY55" i="3"/>
  <c r="CEU55" i="3"/>
  <c r="CIN55" i="3"/>
  <c r="CEX55" i="3"/>
  <c r="BXD55" i="3"/>
  <c r="BNS55" i="3"/>
  <c r="CJF55" i="3"/>
  <c r="BNO55" i="3"/>
  <c r="CDM55" i="3"/>
  <c r="CEW55" i="3"/>
  <c r="BKA55" i="3"/>
  <c r="CLH55" i="3"/>
  <c r="BOD55" i="3"/>
  <c r="BSR55" i="3"/>
  <c r="CBJ55" i="3"/>
  <c r="AZH55" i="3"/>
  <c r="AIX55" i="3"/>
  <c r="BBG55" i="3"/>
  <c r="BEP55" i="3"/>
  <c r="BIX55" i="3"/>
  <c r="BDP55" i="3"/>
  <c r="BJZ55" i="3"/>
  <c r="CME55" i="3"/>
  <c r="CBO55" i="3"/>
  <c r="BFO55" i="3"/>
  <c r="BNY55" i="3"/>
  <c r="BQZ55" i="3"/>
  <c r="BTY55" i="3"/>
  <c r="AHR55" i="3"/>
  <c r="BYT55" i="3"/>
  <c r="AZB55" i="3"/>
  <c r="BLZ55" i="3"/>
  <c r="BDF55" i="3"/>
  <c r="BOA55" i="3"/>
  <c r="BQL55" i="3"/>
  <c r="YD55" i="3"/>
  <c r="BGP55" i="3"/>
  <c r="AXY55" i="3"/>
  <c r="BQV55" i="3"/>
  <c r="AYP55" i="3"/>
  <c r="BIV55" i="3"/>
  <c r="CAM55" i="3"/>
  <c r="BLA55" i="3"/>
  <c r="BUZ55" i="3"/>
  <c r="BWP55" i="3"/>
  <c r="AEK55" i="3"/>
  <c r="CAZ55" i="3"/>
  <c r="AXT55" i="3"/>
  <c r="CDJ55" i="3"/>
  <c r="AXG55" i="3"/>
  <c r="AYL55" i="3"/>
  <c r="BOH55" i="3"/>
  <c r="CCG55" i="3"/>
  <c r="BQI55" i="3"/>
  <c r="BBY55" i="3"/>
  <c r="BWB55" i="3"/>
  <c r="BFG55" i="3"/>
  <c r="BNE55" i="3"/>
  <c r="BOF55" i="3"/>
  <c r="BRY55" i="3"/>
  <c r="BZF55" i="3"/>
  <c r="BJJ55" i="3"/>
  <c r="BSN55" i="3"/>
  <c r="BVI55" i="3"/>
  <c r="AUN55" i="3"/>
  <c r="CAJ55" i="3"/>
  <c r="BKI55" i="3"/>
  <c r="CCT55" i="3"/>
  <c r="BFA55" i="3"/>
  <c r="AZA55" i="3"/>
  <c r="BLV55" i="3"/>
  <c r="CBA55" i="3"/>
  <c r="BNW55" i="3"/>
  <c r="AZM55" i="3"/>
  <c r="BTP55" i="3"/>
  <c r="BCU55" i="3"/>
  <c r="BLY55" i="3"/>
  <c r="BLT55" i="3"/>
  <c r="BQS55" i="3"/>
  <c r="BXS55" i="3"/>
  <c r="CCR55" i="3"/>
  <c r="CFO55" i="3"/>
  <c r="CKK55" i="3"/>
  <c r="BQE55" i="3"/>
  <c r="CJA55" i="3"/>
  <c r="BPB55" i="3"/>
  <c r="CMF55" i="3"/>
  <c r="BPZ55" i="3"/>
  <c r="BXP55" i="3"/>
  <c r="BNC55" i="3"/>
  <c r="BLJ55" i="3"/>
  <c r="CJY55" i="3"/>
  <c r="CGT55" i="3"/>
  <c r="BLC55" i="3"/>
  <c r="CBW55" i="3"/>
  <c r="CBM55" i="3"/>
  <c r="AZK55" i="3"/>
  <c r="CIX55" i="3"/>
  <c r="CEJ55" i="3"/>
  <c r="BZM55" i="3"/>
  <c r="CJW55" i="3"/>
  <c r="CIL55" i="3"/>
  <c r="CIU55" i="3"/>
  <c r="CKJ55" i="3"/>
  <c r="BMH55" i="3"/>
  <c r="BFY55" i="3"/>
  <c r="CKE55" i="3"/>
  <c r="CIO55" i="3"/>
  <c r="CGP55" i="3"/>
  <c r="BRG55" i="3"/>
  <c r="CGY55" i="3"/>
  <c r="CHD55" i="3"/>
  <c r="CAG55" i="3"/>
  <c r="BTR55" i="3"/>
  <c r="BWS55" i="3"/>
  <c r="BQU55" i="3"/>
  <c r="CHQ55" i="3"/>
  <c r="CKT55" i="3"/>
  <c r="BYP55" i="3"/>
  <c r="BOZ55" i="3"/>
  <c r="CKV55" i="3"/>
  <c r="CAF55" i="3"/>
  <c r="CFB55" i="3"/>
  <c r="CMC55" i="3"/>
  <c r="CEA55" i="3"/>
  <c r="BVB55" i="3"/>
  <c r="CJK55" i="3"/>
  <c r="BXB55" i="3"/>
  <c r="CCI55" i="3"/>
  <c r="CGJ55" i="3"/>
  <c r="BZP55" i="3"/>
  <c r="BYQ55" i="3"/>
  <c r="BYL55" i="3"/>
  <c r="AVN55" i="3"/>
  <c r="CBX55" i="3"/>
  <c r="BBL55" i="3"/>
  <c r="ANN55" i="3"/>
  <c r="BAY55" i="3"/>
  <c r="BJK55" i="3"/>
  <c r="BRZ55" i="3"/>
  <c r="CFK55" i="3"/>
  <c r="BUA55" i="3"/>
  <c r="BFT55" i="3"/>
  <c r="BHX55" i="3"/>
  <c r="BPA55" i="3"/>
  <c r="BRX55" i="3"/>
  <c r="BTU55" i="3"/>
  <c r="AEC55" i="3"/>
  <c r="BRE55" i="3"/>
  <c r="BVN55" i="3"/>
  <c r="CDX55" i="3"/>
  <c r="CDF55" i="3"/>
  <c r="BGW55" i="3"/>
  <c r="BBM55" i="3"/>
  <c r="BHV55" i="3"/>
  <c r="AYW55" i="3"/>
  <c r="BQN55" i="3"/>
  <c r="BAT55" i="3"/>
  <c r="BRW55" i="3"/>
  <c r="CIE55" i="3"/>
  <c r="BLD55" i="3"/>
  <c r="BRQ55" i="3"/>
  <c r="BYI55" i="3"/>
  <c r="BXQ55" i="3"/>
  <c r="BAW55" i="3"/>
  <c r="CAX55" i="3"/>
  <c r="AXL55" i="3"/>
  <c r="AIR55" i="3"/>
  <c r="BZX55" i="3"/>
  <c r="BVK55" i="3"/>
  <c r="BXW55" i="3"/>
  <c r="BHA55" i="3"/>
  <c r="BMF55" i="3"/>
  <c r="BFL55" i="3"/>
  <c r="BYF55" i="3"/>
  <c r="BGE55" i="3"/>
  <c r="BNA55" i="3"/>
  <c r="BQJ55" i="3"/>
  <c r="BPK55" i="3"/>
  <c r="CDS55" i="3"/>
  <c r="BIR55" i="3"/>
  <c r="BQK55" i="3"/>
  <c r="BVW55" i="3"/>
  <c r="BWK55" i="3"/>
  <c r="AUZ55" i="3"/>
  <c r="CAH55" i="3"/>
  <c r="BKE55" i="3"/>
  <c r="ASK55" i="3"/>
  <c r="BQO55" i="3"/>
  <c r="BSY55" i="3"/>
  <c r="BVJ55" i="3"/>
  <c r="CLB55" i="3"/>
  <c r="BTQ55" i="3"/>
  <c r="CHJ55" i="3"/>
  <c r="CFC55" i="3"/>
  <c r="CDQ55" i="3"/>
  <c r="CHY55" i="3"/>
  <c r="BWN55" i="3"/>
  <c r="CKP55" i="3"/>
  <c r="CCQ55" i="3"/>
  <c r="CHH55" i="3"/>
  <c r="CDH55" i="3"/>
  <c r="BUP55" i="3"/>
  <c r="CJO55" i="3"/>
  <c r="CJQ55" i="3"/>
  <c r="CGF55" i="3"/>
  <c r="BSP55" i="3"/>
  <c r="CHW55" i="3"/>
  <c r="BUQ55" i="3"/>
  <c r="CLU55" i="3"/>
  <c r="BHN55" i="3"/>
  <c r="BPW55" i="3"/>
  <c r="BRB55" i="3"/>
  <c r="CBU55" i="3"/>
  <c r="CLI55" i="3"/>
  <c r="CGX55" i="3"/>
  <c r="CAU55" i="3"/>
  <c r="CFE55" i="3"/>
  <c r="BSK55" i="3"/>
  <c r="BQX55" i="3"/>
  <c r="CFU55" i="3"/>
  <c r="BVC55" i="3"/>
  <c r="CJM55" i="3"/>
  <c r="BYU55" i="3"/>
  <c r="CLG55" i="3"/>
  <c r="CAA55" i="3"/>
  <c r="CFZ55" i="3"/>
  <c r="CGE55" i="3"/>
  <c r="CJD55" i="3"/>
  <c r="CFN55" i="3"/>
  <c r="ASD55" i="3"/>
  <c r="BYJ55" i="3"/>
  <c r="BXM55" i="3"/>
  <c r="CFG55" i="3"/>
  <c r="CKL55" i="3"/>
  <c r="BOU55" i="3"/>
  <c r="CEE55" i="3"/>
  <c r="CFX55" i="3"/>
  <c r="BLF55" i="3"/>
  <c r="CBI55" i="3"/>
  <c r="BNG55" i="3"/>
  <c r="CLS55" i="3"/>
  <c r="BVO55" i="3"/>
  <c r="BHI55" i="3"/>
  <c r="BOV55" i="3"/>
  <c r="BTM55" i="3"/>
  <c r="AMS55" i="3"/>
  <c r="BZL55" i="3"/>
  <c r="BFF55" i="3"/>
  <c r="CBV55" i="3"/>
  <c r="BBD55" i="3"/>
  <c r="AFT55" i="3"/>
  <c r="CER55" i="3"/>
  <c r="BZA55" i="3"/>
  <c r="BKO55" i="3"/>
  <c r="BPX55" i="3"/>
  <c r="AYX55" i="3"/>
  <c r="BIJ55" i="3"/>
  <c r="BOW55" i="3"/>
  <c r="BUB55" i="3"/>
  <c r="CII55" i="3"/>
  <c r="CKB55" i="3"/>
  <c r="BLR55" i="3"/>
  <c r="BAQ55" i="3"/>
  <c r="CAT55" i="3"/>
  <c r="AWL55" i="3"/>
  <c r="CDT55" i="3"/>
  <c r="AYU55" i="3"/>
  <c r="BFE55" i="3"/>
  <c r="BHR55" i="3"/>
  <c r="BBA55" i="3"/>
  <c r="CKY55" i="3"/>
  <c r="CAI55" i="3"/>
  <c r="BDC55" i="3"/>
  <c r="BMS55" i="3"/>
  <c r="BON55" i="3"/>
  <c r="BSS55" i="3"/>
  <c r="BZG55" i="3"/>
  <c r="BXN55" i="3"/>
  <c r="AZQ55" i="3"/>
  <c r="CFJ55" i="3"/>
  <c r="BJG55" i="3"/>
  <c r="BLO55" i="3"/>
  <c r="BNZ55" i="3"/>
  <c r="APZ55" i="3"/>
  <c r="BED55" i="3"/>
  <c r="BKK55" i="3"/>
  <c r="BOJ55" i="3"/>
  <c r="BGJ55" i="3"/>
  <c r="BXX55" i="3"/>
  <c r="BHP55" i="3"/>
  <c r="BWY55" i="3"/>
  <c r="CJS55" i="3"/>
  <c r="BYX55" i="3"/>
  <c r="BAL55" i="3"/>
  <c r="BLM55" i="3"/>
  <c r="BMB55" i="3"/>
  <c r="BRM55" i="3"/>
  <c r="BWU55" i="3"/>
  <c r="BWH55" i="3"/>
  <c r="ASN55" i="3"/>
  <c r="CED55" i="3"/>
  <c r="CGG55" i="3"/>
  <c r="BLN55" i="3"/>
  <c r="APE55" i="3"/>
  <c r="BBO55" i="3"/>
  <c r="BIW55" i="3"/>
  <c r="BLX55" i="3"/>
  <c r="BDX55" i="3"/>
  <c r="BVL55" i="3"/>
  <c r="BFW55" i="3"/>
  <c r="CCW55" i="3"/>
  <c r="CGZ55" i="3"/>
  <c r="CCB55" i="3"/>
  <c r="BZB55" i="3"/>
  <c r="BBN55" i="3"/>
  <c r="CCF55" i="3"/>
  <c r="BCW55" i="3"/>
  <c r="AQU55" i="3"/>
  <c r="BNV55" i="3"/>
  <c r="CLQ55" i="3"/>
  <c r="CGS55" i="3"/>
  <c r="CKG55" i="3"/>
  <c r="CGK55" i="3"/>
  <c r="CIH55" i="3"/>
  <c r="CLN55" i="3"/>
  <c r="BWD55" i="3"/>
  <c r="AWD55" i="3"/>
  <c r="CJP55" i="3"/>
  <c r="CIA55" i="3"/>
  <c r="CDR55" i="3"/>
  <c r="CKD55" i="3"/>
  <c r="CEZ55" i="3"/>
  <c r="CAC55" i="3"/>
  <c r="BKP55" i="3"/>
  <c r="CKM55" i="3"/>
  <c r="BXL55" i="3"/>
  <c r="CEF55" i="3"/>
  <c r="BUM55" i="3"/>
  <c r="CJU55" i="3"/>
  <c r="CHV55" i="3"/>
  <c r="BSM55" i="3"/>
  <c r="CHS55" i="3"/>
  <c r="CHT55" i="3"/>
  <c r="BTZ55" i="3"/>
  <c r="CEQ55" i="3"/>
  <c r="CHG55" i="3"/>
  <c r="BOX55" i="3"/>
  <c r="CDA55" i="3"/>
  <c r="BQY55" i="3"/>
  <c r="CIW55" i="3"/>
  <c r="CLZ55" i="3"/>
  <c r="BZO55" i="3"/>
  <c r="BYV55" i="3"/>
  <c r="CLL55" i="3"/>
  <c r="CET55" i="3"/>
  <c r="CIB55" i="3"/>
  <c r="BST55" i="3"/>
  <c r="CHA55" i="3"/>
  <c r="BWI55" i="3"/>
  <c r="CKA55" i="3"/>
  <c r="BYH55" i="3"/>
  <c r="BID55" i="3"/>
  <c r="BOC55" i="3"/>
  <c r="BTO55" i="3"/>
  <c r="BUT55" i="3"/>
  <c r="CDK55" i="3"/>
  <c r="BLS55" i="3"/>
  <c r="CCE55" i="3"/>
  <c r="BGU55" i="3"/>
  <c r="BOO55" i="3"/>
  <c r="BSF55" i="3"/>
  <c r="BUO55" i="3"/>
  <c r="AOD55" i="3"/>
  <c r="BZJ55" i="3"/>
  <c r="BDZ55" i="3"/>
  <c r="BNF55" i="3"/>
  <c r="BLH55" i="3"/>
  <c r="BPG55" i="3"/>
  <c r="BRR55" i="3"/>
  <c r="AKB55" i="3"/>
  <c r="BHJ55" i="3"/>
  <c r="AZE55" i="3"/>
  <c r="BSB55" i="3"/>
  <c r="AZV55" i="3"/>
  <c r="BJL55" i="3"/>
  <c r="CBC55" i="3"/>
  <c r="CEO55" i="3"/>
  <c r="BPY55" i="3"/>
  <c r="BWE55" i="3"/>
  <c r="BXF55" i="3"/>
  <c r="AXE55" i="3"/>
  <c r="CBH55" i="3"/>
  <c r="AYZ55" i="3"/>
  <c r="ACM55" i="3"/>
  <c r="AYM55" i="3"/>
  <c r="BDJ55" i="3"/>
  <c r="BPN55" i="3"/>
  <c r="CCU55" i="3"/>
  <c r="BRO55" i="3"/>
  <c r="BDH55" i="3"/>
  <c r="BXH55" i="3"/>
  <c r="BGM55" i="3"/>
  <c r="BNU55" i="3"/>
  <c r="BPL55" i="3"/>
  <c r="BSO55" i="3"/>
  <c r="BWJ55" i="3"/>
  <c r="BTB55" i="3"/>
  <c r="BZE55" i="3"/>
  <c r="CCP55" i="3"/>
  <c r="BEK55" i="3"/>
  <c r="AWF55" i="3"/>
  <c r="BGH55" i="3"/>
  <c r="BKW55" i="3"/>
  <c r="BOB55" i="3"/>
  <c r="AYH55" i="3"/>
  <c r="BNB55" i="3"/>
  <c r="CBQ55" i="3"/>
  <c r="BPC55" i="3"/>
  <c r="BAS55" i="3"/>
  <c r="BUV55" i="3"/>
  <c r="BEA55" i="3"/>
  <c r="BMO55" i="3"/>
  <c r="BMZ55" i="3"/>
  <c r="BRI55" i="3"/>
  <c r="BYY55" i="3"/>
  <c r="BEL55" i="3"/>
  <c r="BQP55" i="3"/>
  <c r="BPI55" i="3"/>
  <c r="CBZ55" i="3"/>
  <c r="BBT55" i="3"/>
  <c r="ATH55" i="3"/>
  <c r="BDV55" i="3"/>
  <c r="BJO55" i="3"/>
  <c r="BLP55" i="3"/>
  <c r="BGB55" i="3"/>
  <c r="BWT55" i="3"/>
  <c r="BCB55" i="3"/>
  <c r="BQB55" i="3"/>
  <c r="BUC55" i="3"/>
  <c r="AKD55" i="3"/>
  <c r="AU57" i="3"/>
  <c r="AU60" i="3"/>
  <c r="AU58" i="3"/>
  <c r="AU61" i="3"/>
  <c r="AU62" i="3"/>
  <c r="AU59" i="3"/>
  <c r="CHN55" i="3"/>
  <c r="CJH55" i="3"/>
  <c r="CJE55" i="3"/>
  <c r="CKU55" i="3"/>
  <c r="CMD55" i="3"/>
  <c r="CEK55" i="3"/>
  <c r="CLF55" i="3"/>
  <c r="CEC55" i="3"/>
  <c r="BOY55" i="3"/>
  <c r="BVF55" i="3"/>
  <c r="CLE55" i="3"/>
  <c r="CHL55" i="3"/>
  <c r="CHZ55" i="3"/>
  <c r="BMI55" i="3"/>
  <c r="CCM55" i="3"/>
  <c r="BQF55" i="3"/>
  <c r="BRC55" i="3"/>
  <c r="BSH55" i="3"/>
  <c r="CCK55" i="3"/>
  <c r="CJR55" i="3"/>
  <c r="AZP55" i="3"/>
  <c r="CKZ55" i="3"/>
  <c r="BNN55" i="3"/>
  <c r="BFR55" i="3"/>
  <c r="BKH55" i="3"/>
  <c r="CHM55" i="3"/>
  <c r="CCC55" i="3"/>
  <c r="CKS55" i="3"/>
  <c r="CLW55" i="3"/>
  <c r="CAQ55" i="3"/>
  <c r="CGL55" i="3"/>
  <c r="CBD55" i="3"/>
  <c r="BXE55" i="3"/>
  <c r="BYM55" i="3"/>
  <c r="CIM55" i="3"/>
  <c r="CDE55" i="3"/>
  <c r="CHI55" i="3"/>
  <c r="CLR55" i="3"/>
  <c r="CFA55" i="3"/>
  <c r="BQA55" i="3"/>
  <c r="CGA55" i="3"/>
  <c r="CGN55" i="3"/>
  <c r="CGV55" i="3"/>
  <c r="BSQ55" i="3"/>
  <c r="BML55" i="3"/>
  <c r="CBY55" i="3"/>
  <c r="BOM55" i="3"/>
  <c r="CGO55" i="3"/>
  <c r="BKV55" i="3"/>
  <c r="BYC55" i="3"/>
  <c r="BTF55" i="3"/>
  <c r="CGQ55" i="3"/>
  <c r="BVG55" i="3"/>
  <c r="AVS55" i="3"/>
  <c r="BIN55" i="3"/>
  <c r="BPQ55" i="3"/>
  <c r="BTD55" i="3"/>
  <c r="BUK55" i="3"/>
  <c r="AMX55" i="3"/>
  <c r="BWC55" i="3"/>
  <c r="BWV55" i="3"/>
  <c r="CEN55" i="3"/>
  <c r="CDN55" i="3"/>
  <c r="AXW55" i="3"/>
  <c r="BGK55" i="3"/>
  <c r="BIL55" i="3"/>
  <c r="BAC55" i="3"/>
  <c r="BRT55" i="3"/>
  <c r="BBZ55" i="3"/>
  <c r="BTC55" i="3"/>
  <c r="CIY55" i="3"/>
  <c r="BMJ55" i="3"/>
  <c r="BSG55" i="3"/>
  <c r="BYG55" i="3"/>
  <c r="BFU55" i="3"/>
  <c r="CBF55" i="3"/>
  <c r="AYR55" i="3"/>
  <c r="AMH55" i="3"/>
  <c r="CCJ55" i="3"/>
  <c r="BWO55" i="3"/>
  <c r="BZC55" i="3"/>
  <c r="BJE55" i="3"/>
  <c r="BNL55" i="3"/>
  <c r="BGR55" i="3"/>
  <c r="BHD55" i="3"/>
  <c r="BNQ55" i="3"/>
  <c r="BRP55" i="3"/>
  <c r="CFS55" i="3"/>
  <c r="CIV55" i="3"/>
  <c r="CFF55" i="3"/>
  <c r="BCT55" i="3"/>
  <c r="CAD55" i="3"/>
  <c r="BJW55" i="3"/>
  <c r="CDD55" i="3"/>
  <c r="BGO55" i="3"/>
  <c r="AUE55" i="3"/>
  <c r="BFZ55" i="3"/>
  <c r="AYO55" i="3"/>
  <c r="BVM55" i="3"/>
  <c r="BUE55" i="3"/>
  <c r="BWQ55" i="3"/>
  <c r="BCD55" i="3"/>
  <c r="BKZ55" i="3"/>
  <c r="BEF55" i="3"/>
  <c r="BWZ55" i="3"/>
  <c r="BEY55" i="3"/>
  <c r="BMK55" i="3"/>
  <c r="BPD55" i="3"/>
  <c r="CDI55" i="3"/>
  <c r="CHP55" i="3"/>
  <c r="CDZ55" i="3"/>
  <c r="BZN55" i="3"/>
  <c r="BGL55" i="3"/>
  <c r="CCN55" i="3"/>
  <c r="BEC55" i="3"/>
  <c r="ASH55" i="3"/>
  <c r="BDN55" i="3"/>
  <c r="BKS55" i="3"/>
  <c r="AGM55" i="3"/>
  <c r="AJW55" i="3"/>
  <c r="BCN55" i="3"/>
  <c r="PV55" i="3"/>
  <c r="BAP55" i="3"/>
  <c r="AIH55" i="3"/>
  <c r="BIA55" i="3"/>
  <c r="ZO55" i="3"/>
  <c r="AGO55" i="3"/>
  <c r="UY55" i="3"/>
  <c r="ADZ55" i="3"/>
  <c r="AMO55" i="3"/>
  <c r="AIB55" i="3"/>
  <c r="AVR55" i="3"/>
  <c r="AON55" i="3"/>
  <c r="AUM55" i="3"/>
  <c r="ASU55" i="3"/>
  <c r="BEB55" i="3"/>
  <c r="MR55" i="3"/>
  <c r="AAZ55" i="3"/>
  <c r="AGP55" i="3"/>
  <c r="QU55" i="3"/>
  <c r="ASA55" i="3"/>
  <c r="BAU55" i="3"/>
  <c r="AIP55" i="3"/>
  <c r="BIC55" i="3"/>
  <c r="AIY55" i="3"/>
  <c r="AFI55" i="3"/>
  <c r="ACR55" i="3"/>
  <c r="RM55" i="3"/>
  <c r="NU55" i="3"/>
  <c r="SV55" i="3"/>
  <c r="TS55" i="3"/>
  <c r="APX55" i="3"/>
  <c r="AUP55" i="3"/>
  <c r="ARW55" i="3"/>
  <c r="BEG55" i="3"/>
  <c r="RK55" i="3"/>
  <c r="BCI55" i="3"/>
  <c r="AKL55" i="3"/>
  <c r="KI55" i="3"/>
  <c r="ANO55" i="3"/>
  <c r="XQ55" i="3"/>
  <c r="AFG55" i="3"/>
  <c r="BIE55" i="3"/>
  <c r="AKE55" i="3"/>
  <c r="WH55" i="3"/>
  <c r="AQS55" i="3"/>
  <c r="AQV55" i="3"/>
  <c r="AXH55" i="3"/>
  <c r="AAQ55" i="3"/>
  <c r="NK55" i="3"/>
  <c r="AAV55" i="3"/>
  <c r="MD55" i="3"/>
  <c r="AIS55" i="3"/>
  <c r="ASF55" i="3"/>
  <c r="AQZ55" i="3"/>
  <c r="AYC55" i="3"/>
  <c r="AFW55" i="3"/>
  <c r="BGN55" i="3"/>
  <c r="ABI55" i="3"/>
  <c r="YM55" i="3"/>
  <c r="AKH55" i="3"/>
  <c r="FM55" i="3"/>
  <c r="AAS55" i="3"/>
  <c r="BDG55" i="3"/>
  <c r="AMD55" i="3"/>
  <c r="BJI55" i="3"/>
  <c r="AVD55" i="3"/>
  <c r="AKO55" i="3"/>
  <c r="AUB55" i="3"/>
  <c r="ATM55" i="3"/>
  <c r="ADX55" i="3"/>
  <c r="MZ55" i="3"/>
  <c r="AEI55" i="3"/>
  <c r="AQQ55" i="3"/>
  <c r="AYF55" i="3"/>
  <c r="AWU55" i="3"/>
  <c r="BGS55" i="3"/>
  <c r="ALM55" i="3"/>
  <c r="BEU55" i="3"/>
  <c r="ANB55" i="3"/>
  <c r="WS55" i="3"/>
  <c r="AOU55" i="3"/>
  <c r="QB55" i="3"/>
  <c r="AKC55" i="3"/>
  <c r="ZS55" i="3"/>
  <c r="SN55" i="3"/>
  <c r="AFJ55" i="3"/>
  <c r="VR55" i="3"/>
  <c r="PS55" i="3"/>
  <c r="ZY55" i="3"/>
  <c r="EM55" i="3"/>
  <c r="IK55" i="3"/>
  <c r="GM55" i="3"/>
  <c r="AAH55" i="3"/>
  <c r="AEV55" i="3"/>
  <c r="NC55" i="3"/>
  <c r="OD55" i="3"/>
  <c r="KK55" i="3"/>
  <c r="AEG55" i="3"/>
  <c r="GN55" i="3"/>
  <c r="DS55" i="3"/>
  <c r="IQ55" i="3"/>
  <c r="ABV55" i="3"/>
  <c r="ALG55" i="3"/>
  <c r="SI55" i="3"/>
  <c r="KE55" i="3"/>
  <c r="UP55" i="3"/>
  <c r="TI55" i="3"/>
  <c r="OY55" i="3"/>
  <c r="FI55" i="3"/>
  <c r="KR55" i="3"/>
  <c r="EE55" i="3"/>
  <c r="AJE55" i="3"/>
  <c r="ANK55" i="3"/>
  <c r="UM55" i="3"/>
  <c r="SL55" i="3"/>
  <c r="QA55" i="3"/>
  <c r="XR55" i="3"/>
  <c r="GR55" i="3"/>
  <c r="DH55" i="3"/>
  <c r="GF55" i="3"/>
  <c r="QJ55" i="3"/>
  <c r="APO55" i="3"/>
  <c r="ZC55" i="3"/>
  <c r="MI55" i="3"/>
  <c r="KS55" i="3"/>
  <c r="ABZ55" i="3"/>
  <c r="PR55" i="3"/>
  <c r="QP55" i="3"/>
  <c r="ES55" i="3"/>
  <c r="YU55" i="3"/>
  <c r="ADC55" i="3"/>
  <c r="AGX55" i="3"/>
  <c r="SR55" i="3"/>
  <c r="TM55" i="3"/>
  <c r="GC55" i="3"/>
  <c r="VX55" i="3"/>
  <c r="VV55" i="3"/>
  <c r="BCO55" i="3"/>
  <c r="WN55" i="3"/>
  <c r="ABL55" i="3"/>
  <c r="AFZ55" i="3"/>
  <c r="SB55" i="3"/>
  <c r="SP55" i="3"/>
  <c r="AFR55" i="3"/>
  <c r="UX55" i="3"/>
  <c r="VJ55" i="3"/>
  <c r="PW55" i="3"/>
  <c r="WX55" i="3"/>
  <c r="ABW55" i="3"/>
  <c r="RL55" i="3"/>
  <c r="RE55" i="3"/>
  <c r="AFB55" i="3"/>
  <c r="UL55" i="3"/>
  <c r="UV55" i="3"/>
  <c r="BZZ55" i="3"/>
  <c r="BJM55" i="3"/>
  <c r="AUQ55" i="3"/>
  <c r="BKF55" i="3"/>
  <c r="CAK55" i="3"/>
  <c r="BMQ55" i="3"/>
  <c r="AYG55" i="3"/>
  <c r="BSJ55" i="3"/>
  <c r="BBJ55" i="3"/>
  <c r="BLI55" i="3"/>
  <c r="BKB55" i="3"/>
  <c r="BQC55" i="3"/>
  <c r="BWM55" i="3"/>
  <c r="AGB55" i="3"/>
  <c r="AXP55" i="3"/>
  <c r="AVO55" i="3"/>
  <c r="BGC55" i="3"/>
  <c r="AFU55" i="3"/>
  <c r="BEE55" i="3"/>
  <c r="AML55" i="3"/>
  <c r="NP55" i="3"/>
  <c r="AOM55" i="3"/>
  <c r="LO55" i="3"/>
  <c r="AIG55" i="3"/>
  <c r="AAW55" i="3"/>
  <c r="AUF55" i="3"/>
  <c r="AIK55" i="3"/>
  <c r="AUJ55" i="3"/>
  <c r="ARI55" i="3"/>
  <c r="AZD55" i="3"/>
  <c r="ASS55" i="3"/>
  <c r="ZE55" i="3"/>
  <c r="WF55" i="3"/>
  <c r="ACQ55" i="3"/>
  <c r="AII55" i="3"/>
  <c r="BGF55" i="3"/>
  <c r="AHV55" i="3"/>
  <c r="BEH55" i="3"/>
  <c r="ANF55" i="3"/>
  <c r="RX55" i="3"/>
  <c r="AWB55" i="3"/>
  <c r="AMJ55" i="3"/>
  <c r="AGA55" i="3"/>
  <c r="QK55" i="3"/>
  <c r="AOK55" i="3"/>
  <c r="AKZ55" i="3"/>
  <c r="AUR55" i="3"/>
  <c r="AJT55" i="3"/>
  <c r="AZI55" i="3"/>
  <c r="ARU55" i="3"/>
  <c r="AXK55" i="3"/>
  <c r="ANI55" i="3"/>
  <c r="ACN55" i="3"/>
  <c r="ALC55" i="3"/>
  <c r="QR55" i="3"/>
  <c r="PG55" i="3"/>
  <c r="BEM55" i="3"/>
  <c r="ANJ55" i="3"/>
  <c r="WE55" i="3"/>
  <c r="AAC55" i="3"/>
  <c r="ALX55" i="3"/>
  <c r="AWN55" i="3"/>
  <c r="AVY55" i="3"/>
  <c r="AFL55" i="3"/>
  <c r="YZ55" i="3"/>
  <c r="AFX55" i="3"/>
  <c r="AIT55" i="3"/>
  <c r="AJL55" i="3"/>
  <c r="AMB55" i="3"/>
  <c r="ARN55" i="3"/>
  <c r="AWG55" i="3"/>
  <c r="BBP55" i="3"/>
  <c r="AEY55" i="3"/>
  <c r="QW55" i="3"/>
  <c r="ADT55" i="3"/>
  <c r="PM55" i="3"/>
  <c r="AUW55" i="3"/>
  <c r="AYI55" i="3"/>
  <c r="AHL55" i="3"/>
  <c r="BGT55" i="3"/>
  <c r="APR55" i="3"/>
  <c r="ANQ55" i="3"/>
  <c r="ASP55" i="3"/>
  <c r="AOV55" i="3"/>
  <c r="AIM55" i="3"/>
  <c r="AFE55" i="3"/>
  <c r="APQ55" i="3"/>
  <c r="ANL55" i="3"/>
  <c r="ARV55" i="3"/>
  <c r="AVI55" i="3"/>
  <c r="BBU55" i="3"/>
  <c r="AWS55" i="3"/>
  <c r="AZW55" i="3"/>
  <c r="AEX55" i="3"/>
  <c r="AFN55" i="3"/>
  <c r="AMI55" i="3"/>
  <c r="ACW55" i="3"/>
  <c r="ACG55" i="3"/>
  <c r="IX55" i="3"/>
  <c r="IP55" i="3"/>
  <c r="AAL55" i="3"/>
  <c r="OG55" i="3"/>
  <c r="IL55" i="3"/>
  <c r="TZ55" i="3"/>
  <c r="VA55" i="3"/>
  <c r="IM55" i="3"/>
  <c r="FX55" i="3"/>
  <c r="DZ55" i="3"/>
  <c r="YJ55" i="3"/>
  <c r="OA55" i="3"/>
  <c r="AET55" i="3"/>
  <c r="VD55" i="3"/>
  <c r="OU55" i="3"/>
  <c r="ZI55" i="3"/>
  <c r="DW55" i="3"/>
  <c r="IC55" i="3"/>
  <c r="GE55" i="3"/>
  <c r="XA55" i="3"/>
  <c r="ACT55" i="3"/>
  <c r="TH55" i="3"/>
  <c r="MC55" i="3"/>
  <c r="EO55" i="3"/>
  <c r="ADQ55" i="3"/>
  <c r="KX55" i="3"/>
  <c r="DC55" i="3"/>
  <c r="II55" i="3"/>
  <c r="AAP55" i="3"/>
  <c r="AKY55" i="3"/>
  <c r="KO55" i="3"/>
  <c r="EK55" i="3"/>
  <c r="UD55" i="3"/>
  <c r="SK55" i="3"/>
  <c r="NS55" i="3"/>
  <c r="EC55" i="3"/>
  <c r="KJ55" i="3"/>
  <c r="DO55" i="3"/>
  <c r="AID55" i="3"/>
  <c r="ANC55" i="3"/>
  <c r="SC55" i="3"/>
  <c r="RI55" i="3"/>
  <c r="OZ55" i="3"/>
  <c r="XB55" i="3"/>
  <c r="JR55" i="3"/>
  <c r="CO55" i="3"/>
  <c r="KP55" i="3"/>
  <c r="NX55" i="3"/>
  <c r="APG55" i="3"/>
  <c r="WV55" i="3"/>
  <c r="LH55" i="3"/>
  <c r="FE55" i="3"/>
  <c r="ABJ55" i="3"/>
  <c r="OT55" i="3"/>
  <c r="OO55" i="3"/>
  <c r="LC55" i="3"/>
  <c r="DM55" i="3"/>
  <c r="AEO55" i="3"/>
  <c r="AOY55" i="3"/>
  <c r="RS55" i="3"/>
  <c r="HF55" i="3"/>
  <c r="CS55" i="3"/>
  <c r="AAT55" i="3"/>
  <c r="MS55" i="3"/>
  <c r="NQ55" i="3"/>
  <c r="JX55" i="3"/>
  <c r="ACC55" i="3"/>
  <c r="AOQ55" i="3"/>
  <c r="GT55" i="3"/>
  <c r="VF55" i="3"/>
  <c r="SM55" i="3"/>
  <c r="AAD55" i="3"/>
  <c r="LU55" i="3"/>
  <c r="MP55" i="3"/>
  <c r="IV55" i="3"/>
  <c r="AKR55" i="3"/>
  <c r="BPR55" i="3"/>
  <c r="BLQ55" i="3"/>
  <c r="BRS55" i="3"/>
  <c r="BUD55" i="3"/>
  <c r="BCS55" i="3"/>
  <c r="BIP55" i="3"/>
  <c r="BBQ55" i="3"/>
  <c r="BUN55" i="3"/>
  <c r="BCH55" i="3"/>
  <c r="BLE55" i="3"/>
  <c r="BMR55" i="3"/>
  <c r="AMV55" i="3"/>
  <c r="AIV55" i="3"/>
  <c r="AUC55" i="3"/>
  <c r="BBE55" i="3"/>
  <c r="AVM55" i="3"/>
  <c r="AZG55" i="3"/>
  <c r="AJX55" i="3"/>
  <c r="AEH55" i="3"/>
  <c r="AMA55" i="3"/>
  <c r="ABF55" i="3"/>
  <c r="ZJ55" i="3"/>
  <c r="BGI55" i="3"/>
  <c r="APF55" i="3"/>
  <c r="AAB55" i="3"/>
  <c r="ASX55" i="3"/>
  <c r="ANT55" i="3"/>
  <c r="ATB55" i="3"/>
  <c r="ARG55" i="3"/>
  <c r="HN55" i="3"/>
  <c r="MT55" i="3"/>
  <c r="AHT55" i="3"/>
  <c r="AWW55" i="3"/>
  <c r="BBH55" i="3"/>
  <c r="AUO55" i="3"/>
  <c r="AZJ55" i="3"/>
  <c r="AFP55" i="3"/>
  <c r="BHK55" i="3"/>
  <c r="AQD55" i="3"/>
  <c r="AJH55" i="3"/>
  <c r="AQI55" i="3"/>
  <c r="ADP55" i="3"/>
  <c r="ALY55" i="3"/>
  <c r="AOW55" i="3"/>
  <c r="ATF55" i="3"/>
  <c r="ANH55" i="3"/>
  <c r="ATG55" i="3"/>
  <c r="AHK55" i="3"/>
  <c r="BCV55" i="3"/>
  <c r="ASI55" i="3"/>
  <c r="XV55" i="3"/>
  <c r="AAU55" i="3"/>
  <c r="LL55" i="3"/>
  <c r="ADU55" i="3"/>
  <c r="AZO55" i="3"/>
  <c r="AFY55" i="3"/>
  <c r="BHM55" i="3"/>
  <c r="AQX55" i="3"/>
  <c r="AFO55" i="3"/>
  <c r="AVB55" i="3"/>
  <c r="AQB55" i="3"/>
  <c r="AJS55" i="3"/>
  <c r="ON55" i="3"/>
  <c r="AQG55" i="3"/>
  <c r="BHW55" i="3"/>
  <c r="AFQ55" i="3"/>
  <c r="AGV55" i="3"/>
  <c r="AGR55" i="3"/>
  <c r="AQF55" i="3"/>
  <c r="AVV55" i="3"/>
  <c r="AWE55" i="3"/>
  <c r="YY55" i="3"/>
  <c r="ZP55" i="3"/>
  <c r="AKF55" i="3"/>
  <c r="ATK55" i="3"/>
  <c r="BDT55" i="3"/>
  <c r="ARS55" i="3"/>
  <c r="BBV55" i="3"/>
  <c r="AKT55" i="3"/>
  <c r="BIQ55" i="3"/>
  <c r="ARC55" i="3"/>
  <c r="AJA55" i="3"/>
  <c r="ACO55" i="3"/>
  <c r="AGK55" i="3"/>
  <c r="ANE55" i="3"/>
  <c r="AGG55" i="3"/>
  <c r="AHX55" i="3"/>
  <c r="APT55" i="3"/>
  <c r="AWQ55" i="3"/>
  <c r="AVG55" i="3"/>
  <c r="BFH55" i="3"/>
  <c r="RR55" i="3"/>
  <c r="QM55" i="3"/>
  <c r="AIO55" i="3"/>
  <c r="WU55" i="3"/>
  <c r="XF55" i="3"/>
  <c r="XY55" i="3"/>
  <c r="XK55" i="3"/>
  <c r="VM55" i="3"/>
  <c r="IY55" i="3"/>
  <c r="PZ55" i="3"/>
  <c r="KU55" i="3"/>
  <c r="MW55" i="3"/>
  <c r="FZ55" i="3"/>
  <c r="DL55" i="3"/>
  <c r="OJ55" i="3"/>
  <c r="ACE55" i="3"/>
  <c r="ZV55" i="3"/>
  <c r="NF55" i="3"/>
  <c r="VN55" i="3"/>
  <c r="TN55" i="3"/>
  <c r="UK55" i="3"/>
  <c r="IE55" i="3"/>
  <c r="FP55" i="3"/>
  <c r="DR55" i="3"/>
  <c r="PL55" i="3"/>
  <c r="JD55" i="3"/>
  <c r="AED55" i="3"/>
  <c r="UR55" i="3"/>
  <c r="BCP55" i="3"/>
  <c r="NT55" i="3"/>
  <c r="YS55" i="3"/>
  <c r="DG55" i="3"/>
  <c r="HU55" i="3"/>
  <c r="FV55" i="3"/>
  <c r="VC55" i="3"/>
  <c r="OP55" i="3"/>
  <c r="LM55" i="3"/>
  <c r="PC55" i="3"/>
  <c r="LE55" i="3"/>
  <c r="SZ55" i="3"/>
  <c r="ADA55" i="3"/>
  <c r="KL55" i="3"/>
  <c r="CM55" i="3"/>
  <c r="IA55" i="3"/>
  <c r="ZG55" i="3"/>
  <c r="AKP55" i="3"/>
  <c r="DQ55" i="3"/>
  <c r="FL55" i="3"/>
  <c r="TP55" i="3"/>
  <c r="QT55" i="3"/>
  <c r="MM55" i="3"/>
  <c r="CW55" i="3"/>
  <c r="KB55" i="3"/>
  <c r="CY55" i="3"/>
  <c r="AHF55" i="3"/>
  <c r="AMU55" i="3"/>
  <c r="NZ55" i="3"/>
  <c r="QH55" i="3"/>
  <c r="OB55" i="3"/>
  <c r="WL55" i="3"/>
  <c r="EA55" i="3"/>
  <c r="RY55" i="3"/>
  <c r="IZ55" i="3"/>
  <c r="KH55" i="3"/>
  <c r="AEZ55" i="3"/>
  <c r="AMM55" i="3"/>
  <c r="GD55" i="3"/>
  <c r="PJ55" i="3"/>
  <c r="MA55" i="3"/>
  <c r="VU55" i="3"/>
  <c r="JO55" i="3"/>
  <c r="IF55" i="3"/>
  <c r="JZ55" i="3"/>
  <c r="ADL55" i="3"/>
  <c r="AME55" i="3"/>
  <c r="AAR55" i="3"/>
  <c r="NI55" i="3"/>
  <c r="JL55" i="3"/>
  <c r="VE55" i="3"/>
  <c r="IG55" i="3"/>
  <c r="HP55" i="3"/>
  <c r="GA55" i="3"/>
  <c r="BZH55" i="3"/>
  <c r="BJP55" i="3"/>
  <c r="GS55" i="3"/>
  <c r="BAI55" i="3"/>
  <c r="BFV55" i="3"/>
  <c r="BKJ55" i="3"/>
  <c r="BCR55" i="3"/>
  <c r="BUF55" i="3"/>
  <c r="BEQ55" i="3"/>
  <c r="ADJ55" i="3"/>
  <c r="AWX55" i="3"/>
  <c r="APD55" i="3"/>
  <c r="AVC55" i="3"/>
  <c r="AUA55" i="3"/>
  <c r="BER55" i="3"/>
  <c r="OF55" i="3"/>
  <c r="MU55" i="3"/>
  <c r="AHN55" i="3"/>
  <c r="SQ55" i="3"/>
  <c r="DA55" i="3"/>
  <c r="BBK55" i="3"/>
  <c r="AJV55" i="3"/>
  <c r="BIK55" i="3"/>
  <c r="ARL55" i="3"/>
  <c r="AGW55" i="3"/>
  <c r="AKJ55" i="3"/>
  <c r="AHH55" i="3"/>
  <c r="VG55" i="3"/>
  <c r="XX55" i="3"/>
  <c r="YO55" i="3"/>
  <c r="AQN55" i="3"/>
  <c r="AVF55" i="3"/>
  <c r="ATC55" i="3"/>
  <c r="BEW55" i="3"/>
  <c r="WK55" i="3"/>
  <c r="BCY55" i="3"/>
  <c r="ALF55" i="3"/>
  <c r="GL55" i="3"/>
  <c r="ANW55" i="3"/>
  <c r="ZM55" i="3"/>
  <c r="AGH55" i="3"/>
  <c r="BIM55" i="3"/>
  <c r="ART55" i="3"/>
  <c r="AFV55" i="3"/>
  <c r="ARX55" i="3"/>
  <c r="ADG55" i="3"/>
  <c r="AXX55" i="3"/>
  <c r="AJO55" i="3"/>
  <c r="RC55" i="3"/>
  <c r="ACF55" i="3"/>
  <c r="UA55" i="3"/>
  <c r="AVW55" i="3"/>
  <c r="BEZ55" i="3"/>
  <c r="AAN55" i="3"/>
  <c r="BDB55" i="3"/>
  <c r="ALZ55" i="3"/>
  <c r="LK55" i="3"/>
  <c r="ATP55" i="3"/>
  <c r="ALD55" i="3"/>
  <c r="AEM55" i="3"/>
  <c r="AJJ55" i="3"/>
  <c r="ANU55" i="3"/>
  <c r="BDW55" i="3"/>
  <c r="AMT55" i="3"/>
  <c r="BJQ55" i="3"/>
  <c r="AWJ55" i="3"/>
  <c r="ALH55" i="3"/>
  <c r="AVH55" i="3"/>
  <c r="AUS55" i="3"/>
  <c r="AEQ55" i="3"/>
  <c r="XD55" i="3"/>
  <c r="AFD55" i="3"/>
  <c r="ARY55" i="3"/>
  <c r="AYV55" i="3"/>
  <c r="AHC55" i="3"/>
  <c r="AWT55" i="3"/>
  <c r="ANY55" i="3"/>
  <c r="BFK55" i="3"/>
  <c r="ANR55" i="3"/>
  <c r="AKK55" i="3"/>
  <c r="APC55" i="3"/>
  <c r="WA55" i="3"/>
  <c r="AKS55" i="3"/>
  <c r="ABG55" i="3"/>
  <c r="AWR55" i="3"/>
  <c r="AKV55" i="3"/>
  <c r="AWV55" i="3"/>
  <c r="ATU55" i="3"/>
  <c r="BAJ55" i="3"/>
  <c r="AVE55" i="3"/>
  <c r="ACZ55" i="3"/>
  <c r="ZX55" i="3"/>
  <c r="AEJ55" i="3"/>
  <c r="TG55" i="3"/>
  <c r="AGY55" i="3"/>
  <c r="NL55" i="3"/>
  <c r="NR55" i="3"/>
  <c r="WO55" i="3"/>
  <c r="KF55" i="3"/>
  <c r="PP55" i="3"/>
  <c r="QI55" i="3"/>
  <c r="DN55" i="3"/>
  <c r="SS55" i="3"/>
  <c r="WJ55" i="3"/>
  <c r="UW55" i="3"/>
  <c r="HQ55" i="3"/>
  <c r="NY55" i="3"/>
  <c r="FY55" i="3"/>
  <c r="LQ55" i="3"/>
  <c r="FR55" i="3"/>
  <c r="DD55" i="3"/>
  <c r="UH55" i="3"/>
  <c r="AAY55" i="3"/>
  <c r="ZF55" i="3"/>
  <c r="MH55" i="3"/>
  <c r="VB55" i="3"/>
  <c r="SW55" i="3"/>
  <c r="TU55" i="3"/>
  <c r="HW55" i="3"/>
  <c r="FH55" i="3"/>
  <c r="DJ55" i="3"/>
  <c r="LT55" i="3"/>
  <c r="AAE55" i="3"/>
  <c r="ADN55" i="3"/>
  <c r="TR55" i="3"/>
  <c r="MV55" i="3"/>
  <c r="YC55" i="3"/>
  <c r="CQ55" i="3"/>
  <c r="HM55" i="3"/>
  <c r="FN55" i="3"/>
  <c r="SX55" i="3"/>
  <c r="ADB55" i="3"/>
  <c r="HY55" i="3"/>
  <c r="OE55" i="3"/>
  <c r="DU55" i="3"/>
  <c r="SJ55" i="3"/>
  <c r="ACK55" i="3"/>
  <c r="KD55" i="3"/>
  <c r="JS55" i="3"/>
  <c r="HS55" i="3"/>
  <c r="XL55" i="3"/>
  <c r="AJZ55" i="3"/>
  <c r="YF55" i="3"/>
  <c r="EF55" i="3"/>
  <c r="TD55" i="3"/>
  <c r="PN55" i="3"/>
  <c r="LG55" i="3"/>
  <c r="JH55" i="3"/>
  <c r="JB55" i="3"/>
  <c r="JY55" i="3"/>
  <c r="OV55" i="3"/>
  <c r="AJB55" i="3"/>
  <c r="XH55" i="3"/>
  <c r="CZ55" i="3"/>
  <c r="RA55" i="3"/>
  <c r="OH55" i="3"/>
  <c r="HR55" i="3"/>
  <c r="IJ55" i="3"/>
  <c r="FO55" i="3"/>
  <c r="JQ55" i="3"/>
  <c r="LD55" i="3"/>
  <c r="AHA55" i="3"/>
  <c r="RP55" i="3"/>
  <c r="KV55" i="3"/>
  <c r="QC55" i="3"/>
  <c r="NB55" i="3"/>
  <c r="AFM55" i="3"/>
  <c r="HT55" i="3"/>
  <c r="EY55" i="3"/>
  <c r="JI55" i="3"/>
  <c r="AXF55" i="3"/>
  <c r="BJF55" i="3"/>
  <c r="BCZ55" i="3"/>
  <c r="BVT55" i="3"/>
  <c r="BDS55" i="3"/>
  <c r="BLU55" i="3"/>
  <c r="BNX55" i="3"/>
  <c r="BES55" i="3"/>
  <c r="CLX55" i="3"/>
  <c r="BPJ55" i="3"/>
  <c r="BJV55" i="3"/>
  <c r="CBR55" i="3"/>
  <c r="BAN55" i="3"/>
  <c r="AOT55" i="3"/>
  <c r="BCM55" i="3"/>
  <c r="BIG55" i="3"/>
  <c r="BJT55" i="3"/>
  <c r="BEV55" i="3"/>
  <c r="ABX55" i="3"/>
  <c r="AVL55" i="3"/>
  <c r="AJQ55" i="3"/>
  <c r="AVP55" i="3"/>
  <c r="ASO55" i="3"/>
  <c r="AZT55" i="3"/>
  <c r="ATY55" i="3"/>
  <c r="ABT55" i="3"/>
  <c r="YB55" i="3"/>
  <c r="ADS55" i="3"/>
  <c r="ARE55" i="3"/>
  <c r="BGV55" i="3"/>
  <c r="AMC55" i="3"/>
  <c r="BEX55" i="3"/>
  <c r="ANV55" i="3"/>
  <c r="UE55" i="3"/>
  <c r="TC55" i="3"/>
  <c r="AMZ55" i="3"/>
  <c r="AGQ55" i="3"/>
  <c r="VT55" i="3"/>
  <c r="AOS55" i="3"/>
  <c r="ALP55" i="3"/>
  <c r="AVX55" i="3"/>
  <c r="ARQ55" i="3"/>
  <c r="AZY55" i="3"/>
  <c r="ATA55" i="3"/>
  <c r="AYA55" i="3"/>
  <c r="APU55" i="3"/>
  <c r="AEA55" i="3"/>
  <c r="ALK55" i="3"/>
  <c r="WY55" i="3"/>
  <c r="SY55" i="3"/>
  <c r="BFC55" i="3"/>
  <c r="ANZ55" i="3"/>
  <c r="ZH55" i="3"/>
  <c r="AIF55" i="3"/>
  <c r="AMN55" i="3"/>
  <c r="AGJ55" i="3"/>
  <c r="MO55" i="3"/>
  <c r="AGD55" i="3"/>
  <c r="AAK55" i="3"/>
  <c r="AGN55" i="3"/>
  <c r="AUK55" i="3"/>
  <c r="BAB55" i="3"/>
  <c r="ASC55" i="3"/>
  <c r="AYD55" i="3"/>
  <c r="AGF55" i="3"/>
  <c r="BGQ55" i="3"/>
  <c r="AOX55" i="3"/>
  <c r="APM55" i="3"/>
  <c r="APS55" i="3"/>
  <c r="ABA55" i="3"/>
  <c r="ALI55" i="3"/>
  <c r="AYY55" i="3"/>
  <c r="ABP55" i="3"/>
  <c r="BHE55" i="3"/>
  <c r="AQH55" i="3"/>
  <c r="AQC55" i="3"/>
  <c r="ATV55" i="3"/>
  <c r="APL55" i="3"/>
  <c r="AJC55" i="3"/>
  <c r="LW55" i="3"/>
  <c r="APY55" i="3"/>
  <c r="AOB55" i="3"/>
  <c r="AST55" i="3"/>
  <c r="AWO55" i="3"/>
  <c r="BCK55" i="3"/>
  <c r="AGU55" i="3"/>
  <c r="BAM55" i="3"/>
  <c r="AGT55" i="3"/>
  <c r="AGS55" i="3"/>
  <c r="AMQ55" i="3"/>
  <c r="LY55" i="3"/>
  <c r="ADM55" i="3"/>
  <c r="BHG55" i="3"/>
  <c r="AQL55" i="3"/>
  <c r="AOG55" i="3"/>
  <c r="AVJ55" i="3"/>
  <c r="AOZ55" i="3"/>
  <c r="AUH55" i="3"/>
  <c r="ATS55" i="3"/>
  <c r="WZ55" i="3"/>
  <c r="TW55" i="3"/>
  <c r="AIZ55" i="3"/>
  <c r="EW55" i="3"/>
  <c r="SH55" i="3"/>
  <c r="XN55" i="3"/>
  <c r="QV55" i="3"/>
  <c r="PY55" i="3"/>
  <c r="AEL55" i="3"/>
  <c r="TX55" i="3"/>
  <c r="UJ55" i="3"/>
  <c r="PQ55" i="3"/>
  <c r="AGI55" i="3"/>
  <c r="TV55" i="3"/>
  <c r="ML55" i="3"/>
  <c r="VY55" i="3"/>
  <c r="EQ55" i="3"/>
  <c r="OR55" i="3"/>
  <c r="OM55" i="3"/>
  <c r="DF55" i="3"/>
  <c r="AKQ55" i="3"/>
  <c r="SA55" i="3"/>
  <c r="UG55" i="3"/>
  <c r="GK55" i="3"/>
  <c r="NA55" i="3"/>
  <c r="GB55" i="3"/>
  <c r="KC55" i="3"/>
  <c r="FJ55" i="3"/>
  <c r="CV55" i="3"/>
  <c r="NN55" i="3"/>
  <c r="YE55" i="3"/>
  <c r="YP55" i="3"/>
  <c r="KA55" i="3"/>
  <c r="UN55" i="3"/>
  <c r="RV55" i="3"/>
  <c r="TE55" i="3"/>
  <c r="HO55" i="3"/>
  <c r="EZ55" i="3"/>
  <c r="DB55" i="3"/>
  <c r="EG55" i="3"/>
  <c r="YW55" i="3"/>
  <c r="ACX55" i="3"/>
  <c r="TF55" i="3"/>
  <c r="PX55" i="3"/>
  <c r="ID55" i="3"/>
  <c r="XM55" i="3"/>
  <c r="JU55" i="3"/>
  <c r="HE55" i="3"/>
  <c r="FF55" i="3"/>
  <c r="PF55" i="3"/>
  <c r="ABS55" i="3"/>
  <c r="MB55" i="3"/>
  <c r="ND55" i="3"/>
  <c r="FD55" i="3"/>
  <c r="RT55" i="3"/>
  <c r="ABU55" i="3"/>
  <c r="JJ55" i="3"/>
  <c r="JK55" i="3"/>
  <c r="HK55" i="3"/>
  <c r="ACI55" i="3"/>
  <c r="AAM55" i="3"/>
  <c r="JT55" i="3"/>
  <c r="MF55" i="3"/>
  <c r="DX55" i="3"/>
  <c r="RD55" i="3"/>
  <c r="ABE55" i="3"/>
  <c r="FS55" i="3"/>
  <c r="JC55" i="3"/>
  <c r="HC55" i="3"/>
  <c r="ABC55" i="3"/>
  <c r="XG55" i="3"/>
  <c r="HB55" i="3"/>
  <c r="GX55" i="3"/>
  <c r="CR55" i="3"/>
  <c r="QN55" i="3"/>
  <c r="AAO55" i="3"/>
  <c r="FC55" i="3"/>
  <c r="IU55" i="3"/>
  <c r="GU55" i="3"/>
  <c r="BCE55" i="3"/>
  <c r="BKC55" i="3"/>
  <c r="BGY55" i="3"/>
  <c r="APV55" i="3"/>
  <c r="ALU55" i="3"/>
  <c r="AUD55" i="3"/>
  <c r="AOJ55" i="3"/>
  <c r="ATR55" i="3"/>
  <c r="ASM55" i="3"/>
  <c r="WB55" i="3"/>
  <c r="QL55" i="3"/>
  <c r="AIJ55" i="3"/>
  <c r="AFF55" i="3"/>
  <c r="BBX55" i="3"/>
  <c r="AVU55" i="3"/>
  <c r="AZZ55" i="3"/>
  <c r="AHB55" i="3"/>
  <c r="BHS55" i="3"/>
  <c r="AQT55" i="3"/>
  <c r="AEU55" i="3"/>
  <c r="NJ55" i="3"/>
  <c r="AAF55" i="3"/>
  <c r="AMG55" i="3"/>
  <c r="AAX55" i="3"/>
  <c r="AUL55" i="3"/>
  <c r="ANX55" i="3"/>
  <c r="ATW55" i="3"/>
  <c r="ARO55" i="3"/>
  <c r="BDL55" i="3"/>
  <c r="SO55" i="3"/>
  <c r="ZT55" i="3"/>
  <c r="AEE55" i="3"/>
  <c r="OI55" i="3"/>
  <c r="AJG55" i="3"/>
  <c r="BAE55" i="3"/>
  <c r="AHJ55" i="3"/>
  <c r="BHU55" i="3"/>
  <c r="AEN55" i="3"/>
  <c r="AKN55" i="3"/>
  <c r="AWH55" i="3"/>
  <c r="AQR55" i="3"/>
  <c r="AKI55" i="3"/>
  <c r="QZ55" i="3"/>
  <c r="HJ55" i="3"/>
  <c r="APH55" i="3"/>
  <c r="ATZ55" i="3"/>
  <c r="AIQ55" i="3"/>
  <c r="BDQ55" i="3"/>
  <c r="ASL55" i="3"/>
  <c r="BBS55" i="3"/>
  <c r="AJF55" i="3"/>
  <c r="AJR55" i="3"/>
  <c r="ANG55" i="3"/>
  <c r="VK55" i="3"/>
  <c r="ZR55" i="3"/>
  <c r="BEJ55" i="3"/>
  <c r="XC55" i="3"/>
  <c r="BCL55" i="3"/>
  <c r="ALJ55" i="3"/>
  <c r="BIY55" i="3"/>
  <c r="ASJ55" i="3"/>
  <c r="AKG55" i="3"/>
  <c r="ADR55" i="3"/>
  <c r="AIL55" i="3"/>
  <c r="ANM55" i="3"/>
  <c r="AHM55" i="3"/>
  <c r="ARA55" i="3"/>
  <c r="AQJ55" i="3"/>
  <c r="AXM55" i="3"/>
  <c r="AWM55" i="3"/>
  <c r="BFX55" i="3"/>
  <c r="RH55" i="3"/>
  <c r="WQ55" i="3"/>
  <c r="AJM55" i="3"/>
  <c r="XS55" i="3"/>
  <c r="ZB55" i="3"/>
  <c r="BCQ55" i="3"/>
  <c r="ALN55" i="3"/>
  <c r="BJA55" i="3"/>
  <c r="ATX55" i="3"/>
  <c r="AJI55" i="3"/>
  <c r="ASV55" i="3"/>
  <c r="ASG55" i="3"/>
  <c r="ADE55" i="3"/>
  <c r="JN55" i="3"/>
  <c r="ADH55" i="3"/>
  <c r="PK55" i="3"/>
  <c r="AOI55" i="3"/>
  <c r="ABK55" i="3"/>
  <c r="UT55" i="3"/>
  <c r="RW55" i="3"/>
  <c r="ZN55" i="3"/>
  <c r="KQ55" i="3"/>
  <c r="LR55" i="3"/>
  <c r="IB55" i="3"/>
  <c r="YQ55" i="3"/>
  <c r="AQM55" i="3"/>
  <c r="LI55" i="3"/>
  <c r="QF55" i="3"/>
  <c r="OS55" i="3"/>
  <c r="ADV55" i="3"/>
  <c r="TL55" i="3"/>
  <c r="TJ55" i="3"/>
  <c r="LN55" i="3"/>
  <c r="AFS55" i="3"/>
  <c r="JG55" i="3"/>
  <c r="LF55" i="3"/>
  <c r="VI55" i="3"/>
  <c r="JW55" i="3"/>
  <c r="MQ55" i="3"/>
  <c r="NO55" i="3"/>
  <c r="CX55" i="3"/>
  <c r="RZ55" i="3"/>
  <c r="AKA55" i="3"/>
  <c r="PT55" i="3"/>
  <c r="TQ55" i="3"/>
  <c r="ZQ55" i="3"/>
  <c r="LZ55" i="3"/>
  <c r="EV55" i="3"/>
  <c r="DY55" i="3"/>
  <c r="FB55" i="3"/>
  <c r="CN55" i="3"/>
  <c r="DK55" i="3"/>
  <c r="WI55" i="3"/>
  <c r="XZ55" i="3"/>
  <c r="HX55" i="3"/>
  <c r="UB55" i="3"/>
  <c r="PU55" i="3"/>
  <c r="RU55" i="3"/>
  <c r="HG55" i="3"/>
  <c r="ER55" i="3"/>
  <c r="CT55" i="3"/>
  <c r="YN55" i="3"/>
  <c r="WP55" i="3"/>
  <c r="ACH55" i="3"/>
  <c r="SG55" i="3"/>
  <c r="NW55" i="3"/>
  <c r="GH55" i="3"/>
  <c r="WW55" i="3"/>
  <c r="JM55" i="3"/>
  <c r="GW55" i="3"/>
  <c r="EX55" i="3"/>
  <c r="WM55" i="3"/>
  <c r="UU55" i="3"/>
  <c r="ABR55" i="3"/>
  <c r="RF55" i="3"/>
  <c r="MY55" i="3"/>
  <c r="VL55" i="3"/>
  <c r="WG55" i="3"/>
  <c r="JE55" i="3"/>
  <c r="GO55" i="3"/>
  <c r="EP55" i="3"/>
  <c r="SF55" i="3"/>
  <c r="OK55" i="3"/>
  <c r="ABB55" i="3"/>
  <c r="PE55" i="3"/>
  <c r="LX55" i="3"/>
  <c r="UZ55" i="3"/>
  <c r="VQ55" i="3"/>
  <c r="IW55" i="3"/>
  <c r="GG55" i="3"/>
  <c r="EH55" i="3"/>
  <c r="BZT55" i="3"/>
  <c r="BIO55" i="3"/>
  <c r="CCD55" i="3"/>
  <c r="BCJ55" i="3"/>
  <c r="ARH55" i="3"/>
  <c r="BCA55" i="3"/>
  <c r="AKX55" i="3"/>
  <c r="BIS55" i="3"/>
  <c r="ASR55" i="3"/>
  <c r="AIC55" i="3"/>
  <c r="ARP55" i="3"/>
  <c r="AQY55" i="3"/>
  <c r="ZK55" i="3"/>
  <c r="YV55" i="3"/>
  <c r="ACA55" i="3"/>
  <c r="ARD55" i="3"/>
  <c r="AWY55" i="3"/>
  <c r="AUI55" i="3"/>
  <c r="BFM55" i="3"/>
  <c r="YR55" i="3"/>
  <c r="BDO55" i="3"/>
  <c r="ALV55" i="3"/>
  <c r="KG55" i="3"/>
  <c r="AOE55" i="3"/>
  <c r="ACB55" i="3"/>
  <c r="AHI55" i="3"/>
  <c r="BIU55" i="3"/>
  <c r="ASZ55" i="3"/>
  <c r="AHE55" i="3"/>
  <c r="ATD55" i="3"/>
  <c r="AIN55" i="3"/>
  <c r="AYN55" i="3"/>
  <c r="ARM55" i="3"/>
  <c r="XO55" i="3"/>
  <c r="MJ55" i="3"/>
  <c r="YT55" i="3"/>
  <c r="UI55" i="3"/>
  <c r="BFP55" i="3"/>
  <c r="ABO55" i="3"/>
  <c r="BDR55" i="3"/>
  <c r="AMP55" i="3"/>
  <c r="PD55" i="3"/>
  <c r="AUV55" i="3"/>
  <c r="ALT55" i="3"/>
  <c r="AFH55" i="3"/>
  <c r="IN55" i="3"/>
  <c r="AOC55" i="3"/>
  <c r="AJY55" i="3"/>
  <c r="ATL55" i="3"/>
  <c r="AFC55" i="3"/>
  <c r="AYS55" i="3"/>
  <c r="AQO55" i="3"/>
  <c r="AWI55" i="3"/>
  <c r="AKW55" i="3"/>
  <c r="ABH55" i="3"/>
  <c r="AKU55" i="3"/>
  <c r="ME55" i="3"/>
  <c r="ABY55" i="3"/>
  <c r="AZL55" i="3"/>
  <c r="AQW55" i="3"/>
  <c r="AXN55" i="3"/>
  <c r="AQK55" i="3"/>
  <c r="BGA55" i="3"/>
  <c r="AOH55" i="3"/>
  <c r="ANA55" i="3"/>
  <c r="APK55" i="3"/>
  <c r="ZU55" i="3"/>
  <c r="ALA55" i="3"/>
  <c r="ACU55" i="3"/>
  <c r="AER55" i="3"/>
  <c r="ALL55" i="3"/>
  <c r="AHP55" i="3"/>
  <c r="AVA55" i="3"/>
  <c r="BAZ55" i="3"/>
  <c r="AWK55" i="3"/>
  <c r="NE55" i="3"/>
  <c r="ABD55" i="3"/>
  <c r="KZ55" i="3"/>
  <c r="ATQ55" i="3"/>
  <c r="AXS55" i="3"/>
  <c r="WC55" i="3"/>
  <c r="BGD55" i="3"/>
  <c r="APB55" i="3"/>
  <c r="ALE55" i="3"/>
  <c r="ARJ55" i="3"/>
  <c r="AOF55" i="3"/>
  <c r="AHW55" i="3"/>
  <c r="ACS55" i="3"/>
  <c r="API55" i="3"/>
  <c r="ZD55" i="3"/>
  <c r="ALW55" i="3"/>
  <c r="ZL55" i="3"/>
  <c r="MK55" i="3"/>
  <c r="GP55" i="3"/>
  <c r="UO55" i="3"/>
  <c r="HA55" i="3"/>
  <c r="KM55" i="3"/>
  <c r="GZ55" i="3"/>
  <c r="FK55" i="3"/>
  <c r="OL55" i="3"/>
  <c r="AOA55" i="3"/>
  <c r="AAA55" i="3"/>
  <c r="UF55" i="3"/>
  <c r="RG55" i="3"/>
  <c r="YX55" i="3"/>
  <c r="FQ55" i="3"/>
  <c r="FT55" i="3"/>
  <c r="HL55" i="3"/>
  <c r="XP55" i="3"/>
  <c r="AQE55" i="3"/>
  <c r="ACY55" i="3"/>
  <c r="PH55" i="3"/>
  <c r="NM55" i="3"/>
  <c r="ADF55" i="3"/>
  <c r="RQ55" i="3"/>
  <c r="ST55" i="3"/>
  <c r="ACL55" i="3"/>
  <c r="AFA55" i="3"/>
  <c r="AIW55" i="3"/>
  <c r="FU55" i="3"/>
  <c r="US55" i="3"/>
  <c r="IO55" i="3"/>
  <c r="LS55" i="3"/>
  <c r="MN55" i="3"/>
  <c r="CP55" i="3"/>
  <c r="AJK55" i="3"/>
  <c r="NH55" i="3"/>
  <c r="TA55" i="3"/>
  <c r="ZA55" i="3"/>
  <c r="KY55" i="3"/>
  <c r="DP55" i="3"/>
  <c r="SU55" i="3"/>
  <c r="ET55" i="3"/>
  <c r="AEF55" i="3"/>
  <c r="OQ55" i="3"/>
  <c r="XJ55" i="3"/>
  <c r="KN55" i="3"/>
  <c r="TB55" i="3"/>
  <c r="OW55" i="3"/>
  <c r="QO55" i="3"/>
  <c r="GY55" i="3"/>
  <c r="EJ55" i="3"/>
  <c r="CL55" i="3"/>
  <c r="ADO55" i="3"/>
  <c r="HZ55" i="3"/>
  <c r="WT55" i="3"/>
  <c r="FG55" i="3"/>
  <c r="SD55" i="3"/>
  <c r="NV55" i="3"/>
  <c r="PI55" i="3"/>
  <c r="GQ55" i="3"/>
  <c r="EB55" i="3"/>
  <c r="ACD55" i="3"/>
  <c r="YI55" i="3"/>
  <c r="WD55" i="3"/>
  <c r="CU55" i="3"/>
  <c r="QX55" i="3"/>
  <c r="MX55" i="3"/>
  <c r="OC55" i="3"/>
  <c r="GI55" i="3"/>
  <c r="DT55" i="3"/>
  <c r="BMY55" i="3"/>
  <c r="CCS55" i="3"/>
  <c r="BHL55" i="3"/>
  <c r="BPE55" i="3"/>
  <c r="BTL55" i="3"/>
  <c r="BVE55" i="3"/>
  <c r="ASB55" i="3"/>
  <c r="BZR55" i="3"/>
  <c r="BHY55" i="3"/>
  <c r="ATE55" i="3"/>
  <c r="AXC55" i="3"/>
  <c r="AOO55" i="3"/>
  <c r="BFN55" i="3"/>
  <c r="AOL55" i="3"/>
  <c r="AES55" i="3"/>
  <c r="AGZ55" i="3"/>
  <c r="ANP55" i="3"/>
  <c r="AHG55" i="3"/>
  <c r="AAG55" i="3"/>
  <c r="APA55" i="3"/>
  <c r="AMF55" i="3"/>
  <c r="VO55" i="3"/>
  <c r="ASW55" i="3"/>
  <c r="BAO55" i="3"/>
  <c r="AUG55" i="3"/>
  <c r="AYQ55" i="3"/>
  <c r="AEP55" i="3"/>
  <c r="VW55" i="3"/>
  <c r="ALS55" i="3"/>
  <c r="ZZ55" i="3"/>
  <c r="XW55" i="3"/>
  <c r="BFS55" i="3"/>
  <c r="AOP55" i="3"/>
  <c r="YG55" i="3"/>
  <c r="ARR55" i="3"/>
  <c r="AND55" i="3"/>
  <c r="ARF55" i="3"/>
  <c r="AGE55" i="3"/>
  <c r="FA55" i="3"/>
  <c r="ABQ55" i="3"/>
  <c r="AHD55" i="3"/>
  <c r="AVQ55" i="3"/>
  <c r="BAR55" i="3"/>
  <c r="ATI55" i="3"/>
  <c r="AYT55" i="3"/>
  <c r="RB55" i="3"/>
  <c r="BHC55" i="3"/>
  <c r="APN55" i="3"/>
  <c r="ADW55" i="3"/>
  <c r="AQA55" i="3"/>
  <c r="ACJ55" i="3"/>
  <c r="ALQ55" i="3"/>
  <c r="AMK55" i="3"/>
  <c r="ARZ55" i="3"/>
  <c r="AMR55" i="3"/>
  <c r="ASQ55" i="3"/>
  <c r="XI55" i="3"/>
  <c r="BCF55" i="3"/>
  <c r="AKM55" i="3"/>
  <c r="VZ55" i="3"/>
  <c r="UQ55" i="3"/>
  <c r="VH55" i="3"/>
  <c r="AOR55" i="3"/>
  <c r="ATJ55" i="3"/>
  <c r="ADK55" i="3"/>
  <c r="BDA55" i="3"/>
  <c r="ARK55" i="3"/>
  <c r="BBC55" i="3"/>
  <c r="AHZ55" i="3"/>
  <c r="AHQ55" i="3"/>
  <c r="AMY55" i="3"/>
  <c r="TO55" i="3"/>
  <c r="TK55" i="3"/>
  <c r="BHO55" i="3"/>
  <c r="ARB55" i="3"/>
  <c r="PA55" i="3"/>
  <c r="AWP55" i="3"/>
  <c r="APP55" i="3"/>
  <c r="AUX55" i="3"/>
  <c r="AUY55" i="3"/>
  <c r="YA55" i="3"/>
  <c r="VS55" i="3"/>
  <c r="AJP55" i="3"/>
  <c r="ASE55" i="3"/>
  <c r="BDD55" i="3"/>
  <c r="AIA55" i="3"/>
  <c r="BBF55" i="3"/>
  <c r="AJN55" i="3"/>
  <c r="BII55" i="3"/>
  <c r="AHS55" i="3"/>
  <c r="AHU55" i="3"/>
  <c r="AAJ55" i="3"/>
  <c r="AFK55" i="3"/>
  <c r="AMW55" i="3"/>
  <c r="ABN55" i="3"/>
  <c r="AGC55" i="3"/>
  <c r="PO55" i="3"/>
  <c r="PB55" i="3"/>
  <c r="LV55" i="3"/>
  <c r="AEW55" i="3"/>
  <c r="HD55" i="3"/>
  <c r="EI55" i="3"/>
  <c r="JA55" i="3"/>
  <c r="QG55" i="3"/>
  <c r="ALO55" i="3"/>
  <c r="XT55" i="3"/>
  <c r="LJ55" i="3"/>
  <c r="VP55" i="3"/>
  <c r="TY55" i="3"/>
  <c r="QE55" i="3"/>
  <c r="JV55" i="3"/>
  <c r="GJ55" i="3"/>
  <c r="EU55" i="3"/>
  <c r="FW55" i="3"/>
  <c r="ANS55" i="3"/>
  <c r="YL55" i="3"/>
  <c r="TT55" i="3"/>
  <c r="QQ55" i="3"/>
  <c r="YH55" i="3"/>
  <c r="JP55" i="3"/>
  <c r="EN55" i="3"/>
  <c r="GV55" i="3"/>
  <c r="WR55" i="3"/>
  <c r="APW55" i="3"/>
  <c r="AAI55" i="3"/>
  <c r="NG55" i="3"/>
  <c r="MG55" i="3"/>
  <c r="ACP55" i="3"/>
  <c r="QS55" i="3"/>
  <c r="RN55" i="3"/>
  <c r="IT55" i="3"/>
  <c r="ZW55" i="3"/>
  <c r="AEB55" i="3"/>
  <c r="AHY55" i="3"/>
  <c r="DI55" i="3"/>
  <c r="UC55" i="3"/>
  <c r="HI55" i="3"/>
  <c r="HV55" i="3"/>
  <c r="LP55" i="3"/>
  <c r="AIU55" i="3"/>
  <c r="IH55" i="3"/>
  <c r="RJ55" i="3"/>
  <c r="YK55" i="3"/>
  <c r="JF55" i="3"/>
  <c r="SE55" i="3"/>
  <c r="EL55" i="3"/>
  <c r="LB55" i="3"/>
  <c r="AIE55" i="3"/>
  <c r="ADY55" i="3"/>
  <c r="QD55" i="3"/>
  <c r="XU55" i="3"/>
  <c r="DE55" i="3"/>
  <c r="RO55" i="3"/>
  <c r="ED55" i="3"/>
  <c r="AHO55" i="3"/>
  <c r="ABM55" i="3"/>
  <c r="OX55" i="3"/>
  <c r="XE55" i="3"/>
  <c r="HH55" i="3"/>
  <c r="QY55" i="3"/>
  <c r="DV55" i="3"/>
  <c r="LA55" i="3"/>
  <c r="AG62" i="3" l="1"/>
  <c r="AR82" i="3"/>
  <c r="AG61" i="3"/>
  <c r="AR81" i="3"/>
  <c r="AG58" i="3"/>
  <c r="AR78" i="3"/>
  <c r="AG60" i="3"/>
  <c r="AR80" i="3"/>
  <c r="CI61" i="3"/>
  <c r="CJ61" i="3" s="1"/>
  <c r="CH61" i="3" s="1" a="1"/>
  <c r="CH61" i="3" s="1"/>
  <c r="CI59" i="3"/>
  <c r="CJ59" i="3" s="1"/>
  <c r="CH59" i="3" s="1" a="1"/>
  <c r="CH59" i="3" s="1"/>
  <c r="CI54" i="3"/>
  <c r="CI53" i="3"/>
  <c r="CJ53" i="3" s="1"/>
  <c r="CI57" i="3"/>
  <c r="CJ57" i="3" s="1"/>
  <c r="CH57" i="3" s="1" a="1"/>
  <c r="CH57" i="3" s="1"/>
  <c r="CI62" i="3"/>
  <c r="CJ62" i="3" s="1"/>
  <c r="CH62" i="3" s="1" a="1"/>
  <c r="CH62" i="3" s="1"/>
  <c r="CI58" i="3"/>
  <c r="CJ58" i="3" s="1"/>
  <c r="CH58" i="3" s="1" a="1"/>
  <c r="CH58" i="3" s="1"/>
  <c r="CI60" i="3"/>
  <c r="CJ60" i="3" s="1"/>
  <c r="CH60" i="3" s="1" a="1"/>
  <c r="CH60" i="3" s="1"/>
  <c r="AG57" i="3"/>
  <c r="AR77" i="3"/>
  <c r="AG59" i="3"/>
  <c r="AR79" i="3"/>
  <c r="AS80" i="3" l="1"/>
  <c r="AG80" i="3"/>
  <c r="AS78" i="3"/>
  <c r="AG78" i="3"/>
  <c r="AS77" i="3"/>
  <c r="AG77" i="3"/>
  <c r="F57" i="3"/>
  <c r="F61" i="3"/>
  <c r="F58" i="3"/>
  <c r="F60" i="3"/>
  <c r="F62" i="3"/>
  <c r="F59" i="3"/>
  <c r="AS79" i="3"/>
  <c r="AG79" i="3"/>
  <c r="AS81" i="3"/>
  <c r="AG81" i="3"/>
  <c r="AG82" i="3"/>
  <c r="AS82" i="3"/>
  <c r="AF61" i="3" l="1"/>
  <c r="L61" i="3"/>
  <c r="I61" i="3"/>
  <c r="M61" i="3"/>
  <c r="H61" i="3"/>
  <c r="N61" i="3"/>
  <c r="J61" i="3"/>
  <c r="G61" i="3"/>
  <c r="K61" i="3"/>
  <c r="AF57" i="3"/>
  <c r="I57" i="3"/>
  <c r="K57" i="3"/>
  <c r="H57" i="3"/>
  <c r="J57" i="3"/>
  <c r="L57" i="3"/>
  <c r="M57" i="3"/>
  <c r="N57" i="3"/>
  <c r="G57" i="3"/>
  <c r="AH84" i="3"/>
  <c r="AI84" i="3"/>
  <c r="AJ84" i="3" s="1"/>
  <c r="AH86" i="3"/>
  <c r="AI87" i="3"/>
  <c r="AJ87" i="3" s="1"/>
  <c r="AH87" i="3"/>
  <c r="AI86" i="3"/>
  <c r="AJ86" i="3" s="1"/>
  <c r="AH85" i="3"/>
  <c r="AI85" i="3"/>
  <c r="AJ85" i="3" s="1"/>
  <c r="AF59" i="3"/>
  <c r="N59" i="3"/>
  <c r="I59" i="3"/>
  <c r="J59" i="3"/>
  <c r="G59" i="3"/>
  <c r="L59" i="3"/>
  <c r="M59" i="3"/>
  <c r="K59" i="3"/>
  <c r="H59" i="3"/>
  <c r="AF62" i="3"/>
  <c r="H62" i="3"/>
  <c r="J62" i="3"/>
  <c r="G62" i="3"/>
  <c r="N62" i="3"/>
  <c r="I62" i="3"/>
  <c r="K62" i="3"/>
  <c r="L62" i="3"/>
  <c r="M62" i="3"/>
  <c r="AF60" i="3"/>
  <c r="I60" i="3"/>
  <c r="H60" i="3"/>
  <c r="M60" i="3"/>
  <c r="L60" i="3"/>
  <c r="K60" i="3"/>
  <c r="G60" i="3"/>
  <c r="J60" i="3"/>
  <c r="N60" i="3"/>
  <c r="AF58" i="3"/>
  <c r="L58" i="3"/>
  <c r="N58" i="3"/>
  <c r="I58" i="3"/>
  <c r="M58" i="3"/>
  <c r="H58" i="3"/>
  <c r="J58" i="3"/>
  <c r="G58" i="3"/>
  <c r="K58" i="3"/>
  <c r="AH92" i="3" l="1"/>
  <c r="AH89" i="3"/>
  <c r="AH91" i="3"/>
  <c r="AH90" i="3"/>
  <c r="AG94" i="3" l="1"/>
  <c r="AW78" i="3" l="1"/>
  <c r="AW88" i="3"/>
  <c r="AW79" i="3"/>
  <c r="AW89" i="3"/>
  <c r="AW77" i="3"/>
  <c r="AW80" i="3"/>
  <c r="AW82" i="3"/>
  <c r="AW87" i="3"/>
  <c r="AW90" i="3"/>
  <c r="AW91" i="3"/>
  <c r="AW86" i="3"/>
  <c r="AW81" i="3"/>
  <c r="AW85" i="3"/>
  <c r="AW83" i="3"/>
  <c r="AW84" i="3"/>
  <c r="N81" i="3" l="1"/>
  <c r="N78" i="3" a="1"/>
  <c r="N78" i="3" s="1"/>
  <c r="N79" i="3"/>
  <c r="N83" i="3"/>
  <c r="C85" i="31" l="1"/>
  <c r="C95" i="31"/>
  <c r="B95" i="31"/>
  <c r="C81" i="31"/>
  <c r="C91" i="31"/>
  <c r="B91" i="31"/>
  <c r="C80" i="31"/>
  <c r="C90" i="31"/>
  <c r="B90" i="31"/>
  <c r="C83" i="31"/>
  <c r="B93" i="31"/>
  <c r="C9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<sst xmlns="http://schemas.openxmlformats.org/spreadsheetml/2006/main" count="10684" uniqueCount="879">
  <si>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</si>
  <si>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</si>
  <si>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</si>
  <si>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</si>
  <si>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</si>
  <si>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</si>
  <si>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</si>
  <si>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</si>
  <si>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</si>
  <si>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</si>
  <si>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</si>
  <si>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</si>
  <si>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</si>
  <si>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</si>
  <si>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</si>
  <si>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</si>
  <si>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</si>
  <si>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</si>
  <si>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</si>
  <si>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</si>
  <si>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</si>
  <si>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</si>
  <si>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</si>
  <si>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</si>
  <si>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</si>
  <si>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</si>
  <si>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</si>
  <si>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</si>
  <si>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</si>
  <si>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</si>
  <si>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</si>
  <si>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</si>
  <si>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</si>
  <si>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</si>
  <si>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</si>
  <si>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</si>
  <si>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</si>
  <si>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</si>
  <si>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</si>
  <si>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</si>
  <si>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</si>
  <si>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</si>
  <si>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</si>
  <si>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</si>
  <si>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</si>
  <si>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</si>
  <si>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</si>
  <si>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</si>
  <si>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</si>
  <si>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</si>
  <si>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</si>
  <si>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</si>
  <si>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</si>
  <si>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</si>
  <si>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</si>
  <si>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</si>
  <si>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</si>
  <si>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</si>
  <si>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</si>
  <si>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</si>
  <si>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</si>
  <si>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</si>
  <si>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</si>
  <si>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</si>
  <si>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</si>
  <si>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</si>
  <si>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</si>
  <si>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</si>
  <si>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</si>
  <si>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</si>
  <si>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</si>
  <si>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</si>
  <si>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</si>
  <si>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</si>
  <si>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</si>
  <si>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</si>
  <si>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</si>
  <si>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</si>
  <si>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</si>
  <si>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</si>
  <si>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</si>
  <si>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</si>
  <si>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</si>
  <si>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</si>
  <si>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</si>
  <si>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</si>
  <si>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</si>
  <si>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</si>
  <si>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</si>
  <si>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</si>
  <si>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</si>
  <si>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</si>
  <si>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</si>
  <si>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</si>
  <si>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</si>
  <si>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</si>
  <si>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</si>
  <si>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</si>
  <si>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</si>
  <si>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</si>
  <si>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</si>
  <si>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</si>
  <si>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</si>
  <si>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</si>
  <si>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</si>
  <si>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</si>
  <si>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</si>
  <si>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</si>
  <si>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</si>
  <si>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</si>
  <si>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</si>
  <si>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</si>
  <si>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</si>
  <si>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</si>
  <si>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</si>
  <si>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</si>
  <si>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</si>
  <si>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</si>
  <si>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</si>
  <si>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</si>
  <si>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</si>
  <si>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</si>
  <si>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</si>
  <si>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</si>
  <si>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</si>
  <si>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</si>
  <si>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</si>
  <si>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</si>
  <si>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</si>
  <si>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</si>
  <si>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</si>
  <si>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</si>
  <si>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</si>
  <si>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</si>
  <si>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</si>
  <si>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</si>
  <si>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</si>
  <si>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</si>
  <si>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</si>
  <si>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</si>
  <si>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</si>
  <si>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</si>
  <si>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</si>
  <si>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</si>
  <si>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</si>
  <si>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</si>
  <si>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</si>
  <si>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</si>
  <si>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</si>
  <si>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</si>
  <si>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</si>
  <si>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</si>
  <si>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</si>
  <si>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</si>
  <si>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</si>
  <si>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</si>
  <si>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</si>
  <si>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</si>
  <si>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</si>
  <si>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</si>
  <si>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</si>
  <si>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</si>
  <si>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</si>
  <si>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</si>
  <si>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</si>
  <si>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</si>
  <si>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</si>
  <si>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</si>
  <si>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</si>
  <si>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</si>
  <si>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</si>
  <si>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</si>
  <si>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</si>
  <si>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</si>
  <si>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</si>
  <si>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</si>
  <si>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</si>
  <si>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</si>
  <si>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</si>
  <si>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</si>
  <si>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</si>
  <si>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</si>
  <si>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</si>
  <si>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</si>
  <si>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</si>
  <si>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</si>
  <si>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</si>
  <si>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</si>
  <si>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</si>
  <si>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</si>
  <si>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</si>
  <si>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</si>
  <si>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</si>
  <si>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</si>
  <si>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</si>
  <si>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</si>
  <si>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</si>
  <si>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</si>
  <si>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</si>
  <si>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</si>
  <si>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</si>
  <si>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</si>
  <si>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</si>
  <si>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</si>
  <si>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</si>
  <si>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</si>
  <si>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</si>
  <si>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</si>
  <si>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</si>
  <si>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</si>
  <si>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</si>
  <si>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</si>
  <si>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</si>
  <si>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</si>
  <si>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</si>
  <si>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</si>
  <si>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</si>
  <si>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</si>
  <si>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</si>
  <si>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</si>
  <si>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</si>
  <si>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</si>
  <si>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</si>
  <si>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</si>
  <si>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</si>
  <si>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</si>
  <si>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</si>
  <si>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</si>
  <si>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</si>
  <si>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</si>
  <si>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</si>
  <si>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</si>
  <si>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</si>
  <si>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</si>
  <si>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</si>
  <si>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</si>
  <si>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</si>
  <si>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</si>
  <si>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</si>
  <si>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</si>
  <si>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</si>
  <si>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</si>
  <si>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</si>
  <si>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</si>
  <si>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</si>
  <si>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</si>
  <si>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</si>
  <si>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</si>
  <si>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</si>
  <si>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</si>
  <si>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</si>
  <si>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</si>
  <si>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</si>
  <si>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</si>
  <si>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</si>
  <si>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</si>
  <si>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</si>
  <si>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</si>
  <si>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</si>
  <si>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</si>
  <si>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</si>
  <si>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</si>
  <si>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</si>
  <si>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</si>
  <si>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</si>
  <si>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</si>
  <si>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</si>
  <si>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</si>
  <si>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</si>
  <si>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</si>
  <si>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</si>
  <si>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</si>
  <si>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</si>
  <si>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</si>
  <si>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</si>
  <si>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</si>
  <si>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</si>
  <si>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</si>
  <si>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</si>
  <si>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</si>
  <si>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</si>
  <si>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</si>
  <si>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</si>
  <si>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</si>
  <si>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</si>
  <si>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</si>
  <si>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</si>
  <si>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</si>
  <si>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</si>
  <si>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</si>
  <si>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</si>
  <si>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</si>
  <si>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</si>
  <si>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</si>
  <si>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</si>
  <si>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</si>
  <si>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</si>
  <si>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</si>
  <si>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</si>
  <si>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</si>
  <si>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</si>
  <si>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</si>
  <si>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</si>
  <si>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</si>
  <si>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</si>
  <si>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</si>
  <si>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</si>
  <si>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</si>
  <si>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</si>
  <si>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</si>
  <si>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</si>
  <si>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</si>
  <si>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</si>
  <si>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</si>
  <si>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</si>
  <si>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</si>
  <si>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</si>
  <si>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</si>
  <si>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</si>
  <si>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</si>
  <si>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</si>
  <si>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</si>
  <si>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</si>
  <si>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</si>
  <si>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</si>
  <si>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</si>
  <si>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</si>
  <si>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</si>
  <si>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</si>
  <si>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</si>
  <si>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</si>
  <si>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</si>
  <si>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</si>
  <si>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</si>
  <si>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</si>
  <si>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</si>
  <si>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</si>
  <si>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</si>
  <si>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</si>
  <si>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</si>
  <si>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</si>
  <si>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</si>
  <si>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</si>
  <si>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</si>
  <si>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</si>
  <si>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</si>
  <si>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</si>
  <si>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</si>
  <si>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</si>
  <si>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</si>
  <si>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</si>
  <si>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</si>
  <si>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</si>
  <si>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</si>
  <si>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</si>
  <si>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</si>
  <si>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</si>
  <si>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</si>
  <si>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</si>
  <si>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</si>
  <si>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</si>
  <si>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</si>
  <si>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</si>
  <si>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</si>
  <si>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</si>
  <si>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</si>
  <si>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</si>
  <si>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</si>
  <si>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</si>
  <si>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</si>
  <si>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</si>
  <si>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</si>
  <si>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</si>
  <si>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</si>
  <si>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</si>
  <si>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</si>
  <si>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</si>
  <si>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</si>
  <si>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</si>
  <si>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</si>
  <si>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</si>
  <si>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</si>
  <si>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</si>
  <si>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</si>
  <si>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</si>
  <si>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</si>
  <si>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</si>
  <si>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</si>
  <si>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</si>
  <si>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</si>
  <si>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</si>
  <si>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</si>
  <si>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</si>
  <si>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</si>
  <si>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</si>
  <si>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</si>
  <si>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</si>
  <si>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</si>
  <si>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</si>
  <si>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</si>
  <si>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</si>
  <si>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</si>
  <si>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</si>
  <si>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</si>
  <si>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</si>
  <si>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</si>
  <si>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</si>
  <si>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</si>
  <si>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</si>
  <si>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</si>
  <si>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</si>
  <si>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</si>
  <si>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</si>
  <si>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</si>
  <si>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</si>
  <si>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</si>
  <si>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</si>
  <si>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</si>
  <si>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</si>
  <si>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</si>
  <si>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</si>
  <si>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</si>
  <si>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</si>
  <si>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</si>
  <si>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</si>
  <si>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</si>
  <si>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</si>
  <si>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</si>
  <si>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</si>
  <si>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</si>
  <si>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</si>
  <si>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</si>
  <si>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</si>
  <si>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</si>
  <si>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</si>
  <si>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</si>
  <si>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</si>
  <si>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</si>
  <si>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</si>
  <si>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</si>
  <si>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</si>
  <si>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</si>
  <si>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</si>
  <si>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</si>
  <si>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</si>
  <si>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</si>
  <si>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</si>
  <si>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</si>
  <si>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</si>
  <si>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</si>
  <si>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</si>
  <si>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</si>
  <si>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</si>
  <si>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</si>
  <si>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</si>
  <si>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</si>
  <si>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</si>
  <si>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</si>
  <si>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</si>
  <si>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</si>
  <si>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</si>
  <si>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</si>
  <si>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</si>
  <si>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</si>
  <si>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</si>
  <si>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</si>
  <si>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</si>
  <si>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</si>
  <si>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</si>
  <si>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</si>
  <si>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</si>
  <si>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</si>
  <si>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</si>
  <si>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</si>
  <si>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</si>
  <si>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</si>
  <si>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</si>
  <si>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</si>
  <si>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</si>
  <si>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</si>
  <si>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</si>
  <si>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</si>
  <si>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</si>
  <si>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</si>
  <si>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</si>
  <si>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</si>
  <si>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</si>
  <si>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</si>
  <si>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</si>
  <si>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</si>
  <si>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</si>
  <si>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</si>
  <si>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</si>
  <si>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</si>
  <si>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</si>
  <si>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</si>
  <si>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</si>
  <si>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</si>
  <si>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</si>
  <si>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</si>
  <si>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</si>
  <si>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</si>
  <si>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</si>
  <si>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</si>
  <si>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</si>
  <si>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</si>
  <si>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</si>
  <si>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</si>
  <si>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</si>
  <si>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</si>
  <si>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</si>
  <si>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</si>
  <si>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</si>
  <si>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</si>
  <si>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</si>
  <si>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</si>
  <si>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</si>
  <si>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</si>
  <si>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</si>
  <si>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</si>
  <si>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</si>
  <si>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</si>
  <si>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</si>
  <si>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</si>
  <si>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</si>
  <si>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</si>
  <si>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</si>
  <si>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</si>
  <si>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</si>
  <si>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</si>
  <si>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</si>
  <si>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</si>
  <si>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</si>
  <si>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</si>
  <si>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</si>
  <si>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</si>
  <si>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</si>
  <si>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</si>
  <si>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</si>
  <si>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</si>
  <si>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</si>
  <si>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</si>
  <si>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</si>
  <si>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</si>
  <si>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</si>
  <si>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</si>
  <si>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</si>
  <si>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</si>
  <si>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</si>
  <si>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</si>
  <si>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</si>
  <si>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</si>
  <si>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</si>
  <si>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</si>
  <si>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</si>
  <si>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</si>
  <si>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</si>
  <si>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</si>
  <si>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</si>
  <si>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</si>
  <si>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</si>
  <si>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</si>
  <si>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</si>
  <si>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</si>
  <si>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</si>
  <si>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</si>
  <si>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</si>
  <si>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</si>
  <si>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</si>
  <si>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</si>
  <si>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</si>
  <si>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</si>
  <si>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</si>
  <si>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</si>
  <si>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</si>
  <si>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</si>
  <si>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</si>
  <si>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</si>
  <si>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</si>
  <si>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</si>
  <si>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</si>
  <si>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</si>
  <si>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</si>
  <si>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</si>
  <si>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</si>
  <si>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</si>
  <si>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</si>
  <si>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</si>
  <si>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</si>
  <si>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</si>
  <si>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</si>
  <si>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</si>
  <si>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</si>
  <si>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</si>
  <si>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</si>
  <si>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</si>
  <si>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</si>
  <si>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</si>
  <si>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</si>
  <si>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</si>
  <si>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</si>
  <si>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</si>
  <si>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</si>
  <si>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</si>
  <si>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</si>
  <si>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</si>
  <si>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</si>
  <si>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</si>
  <si>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</si>
  <si>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</si>
  <si>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</si>
  <si>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</si>
  <si>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</si>
  <si>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</si>
  <si>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</si>
  <si>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</si>
  <si>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</si>
  <si>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</si>
  <si>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</si>
  <si>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</si>
  <si>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</si>
  <si>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</si>
  <si>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</si>
  <si>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</si>
  <si>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</si>
  <si>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</si>
  <si>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</si>
  <si>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</si>
  <si>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</si>
  <si>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</si>
  <si>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</si>
  <si>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</si>
  <si>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</si>
  <si>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</si>
  <si>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</si>
  <si>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</si>
  <si>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</si>
  <si>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</si>
  <si>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</si>
  <si>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</si>
  <si>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</si>
  <si>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</si>
  <si>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</si>
  <si>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</si>
  <si>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</si>
  <si>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</si>
  <si>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</si>
  <si>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</si>
  <si>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</si>
  <si>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</si>
  <si>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</si>
  <si>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</si>
  <si>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</si>
  <si>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</si>
  <si>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</si>
  <si>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</si>
  <si>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</si>
  <si>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</si>
  <si>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</si>
  <si>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</si>
  <si>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</si>
  <si>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</si>
  <si>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</si>
  <si>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</si>
  <si>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</si>
  <si>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</si>
  <si>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</si>
  <si>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</si>
  <si>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</si>
  <si>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</si>
  <si>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</si>
  <si>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</si>
  <si>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</si>
  <si>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</si>
  <si>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</si>
  <si>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</si>
  <si>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</si>
  <si>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</si>
  <si>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</si>
  <si>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</si>
  <si>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</si>
  <si>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</si>
  <si>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</si>
  <si>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</si>
  <si>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</si>
  <si>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</si>
  <si>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</si>
  <si>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</si>
  <si>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</si>
  <si>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</si>
  <si>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</si>
  <si>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</si>
  <si>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</si>
  <si>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</si>
  <si>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</si>
  <si>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</si>
  <si>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</si>
  <si>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</si>
  <si>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</si>
  <si>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</si>
  <si>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</si>
  <si>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</si>
  <si>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</si>
  <si>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</si>
  <si>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</si>
  <si>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</si>
  <si>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</si>
  <si>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</si>
  <si>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</si>
  <si>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</si>
  <si>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</si>
  <si>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</si>
  <si>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</si>
  <si>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</si>
  <si>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</si>
  <si>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</si>
  <si>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</si>
  <si>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</si>
  <si>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</si>
  <si>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</si>
  <si>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</si>
  <si>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</si>
  <si>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</si>
  <si>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</si>
  <si>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</si>
  <si>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</si>
  <si>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</si>
  <si>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</si>
  <si>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</si>
  <si>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</si>
  <si>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</si>
  <si>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</si>
  <si>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</si>
  <si>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</si>
  <si>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</si>
  <si>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</si>
  <si>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</si>
  <si>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</si>
  <si>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</si>
  <si>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</si>
  <si>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</si>
  <si>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</si>
  <si>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</si>
  <si>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</si>
  <si>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</si>
  <si>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</si>
  <si>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</si>
  <si>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</si>
  <si>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</si>
  <si>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</si>
  <si>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</si>
  <si>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</si>
  <si>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</si>
  <si>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</si>
  <si>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</si>
  <si>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</si>
  <si>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</si>
  <si>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</si>
  <si>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</si>
  <si>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</si>
  <si>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</si>
  <si>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</si>
  <si>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</si>
  <si>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</si>
  <si>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</si>
  <si>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</si>
  <si>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</si>
  <si>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</si>
  <si>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</si>
  <si>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</si>
  <si>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</si>
  <si>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</si>
  <si>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</si>
  <si>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</si>
  <si>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</si>
  <si>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</si>
  <si>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</si>
  <si>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</si>
  <si>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</si>
  <si>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</si>
  <si>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</si>
  <si>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</si>
  <si>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</si>
  <si>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</si>
  <si>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</si>
  <si>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</si>
  <si>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</si>
  <si>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</si>
  <si>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</si>
  <si>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</si>
  <si>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</si>
  <si>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</si>
  <si>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</si>
  <si>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</si>
  <si>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</si>
  <si>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</si>
  <si>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</si>
  <si>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</si>
  <si>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</si>
  <si>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</si>
  <si>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</si>
  <si>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</si>
  <si>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</si>
  <si>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</si>
  <si>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</si>
  <si>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</si>
  <si>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</si>
  <si>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</si>
  <si>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</si>
  <si>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</si>
  <si>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</si>
  <si>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</si>
  <si>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</si>
  <si>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</si>
  <si>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</si>
  <si>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</si>
  <si>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</si>
  <si>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</si>
  <si>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</si>
  <si>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</si>
  <si>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</si>
  <si>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</si>
  <si>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</si>
  <si>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</si>
  <si>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</si>
  <si>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</si>
  <si>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</si>
  <si>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</si>
  <si>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</si>
  <si>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</si>
  <si>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</si>
  <si>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</si>
  <si>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</si>
  <si>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</si>
  <si>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</si>
  <si>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</si>
  <si>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</si>
  <si>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</si>
  <si>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</si>
  <si>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</si>
  <si>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</si>
  <si>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</si>
  <si>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</si>
  <si>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</si>
  <si>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</si>
  <si>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</si>
  <si>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</si>
  <si>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</si>
  <si>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</si>
  <si>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</si>
  <si>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</si>
  <si>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</si>
  <si>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</si>
  <si>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</si>
  <si>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</si>
  <si>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</si>
  <si>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</si>
  <si>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</si>
  <si>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</si>
  <si>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</si>
  <si>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</si>
  <si>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</si>
  <si>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</si>
  <si>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</si>
  <si>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</si>
  <si>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</si>
  <si>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</si>
  <si>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</si>
  <si>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</si>
  <si>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</si>
  <si>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</si>
  <si>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</si>
  <si>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</si>
  <si>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</si>
  <si>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</si>
  <si>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</si>
  <si>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</si>
  <si>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</si>
  <si>
    <t>Cecilia Navas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</si>
</sst>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203</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27" zoomScaleNormal="100" workbookViewId="0">
      <selection activeCell="I108" sqref="I108:N108"/>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123</v>
      </c>
      <c r="F1" s="87"/>
      <c r="G1" s="524" t="s">
        <v>86</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75</v>
      </c>
      <c r="H3" s="113" t="s">
        <v>78</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77</v>
      </c>
      <c r="B4" s="413" t="s">
        <v>0</v>
      </c>
      <c r="C4" s="414">
        <f>COUNTIF(Equipos!$C$2:$C$25,EUROCOPA!B4)</f>
        <v>4</v>
      </c>
      <c r="D4" s="255"/>
      <c r="E4" s="571" t="s">
        <v>0</v>
      </c>
      <c r="F4" s="42">
        <f>Horarios!A4</f>
        <v>44358.875</v>
      </c>
      <c r="G4" s="43">
        <f>Horarios!A4+VLOOKUP($G$2,Horarios!$K$4:$O$27,4,0)*VLOOKUP($G$2,Horarios!$K$4:$O$27,5,0)</f>
        <v>44358.875</v>
      </c>
      <c r="H4" s="42" t="s">
        <v>72</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168</v>
      </c>
      <c r="BO4" s="566"/>
      <c r="BP4" s="566"/>
      <c r="BQ4" s="566"/>
      <c r="BR4" s="566"/>
      <c r="BS4" s="566"/>
      <c r="CI4" s="487" t="s">
        <v>65</v>
      </c>
      <c r="CK4" s="487" t="s">
        <v>66</v>
      </c>
      <c r="CL4" s="487">
        <f t="shared" ref="CL4:DG4" ca="1" si="0">SUM(CL6:CL9)</f>
        <v>0</v>
      </c>
      <c r="CM4" s="487">
        <f t="shared" ca="1" si="0"/>
        <v>0</v>
      </c>
      <c r="CN4" s="487">
        <f t="shared" ca="1" si="0"/>
        <v>0</v>
      </c>
      <c r="CO4" s="487">
        <f t="shared" ca="1" si="0"/>
        <v>2</v>
      </c>
      <c r="CP4" s="487">
        <f t="shared" ca="1" si="0"/>
        <v>0</v>
      </c>
      <c r="CQ4" s="487">
        <f t="shared" ca="1" si="0"/>
        <v>2</v>
      </c>
      <c r="CR4" s="487">
        <f t="shared" ca="1" si="0"/>
        <v>2</v>
      </c>
      <c r="CS4" s="487">
        <f t="shared" ca="1" si="0"/>
        <v>4</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72</v>
      </c>
      <c r="I5" s="23" t="str">
        <f ca="1">A7</f>
        <v>Gales</v>
      </c>
      <c r="J5" s="24"/>
      <c r="K5" s="25">
        <v>0</v>
      </c>
      <c r="L5" s="25">
        <v>2</v>
      </c>
      <c r="M5" s="26"/>
      <c r="N5" s="49" t="str">
        <f ca="1">A8</f>
        <v>Suiza</v>
      </c>
      <c r="O5" s="111">
        <f t="shared" ref="O5:O9" si="1">IF(NOT(OR(ISBLANK(K5),ISBLANK(L5))),1,0)</f>
        <v>1</v>
      </c>
      <c r="P5" s="107"/>
      <c r="Q5" s="145" t="s">
        <v>18</v>
      </c>
      <c r="R5" s="146" t="s">
        <v>120</v>
      </c>
      <c r="S5" s="147" t="s">
        <v>79</v>
      </c>
      <c r="T5" s="147" t="s">
        <v>6</v>
      </c>
      <c r="U5" s="147" t="s">
        <v>7</v>
      </c>
      <c r="V5" s="147" t="s">
        <v>3</v>
      </c>
      <c r="W5" s="147" t="s">
        <v>8</v>
      </c>
      <c r="X5" s="147" t="s">
        <v>9</v>
      </c>
      <c r="Y5" s="147" t="s">
        <v>10</v>
      </c>
      <c r="Z5" s="148" t="s">
        <v>118</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863</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826</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871</v>
      </c>
      <c r="FK5" s="493" t="s">
        <v>32</v>
      </c>
      <c r="FL5" s="489" t="s">
        <v>872</v>
      </c>
      <c r="FM5" s="493" t="s">
        <v>32</v>
      </c>
      <c r="FN5" s="489" t="s">
        <v>873</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73</v>
      </c>
      <c r="I6" s="23" t="str">
        <f ca="1">A5</f>
        <v>Turquia</v>
      </c>
      <c r="J6" s="24"/>
      <c r="K6" s="25">
        <v>0</v>
      </c>
      <c r="L6" s="25">
        <v>0</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2</v>
      </c>
      <c r="Z6" s="135">
        <f ca="1">VLOOKUP($R6,$AI$6:$AR$9,9,FALSE)</f>
        <v>5</v>
      </c>
      <c r="AA6" s="96">
        <f ca="1">IF(SUM($AK$6:$AK$9)=12,MIN(ABS(BY5-BY6),ABS(BY6-BY7)),100)</f>
        <v>694375051700.02002</v>
      </c>
      <c r="AB6" s="123" t="str">
        <f ca="1">IF(AND(AA6&gt;=0,AA6&lt;90),VLOOKUP(Q6,$BU$6:$BV$9,2,0),"")</f>
        <v/>
      </c>
      <c r="AC6" s="95"/>
      <c r="AD6" s="96"/>
      <c r="AE6" s="476"/>
      <c r="AF6" s="488">
        <f ca="1">VLOOKUP($R6,$AI$6:$AR$9,10,FALSE)</f>
        <v>1250656253799.98</v>
      </c>
      <c r="AG6" s="487">
        <f ca="1">RANK(AU6,$AU$6:$AU$9)</f>
        <v>3</v>
      </c>
      <c r="AH6" s="487">
        <f ca="1">RANK(AR6,$AR$6:$AR$9)</f>
        <v>3</v>
      </c>
      <c r="AI6" s="212" t="str">
        <f ca="1">A5</f>
        <v>Turquia</v>
      </c>
      <c r="AJ6" s="487">
        <f ca="1">AL6*3+AM6*1+AN6*0</f>
        <v>2</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2</v>
      </c>
      <c r="AN6" s="487">
        <f t="array" aca="1" ref="AN6" ca="1">SUM(($I$4:$I$49=AI6)*($L$4:$L$49&lt;&gt;"")*($K$4:$K$49&lt;&gt;"")*($K$4:$K$49&lt;$L$4:$L$49),($K$4:$K$49&lt;&gt;"")*($N$4:$N$49=AI6)*($L$4:$L$49&lt;&gt;"")*($K$4:$K$49&gt;$L$4:$L$49))</f>
        <v>1</v>
      </c>
      <c r="AO6" s="487">
        <f t="array" aca="1" ref="AO6" ca="1">SUMIFS($K$4:$K$49,$I$4:$I$49,AI6,$K$4:$K$49,"&lt;&gt;",$L$4:$L$49,"&lt;&gt;")+SUMIFS($L$4:$L$49,$N$4:$N$49,AI6,$K$4:$K$49,"&lt;&gt;",$L$4:$L$49,"&lt;&gt;")</f>
        <v>2</v>
      </c>
      <c r="AP6" s="487">
        <f t="array" aca="1" ref="AP6" ca="1">SUMIFS($K$4:$K$49,$N$4:$N$49,AI6,$K$4:$K$49,"&lt;&gt;",$L$4:$L$49,"&lt;&gt;")+SUMIFS($L$4:$L$49,$I$4:$I$49,AI6,$K$4:$K$49,"&lt;&gt;",$L$4:$L$49,"&lt;&gt;")</f>
        <v>3</v>
      </c>
      <c r="AQ6" s="487">
        <f ca="1">AO6-AP6</f>
        <v>-1</v>
      </c>
      <c r="AR6" s="487">
        <f ca="1">IF(AK6=0,-($AW$14*VLOOKUP(AI6,Tabla3[[NombreEquipo]:[Rank]],3,FALSE)),AJ6*$AW$4+BA6+AQ6*$AW$11+AO6*$AW$12+AL6*$AW$13-($AW$14*VLOOKUP(AI6,Tabla3[[NombreEquipo]:[Rank]],3,FALSE)/100))</f>
        <v>278531190999.98999</v>
      </c>
      <c r="AS6" s="487">
        <f ca="1">AH6</f>
        <v>3</v>
      </c>
      <c r="AT6" s="487"/>
      <c r="AU6" s="487">
        <f ca="1">IFERROR(AR6-VLOOKUP(AI6,$AB$6:$AC$9,2,0),AR6)</f>
        <v>278531190999.98999</v>
      </c>
      <c r="AV6" s="489" t="s">
        <v>864</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1</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-1</v>
      </c>
      <c r="BL6" s="515">
        <f ca="1">BF6-BD8</f>
        <v>0</v>
      </c>
      <c r="BM6" s="515">
        <f ca="1">BG6-BD9</f>
        <v>0</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1</v>
      </c>
      <c r="BS6" s="514">
        <f t="array" aca="1" ref="BS6" ca="1">SUM((I$4:I$49=AY6)*(N$4:N$49=BS5)*(K$4:K$49&lt;&gt;"")*(L$4:L$49&lt;&gt;"")*(K$4:K$49&gt;L$4:L$49)*3,(N$4:N$49=AY6)*(I$4:I$49=BS5)*(K$4:K$49&lt;&gt;"")*(L$4:L$49&lt;&gt;"")*(K$4:K$49=L$4:L$49)*1,(N$4:N$49=AY6)*(I$4:I$49=BS5)*(K$4:K$49&lt;&gt;"")*(L$4:L$49&lt;&gt;"")*(K$4:K$49&lt;L$4:L$49)*3,(I$4:I$49=AY6)*(N$4:N$49=BS5)*(K$4:K$49&lt;&gt;"")*(L$4:L$49&lt;&gt;"")*(K$4:K$49=L$4:L$49)*1)</f>
        <v>1</v>
      </c>
      <c r="BT6" s="212">
        <v>1</v>
      </c>
      <c r="BU6" s="212">
        <f ca="1">RANK(BW6,$BW$6:$BW$9)</f>
        <v>3</v>
      </c>
      <c r="BV6" s="212" t="str">
        <f ca="1">A5</f>
        <v>Turquia</v>
      </c>
      <c r="BW6" s="212">
        <f ca="1">IF(AK6=0,-($AW$14*VLOOKUP(AI6,Tabla3[[NombreEquipo]:[Rank]],3,FALSE)),AJ6*$AW$4+BA6+AQ6*$AW$11+AO6*$AW$12+AL6*$AW$13-($AW$14*VLOOKUP(AI6,Tabla3[[NombreEquipo]:[Rank]],3,FALSE)/100))</f>
        <v>278531190999.98999</v>
      </c>
      <c r="BX6" s="212" t="str">
        <f ca="1">VLOOKUP(Q6,$AH$6:$AI$9,2,0)</f>
        <v>Italia</v>
      </c>
      <c r="BY6" s="212">
        <f ca="1">VLOOKUP($BX6,$AI$6:$AR$9,10,FALSE)</f>
        <v>1250656253799.98</v>
      </c>
      <c r="CA6" s="212">
        <v>1</v>
      </c>
      <c r="CB6" s="212" t="str">
        <f ca="1">VLOOKUP(CA6,$AH$6:$AI$9,2,0)</f>
        <v>Italia</v>
      </c>
      <c r="CC6" s="212">
        <f ca="1">VLOOKUP(CB6,$AI$6:$AR$9,2,FALSE)</f>
        <v>9</v>
      </c>
      <c r="CD6" s="497">
        <f ca="1">IF(SUM($AK$6:$AK$9)=12,MIN(ABS(BY5-BY6),ABS(BY6-BY7)),100)</f>
        <v>694375051700.02002</v>
      </c>
      <c r="CE6" s="212">
        <f ca="1">VLOOKUP($CB6,$AI$6:$AR$9,9,FALSE)</f>
        <v>5</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73</v>
      </c>
      <c r="I7" s="23" t="str">
        <f ca="1">A6</f>
        <v>Italia</v>
      </c>
      <c r="J7" s="24"/>
      <c r="K7" s="25">
        <v>3</v>
      </c>
      <c r="L7" s="25">
        <v>1</v>
      </c>
      <c r="M7" s="27"/>
      <c r="N7" s="49" t="str">
        <f ca="1">A8</f>
        <v>Suiza</v>
      </c>
      <c r="O7" s="111">
        <f t="shared" si="1"/>
        <v>1</v>
      </c>
      <c r="P7" s="107"/>
      <c r="Q7" s="136">
        <v>2</v>
      </c>
      <c r="R7" s="5" t="str">
        <f ca="1">VLOOKUP(Q7,$AG$6:$AI$9,3,0)</f>
        <v>Suiza</v>
      </c>
      <c r="S7" s="4">
        <f ca="1">VLOOKUP(R7,$AI$6:$AR$9,2,FALSE)</f>
        <v>4</v>
      </c>
      <c r="T7" s="4">
        <f ca="1">VLOOKUP($R7,$AI$6:$AR$9,3,FALSE)</f>
        <v>3</v>
      </c>
      <c r="U7" s="4">
        <f ca="1">VLOOKUP($R7,$AI$6:$AR$9,4,FALSE)</f>
        <v>1</v>
      </c>
      <c r="V7" s="4">
        <f ca="1">VLOOKUP($R7,$AI$6:$AR$9,5,FALSE)</f>
        <v>1</v>
      </c>
      <c r="W7" s="4">
        <f ca="1">VLOOKUP($R7,$AI$6:$AR$9,6,FALSE)</f>
        <v>1</v>
      </c>
      <c r="X7" s="4">
        <f ca="1">VLOOKUP($R7,$AI$6:$AR$9,7,FALSE)</f>
        <v>4</v>
      </c>
      <c r="Y7" s="4">
        <f ca="1">VLOOKUP($R7,$AI$6:$AR$9,8,FALSE)</f>
        <v>4</v>
      </c>
      <c r="Z7" s="137">
        <f ca="1">VLOOKUP($R7,$AI$6:$AR$9,9,FALSE)</f>
        <v>0</v>
      </c>
      <c r="AA7" s="96">
        <f ca="1">IF(SUM($AK$6:$AK$9)=12,MIN(ABS(BY6-BY7),ABS(BY7-BY8)),100)</f>
        <v>277750011099.96997</v>
      </c>
      <c r="AB7" s="123" t="str">
        <f ca="1">IF(AND(AA7&gt;=0,AA7&lt;90),VLOOKUP(Q7,$BU$6:$BV$9,2,0),"")</f>
        <v/>
      </c>
      <c r="AC7" s="97"/>
      <c r="AD7" s="98"/>
      <c r="AE7" s="477"/>
      <c r="AF7" s="488">
        <f ca="1">VLOOKUP($R7,$AI$6:$AR$9,10,FALSE)</f>
        <v>556281202099.95996</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2</v>
      </c>
      <c r="AQ7" s="487">
        <f ca="1">AO7-AP7</f>
        <v>5</v>
      </c>
      <c r="AR7" s="498">
        <f ca="1">IF(AK7=0,-($AW$14*VLOOKUP(AI7,Tabla3[[NombreEquipo]:[Rank]],3,FALSE)),AJ7*$AW$4+BA7+AQ7*$AW$11+AO7*$AW$12+AL7*$AW$13-($AW$14*VLOOKUP(AI7,Tabla3[[NombreEquipo]:[Rank]],3,FALSE)/100))</f>
        <v>1250656253799.98</v>
      </c>
      <c r="AS7" s="487">
        <f ca="1">AH7</f>
        <v>1</v>
      </c>
      <c r="AT7" s="487"/>
      <c r="AU7" s="487">
        <f ca="1">IFERROR(AR7-VLOOKUP(AI7,$AB$6:$AC$9,2,0),AR7)</f>
        <v>1250656253799.98</v>
      </c>
      <c r="AV7" s="489" t="s">
        <v>865</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2</v>
      </c>
      <c r="BG7" s="515">
        <f t="array" aca="1" ref="BG7" ca="1">SUMIFS($K$4:$K$9,$I$4:$I$9,$AY7,$K$4:$K$9,"&lt;&gt;",$L$4:$L$9,"&lt;&gt;",$N$4:$N$9,BG5)+SUMIFS($L$4:$L$9,$I$4:$I$9,BG5,$K$4:$K$9,"&lt;&gt;",$L$4:$L$9,"&lt;&gt;",$N$4:$N$9,$AY7)</f>
        <v>3</v>
      </c>
      <c r="BH7" s="515">
        <f ca="1">RANK(BI7,BI6:BI9,1)</f>
        <v>1</v>
      </c>
      <c r="BI7" s="515">
        <f ca="1">SUM(IF(AND(AJ7=AJ8),BL7,0),IF(AND(AJ7=AJ9),BM7,0),IF(AND(AJ7=AJ6),BJ7,0))</f>
        <v>0</v>
      </c>
      <c r="BJ7" s="515">
        <f ca="1">BD7-BE6</f>
        <v>1</v>
      </c>
      <c r="BK7" s="515">
        <v>0</v>
      </c>
      <c r="BL7" s="515">
        <f ca="1">BF7-BE8</f>
        <v>2</v>
      </c>
      <c r="BM7" s="515">
        <f ca="1">BG7-BE9</f>
        <v>2</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1250656253799.98</v>
      </c>
      <c r="BX7" s="212" t="str">
        <f ca="1">VLOOKUP(Q7,$AH$6:$AI$9,2,0)</f>
        <v>Suiza</v>
      </c>
      <c r="BY7" s="212">
        <f ca="1">VLOOKUP($BX7,$AI$6:$AR$9,10,FALSE)</f>
        <v>556281202099.95996</v>
      </c>
      <c r="CA7" s="212">
        <v>2</v>
      </c>
      <c r="CB7" s="212" t="str">
        <f ca="1">VLOOKUP(CA7,$AH$6:$AI$9,2,0)</f>
        <v>Suiza</v>
      </c>
      <c r="CC7" s="212">
        <f ca="1">VLOOKUP(CB7,$AI$6:$AR$9,2,FALSE)</f>
        <v>4</v>
      </c>
      <c r="CD7" s="497">
        <f ca="1">IF(SUM($AK$6:$AK$9)=12,MIN(ABS(BY6-BY7),ABS(BY7-BY8)),100)</f>
        <v>277750011099.96997</v>
      </c>
      <c r="CE7" s="212">
        <f ca="1">VLOOKUP($CB7,$AI$6:$AR$9,9,FALSE)</f>
        <v>0</v>
      </c>
      <c r="CF7" s="212">
        <f ca="1">VLOOKUP($CB7,$AI$6:$AR$9,7,FALSE)</f>
        <v>4</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1</v>
      </c>
      <c r="CS7" s="487">
        <f t="array" aca="1" ref="CS7" ca="1">IF(AND($CC$7&lt;&gt;$CC$6,$CC$7&lt;&gt;$CC$8),1,0)</f>
        <v>1</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74</v>
      </c>
      <c r="I8" s="23" t="str">
        <f ca="1">A6</f>
        <v>Italia</v>
      </c>
      <c r="J8" s="24"/>
      <c r="K8" s="25">
        <v>2</v>
      </c>
      <c r="L8" s="25">
        <v>0</v>
      </c>
      <c r="M8" s="26"/>
      <c r="N8" s="49" t="str">
        <f ca="1">A7</f>
        <v>Gales</v>
      </c>
      <c r="O8" s="111">
        <f t="shared" si="1"/>
        <v>1</v>
      </c>
      <c r="P8" s="107"/>
      <c r="Q8" s="136">
        <v>3</v>
      </c>
      <c r="R8" s="5" t="str">
        <f ca="1">VLOOKUP(Q8,$AG$6:$AI$9,3,0)</f>
        <v>Turquia</v>
      </c>
      <c r="S8" s="4">
        <f ca="1">VLOOKUP(R8,$AI$6:$AR$9,2,FALSE)</f>
        <v>2</v>
      </c>
      <c r="T8" s="4">
        <f ca="1">VLOOKUP($R8,$AI$6:$AR$9,3,FALSE)</f>
        <v>3</v>
      </c>
      <c r="U8" s="4">
        <f ca="1">VLOOKUP($R8,$AI$6:$AR$9,4,FALSE)</f>
        <v>0</v>
      </c>
      <c r="V8" s="4">
        <f ca="1">VLOOKUP($R8,$AI$6:$AR$9,5,FALSE)</f>
        <v>2</v>
      </c>
      <c r="W8" s="4">
        <f ca="1">VLOOKUP($R8,$AI$6:$AR$9,6,FALSE)</f>
        <v>1</v>
      </c>
      <c r="X8" s="4">
        <f ca="1">VLOOKUP($R8,$AI$6:$AR$9,7,FALSE)</f>
        <v>2</v>
      </c>
      <c r="Y8" s="4">
        <f ca="1">VLOOKUP($R8,$AI$6:$AR$9,8,FALSE)</f>
        <v>3</v>
      </c>
      <c r="Z8" s="137">
        <f ca="1">VLOOKUP($R8,$AI$6:$AR$9,9,FALSE)</f>
        <v>-1</v>
      </c>
      <c r="AA8" s="96">
        <f ca="1">IF(SUM($AK$6:$AK$9)=12,MIN(ABS(BY7-BY8),ABS(BY8-BY9)),100)</f>
        <v>138875031000.01999</v>
      </c>
      <c r="AB8" s="123" t="str">
        <f ca="1">IF(AND(AA8&gt;=0,AA8&lt;90),VLOOKUP(Q8,$BU$6:$BV$9,2,0),"")</f>
        <v/>
      </c>
      <c r="AC8" s="97"/>
      <c r="AD8" s="98"/>
      <c r="AE8" s="477"/>
      <c r="AF8" s="488">
        <f ca="1">VLOOKUP($R8,$AI$6:$AR$9,10,FALSE)</f>
        <v>278531190999.98999</v>
      </c>
      <c r="AG8" s="487">
        <f ca="1">RANK(AU8,$AU$6:$AU$9)</f>
        <v>4</v>
      </c>
      <c r="AH8" s="487">
        <f ca="1">RANK(AR8,$AR$6:$AR$9)</f>
        <v>4</v>
      </c>
      <c r="AI8" s="212" t="str">
        <f ca="1">A7</f>
        <v>Gales</v>
      </c>
      <c r="AJ8" s="487">
        <f ca="1">AL8*3+AM8*1+AN8*0</f>
        <v>1</v>
      </c>
      <c r="AK8" s="487">
        <f ca="1">COUNTIFS($I$4:$I$49,AI8,$K$4:$K$49,"&lt;&gt;",$L$4:$L$49,"&lt;&gt;")+COUNTIFS($N$4:$N$49,AI8,$L$4:$L$49,"&lt;&gt;",$K$4:$K$49,"&lt;&gt;")</f>
        <v>3</v>
      </c>
      <c r="AL8" s="487">
        <f t="array" aca="1" ref="AL8" ca="1">SUM(($I$4:$I$49=AI8)*($K$4:$K$49&lt;&gt;"")*($L$4:$L$49&lt;&gt;"")*($K$4:$K$49&gt;$L$4:$L$49),($N$4:$N$49=AI8)*($K$4:$K$49&lt;&gt;"")*($L$4:$L$49&lt;&gt;"")*($K$4:$K$49&lt;$L$4:$L$49))</f>
        <v>0</v>
      </c>
      <c r="AM8" s="487">
        <f t="array" aca="1" ref="AM8" ca="1">SUM(($I$4:$I$49=AI8)*($K$4:$K$49&lt;&gt;"")*($L$4:$L$49&lt;&gt;"")*($K$4:$K$49=$L$4:$L$49),($N$4:$N$49=AI8)*($K$4:$K$49&lt;&gt;"")*($L$4:$L$49&lt;&gt;"")*($K$4:$K$49=$L$4:$L$49))</f>
        <v>1</v>
      </c>
      <c r="AN8" s="487">
        <f t="array" aca="1" ref="AN8" ca="1">SUM(($I$4:$I$49=AI8)*($L$4:$L$49&lt;&gt;"")*($K$4:$K$49&lt;&gt;"")*($K$4:$K$49&lt;$L$4:$L$49),($K$4:$K$49&lt;&gt;"")*($N$4:$N$49=AI8)*($L$4:$L$49&lt;&gt;"")*($K$4:$K$49&gt;$L$4:$L$49))</f>
        <v>2</v>
      </c>
      <c r="AO8" s="487">
        <f t="array" aca="1" ref="AO8" ca="1">SUMIFS($K$4:$K$49,$I$4:$I$49,AI8,$K$4:$K$49,"&lt;&gt;",$L$4:$L$49,"&lt;&gt;")+SUMIFS($L$4:$L$49,$N$4:$N$49,AI8,$K$4:$K$49,"&lt;&gt;",$L$4:$L$49,"&lt;&gt;")</f>
        <v>0</v>
      </c>
      <c r="AP8" s="487">
        <f t="array" aca="1" ref="AP8" ca="1">SUMIFS($K$4:$K$49,$N$4:$N$49,AI8,$K$4:$K$49,"&lt;&gt;",$L$4:$L$49,"&lt;&gt;")+SUMIFS($L$4:$L$49,$I$4:$I$49,AI8,$K$4:$K$49,"&lt;&gt;",$L$4:$L$49,"&lt;&gt;")</f>
        <v>4</v>
      </c>
      <c r="AQ8" s="487">
        <f ca="1">AO8-AP8</f>
        <v>-4</v>
      </c>
      <c r="AR8" s="487">
        <f ca="1">IF(AK8=0,-($AW$14*VLOOKUP(AI8,Tabla3[[NombreEquipo]:[Rank]],3,FALSE)),AJ8*$AW$4+BA8+AQ8*$AW$11+AO8*$AW$12+AL8*$AW$13-($AW$14*VLOOKUP(AI8,Tabla3[[NombreEquipo]:[Rank]],3,FALSE)/100))</f>
        <v>139656159999.97</v>
      </c>
      <c r="AS8" s="487">
        <f ca="1">AH8</f>
        <v>4</v>
      </c>
      <c r="AT8" s="487"/>
      <c r="AU8" s="487">
        <f ca="1">IFERROR(AR8-VLOOKUP(AI8,$AB$6:$AC$9,2,0),AR8)</f>
        <v>139656159999.97</v>
      </c>
      <c r="AV8" s="489" t="s">
        <v>874</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0</v>
      </c>
      <c r="BE8" s="515">
        <f t="array" aca="1" ref="BE8" ca="1">SUMIFS($K$4:$K$9,$I$4:$I$9,$AY8,$K$4:$K$9,"&lt;&gt;",$L$4:$L$9,"&lt;&gt;",$N$4:$N$9,BE5)+SUMIFS($L$4:$L$9,$I$4:$I$9,BE5,$K$4:$K$9,"&lt;&gt;",$L$4:$L$9,"&lt;&gt;",$N$4:$N$9,$AY8)</f>
        <v>0</v>
      </c>
      <c r="BF8" s="515">
        <v>0</v>
      </c>
      <c r="BG8" s="515">
        <f t="array" aca="1" ref="BG8" ca="1">SUMIFS($K$4:$K$9,$I$4:$I$9,$AY8,$K$4:$K$9,"&lt;&gt;",$L$4:$L$9,"&lt;&gt;",$N$4:$N$9,BG5)+SUMIFS($L$4:$L$9,$I$4:$I$9,BG5,$K$4:$K$9,"&lt;&gt;",$L$4:$L$9,"&lt;&gt;",$N$4:$N$9,$AY8)</f>
        <v>0</v>
      </c>
      <c r="BH8" s="515">
        <f ca="1">RANK(BI8,BI6:BI9,1)</f>
        <v>1</v>
      </c>
      <c r="BI8" s="515">
        <f ca="1">SUM(IF(AND(AJ8=AJ9),BM8,0),IF(AND(AJ8=AJ6),BJ8,0),IF(AND(AJ8=AJ7),BK8,0))</f>
        <v>0</v>
      </c>
      <c r="BJ8" s="515">
        <f ca="1">BD8-BF6</f>
        <v>0</v>
      </c>
      <c r="BK8" s="515">
        <f ca="1">BE8-BF7</f>
        <v>-2</v>
      </c>
      <c r="BL8" s="515">
        <v>0</v>
      </c>
      <c r="BM8" s="515">
        <f ca="1">BG8-BF9</f>
        <v>-2</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1</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4</v>
      </c>
      <c r="BV8" s="212" t="str">
        <f ca="1">A7</f>
        <v>Gales</v>
      </c>
      <c r="BW8" s="212">
        <f ca="1">IF(AK8=0,-($AW$14*VLOOKUP(AI8,Tabla3[[NombreEquipo]:[Rank]],3,FALSE)),AJ8*$AW$4+BA8+AQ8*$AW$11+AO8*$AW$12+AL8*$AW$13-($AW$14*VLOOKUP(AI8,Tabla3[[NombreEquipo]:[Rank]],3,FALSE)/100))</f>
        <v>139656159999.97</v>
      </c>
      <c r="BX8" s="212" t="str">
        <f ca="1">VLOOKUP(Q8,$AH$6:$AI$9,2,0)</f>
        <v>Turquia</v>
      </c>
      <c r="BY8" s="212">
        <f ca="1">VLOOKUP($BX8,$AI$6:$AR$9,10,FALSE)</f>
        <v>278531190999.98999</v>
      </c>
      <c r="CA8" s="212">
        <v>3</v>
      </c>
      <c r="CB8" s="212" t="str">
        <f ca="1">VLOOKUP(CA8,$AH$6:$AI$9,2,0)</f>
        <v>Turquia</v>
      </c>
      <c r="CC8" s="212">
        <f ca="1">VLOOKUP(CB8,$AI$6:$AR$9,2,FALSE)</f>
        <v>2</v>
      </c>
      <c r="CD8" s="497">
        <f ca="1">IF(SUM($AK$6:$AK$9)=12,MIN(ABS(BY7-BY8),ABS(BY8-BY9)),100)</f>
        <v>138875031000.01999</v>
      </c>
      <c r="CE8" s="212">
        <f ca="1">VLOOKUP($CB8,$AI$6:$AR$9,9,FALSE)</f>
        <v>-1</v>
      </c>
      <c r="CF8" s="212">
        <f ca="1">VLOOKUP($CB8,$AI$6:$AR$9,7,FALSE)</f>
        <v>2</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1</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1</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75" thickBot="1" x14ac:dyDescent="0.3">
      <c r="A9" s="210"/>
      <c r="B9" s="413"/>
      <c r="C9" s="210"/>
      <c r="D9" s="255"/>
      <c r="E9" s="573"/>
      <c r="F9" s="50">
        <f>Horarios!A9</f>
        <v>44367.75</v>
      </c>
      <c r="G9" s="51">
        <f>Horarios!A9+VLOOKUP($G$2,Horarios!$K$4:$O$27,4,0)*VLOOKUP($G$2,Horarios!$K$4:$O$27,5,0)</f>
        <v>44367.75</v>
      </c>
      <c r="H9" s="50" t="s">
        <v>74</v>
      </c>
      <c r="I9" s="52" t="str">
        <f ca="1">A8</f>
        <v>Suiza</v>
      </c>
      <c r="J9" s="53"/>
      <c r="K9" s="54">
        <v>1</v>
      </c>
      <c r="L9" s="54">
        <v>1</v>
      </c>
      <c r="M9" s="55"/>
      <c r="N9" s="56" t="str">
        <f ca="1">A5</f>
        <v>Turquia</v>
      </c>
      <c r="O9" s="111">
        <f t="shared" si="1"/>
        <v>1</v>
      </c>
      <c r="P9" s="107"/>
      <c r="Q9" s="138">
        <v>4</v>
      </c>
      <c r="R9" s="139" t="str">
        <f ca="1">VLOOKUP(Q9,$AG$6:$AI$9,3,0)</f>
        <v>Gales</v>
      </c>
      <c r="S9" s="140">
        <f ca="1">VLOOKUP(R9,$AI$6:$AR$9,2,FALSE)</f>
        <v>1</v>
      </c>
      <c r="T9" s="140">
        <f ca="1">VLOOKUP($R9,$AI$6:$AR$9,3,FALSE)</f>
        <v>3</v>
      </c>
      <c r="U9" s="140">
        <f ca="1">VLOOKUP($R9,$AI$6:$AR$9,4,FALSE)</f>
        <v>0</v>
      </c>
      <c r="V9" s="140">
        <f ca="1">VLOOKUP($R9,$AI$6:$AR$9,5,FALSE)</f>
        <v>1</v>
      </c>
      <c r="W9" s="140">
        <f ca="1">VLOOKUP($R9,$AI$6:$AR$9,6,FALSE)</f>
        <v>2</v>
      </c>
      <c r="X9" s="140">
        <f ca="1">VLOOKUP($R9,$AI$6:$AR$9,7,FALSE)</f>
        <v>0</v>
      </c>
      <c r="Y9" s="140">
        <f ca="1">VLOOKUP($R9,$AI$6:$AR$9,8,FALSE)</f>
        <v>4</v>
      </c>
      <c r="Z9" s="141">
        <f ca="1">VLOOKUP($R9,$AI$6:$AR$9,9,FALSE)</f>
        <v>-4</v>
      </c>
      <c r="AA9" s="96">
        <f ca="1">IF(SUM($AK$6:$AK$9)=12,MIN(ABS(BY8-BY9),ABS(BY9-BY10)),100)</f>
        <v>138875031000.01999</v>
      </c>
      <c r="AB9" s="123" t="str">
        <f ca="1">IF(AND(AA9&gt;=0,AA9&lt;90),VLOOKUP(Q9,$BU$6:$BV$9,2,0),"")</f>
        <v/>
      </c>
      <c r="AC9" s="95"/>
      <c r="AD9" s="96"/>
      <c r="AE9" s="476"/>
      <c r="AF9" s="488">
        <f ca="1">VLOOKUP($R9,$AI$6:$AR$9,10,FALSE)</f>
        <v>139656159999.97</v>
      </c>
      <c r="AG9" s="487">
        <f ca="1">RANK(AU9,$AU$6:$AU$9)</f>
        <v>2</v>
      </c>
      <c r="AH9" s="487">
        <f ca="1">RANK(AR9,$AR$6:$AR$9)</f>
        <v>2</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4</v>
      </c>
      <c r="AQ9" s="487">
        <f ca="1">AO9-AP9</f>
        <v>0</v>
      </c>
      <c r="AR9" s="487">
        <f ca="1">IF(AK9=0,-($AW$14*VLOOKUP(AI9,Tabla3[[NombreEquipo]:[Rank]],3,FALSE)),AJ9*$AW$4+BA9+AQ9*$AW$11+AO9*$AW$12+AL9*$AW$13-($AW$14*VLOOKUP(AI9,Tabla3[[NombreEquipo]:[Rank]],3,FALSE)/100))</f>
        <v>556281202099.95996</v>
      </c>
      <c r="AS9" s="487">
        <f ca="1">AH9</f>
        <v>2</v>
      </c>
      <c r="AT9" s="487"/>
      <c r="AU9" s="487">
        <f ca="1">IFERROR(AR9-VLOOKUP(AI9,$AB$6:$AC$9,2,0),AR9)</f>
        <v>556281202099.95996</v>
      </c>
      <c r="AV9" s="489" t="s">
        <v>875</v>
      </c>
      <c r="AW9" s="490">
        <f>AW10*5</f>
        <v>1000000</v>
      </c>
      <c r="AX9" s="487"/>
      <c r="AY9" s="496" t="str">
        <f ca="1">AI9</f>
        <v>Suiza</v>
      </c>
      <c r="AZ9" s="487">
        <f ca="1">COUNTIF(AJ6:AJ9,AJ9)</f>
        <v>1</v>
      </c>
      <c r="BA9" s="489">
        <f t="shared" ca="1" si="2"/>
        <v>781200000</v>
      </c>
      <c r="BB9" s="515">
        <f ca="1">RANK(BC9,BC6:BC9,1)</f>
        <v>1</v>
      </c>
      <c r="BC9" s="515">
        <f ca="1">SUM(IF(AND(AJ9=AJ6),BD9,0),IF(AND(AJ9=AJ7),BE9,0),IF(AND(AJ9=AJ8),BF9,0))</f>
        <v>0</v>
      </c>
      <c r="BD9" s="515">
        <f t="array" aca="1" ref="BD9" ca="1">SUMIFS($K$4:$K$9,$I$4:$I$9,$AY9,$K$4:$K$9,"&lt;&gt;",$L$4:$L$9,"&lt;&gt;",$N$4:$N$9,BD5)+SUMIFS($L$4:$L$9,$I$4:$I$9,BD5,$K$4:$K$9,"&lt;&gt;",$L$4:$L$9,"&lt;&gt;",$N$4:$N$9,$AY9)</f>
        <v>1</v>
      </c>
      <c r="BE9" s="515">
        <f t="array" aca="1" ref="BE9" ca="1">SUMIFS($K$4:$K$9,$I$4:$I$9,$AY9,$K$4:$K$9,"&lt;&gt;",$L$4:$L$9,"&lt;&gt;",$N$4:$N$9,BE5)+SUMIFS($L$4:$L$9,$I$4:$I$9,BE5,$K$4:$K$9,"&lt;&gt;",$L$4:$L$9,"&lt;&gt;",$N$4:$N$9,$AY9)</f>
        <v>1</v>
      </c>
      <c r="BF9" s="515">
        <f t="array" aca="1" ref="BF9" ca="1">SUMIFS($K$4:$K$9,$I$4:$I$9,$AY9,$K$4:$K$9,"&lt;&gt;",$L$4:$L$9,"&lt;&gt;",$N$4:$N$9,BF5)+SUMIFS($L$4:$L$9,$I$4:$I$9,BF5,$K$4:$K$9,"&lt;&gt;",$L$4:$L$9,"&lt;&gt;",$N$4:$N$9,$AY9)</f>
        <v>2</v>
      </c>
      <c r="BG9" s="515">
        <v>0</v>
      </c>
      <c r="BH9" s="515">
        <f ca="1">RANK(BI9,BI6:BI9,1)</f>
        <v>1</v>
      </c>
      <c r="BI9" s="515">
        <f ca="1">SUM(IF(AND(AJ9=AJ6),BJ9,0),IF(AND(AJ9=AJ7),BK9,0),IF(AND(AJ9=AJ8),BL9,0))</f>
        <v>0</v>
      </c>
      <c r="BJ9" s="515">
        <f ca="1">BD9-BG6</f>
        <v>0</v>
      </c>
      <c r="BK9" s="515">
        <f ca="1">BE9-BG7</f>
        <v>-2</v>
      </c>
      <c r="BL9" s="515">
        <f ca="1">BF9-BG8</f>
        <v>2</v>
      </c>
      <c r="BM9" s="515">
        <v>0</v>
      </c>
      <c r="BN9" s="514">
        <f ca="1">RANK(BO9,BO6:BO9,1)</f>
        <v>1</v>
      </c>
      <c r="BO9" s="514">
        <f ca="1">SUM(IF(AND(AJ9=AJ6),BP9,0),IF(AND(AJ9=AJ7),BQ9,0),IF(AND(AJ9=AJ8),BR9,0))</f>
        <v>0</v>
      </c>
      <c r="BP9" s="514">
        <f t="array" aca="1" ref="BP9" ca="1">SUM((I$4:I$49=AY9)*(N$4:N$49=BP5)*(K$4:K$49&lt;&gt;"")*(L$4:L$49&lt;&gt;"")*(K$4:K$49&gt;L$4:L$49)*3,(N$4:N$49=AY9)*(I$4:I$49=BP5)*(K$4:K$49&lt;&gt;"")*(L$4:L$49&lt;&gt;"")*(K$4:K$49=L$4:L$49)*1,(N$4:N$49=AY9)*(I$4:I$49=BP5)*(K$4:K$49&lt;&gt;"")*(L$4:L$49&lt;&gt;"")*(K$4:K$49&lt;L$4:L$49)*3,(I$4:I$49=AY9)*(N$4:N$49=BP5)*(K$4:K$49&lt;&gt;"")*(L$4:L$49&lt;&gt;"")*(K$4:K$49=L$4:L$49)*1)</f>
        <v>1</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2</v>
      </c>
      <c r="BV9" s="212" t="str">
        <f ca="1">A8</f>
        <v>Suiza</v>
      </c>
      <c r="BW9" s="212">
        <f ca="1">IF(AK9=0,-($AW$14*VLOOKUP(AI9,Tabla3[[NombreEquipo]:[Rank]],3,FALSE)),AJ9*$AW$4+BA9+AQ9*$AW$11+AO9*$AW$12+AL9*$AW$13-($AW$14*VLOOKUP(AI9,Tabla3[[NombreEquipo]:[Rank]],3,FALSE)/100))</f>
        <v>556281202099.95996</v>
      </c>
      <c r="BX9" s="212" t="str">
        <f ca="1">VLOOKUP(Q9,$AH$6:$AI$9,2,0)</f>
        <v>Gales</v>
      </c>
      <c r="BY9" s="212">
        <f ca="1">VLOOKUP($BX9,$AI$6:$AR$9,10,FALSE)</f>
        <v>139656159999.97</v>
      </c>
      <c r="CA9" s="212">
        <v>4</v>
      </c>
      <c r="CB9" s="212" t="str">
        <f ca="1">VLOOKUP(CA9,$AH$6:$AI$9,2,0)</f>
        <v>Gales</v>
      </c>
      <c r="CC9" s="212">
        <f ca="1">VLOOKUP(CB9,$AI$6:$AR$9,2,FALSE)</f>
        <v>1</v>
      </c>
      <c r="CD9" s="497">
        <f ca="1">IF(SUM($AK$6:$AK$9)=12,MIN(ABS(BY8-BY9),ABS(BY9-BY10)),100)</f>
        <v>138875031000.01999</v>
      </c>
      <c r="CE9" s="212">
        <f ca="1">VLOOKUP($CB9,$AI$6:$AR$9,9,FALSE)</f>
        <v>-4</v>
      </c>
      <c r="CF9" s="212">
        <f ca="1">VLOOKUP($CB9,$AI$6:$AR$9,7,FALSE)</f>
        <v>0</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1</v>
      </c>
      <c r="FN9" s="489">
        <f ca="1">SUM(IF(AND(AJ9=AJ6,BC9=BC6,BI9=BI6,BO9=BO6),BP9,0),IF(AND(AJ9=AJ7,BC9=BC7,BI9=BI7,BO9=BO7),BQ9,0),IF(AND(AJ9=AJ8,BC9=BC8,BI9=BI8,BO9=BO8),BR9,0))</f>
        <v>0</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876</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866</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77</v>
      </c>
      <c r="B12" s="413" t="s">
        <v>1</v>
      </c>
      <c r="C12" s="414">
        <f>COUNTIF(Equipos!$C$2:$C$25,EUROCOPA!B12)</f>
        <v>4</v>
      </c>
      <c r="D12" s="255"/>
      <c r="E12" s="574" t="s">
        <v>1</v>
      </c>
      <c r="F12" s="57">
        <f>Horarios!A12</f>
        <v>44359.75</v>
      </c>
      <c r="G12" s="58">
        <f>Horarios!A12+VLOOKUP($G$2,Horarios!$K$4:$O$27,4,0)*VLOOKUP($G$2,Horarios!$K$4:$O$27,5,0)</f>
        <v>44359.75</v>
      </c>
      <c r="H12" s="57" t="s">
        <v>72</v>
      </c>
      <c r="I12" s="59" t="str">
        <f ca="1">A13</f>
        <v>Dinamarca</v>
      </c>
      <c r="J12" s="60"/>
      <c r="K12" s="61">
        <v>1</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867</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72</v>
      </c>
      <c r="I13" s="30" t="str">
        <f ca="1">A15</f>
        <v>Bélgica</v>
      </c>
      <c r="J13" s="31"/>
      <c r="K13" s="32">
        <v>2</v>
      </c>
      <c r="L13" s="32">
        <v>1</v>
      </c>
      <c r="M13" s="40"/>
      <c r="N13" s="64" t="str">
        <f ca="1">A16</f>
        <v>Rusia</v>
      </c>
      <c r="O13" s="111">
        <f t="shared" ref="O13:O17" si="5">IF(NOT(OR(ISBLANK(K13),ISBLANK(L13))),1,0)</f>
        <v>1</v>
      </c>
      <c r="P13" s="107"/>
      <c r="Q13" s="152" t="s">
        <v>18</v>
      </c>
      <c r="R13" s="153" t="s">
        <v>120</v>
      </c>
      <c r="S13" s="154" t="s">
        <v>79</v>
      </c>
      <c r="T13" s="154" t="s">
        <v>6</v>
      </c>
      <c r="U13" s="154" t="s">
        <v>7</v>
      </c>
      <c r="V13" s="154" t="s">
        <v>3</v>
      </c>
      <c r="W13" s="154" t="s">
        <v>8</v>
      </c>
      <c r="X13" s="154" t="s">
        <v>9</v>
      </c>
      <c r="Y13" s="154" t="s">
        <v>10</v>
      </c>
      <c r="Z13" s="155" t="s">
        <v>118</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167</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73</v>
      </c>
      <c r="I14" s="30" t="str">
        <f ca="1">A14</f>
        <v>Finlandia</v>
      </c>
      <c r="J14" s="31"/>
      <c r="K14" s="32">
        <v>1</v>
      </c>
      <c r="L14" s="32">
        <v>2</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2</v>
      </c>
      <c r="Z14" s="159">
        <f ca="1">VLOOKUP($R14,$AI$14:$AR$17,9,FALSE)</f>
        <v>5</v>
      </c>
      <c r="AA14" s="96">
        <f ca="1">IF(SUM($AK$14:$AK$17)=12,MIN(ABS(BY13-BY14),ABS(BY14-BY15)),100)</f>
        <v>416625051599.97998</v>
      </c>
      <c r="AB14" s="123" t="str">
        <f ca="1">IF(AND(AA14&gt;=0,AA14&lt;90),VLOOKUP(Q14,$BU$14:$BV$17,2,0),"")</f>
        <v/>
      </c>
      <c r="AC14" s="95"/>
      <c r="AD14" s="96"/>
      <c r="AE14" s="476"/>
      <c r="AF14" s="488">
        <f ca="1">VLOOKUP($R14,$AI$14:$AR$17,10,FALSE)</f>
        <v>1250656253799.9299</v>
      </c>
      <c r="AG14" s="487">
        <f ca="1">RANK(AU14,$AU$14:$AU$17)</f>
        <v>2</v>
      </c>
      <c r="AH14" s="487">
        <f ca="1">RANK(AR14,$AR$14:$AR$17)</f>
        <v>2</v>
      </c>
      <c r="AI14" s="212" t="str">
        <f ca="1">A13</f>
        <v>Dinamarca</v>
      </c>
      <c r="AJ14" s="487">
        <f ca="1">AL14*3+AM14*1+AN14*0</f>
        <v>6</v>
      </c>
      <c r="AK14" s="487">
        <f ca="1">COUNTIFS($I$4:$I$49,AI14,$K$4:$K$49,"&lt;&gt;",$L$4:$L$49,"&lt;&gt;")+COUNTIFS($N$4:$N$49,AI14,$L$4:$L$49,"&lt;&gt;",$K$4:$K$49,"&lt;&gt;")</f>
        <v>3</v>
      </c>
      <c r="AL14" s="487">
        <f t="array" aca="1" ref="AL14" ca="1">SUM(($I$4:$I$49=AI14)*($K$4:$K$49&lt;&gt;"")*($L$4:$L$49&lt;&gt;"")*($K$4:$K$49&gt;$L$4:$L$49),($N$4:$N$49=AI14)*($K$4:$K$49&lt;&gt;"")*($L$4:$L$49&lt;&gt;"")*($K$4:$K$49&lt;$L$4:$L$49))</f>
        <v>2</v>
      </c>
      <c r="AM14" s="487">
        <f t="array" aca="1" ref="AM14" ca="1">SUM(($I$4:$I$49=AI14)*($K$4:$K$49&lt;&gt;"")*($L$4:$L$49&lt;&gt;"")*($K$4:$K$49=$L$4:$L$49),($N$4:$N$49=AI14)*($K$4:$K$49&lt;&gt;"")*($L$4:$L$49&lt;&gt;"")*($K$4:$K$49=$L$4:$L$49))</f>
        <v>0</v>
      </c>
      <c r="AN14" s="487">
        <f t="array" aca="1" ref="AN14" ca="1">SUM(($I$4:$I$49=AI14)*($L$4:$L$49&lt;&gt;"")*($K$4:$K$49&lt;&gt;"")*($K$4:$K$49&lt;$L$4:$L$49),($K$4:$K$49&lt;&gt;"")*($N$4:$N$49=AI14)*($L$4:$L$49&lt;&gt;"")*($K$4:$K$49&gt;$L$4:$L$49))</f>
        <v>1</v>
      </c>
      <c r="AO14" s="487">
        <f t="array" aca="1" ref="AO14" ca="1">SUMIFS($K$4:$K$49,$I$4:$I$49,AI14,$K$4:$K$49,"&lt;&gt;",$L$4:$L$49,"&lt;&gt;")+SUMIFS($L$4:$L$49,$N$4:$N$49,AI14,$K$4:$K$49,"&lt;&gt;",$L$4:$L$49,"&lt;&gt;")</f>
        <v>4</v>
      </c>
      <c r="AP14" s="487">
        <f t="array" aca="1" ref="AP14" ca="1">SUMIFS($K$4:$K$49,$N$4:$N$49,AI14,$K$4:$K$49,"&lt;&gt;",$L$4:$L$49,"&lt;&gt;")+SUMIFS($L$4:$L$49,$I$4:$I$49,AI14,$K$4:$K$49,"&lt;&gt;",$L$4:$L$49,"&lt;&gt;")</f>
        <v>4</v>
      </c>
      <c r="AQ14" s="487">
        <f ca="1">AO14-AP14</f>
        <v>0</v>
      </c>
      <c r="AR14" s="487">
        <f ca="1">IF(AK14=0,-($AW$14*VLOOKUP(AI14,Tabla3[[NombreEquipo]:[Rank]],3,FALSE)),AJ14*$AW$4+BA14+AQ14*$AW$11+AO14*$AW$12+AL14*$AW$13-($AW$14*VLOOKUP(AI14,Tabla3[[NombreEquipo]:[Rank]],3,FALSE)/100))</f>
        <v>834031202199.94995</v>
      </c>
      <c r="AS14" s="487">
        <f ca="1">AH14</f>
        <v>2</v>
      </c>
      <c r="AT14" s="487"/>
      <c r="AU14" s="487">
        <f ca="1">IFERROR(AR14-VLOOKUP(AI14,$AB$14:$AC$17,2,0),AR14)</f>
        <v>834031202199.94995</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1</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2</v>
      </c>
      <c r="BH14" s="515">
        <f ca="1">RANK(BI14,BI14:BI17,1)</f>
        <v>1</v>
      </c>
      <c r="BI14" s="515">
        <f ca="1">SUM(IF(AND(AJ14=AJ15),BK14,0),IF(AND(AJ14=AJ16),BL14,0),IF(AND(AJ14=AJ17),BM14,0))</f>
        <v>0</v>
      </c>
      <c r="BJ14" s="515">
        <v>0</v>
      </c>
      <c r="BK14" s="515">
        <f ca="1">BE14-BD15</f>
        <v>1</v>
      </c>
      <c r="BL14" s="515">
        <f ca="1">BF14-BD16</f>
        <v>-2</v>
      </c>
      <c r="BM14" s="515">
        <f ca="1">BG14-BD17</f>
        <v>1</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834031202199.94995</v>
      </c>
      <c r="BX14" s="212" t="str">
        <f ca="1">VLOOKUP(Q14,$AH$14:$AI$17,2,0)</f>
        <v>Bélgica</v>
      </c>
      <c r="BY14" s="212">
        <f ca="1">VLOOKUP($BX14,$AI$14:$AR$17,10,FALSE)</f>
        <v>1250656253799.9299</v>
      </c>
      <c r="CA14" s="212">
        <v>1</v>
      </c>
      <c r="CB14" s="212" t="str">
        <f ca="1">VLOOKUP(CA14,$AH$14:$AI$17,2,0)</f>
        <v>Bélgica</v>
      </c>
      <c r="CC14" s="212">
        <f ca="1">VLOOKUP(CB14,$AI$14:$AR$17,2,FALSE)</f>
        <v>9</v>
      </c>
      <c r="CD14" s="497">
        <f ca="1">IF(SUM($AK$14:$AK$17)=12,MIN(ABS(BY13-BY14),ABS(BY14-BY15)),100)</f>
        <v>416625051599.97998</v>
      </c>
      <c r="CE14" s="212">
        <f ca="1">VLOOKUP($CB14,$AI$14:$AR$17,9,FALSE)</f>
        <v>5</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73</v>
      </c>
      <c r="I15" s="30" t="str">
        <f ca="1">A13</f>
        <v>Dinamarca</v>
      </c>
      <c r="J15" s="31"/>
      <c r="K15" s="32">
        <v>1</v>
      </c>
      <c r="L15" s="32">
        <v>3</v>
      </c>
      <c r="M15" s="41"/>
      <c r="N15" s="64" t="str">
        <f ca="1">A15</f>
        <v>Bélgica</v>
      </c>
      <c r="O15" s="111">
        <f t="shared" si="5"/>
        <v>1</v>
      </c>
      <c r="P15" s="107"/>
      <c r="Q15" s="160">
        <v>2</v>
      </c>
      <c r="R15" s="5" t="str">
        <f ca="1">VLOOKUP(Q15,$AG$14:$AI$17,3,0)</f>
        <v>Dinamarca</v>
      </c>
      <c r="S15" s="4">
        <f ca="1">VLOOKUP(R15,$AI$14:$AR$17,2,FALSE)</f>
        <v>6</v>
      </c>
      <c r="T15" s="4">
        <f ca="1">VLOOKUP($R15,$AI$14:$AR$17,3,FALSE)</f>
        <v>3</v>
      </c>
      <c r="U15" s="4">
        <f ca="1">VLOOKUP($R15,$AI$14:$AR$17,4,FALSE)</f>
        <v>2</v>
      </c>
      <c r="V15" s="4">
        <f ca="1">VLOOKUP($R15,$AI$14:$AR$17,5,FALSE)</f>
        <v>0</v>
      </c>
      <c r="W15" s="4">
        <f ca="1">VLOOKUP($R15,$AI$14:$AR$17,6,FALSE)</f>
        <v>1</v>
      </c>
      <c r="X15" s="4">
        <f ca="1">VLOOKUP($R15,$AI$14:$AR$17,7,FALSE)</f>
        <v>4</v>
      </c>
      <c r="Y15" s="4">
        <f ca="1">VLOOKUP($R15,$AI$14:$AR$17,8,FALSE)</f>
        <v>4</v>
      </c>
      <c r="Z15" s="161">
        <f ca="1">VLOOKUP($R15,$AI$14:$AR$17,9,FALSE)</f>
        <v>0</v>
      </c>
      <c r="AA15" s="96">
        <f ca="1">IF(SUM($AK$14:$AK$17)=12,MIN(ABS(BY14-BY15),ABS(BY15-BY16)),100)</f>
        <v>416625010100.02997</v>
      </c>
      <c r="AB15" s="123" t="str">
        <f ca="1">IF(AND(AA15&gt;=0,AA15&lt;90),VLOOKUP(Q15,$BU$14:$BV$17,2,0),"")</f>
        <v/>
      </c>
      <c r="AC15" s="97"/>
      <c r="AD15" s="98"/>
      <c r="AE15" s="477"/>
      <c r="AF15" s="488">
        <f ca="1">VLOOKUP($R15,$AI$14:$AR$17,10,FALSE)</f>
        <v>834031202199.94995</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1</v>
      </c>
      <c r="AP15" s="487">
        <f t="array" aca="1" ref="AP15" ca="1">SUMIFS($K$4:$K$49,$N$4:$N$49,AI15,$K$4:$K$49,"&lt;&gt;",$L$4:$L$49,"&lt;&gt;")+SUMIFS($L$4:$L$49,$I$4:$I$49,AI15,$K$4:$K$49,"&lt;&gt;",$L$4:$L$49,"&lt;&gt;")</f>
        <v>5</v>
      </c>
      <c r="AQ15" s="487">
        <f ca="1">AO15-AP15</f>
        <v>-4</v>
      </c>
      <c r="AR15" s="487">
        <f ca="1">IF(AK15=0,-($AW$14*VLOOKUP(AI15,Tabla3[[NombreEquipo]:[Rank]],3,FALSE)),AJ15*$AW$4+BA15+AQ15*$AW$11+AO15*$AW$12+AL15*$AW$13-($AW$14*VLOOKUP(AI15,Tabla3[[NombreEquipo]:[Rank]],3,FALSE)/100))</f>
        <v>781160499.94000006</v>
      </c>
      <c r="AS15" s="487">
        <f ca="1">AH15</f>
        <v>4</v>
      </c>
      <c r="AT15" s="487"/>
      <c r="AU15" s="487">
        <f ca="1">IFERROR(AR15-VLOOKUP(AI15,$AB$14:$AC$17,2,0),AR15)</f>
        <v>781160499.94000006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0</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1</v>
      </c>
      <c r="BH15" s="515">
        <f ca="1">RANK(BI15,BI14:BI17,1)</f>
        <v>1</v>
      </c>
      <c r="BI15" s="515">
        <f ca="1">SUM(IF(AND(AJ15=AJ16),BL15,0),IF(AND(AJ15=AJ17),BM15,0),IF(AND(AJ15=AJ14),BJ15,0))</f>
        <v>0</v>
      </c>
      <c r="BJ15" s="515">
        <f ca="1">BD15-BE14</f>
        <v>-1</v>
      </c>
      <c r="BK15" s="515">
        <v>0</v>
      </c>
      <c r="BL15" s="515">
        <f ca="1">BF15-BE16</f>
        <v>-2</v>
      </c>
      <c r="BM15" s="515">
        <f ca="1">BG15-BE17</f>
        <v>-1</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781160499.94000006</v>
      </c>
      <c r="BX15" s="212" t="str">
        <f ca="1">VLOOKUP(Q15,$AH$14:$AI$17,2,0)</f>
        <v>Dinamarca</v>
      </c>
      <c r="BY15" s="212">
        <f ca="1">VLOOKUP($BX15,$AI$14:$AR$17,10,FALSE)</f>
        <v>834031202199.94995</v>
      </c>
      <c r="CA15" s="212">
        <v>2</v>
      </c>
      <c r="CB15" s="212" t="str">
        <f ca="1">VLOOKUP(CA15,$AH$14:$AI$17,2,0)</f>
        <v>Dinamarca</v>
      </c>
      <c r="CC15" s="212">
        <f ca="1">VLOOKUP(CB15,$AI$14:$AR$17,2,FALSE)</f>
        <v>6</v>
      </c>
      <c r="CD15" s="497">
        <f ca="1">IF(SUM($AK$14:$AK$17)=12,MIN(ABS(BY14-BY15),ABS(BY15-BY16)),100)</f>
        <v>416625010100.02997</v>
      </c>
      <c r="CE15" s="212">
        <f ca="1">VLOOKUP($CB15,$AI$14:$AR$17,9,FALSE)</f>
        <v>0</v>
      </c>
      <c r="CF15" s="212">
        <f ca="1">VLOOKUP($CB15,$AI$14:$AR$17,7,FALSE)</f>
        <v>4</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74</v>
      </c>
      <c r="I16" s="30" t="str">
        <f ca="1">A14</f>
        <v>Finlandia</v>
      </c>
      <c r="J16" s="31"/>
      <c r="K16" s="32">
        <v>0</v>
      </c>
      <c r="L16" s="32">
        <v>2</v>
      </c>
      <c r="M16" s="40"/>
      <c r="N16" s="64" t="str">
        <f ca="1">A15</f>
        <v>Bélgica</v>
      </c>
      <c r="O16" s="111">
        <f t="shared" si="5"/>
        <v>1</v>
      </c>
      <c r="P16" s="107"/>
      <c r="Q16" s="160">
        <v>3</v>
      </c>
      <c r="R16" s="5" t="str">
        <f ca="1">VLOOKUP(Q16,$AG$14:$AI$17,3,0)</f>
        <v>Rusia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4</v>
      </c>
      <c r="Y16" s="4">
        <f ca="1">VLOOKUP($R16,$AI$14:$AR$17,8,FALSE)</f>
        <v>5</v>
      </c>
      <c r="Z16" s="161">
        <f ca="1">VLOOKUP($R16,$AI$14:$AR$17,9,FALSE)</f>
        <v>-1</v>
      </c>
      <c r="AA16" s="96">
        <f ca="1">IF(SUM($AK$14:$AK$17)=12,MIN(ABS(BY15-BY16),ABS(BY16-BY17)),100)</f>
        <v>416625010100.02997</v>
      </c>
      <c r="AB16" s="123" t="str">
        <f ca="1">IF(AND(AA16&gt;=0,AA16&lt;90),VLOOKUP(Q16,$BU$14:$BV$17,2,0),"")</f>
        <v/>
      </c>
      <c r="AC16" s="97"/>
      <c r="AD16" s="98"/>
      <c r="AE16" s="477"/>
      <c r="AF16" s="488">
        <f ca="1">VLOOKUP($R16,$AI$14:$AR$17,10,FALSE)</f>
        <v>417406192099.91998</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2</v>
      </c>
      <c r="AQ16" s="487">
        <f ca="1">AO16-AP16</f>
        <v>5</v>
      </c>
      <c r="AR16" s="487">
        <f ca="1">IF(AK16=0,-($AW$14*VLOOKUP(AI16,Tabla3[[NombreEquipo]:[Rank]],3,FALSE)),AJ16*$AW$4+BA16+AQ16*$AW$11+AO16*$AW$12+AL16*$AW$13-($AW$14*VLOOKUP(AI16,Tabla3[[NombreEquipo]:[Rank]],3,FALSE)/100))</f>
        <v>1250656253799.9299</v>
      </c>
      <c r="AS16" s="487">
        <f ca="1">AH16</f>
        <v>1</v>
      </c>
      <c r="AT16" s="487"/>
      <c r="AU16" s="487">
        <f ca="1">IFERROR(AR16-VLOOKUP(AI16,$AB$14:$AC$17,2,0),AR16)</f>
        <v>1250656253799.9299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3</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2</v>
      </c>
      <c r="BH16" s="515">
        <f ca="1">RANK(BI16,BI14:BI17,1)</f>
        <v>1</v>
      </c>
      <c r="BI16" s="515">
        <f ca="1">SUM(IF(AND(AJ16=AJ17),BM16,0),IF(AND(AJ16=AJ14),BJ16,0),IF(AND(AJ16=AJ15),BK16,0))</f>
        <v>0</v>
      </c>
      <c r="BJ16" s="515">
        <f ca="1">BD16-BF14</f>
        <v>2</v>
      </c>
      <c r="BK16" s="515">
        <f ca="1">BE16-BF15</f>
        <v>2</v>
      </c>
      <c r="BL16" s="515">
        <v>0</v>
      </c>
      <c r="BM16" s="515">
        <f ca="1">BG16-BF17</f>
        <v>1</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1250656253799.9299</v>
      </c>
      <c r="BX16" s="212" t="str">
        <f ca="1">VLOOKUP(Q16,$AH$14:$AI$17,2,0)</f>
        <v>Rusia</v>
      </c>
      <c r="BY16" s="212">
        <f ca="1">VLOOKUP($BX16,$AI$14:$AR$17,10,FALSE)</f>
        <v>417406192099.91998</v>
      </c>
      <c r="CA16" s="212">
        <v>3</v>
      </c>
      <c r="CB16" s="212" t="str">
        <f ca="1">VLOOKUP(CA16,$AH$14:$AI$17,2,0)</f>
        <v>Rusia</v>
      </c>
      <c r="CC16" s="212">
        <f ca="1">VLOOKUP(CB16,$AI$14:$AR$17,2,FALSE)</f>
        <v>3</v>
      </c>
      <c r="CD16" s="497">
        <f ca="1">IF(SUM($AK$14:$AK$17)=12,MIN(ABS(BY15-BY16),ABS(BY16-BY17)),100)</f>
        <v>416625010100.02997</v>
      </c>
      <c r="CE16" s="212">
        <f ca="1">VLOOKUP($CB16,$AI$14:$AR$17,9,FALSE)</f>
        <v>-1</v>
      </c>
      <c r="CF16" s="212">
        <f ca="1">VLOOKUP($CB16,$AI$14:$AR$17,7,FALSE)</f>
        <v>4</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74</v>
      </c>
      <c r="I17" s="67" t="str">
        <f ca="1">A16</f>
        <v>Rusia</v>
      </c>
      <c r="J17" s="68"/>
      <c r="K17" s="69">
        <v>1</v>
      </c>
      <c r="L17" s="69">
        <v>2</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1</v>
      </c>
      <c r="Y17" s="164">
        <f ca="1">VLOOKUP($R17,$AI$14:$AR$17,8,FALSE)</f>
        <v>5</v>
      </c>
      <c r="Z17" s="165">
        <f ca="1">VLOOKUP($R17,$AI$14:$AR$17,9,FALSE)</f>
        <v>-4</v>
      </c>
      <c r="AA17" s="96">
        <f ca="1">IF(SUM($AK$14:$AK$17)=12,MIN(ABS(BY16-BY17),ABS(BY17-BY18)),100)</f>
        <v>781160499.94000006</v>
      </c>
      <c r="AB17" s="123" t="str">
        <f ca="1">IF(AND(AA17&gt;=0,AA17&lt;90),VLOOKUP(Q17,$BU$14:$BV$17,2,0),"")</f>
        <v/>
      </c>
      <c r="AC17" s="95"/>
      <c r="AD17" s="96"/>
      <c r="AE17" s="476"/>
      <c r="AF17" s="488">
        <f ca="1">VLOOKUP($R17,$AI$14:$AR$17,10,FALSE)</f>
        <v>781160499.94000006</v>
      </c>
      <c r="AG17" s="487">
        <f ca="1">RANK(AU17,$AU$14:$AU$17)</f>
        <v>3</v>
      </c>
      <c r="AH17" s="487">
        <f ca="1">RANK(AR17,$AR$14:$AR$17)</f>
        <v>3</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4</v>
      </c>
      <c r="AP17" s="487">
        <f t="array" aca="1" ref="AP17" ca="1">SUMIFS($K$4:$K$49,$N$4:$N$49,AI17,$K$4:$K$49,"&lt;&gt;",$L$4:$L$49,"&lt;&gt;")+SUMIFS($L$4:$L$49,$I$4:$I$49,AI17,$K$4:$K$49,"&lt;&gt;",$L$4:$L$49,"&lt;&gt;")</f>
        <v>5</v>
      </c>
      <c r="AQ17" s="487">
        <f ca="1">AO17-AP17</f>
        <v>-1</v>
      </c>
      <c r="AR17" s="487">
        <f ca="1">IF(AK17=0,-($AW$14*VLOOKUP(AI17,Tabla3[[NombreEquipo]:[Rank]],3,FALSE)),AJ17*$AW$4+BA17+AQ17*$AW$11+AO17*$AW$12+AL17*$AW$13-($AW$14*VLOOKUP(AI17,Tabla3[[NombreEquipo]:[Rank]],3,FALSE)/100))</f>
        <v>417406192099.91998</v>
      </c>
      <c r="AS17" s="487">
        <f ca="1">AH17</f>
        <v>3</v>
      </c>
      <c r="AT17" s="487"/>
      <c r="AU17" s="487">
        <f ca="1">IFERROR(AR17-VLOOKUP(AI17,$AB$14:$AC$17,2,0),AR17)</f>
        <v>417406192099.91998</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2</v>
      </c>
      <c r="BF17" s="515">
        <f t="array" aca="1" ref="BF17" ca="1">SUMIFS($K$12:$K$17,$I$12:$I$17,$AY17,$K$12:$K$17,"&lt;&gt;",$L$12:$L$17,"&lt;&gt;",$N$12:$N$17,BF13)+SUMIFS($L$12:$L$17,$I$12:$I$17,BF13,$K$12:$K$17,"&lt;&gt;",$L$12:$L$17,"&lt;&gt;",$N$12:$N$17,$AY17)</f>
        <v>1</v>
      </c>
      <c r="BG17" s="515">
        <v>0</v>
      </c>
      <c r="BH17" s="515">
        <f ca="1">RANK(BI17,BI14:BI17,1)</f>
        <v>1</v>
      </c>
      <c r="BI17" s="515">
        <f ca="1">SUM(IF(AND(AJ17=AJ14),BJ17,0),IF(AND(AJ17=AJ15),BK17,0),IF(AND(AJ17=AJ16),BL17,0))</f>
        <v>0</v>
      </c>
      <c r="BJ17" s="515">
        <f ca="1">BD17-BG14</f>
        <v>-1</v>
      </c>
      <c r="BK17" s="515">
        <f ca="1">BE17-BG15</f>
        <v>1</v>
      </c>
      <c r="BL17" s="515">
        <f ca="1">BF17-BG16</f>
        <v>-1</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3</v>
      </c>
      <c r="BV17" s="212" t="str">
        <f ca="1">A16</f>
        <v>Rusia</v>
      </c>
      <c r="BW17" s="212">
        <f ca="1">IF(AK17=0,-($AW$14*VLOOKUP(AI17,Tabla3[[NombreEquipo]:[Rank]],3,FALSE)),AJ17*$AW$4+BA17+AQ17*$AW$11+AO17*$AW$12+AL17*$AW$13-($AW$14*VLOOKUP(AI17,Tabla3[[NombreEquipo]:[Rank]],3,FALSE)/100))</f>
        <v>417406192099.91998</v>
      </c>
      <c r="BX17" s="212" t="str">
        <f ca="1">VLOOKUP(Q17,$AH$14:$AI$17,2,0)</f>
        <v>Finlandia</v>
      </c>
      <c r="BY17" s="212">
        <f ca="1">VLOOKUP($BX17,$AI$14:$AR$17,10,FALSE)</f>
        <v>781160499.94000006</v>
      </c>
      <c r="CA17" s="212">
        <v>4</v>
      </c>
      <c r="CB17" s="212" t="str">
        <f ca="1">VLOOKUP(CA17,$AH$14:$AI$17,2,0)</f>
        <v>Finlandia</v>
      </c>
      <c r="CC17" s="212">
        <f ca="1">VLOOKUP(CB17,$AI$14:$AR$17,2,FALSE)</f>
        <v>0</v>
      </c>
      <c r="CD17" s="497">
        <f ca="1">IF(SUM($AK$14:$AK$17)=12,MIN(ABS(BY16-BY17),ABS(BY17-BY18)),100)</f>
        <v>781160499.94000006</v>
      </c>
      <c r="CE17" s="212">
        <f ca="1">VLOOKUP($CB17,$AI$14:$AR$17,9,FALSE)</f>
        <v>-4</v>
      </c>
      <c r="CF17" s="212">
        <f ca="1">VLOOKUP($CB17,$AI$14:$AR$17,7,FALSE)</f>
        <v>1</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77</v>
      </c>
      <c r="B20" s="413" t="s">
        <v>2</v>
      </c>
      <c r="C20" s="414">
        <f>COUNTIF(Equipos!$C$2:$C$25,EUROCOPA!B20)</f>
        <v>4</v>
      </c>
      <c r="D20" s="255"/>
      <c r="E20" s="525" t="s">
        <v>2</v>
      </c>
      <c r="F20" s="72">
        <f>Horarios!A20</f>
        <v>44360.75</v>
      </c>
      <c r="G20" s="73">
        <f>Horarios!A20+VLOOKUP($G$2,Horarios!$K$4:$O$27,4,0)*VLOOKUP($G$2,Horarios!$K$4:$O$27,5,0)</f>
        <v>44360.75</v>
      </c>
      <c r="H20" s="72" t="s">
        <v>72</v>
      </c>
      <c r="I20" s="74" t="str">
        <f ca="1">A23</f>
        <v>Austria</v>
      </c>
      <c r="J20" s="75"/>
      <c r="K20" s="76">
        <v>2</v>
      </c>
      <c r="L20" s="76">
        <v>0</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1</v>
      </c>
      <c r="CP20" s="487">
        <f t="shared" ca="1" si="8"/>
        <v>0</v>
      </c>
      <c r="CQ20" s="487">
        <f t="shared" ca="1" si="8"/>
        <v>2</v>
      </c>
      <c r="CR20" s="487">
        <f t="shared" ca="1" si="8"/>
        <v>1</v>
      </c>
      <c r="CS20" s="487">
        <f t="shared" ca="1" si="8"/>
        <v>2</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72</v>
      </c>
      <c r="I21" s="35" t="str">
        <f ca="1">A21</f>
        <v>Países Bajos</v>
      </c>
      <c r="J21" s="36"/>
      <c r="K21" s="37">
        <v>3</v>
      </c>
      <c r="L21" s="37">
        <v>0</v>
      </c>
      <c r="M21" s="38"/>
      <c r="N21" s="79" t="str">
        <f ca="1">A22</f>
        <v>Ucrania</v>
      </c>
      <c r="O21" s="111">
        <f t="shared" ref="O21:O25" si="9">IF(NOT(OR(ISBLANK(K21),ISBLANK(L21))),1,0)</f>
        <v>1</v>
      </c>
      <c r="P21" s="107"/>
      <c r="Q21" s="169" t="s">
        <v>18</v>
      </c>
      <c r="R21" s="170" t="s">
        <v>120</v>
      </c>
      <c r="S21" s="171" t="s">
        <v>79</v>
      </c>
      <c r="T21" s="171" t="s">
        <v>6</v>
      </c>
      <c r="U21" s="171" t="s">
        <v>7</v>
      </c>
      <c r="V21" s="171" t="s">
        <v>3</v>
      </c>
      <c r="W21" s="171" t="s">
        <v>8</v>
      </c>
      <c r="X21" s="171" t="s">
        <v>9</v>
      </c>
      <c r="Y21" s="171" t="s">
        <v>10</v>
      </c>
      <c r="Z21" s="172" t="s">
        <v>118</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73</v>
      </c>
      <c r="I22" s="35" t="str">
        <f ca="1">A22</f>
        <v>Ucrania</v>
      </c>
      <c r="J22" s="36"/>
      <c r="K22" s="37">
        <v>3</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1</v>
      </c>
      <c r="Z22" s="176">
        <f ca="1">VLOOKUP($R22,$AI$22:$AR$25,9,FALSE)</f>
        <v>7</v>
      </c>
      <c r="AA22" s="96">
        <f ca="1">IF(SUM($AK$22:$AK$25)=12,MIN(ABS(BY21-BY22),ABS(BY22-BY23)),100)</f>
        <v>693064662200.0199</v>
      </c>
      <c r="AB22" s="123" t="str">
        <f ca="1">IF(AND(AA22&gt;=0,AA22&lt;90),VLOOKUP(Q22,$BU$22:$BV$25,2,0),"")</f>
        <v/>
      </c>
      <c r="AC22" s="95"/>
      <c r="AD22" s="96"/>
      <c r="AE22" s="476"/>
      <c r="AF22" s="488">
        <f ca="1">VLOOKUP($R22,$AI$22:$AR$25,10,FALSE)</f>
        <v>1250656274299.9099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1</v>
      </c>
      <c r="AQ22" s="487">
        <f ca="1">AO22-AP22</f>
        <v>7</v>
      </c>
      <c r="AR22" s="487">
        <f ca="1">IF(AK22=0,-($AW$14*VLOOKUP(AI22,Tabla3[[NombreEquipo]:[Rank]],3,FALSE)),AJ22*$AW$4+BA22+AQ22*$AW$11+AO22*$AW$12+AL22*$AW$13-($AW$14*VLOOKUP(AI22,Tabla3[[NombreEquipo]:[Rank]],3,FALSE)/100))</f>
        <v>1250656274299.9099</v>
      </c>
      <c r="AS22" s="487">
        <f ca="1">AH22</f>
        <v>1</v>
      </c>
      <c r="AT22" s="487"/>
      <c r="AU22" s="487">
        <f ca="1">IFERROR(AR22-VLOOKUP(AI22,$AB$22:$AC$25,2,0),AR22)</f>
        <v>1250656274299.9099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3</v>
      </c>
      <c r="BL22" s="515">
        <f ca="1">BF22-BD24</f>
        <v>1</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1250656274299.9099</v>
      </c>
      <c r="BX22" s="212" t="str">
        <f ca="1">VLOOKUP(Q22,$AH$22:$AI$25,2,0)</f>
        <v>Países Bajos</v>
      </c>
      <c r="BY22" s="212">
        <f ca="1">VLOOKUP($BX22,$AI$22:$AR$25,10,FALSE)</f>
        <v>1250656274299.9099</v>
      </c>
      <c r="CA22" s="212">
        <v>1</v>
      </c>
      <c r="CB22" s="212" t="str">
        <f ca="1">VLOOKUP(CA22,$AH$22:$AI$25,2,0)</f>
        <v>Países Bajos</v>
      </c>
      <c r="CC22" s="212">
        <f ca="1">VLOOKUP(CB22,$AI$22:$AR$25,2,FALSE)</f>
        <v>9</v>
      </c>
      <c r="CD22" s="497">
        <f ca="1">IF(SUM($AK$22:$AK$25)=12,MIN(ABS(BY21-BY22),ABS(BY22-BY23)),100)</f>
        <v>693064662200.0199</v>
      </c>
      <c r="CE22" s="212">
        <f ca="1">VLOOKUP($CB22,$AI$22:$AR$25,9,FALSE)</f>
        <v>7</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73</v>
      </c>
      <c r="I23" s="35" t="str">
        <f ca="1">A21</f>
        <v>Países Bajos</v>
      </c>
      <c r="J23" s="36"/>
      <c r="K23" s="37">
        <v>2</v>
      </c>
      <c r="L23" s="37">
        <v>1</v>
      </c>
      <c r="M23" s="39"/>
      <c r="N23" s="79" t="str">
        <f ca="1">A23</f>
        <v>Austria</v>
      </c>
      <c r="O23" s="111">
        <f t="shared" si="9"/>
        <v>1</v>
      </c>
      <c r="P23" s="107"/>
      <c r="Q23" s="177">
        <v>2</v>
      </c>
      <c r="R23" s="5" t="str">
        <f ca="1">VLOOKUP(Q23,$AG$22:$AI$25,3,0)</f>
        <v>Austria</v>
      </c>
      <c r="S23" s="4">
        <f ca="1">VLOOKUP(R23,$AI$22:$AR$25,2,FALSE)</f>
        <v>4</v>
      </c>
      <c r="T23" s="4">
        <f ca="1">VLOOKUP($R23,$AI$22:$AR$25,3,FALSE)</f>
        <v>3</v>
      </c>
      <c r="U23" s="4">
        <f ca="1">VLOOKUP($R23,$AI$22:$AR$25,4,FALSE)</f>
        <v>1</v>
      </c>
      <c r="V23" s="4">
        <f ca="1">VLOOKUP($R23,$AI$22:$AR$25,5,FALSE)</f>
        <v>1</v>
      </c>
      <c r="W23" s="4">
        <f ca="1">VLOOKUP($R23,$AI$22:$AR$25,6,FALSE)</f>
        <v>1</v>
      </c>
      <c r="X23" s="4">
        <f ca="1">VLOOKUP($R23,$AI$22:$AR$25,7,FALSE)</f>
        <v>4</v>
      </c>
      <c r="Y23" s="4">
        <f ca="1">VLOOKUP($R23,$AI$22:$AR$25,8,FALSE)</f>
        <v>3</v>
      </c>
      <c r="Z23" s="178">
        <f ca="1">VLOOKUP($R23,$AI$22:$AR$25,9,FALSE)</f>
        <v>1</v>
      </c>
      <c r="AA23" s="96">
        <f ca="1">IF(SUM($AK$22:$AK$25)=12,MIN(ABS(BY22-BY23),ABS(BY23-BY24)),100)</f>
        <v>9999.989990234375</v>
      </c>
      <c r="AB23" s="123" t="str">
        <f ca="1">IF(AND(AA23&gt;=0,AA23&lt;90),VLOOKUP(Q23,$BU$22:$BV$25,2,0),"")</f>
        <v/>
      </c>
      <c r="AC23" s="97"/>
      <c r="AD23" s="98"/>
      <c r="AE23" s="477"/>
      <c r="AF23" s="488">
        <f ca="1">VLOOKUP($R23,$AI$22:$AR$25,10,FALSE)</f>
        <v>557591612099.89001</v>
      </c>
      <c r="AG23" s="487">
        <f ca="1">RANK(AU23,$AU$22:$AU$25)</f>
        <v>3</v>
      </c>
      <c r="AH23" s="487">
        <f ca="1">RANK(AR23,$AR$22:$AR$25)</f>
        <v>3</v>
      </c>
      <c r="AI23" s="212" t="str">
        <f ca="1">A22</f>
        <v>Ucrania</v>
      </c>
      <c r="AJ23" s="487">
        <f ca="1">AL23*3+AM23*1+AN23*0</f>
        <v>4</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1</v>
      </c>
      <c r="AN23" s="487">
        <f t="array" aca="1" ref="AN23" ca="1">SUM(($I$4:$I$49=AI23)*($L$4:$L$49&lt;&gt;"")*($K$4:$K$49&lt;&gt;"")*($K$4:$K$49&lt;$L$4:$L$49),($K$4:$K$49&lt;&gt;"")*($N$4:$N$49=AI23)*($L$4:$L$49&lt;&gt;"")*($K$4:$K$49&gt;$L$4:$L$49))</f>
        <v>1</v>
      </c>
      <c r="AO23" s="487">
        <f t="array" aca="1" ref="AO23" ca="1">SUMIFS($K$4:$K$49,$I$4:$I$49,AI23,$K$4:$K$49,"&lt;&gt;",$L$4:$L$49,"&lt;&gt;")+SUMIFS($L$4:$L$49,$N$4:$N$49,AI23,$K$4:$K$49,"&lt;&gt;",$L$4:$L$49,"&lt;&gt;")</f>
        <v>4</v>
      </c>
      <c r="AP23" s="487">
        <f t="array" aca="1" ref="AP23" ca="1">SUMIFS($K$4:$K$49,$N$4:$N$49,AI23,$K$4:$K$49,"&lt;&gt;",$L$4:$L$49,"&lt;&gt;")+SUMIFS($L$4:$L$49,$I$4:$I$49,AI23,$K$4:$K$49,"&lt;&gt;",$L$4:$L$49,"&lt;&gt;")</f>
        <v>4</v>
      </c>
      <c r="AQ23" s="487">
        <f ca="1">AO23-AP23</f>
        <v>0</v>
      </c>
      <c r="AR23" s="487">
        <f ca="1">IF(AK23=0,-($AW$14*VLOOKUP(AI23,Tabla3[[NombreEquipo]:[Rank]],3,FALSE)),AJ23*$AW$4+BA23+AQ23*$AW$11+AO23*$AW$12+AL23*$AW$13-($AW$14*VLOOKUP(AI23,Tabla3[[NombreEquipo]:[Rank]],3,FALSE)/100))</f>
        <v>557591602099.90002</v>
      </c>
      <c r="AS23" s="487">
        <f ca="1">AH23</f>
        <v>3</v>
      </c>
      <c r="AT23" s="487"/>
      <c r="AU23" s="487">
        <f ca="1">IFERROR(AR23-VLOOKUP(AI23,$AB$22:$AC$25,2,0),AR23)</f>
        <v>557591602099.90002</v>
      </c>
      <c r="AV23" s="487"/>
      <c r="AW23" s="499"/>
      <c r="AX23" s="487"/>
      <c r="AY23" s="496" t="str">
        <f ca="1">AI23</f>
        <v>Ucrania</v>
      </c>
      <c r="AZ23" s="487">
        <f ca="1">COUNTIF(AJ22:AJ25,AJ23)</f>
        <v>2</v>
      </c>
      <c r="BA23" s="489">
        <f t="shared" ca="1" si="6"/>
        <v>2091600000</v>
      </c>
      <c r="BB23" s="515">
        <f ca="1">RANK(BC23,BC22:BC25,1)</f>
        <v>3</v>
      </c>
      <c r="BC23" s="515">
        <f ca="1">SUM(IF(AND(AJ23=AJ24),BF23,0),IF(AND(AJ23=AJ25),BG23,0),IF(AND(AJ23=AJ22),BD23,0))</f>
        <v>1</v>
      </c>
      <c r="BD23" s="515">
        <f t="array" aca="1" ref="BD23" ca="1">SUMIFS($K$20:$K$25,$I$20:$I$25,$AY23,$K$20:$K$25,"&lt;&gt;",$L$20:$L$25,"&lt;&gt;",$N$20:$N$25,BD21)+SUMIFS($L$20:$L$25,$I$20:$I$25,BD21,$K$20:$K$25,"&lt;&gt;",$L$20:$L$25,"&lt;&gt;",$N$20:$N$25,$AY23)</f>
        <v>0</v>
      </c>
      <c r="BE23" s="515">
        <v>0</v>
      </c>
      <c r="BF23" s="515">
        <f t="array" aca="1" ref="BF23" ca="1">SUMIFS($K$20:$K$25,$I$20:$I$25,$AY23,$K$20:$K$25,"&lt;&gt;",$L$20:$L$25,"&lt;&gt;",$N$20:$N$25,BF21)+SUMIFS($L$20:$L$25,$I$20:$I$25,BF21,$K$20:$K$25,"&lt;&gt;",$L$20:$L$25,"&lt;&gt;",$N$20:$N$25,$AY23)</f>
        <v>1</v>
      </c>
      <c r="BG23" s="515">
        <f t="array" aca="1" ref="BG23" ca="1">SUMIFS($K$20:$K$25,$I$20:$I$25,$AY23,$K$20:$K$25,"&lt;&gt;",$L$20:$L$25,"&lt;&gt;",$N$20:$N$25,BG21)+SUMIFS($L$20:$L$25,$I$20:$I$25,BG21,$K$20:$K$25,"&lt;&gt;",$L$20:$L$25,"&lt;&gt;",$N$20:$N$25,$AY23)</f>
        <v>3</v>
      </c>
      <c r="BH23" s="515">
        <f ca="1">RANK(BI23,BI22:BI25,1)</f>
        <v>1</v>
      </c>
      <c r="BI23" s="515">
        <f ca="1">SUM(IF(AND(AJ23=AJ24),BL23,0),IF(AND(AJ23=AJ25),BM23,0),IF(AND(AJ23=AJ22),BJ23,0))</f>
        <v>0</v>
      </c>
      <c r="BJ23" s="515">
        <f ca="1">BD23-BE22</f>
        <v>-3</v>
      </c>
      <c r="BK23" s="515">
        <v>0</v>
      </c>
      <c r="BL23" s="515">
        <f ca="1">BF23-BE24</f>
        <v>0</v>
      </c>
      <c r="BM23" s="515">
        <f ca="1">BG23-BE25</f>
        <v>3</v>
      </c>
      <c r="BN23" s="514">
        <f ca="1">RANK(BO23,BO22:BO25,1)</f>
        <v>3</v>
      </c>
      <c r="BO23" s="514">
        <f ca="1">SUM(IF(AND(AJ23=AJ24),BR23,0),IF(AND(AJ23=AJ25),BS23,0),IF(AND(AJ23=AJ22),BP23,0))</f>
        <v>1</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1</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557591602099.90002</v>
      </c>
      <c r="BX23" s="212" t="str">
        <f ca="1">VLOOKUP(Q23,$AH$22:$AI$25,2,0)</f>
        <v>Austria</v>
      </c>
      <c r="BY23" s="212">
        <f ca="1">VLOOKUP($BX23,$AI$22:$AR$25,10,FALSE)</f>
        <v>557591612099.89001</v>
      </c>
      <c r="CA23" s="212">
        <v>2</v>
      </c>
      <c r="CB23" s="212" t="str">
        <f ca="1">VLOOKUP(CA23,$AH$22:$AI$25,2,0)</f>
        <v>Austria</v>
      </c>
      <c r="CC23" s="212">
        <f ca="1">VLOOKUP(CB23,$AI$22:$AR$25,2,FALSE)</f>
        <v>4</v>
      </c>
      <c r="CD23" s="497">
        <f ca="1">IF(SUM($AK$22:$AK$25)=12,MIN(ABS(BY22-BY23),ABS(BY23-BY24)),100)</f>
        <v>9999.989990234375</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0</v>
      </c>
      <c r="CS23" s="487">
        <f t="array" aca="1" ref="CS23" ca="1">IF(AND($CC$23&lt;&gt;$CC$22,$CC$23&lt;&gt;$CC$24),1,0)</f>
        <v>0</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3</v>
      </c>
      <c r="FJ23" s="489">
        <f ca="1">SUM(IF(AND(AJ23=AJ24,BC23=BC24,BI23=BI24,BO23=BO24),BF23,0),IF(AND(AJ23=AJ25,BC23=BC25,BI23=BI25,BO23=BO25),BG23,0),IF(AND(AJ23=AJ22,BC23=BC22,BI23=BI22,BO23=BO22),BD23,0))</f>
        <v>1</v>
      </c>
      <c r="FK23" s="515">
        <f ca="1">RANK(FL23,FL22:FL25,1)</f>
        <v>1</v>
      </c>
      <c r="FL23" s="489">
        <f ca="1">SUM(IF(AND(AJ23=AJ24,BC23=BC24,BI23=BI24,BO23=BO24),BL23,0),IF(AND(AJ23=AJ25,BC23=BC25,BI23=BI25,BO23=BO25),BM23,0),IF(AND(AJ23=AJ22,BC23=BC22,BI23=BI22,BO23=BO22),BJ23,0))</f>
        <v>0</v>
      </c>
      <c r="FM23" s="515">
        <f ca="1">RANK(FN23,FN22:FN25,1)</f>
        <v>3</v>
      </c>
      <c r="FN23" s="489">
        <f ca="1">SUM(IF(AND(AJ23=AJ24,BC23=BC24,BI23=BI24,BO23=BO24),BR23,0),IF(AND(AJ23=AJ25,BC23=BC25,BI23=BI25,BO23=BO25),BS23,0),IF(AND(AJ23=AJ22,BC23=BC22,BI23=BI22,BO23=BO22),BP23,0))</f>
        <v>1</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74</v>
      </c>
      <c r="I24" s="35" t="str">
        <f ca="1">A22</f>
        <v>Ucrania</v>
      </c>
      <c r="J24" s="36"/>
      <c r="K24" s="37">
        <v>1</v>
      </c>
      <c r="L24" s="37">
        <v>1</v>
      </c>
      <c r="M24" s="38"/>
      <c r="N24" s="79" t="str">
        <f ca="1">A23</f>
        <v>Austria</v>
      </c>
      <c r="O24" s="111">
        <f t="shared" si="9"/>
        <v>1</v>
      </c>
      <c r="P24" s="107"/>
      <c r="Q24" s="177">
        <v>3</v>
      </c>
      <c r="R24" s="5" t="str">
        <f ca="1">VLOOKUP(Q24,$AG$22:$AI$25,3,0)</f>
        <v>Ucrania</v>
      </c>
      <c r="S24" s="4">
        <f ca="1">VLOOKUP(R24,$AI$22:$AR$25,2,FALSE)</f>
        <v>4</v>
      </c>
      <c r="T24" s="4">
        <f ca="1">VLOOKUP($R24,$AI$22:$AR$25,3,FALSE)</f>
        <v>3</v>
      </c>
      <c r="U24" s="4">
        <f ca="1">VLOOKUP($R24,$AI$22:$AR$25,4,FALSE)</f>
        <v>1</v>
      </c>
      <c r="V24" s="4">
        <f ca="1">VLOOKUP($R24,$AI$22:$AR$25,5,FALSE)</f>
        <v>1</v>
      </c>
      <c r="W24" s="4">
        <f ca="1">VLOOKUP($R24,$AI$22:$AR$25,6,FALSE)</f>
        <v>1</v>
      </c>
      <c r="X24" s="4">
        <f ca="1">VLOOKUP($R24,$AI$22:$AR$25,7,FALSE)</f>
        <v>4</v>
      </c>
      <c r="Y24" s="4">
        <f ca="1">VLOOKUP($R24,$AI$22:$AR$25,8,FALSE)</f>
        <v>4</v>
      </c>
      <c r="Z24" s="178">
        <f ca="1">VLOOKUP($R24,$AI$22:$AR$25,9,FALSE)</f>
        <v>0</v>
      </c>
      <c r="AA24" s="96">
        <f ca="1">IF(SUM($AK$22:$AK$25)=12,MIN(ABS(BY23-BY24),ABS(BY24-BY25)),100)</f>
        <v>9999.989990234375</v>
      </c>
      <c r="AB24" s="123" t="str">
        <f ca="1">IF(AND(AA24&gt;=0,AA24&lt;90),VLOOKUP(Q24,$BU$22:$BV$25,2,0),"")</f>
        <v/>
      </c>
      <c r="AC24" s="97"/>
      <c r="AD24" s="98"/>
      <c r="AE24" s="477"/>
      <c r="AF24" s="488">
        <f ca="1">VLOOKUP($R24,$AI$22:$AR$25,10,FALSE)</f>
        <v>557591602099.90002</v>
      </c>
      <c r="AG24" s="487">
        <f ca="1">RANK(AU24,$AU$22:$AU$25)</f>
        <v>2</v>
      </c>
      <c r="AH24" s="487">
        <f ca="1">RANK(AR24,$AR$22:$AR$25)</f>
        <v>2</v>
      </c>
      <c r="AI24" s="212" t="str">
        <f ca="1">A23</f>
        <v>Austria</v>
      </c>
      <c r="AJ24" s="487">
        <f ca="1">AL24*3+AM24*1+AN24*0</f>
        <v>4</v>
      </c>
      <c r="AK24" s="487">
        <f ca="1">COUNTIFS($I$4:$I$49,AI24,$K$4:$K$49,"&lt;&gt;",$L$4:$L$49,"&lt;&gt;")+COUNTIFS($N$4:$N$49,AI24,$L$4:$L$49,"&lt;&gt;",$K$4:$K$49,"&lt;&gt;")</f>
        <v>3</v>
      </c>
      <c r="AL24" s="487">
        <f t="array" aca="1" ref="AL24" ca="1">SUM(($I$4:$I$49=AI24)*($K$4:$K$49&lt;&gt;"")*($L$4:$L$49&lt;&gt;"")*($K$4:$K$49&gt;$L$4:$L$49),($N$4:$N$49=AI24)*($K$4:$K$49&lt;&gt;"")*($L$4:$L$49&lt;&gt;"")*($K$4:$K$49&lt;$L$4:$L$49))</f>
        <v>1</v>
      </c>
      <c r="AM24" s="487">
        <f t="array" aca="1" ref="AM24" ca="1">SUM(($I$4:$I$49=AI24)*($K$4:$K$49&lt;&gt;"")*($L$4:$L$49&lt;&gt;"")*($K$4:$K$49=$L$4:$L$49),($N$4:$N$49=AI24)*($K$4:$K$49&lt;&gt;"")*($L$4:$L$49&lt;&gt;"")*($K$4:$K$49=$L$4:$L$49))</f>
        <v>1</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557591612099.89001</v>
      </c>
      <c r="AS24" s="487">
        <f ca="1">AH24</f>
        <v>2</v>
      </c>
      <c r="AT24" s="487"/>
      <c r="AU24" s="487">
        <f ca="1">IFERROR(AR24-VLOOKUP(AI24,$AB$22:$AC$25,2,0),AR24)</f>
        <v>557591612099.89001</v>
      </c>
      <c r="AV24" s="487"/>
      <c r="AW24" s="499"/>
      <c r="AX24" s="487"/>
      <c r="AY24" s="496" t="str">
        <f ca="1">AI24</f>
        <v>Austria</v>
      </c>
      <c r="AZ24" s="487">
        <f ca="1">COUNTIF(AJ22:AJ25,AJ24)</f>
        <v>2</v>
      </c>
      <c r="BA24" s="489">
        <f t="shared" ca="1" si="6"/>
        <v>2091600000</v>
      </c>
      <c r="BB24" s="515">
        <f ca="1">RANK(BC24,BC22:BC25,1)</f>
        <v>3</v>
      </c>
      <c r="BC24" s="515">
        <f ca="1">SUM(IF(AND(AJ24=AJ25),BG24,0),IF(AND(AJ24=AJ22),BD24,0),IF(AND(AJ24=AJ23),BE24,0))</f>
        <v>1</v>
      </c>
      <c r="BD24" s="515">
        <f t="array" aca="1" ref="BD24" ca="1">SUMIFS($K$20:$K$25,$I$20:$I$25,$AY24,$K$20:$K$25,"&lt;&gt;",$L$20:$L$25,"&lt;&gt;",$N$20:$N$25,BD21)+SUMIFS($L$20:$L$25,$I$20:$I$25,BD21,$K$20:$K$25,"&lt;&gt;",$L$20:$L$25,"&lt;&gt;",$N$20:$N$25,$AY24)</f>
        <v>1</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2</v>
      </c>
      <c r="BH24" s="515">
        <f ca="1">RANK(BI24,BI22:BI25,1)</f>
        <v>1</v>
      </c>
      <c r="BI24" s="515">
        <f ca="1">SUM(IF(AND(AJ24=AJ25),BM24,0),IF(AND(AJ24=AJ22),BJ24,0),IF(AND(AJ24=AJ23),BK24,0))</f>
        <v>0</v>
      </c>
      <c r="BJ24" s="515">
        <f ca="1">BD24-BF22</f>
        <v>-1</v>
      </c>
      <c r="BK24" s="515">
        <f ca="1">BE24-BF23</f>
        <v>0</v>
      </c>
      <c r="BL24" s="515">
        <v>0</v>
      </c>
      <c r="BM24" s="515">
        <f ca="1">BG24-BF25</f>
        <v>2</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1</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557591612099.89001</v>
      </c>
      <c r="BX24" s="212" t="str">
        <f ca="1">VLOOKUP(Q24,$AH$22:$AI$25,2,0)</f>
        <v>Ucrania</v>
      </c>
      <c r="BY24" s="212">
        <f ca="1">VLOOKUP($BX24,$AI$22:$AR$25,10,FALSE)</f>
        <v>557591602099.90002</v>
      </c>
      <c r="CA24" s="212">
        <v>3</v>
      </c>
      <c r="CB24" s="212" t="str">
        <f ca="1">VLOOKUP(CA24,$AH$22:$AI$25,2,0)</f>
        <v>Ucrania</v>
      </c>
      <c r="CC24" s="212">
        <f ca="1">VLOOKUP(CB24,$AI$22:$AR$25,2,FALSE)</f>
        <v>4</v>
      </c>
      <c r="CD24" s="497">
        <f ca="1">IF(SUM($AK$22:$AK$25)=12,MIN(ABS(BY23-BY24),ABS(BY24-BY25)),100)</f>
        <v>9999.989990234375</v>
      </c>
      <c r="CE24" s="212">
        <f ca="1">VLOOKUP($CB24,$AI$22:$AR$25,9,FALSE)</f>
        <v>0</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0</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0</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3</v>
      </c>
      <c r="FJ24" s="489">
        <f ca="1">SUM(IF(AND(AJ24=AJ25,BC24=BC25,BI24=BI25,BO24=BO25),BG24,0),IF(AND(AJ24=AJ22,BC24=BC22,BI24=BI22,BO24=BO22),BD24,0),IF(AND(AJ24=AJ23,BC24=BC23,BI24=BI23,BO24=BO23),BE24,0))</f>
        <v>1</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75" thickBot="1" x14ac:dyDescent="0.3">
      <c r="A25" s="210"/>
      <c r="B25" s="210"/>
      <c r="C25" s="210"/>
      <c r="D25" s="255"/>
      <c r="E25" s="527"/>
      <c r="F25" s="80">
        <f>Horarios!A25</f>
        <v>44368.75</v>
      </c>
      <c r="G25" s="81">
        <f>Horarios!A25+VLOOKUP($G$2,Horarios!$K$4:$O$27,4,0)*VLOOKUP($G$2,Horarios!$K$4:$O$27,5,0)</f>
        <v>44368.75</v>
      </c>
      <c r="H25" s="80" t="s">
        <v>74</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0</v>
      </c>
      <c r="Y25" s="181">
        <f ca="1">VLOOKUP($R25,$AI$22:$AR$25,8,FALSE)</f>
        <v>8</v>
      </c>
      <c r="Z25" s="182">
        <f ca="1">VLOOKUP($R25,$AI$22:$AR$25,9,FALSE)</f>
        <v>-8</v>
      </c>
      <c r="AA25" s="96">
        <f ca="1">IF(SUM($AK$22:$AK$25)=12,MIN(ABS(BY24-BY25),ABS(BY25-BY26)),100)</f>
        <v>781119999.88</v>
      </c>
      <c r="AB25" s="123" t="str">
        <f ca="1">IF(AND(AA25&gt;=0,AA25&lt;90),VLOOKUP(Q25,$BU$22:$BV$25,2,0),"")</f>
        <v/>
      </c>
      <c r="AC25" s="95"/>
      <c r="AD25" s="96"/>
      <c r="AE25" s="476"/>
      <c r="AF25" s="488">
        <f ca="1">VLOOKUP($R25,$AI$22:$AR$25,10,FALSE)</f>
        <v>781119999.88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0</v>
      </c>
      <c r="AP25" s="487">
        <f t="array" aca="1" ref="AP25" ca="1">SUMIFS($K$4:$K$49,$N$4:$N$49,AI25,$K$4:$K$49,"&lt;&gt;",$L$4:$L$49,"&lt;&gt;")+SUMIFS($L$4:$L$49,$I$4:$I$49,AI25,$K$4:$K$49,"&lt;&gt;",$L$4:$L$49,"&lt;&gt;")</f>
        <v>8</v>
      </c>
      <c r="AQ25" s="487">
        <f ca="1">AO25-AP25</f>
        <v>-8</v>
      </c>
      <c r="AR25" s="487">
        <f ca="1">IF(AK25=0,-($AW$14*VLOOKUP(AI25,Tabla3[[NombreEquipo]:[Rank]],3,FALSE)),AJ25*$AW$4+BA25+AQ25*$AW$11+AO25*$AW$12+AL25*$AW$13-($AW$14*VLOOKUP(AI25,Tabla3[[NombreEquipo]:[Rank]],3,FALSE)/100))</f>
        <v>781119999.88</v>
      </c>
      <c r="AS25" s="487">
        <f ca="1">AH25</f>
        <v>4</v>
      </c>
      <c r="AT25" s="487"/>
      <c r="AU25" s="487">
        <f ca="1">IFERROR(AR25-VLOOKUP(AI25,$AB$22:$AC$25,2,0),AR25)</f>
        <v>781119999.88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0</v>
      </c>
      <c r="BG25" s="515">
        <v>0</v>
      </c>
      <c r="BH25" s="515">
        <f ca="1">RANK(BI25,BI22:BI25,1)</f>
        <v>1</v>
      </c>
      <c r="BI25" s="515">
        <f ca="1">SUM(IF(AND(AJ25=AJ22),BJ25,0),IF(AND(AJ25=AJ23),BK25,0),IF(AND(AJ25=AJ24),BL25,0))</f>
        <v>0</v>
      </c>
      <c r="BJ25" s="515">
        <f ca="1">BD25-BG22</f>
        <v>-3</v>
      </c>
      <c r="BK25" s="515">
        <f ca="1">BE25-BG23</f>
        <v>-3</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781119999.88</v>
      </c>
      <c r="BX25" s="212" t="str">
        <f ca="1">VLOOKUP(Q25,$AH$22:$AI$25,2,0)</f>
        <v>Macedonia del Norte</v>
      </c>
      <c r="BY25" s="212">
        <f ca="1">VLOOKUP($BX25,$AI$22:$AR$25,10,FALSE)</f>
        <v>781119999.88</v>
      </c>
      <c r="CA25" s="212">
        <v>4</v>
      </c>
      <c r="CB25" s="212" t="str">
        <f ca="1">VLOOKUP(CA25,$AH$22:$AI$25,2,0)</f>
        <v>Macedonia del Norte</v>
      </c>
      <c r="CC25" s="212">
        <f ca="1">VLOOKUP(CB25,$AI$22:$AR$25,2,FALSE)</f>
        <v>0</v>
      </c>
      <c r="CD25" s="497">
        <f ca="1">IF(SUM($AK$22:$AK$25)=12,MIN(ABS(BY24-BY25),ABS(BY25-BY26)),100)</f>
        <v>781119999.88</v>
      </c>
      <c r="CE25" s="212">
        <f ca="1">VLOOKUP($CB25,$AI$22:$AR$25,9,FALSE)</f>
        <v>-8</v>
      </c>
      <c r="CF25" s="212">
        <f ca="1">VLOOKUP($CB25,$AI$22:$AR$25,7,FALSE)</f>
        <v>0</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77</v>
      </c>
      <c r="B28" s="413" t="s">
        <v>127</v>
      </c>
      <c r="C28" s="414">
        <f>COUNTIF(Equipos!$C$2:$C$25,EUROCOPA!B28)</f>
        <v>4</v>
      </c>
      <c r="D28" s="255"/>
      <c r="E28" s="530" t="s">
        <v>127</v>
      </c>
      <c r="F28" s="294">
        <f>Horarios!A28</f>
        <v>44360.625</v>
      </c>
      <c r="G28" s="295">
        <f>Horarios!A28+VLOOKUP($G$2,Horarios!$K$4:$O$27,4,0)*VLOOKUP($G$2,Horarios!$K$4:$O$27,5,0)</f>
        <v>44360.625</v>
      </c>
      <c r="H28" s="294" t="s">
        <v>72</v>
      </c>
      <c r="I28" s="296" t="str">
        <f ca="1">A29</f>
        <v>Inglaterra</v>
      </c>
      <c r="J28" s="297"/>
      <c r="K28" s="298">
        <v>2</v>
      </c>
      <c r="L28" s="298">
        <v>2</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1</v>
      </c>
      <c r="CR28" s="487">
        <f t="shared" ca="1" si="14"/>
        <v>0</v>
      </c>
      <c r="CS28" s="487">
        <f t="shared" ca="1" si="14"/>
        <v>2</v>
      </c>
      <c r="CT28" s="487">
        <f t="shared" ca="1" si="14"/>
        <v>0</v>
      </c>
      <c r="CU28" s="487">
        <f t="shared" ca="1" si="14"/>
        <v>0</v>
      </c>
      <c r="CV28" s="487">
        <f t="shared" ca="1" si="14"/>
        <v>0</v>
      </c>
      <c r="CW28" s="487">
        <f t="shared" ca="1" si="14"/>
        <v>0</v>
      </c>
      <c r="CX28" s="487">
        <f t="shared" ca="1" si="14"/>
        <v>0</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72</v>
      </c>
      <c r="I29" s="289" t="str">
        <f ca="1">A31</f>
        <v>Escocia</v>
      </c>
      <c r="J29" s="290"/>
      <c r="K29" s="291">
        <v>1</v>
      </c>
      <c r="L29" s="291">
        <v>2</v>
      </c>
      <c r="M29" s="292"/>
      <c r="N29" s="301" t="str">
        <f ca="1">A32</f>
        <v>República Checa</v>
      </c>
      <c r="O29" s="111">
        <f t="shared" ref="O29:O33" si="15">IF(NOT(OR(ISBLANK(K29),ISBLANK(L29))),1,0)</f>
        <v>1</v>
      </c>
      <c r="P29" s="107"/>
      <c r="Q29" s="349" t="s">
        <v>18</v>
      </c>
      <c r="R29" s="350" t="s">
        <v>120</v>
      </c>
      <c r="S29" s="351" t="s">
        <v>79</v>
      </c>
      <c r="T29" s="351" t="s">
        <v>6</v>
      </c>
      <c r="U29" s="351" t="s">
        <v>7</v>
      </c>
      <c r="V29" s="351" t="s">
        <v>3</v>
      </c>
      <c r="W29" s="351" t="s">
        <v>8</v>
      </c>
      <c r="X29" s="351" t="s">
        <v>9</v>
      </c>
      <c r="Y29" s="351" t="s">
        <v>10</v>
      </c>
      <c r="Z29" s="352" t="s">
        <v>118</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73</v>
      </c>
      <c r="I30" s="289" t="str">
        <f ca="1">A30</f>
        <v>Croacia</v>
      </c>
      <c r="J30" s="290"/>
      <c r="K30" s="291">
        <v>2</v>
      </c>
      <c r="L30" s="291">
        <v>1</v>
      </c>
      <c r="M30" s="292"/>
      <c r="N30" s="301" t="str">
        <f ca="1">A32</f>
        <v>República Checa</v>
      </c>
      <c r="O30" s="111">
        <f t="shared" si="15"/>
        <v>1</v>
      </c>
      <c r="P30" s="107"/>
      <c r="Q30" s="353">
        <v>1</v>
      </c>
      <c r="R30" s="354" t="str">
        <f ca="1">VLOOKUP(Q30,$AG$30:$AI$33,3,0)</f>
        <v>Croacia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7</v>
      </c>
      <c r="Y30" s="355">
        <f ca="1">VLOOKUP($R30,$AI$30:$AR$33,8,FALSE)</f>
        <v>4</v>
      </c>
      <c r="Z30" s="356">
        <f ca="1">VLOOKUP($R30,$AI$30:$AR$33,9,FALSE)</f>
        <v>3</v>
      </c>
      <c r="AA30" s="96">
        <f ca="1">IF(SUM($AK$30:$AK$33)=12,MIN(ABS(BY29-BY30),ABS(BY30-BY31)),100)</f>
        <v>499.989990234375</v>
      </c>
      <c r="AB30" s="123" t="str">
        <f ca="1">IF(AND(AA30&gt;=0,AA30&lt;90),VLOOKUP(Q30,$BU$30:$BV$33,2,0),"")</f>
        <v/>
      </c>
      <c r="AC30" s="95"/>
      <c r="AD30" s="96"/>
      <c r="AE30" s="476"/>
      <c r="AF30" s="488">
        <f ca="1">VLOOKUP($R30,$AI$30:$AR$33,10,FALSE)</f>
        <v>974216633699.85999</v>
      </c>
      <c r="AG30" s="487">
        <f ca="1">RANK(AU30,$AU$30:$AU$33)</f>
        <v>2</v>
      </c>
      <c r="AH30" s="487">
        <f ca="1">RANK(AR30,$AR$30:$AR$33)</f>
        <v>2</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6</v>
      </c>
      <c r="AP30" s="487">
        <f t="array" aca="1" ref="AP30" ca="1">SUMIFS($K$4:$K$49,$N$4:$N$49,AI30,$K$4:$K$49,"&lt;&gt;",$L$4:$L$49,"&lt;&gt;")+SUMIFS($L$4:$L$49,$I$4:$I$49,AI30,$K$4:$K$49,"&lt;&gt;",$L$4:$L$49,"&lt;&gt;")</f>
        <v>3</v>
      </c>
      <c r="AQ30" s="487">
        <f ca="1">AO30-AP30</f>
        <v>3</v>
      </c>
      <c r="AR30" s="487">
        <f ca="1">IF(AK30=0,-($AW$14*VLOOKUP(AI30,Tabla3[[NombreEquipo]:[Rank]],3,FALSE)),AJ30*$AW$4+BA30+AQ30*$AW$11+AO30*$AW$12+AL30*$AW$13-($AW$14*VLOOKUP(AI30,Tabla3[[NombreEquipo]:[Rank]],3,FALSE)/100))</f>
        <v>974216633199.87</v>
      </c>
      <c r="AS30" s="487">
        <f ca="1">AH30</f>
        <v>2</v>
      </c>
      <c r="AT30" s="487"/>
      <c r="AU30" s="487">
        <f ca="1">IFERROR(AR30-VLOOKUP(AI30,$AB$30:$AC$33,2,0),AR30)</f>
        <v>974216633199.87</v>
      </c>
      <c r="AV30" s="487"/>
      <c r="AW30" s="499"/>
      <c r="AX30" s="487"/>
      <c r="AY30" s="496" t="str">
        <f ca="1">AI30</f>
        <v>Inglaterra</v>
      </c>
      <c r="AZ30" s="487">
        <f ca="1">COUNTIF(AJ30:AJ33,AJ30)</f>
        <v>2</v>
      </c>
      <c r="BA30" s="489">
        <f ca="1">(BB30*$AW$7)+(BH30*$AW$6)+(BN30*$AW$5)+(FI30*$AW$10)+(FK30*$AW$9)+(FM30*$AW$8)</f>
        <v>2091600000</v>
      </c>
      <c r="BB30" s="515">
        <f ca="1">RANK(BC30,BC30:BC33,1)</f>
        <v>3</v>
      </c>
      <c r="BC30" s="515">
        <f ca="1">SUM(IF(AND(AJ30=AJ31),BE30,0),IF(AND(AJ30=AJ32),BF30,0),IF(AND(AJ30=AJ33),BG30,0))</f>
        <v>2</v>
      </c>
      <c r="BD30" s="515">
        <v>0</v>
      </c>
      <c r="BE30" s="515">
        <f t="array" aca="1" ref="BE30" ca="1">SUMIFS($K$28:$K$33,$I$28:$I$33,$AY30,$K$28:$K$33,"&lt;&gt;",$L$28:$L$33,"&lt;&gt;",$N$28:$N$33,BE29)+SUMIFS($L$28:$L$33,$I$28:$I$33,BE29,$K$28:$K$33,"&lt;&gt;",$L$28:$L$33,"&lt;&gt;",$N$28:$N$33,$AY30)</f>
        <v>2</v>
      </c>
      <c r="BF30" s="515">
        <f t="array" aca="1" ref="BF30" ca="1">SUMIFS($K$28:$K$33,$I$28:$I$33,$AY30,$K$28:$K$33,"&lt;&gt;",$L$28:$L$33,"&lt;&gt;",$N$28:$N$33,BF29)+SUMIFS($L$28:$L$33,$I$28:$I$33,BF29,$K$28:$K$33,"&lt;&gt;",$L$28:$L$33,"&lt;&gt;",$N$28:$N$33,$AY30)</f>
        <v>3</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0</v>
      </c>
      <c r="BL30" s="515">
        <f ca="1">BF30-BD32</f>
        <v>2</v>
      </c>
      <c r="BM30" s="515">
        <f ca="1">BG30-BD33</f>
        <v>1</v>
      </c>
      <c r="BN30" s="514">
        <f ca="1">RANK(BO30,BO30:BO33,1)</f>
        <v>3</v>
      </c>
      <c r="BO30" s="514">
        <f ca="1">SUM(IF(AND(AJ30=AJ31),BQ30,0),IF(AND(AJ30=AJ32),BR30,0),IF(AND(AJ30=AJ33),BS30,0))</f>
        <v>1</v>
      </c>
      <c r="BP30" s="514">
        <v>0</v>
      </c>
      <c r="BQ30" s="514">
        <f t="array" aca="1" ref="BQ30" ca="1">SUM((I$4:I$49=AY30)*(N$4:N$49=BQ29)*(K$4:K$49&lt;&gt;"")*(L$4:L$49&lt;&gt;"")*(K$4:K$49&gt;L$4:L$49)*3,(N$4:N$49=AY30)*(I$4:I$49=BQ29)*(K$4:K$49&lt;&gt;"")*(L$4:L$49&lt;&gt;"")*(K$4:K$49=L$4:L$49)*1,(N$4:N$49=AY30)*(I$4:I$49=BQ29)*(K$4:K$49&lt;&gt;"")*(L$4:L$49&lt;&gt;"")*(K$4:K$49&lt;L$4:L$49)*3,(I$4:I$49=AY30)*(N$4:N$49=BQ29)*(K$4:K$49&lt;&gt;"")*(L$4:L$49&lt;&gt;"")*(K$4:K$49=L$4:L$49)*1)</f>
        <v>1</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2</v>
      </c>
      <c r="BV30" s="212" t="str">
        <f ca="1">A29</f>
        <v>Inglaterra</v>
      </c>
      <c r="BW30" s="212">
        <f ca="1">IF(AK30=0,-($AW$14*VLOOKUP(AI30,Tabla3[[NombreEquipo]:[Rank]],3,FALSE)),AJ30*$AW$4+BA30+AQ30*$AW$11+AO30*$AW$12+AL30*$AW$13-($AW$14*VLOOKUP(AI30,Tabla3[[NombreEquipo]:[Rank]],3,FALSE)/100))</f>
        <v>974216633199.87</v>
      </c>
      <c r="BX30" s="212" t="str">
        <f ca="1">VLOOKUP(Q30,$AH$30:$AI$33,2,0)</f>
        <v>Croacia</v>
      </c>
      <c r="BY30" s="212">
        <f ca="1">VLOOKUP($BX30,$AI$30:$AR$33,10,FALSE)</f>
        <v>974216633699.85999</v>
      </c>
      <c r="CA30" s="212">
        <v>1</v>
      </c>
      <c r="CB30" s="212" t="str">
        <f ca="1">VLOOKUP(CA30,$AH$30:$AI$33,2,0)</f>
        <v>Croacia</v>
      </c>
      <c r="CC30" s="212">
        <f ca="1">VLOOKUP(CB30,$AI$30:$AR$33,2,FALSE)</f>
        <v>7</v>
      </c>
      <c r="CD30" s="497">
        <f ca="1">IF(SUM($AK$30:$AK$33)=12,MIN(ABS(BY29-BY30),ABS(BY30-BY31)),100)</f>
        <v>499.989990234375</v>
      </c>
      <c r="CE30" s="212">
        <f ca="1">VLOOKUP($CB30,$AI$30:$AR$33,9,FALSE)</f>
        <v>3</v>
      </c>
      <c r="CF30" s="212">
        <f ca="1">VLOOKUP($CB30,$AI$30:$AR$33,7,FALSE)</f>
        <v>7</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0</v>
      </c>
      <c r="CR30" s="487">
        <f t="array" aca="1" ref="CR30" ca="1">IF(AND($CC$30&lt;&gt;$CC$31,$CC$30&lt;&gt;$CC$33),1,0)</f>
        <v>0</v>
      </c>
      <c r="CS30" s="487">
        <f t="array" aca="1" ref="CS30" ca="1">IF(AND($CC$30&lt;&gt;$CC$31,$CC$30&lt;&gt;$CC$33),1,0)</f>
        <v>0</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0</v>
      </c>
      <c r="CX30" s="487">
        <f t="array" aca="1" ref="CX30" ca="1">IF(AND($CC$30&lt;&gt;$CC$31,$CC$30&lt;&gt;$CC$32),1,0)</f>
        <v>0</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3</v>
      </c>
      <c r="FJ30" s="489">
        <f ca="1">SUM(IF(AND(AJ30=AJ31,BC30=BC31,BI30=BI31,BO30=BO31),BE30,0),IF(AND(AJ30=AJ32,BC30=BC32,BI30=BI32,BO30=BO32),BF30,0),IF(AND(AJ30=AJ33,BC30=BC33,BI30=BI33,BO30=BO33),BG30,0))</f>
        <v>2</v>
      </c>
      <c r="FK30" s="515">
        <f ca="1">RANK(FL30,FL30:FL33,1)</f>
        <v>1</v>
      </c>
      <c r="FL30" s="489">
        <f ca="1">SUM(IF(AND(AJ30=AJ31,BC30=BC31,BI30=BI31,BO30=BO31),BK30,0),IF(AND(AJ30=AJ32,BC30=BC32,BI30=BI32,BO30=BO32),BL30,0),IF(AND(AJ30=AJ33,BC30=BC33,BI30=BI33,BO30=BO33),BM30,0))</f>
        <v>0</v>
      </c>
      <c r="FM30" s="515">
        <f ca="1">RANK(FN30,FN30:FN33,1)</f>
        <v>3</v>
      </c>
      <c r="FN30" s="489">
        <f ca="1">SUM(IF(AND(AJ30=AJ31,BC30=BC31,BI30=BI31,BO30=BO31),BQ30,0),IF(AND(AJ30=AJ32,BC30=BC32,BI30=BI32,BO30=BO32),BR30,0),IF(AND(AJ30=AJ33,BC30=BC33,BI30=BI33,BO30=BO33),BS30,0))</f>
        <v>1</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73</v>
      </c>
      <c r="I31" s="289" t="str">
        <f ca="1">A29</f>
        <v>Inglaterra</v>
      </c>
      <c r="J31" s="290"/>
      <c r="K31" s="291">
        <v>3</v>
      </c>
      <c r="L31" s="291">
        <v>1</v>
      </c>
      <c r="M31" s="293"/>
      <c r="N31" s="301" t="str">
        <f ca="1">A31</f>
        <v>Escocia</v>
      </c>
      <c r="O31" s="111">
        <f t="shared" si="15"/>
        <v>1</v>
      </c>
      <c r="P31" s="107"/>
      <c r="Q31" s="334">
        <v>2</v>
      </c>
      <c r="R31" s="5" t="str">
        <f ca="1">VLOOKUP(Q31,$AG$30:$AI$33,3,0)</f>
        <v>Inglaterra</v>
      </c>
      <c r="S31" s="4">
        <f ca="1">VLOOKUP(R31,$AI$30:$AR$33,2,FALSE)</f>
        <v>7</v>
      </c>
      <c r="T31" s="4">
        <f ca="1">VLOOKUP($R31,$AI$30:$AR$33,3,FALSE)</f>
        <v>3</v>
      </c>
      <c r="U31" s="4">
        <f ca="1">VLOOKUP($R31,$AI$30:$AR$33,4,FALSE)</f>
        <v>2</v>
      </c>
      <c r="V31" s="4">
        <f ca="1">VLOOKUP($R31,$AI$30:$AR$33,5,FALSE)</f>
        <v>1</v>
      </c>
      <c r="W31" s="4">
        <f ca="1">VLOOKUP($R31,$AI$30:$AR$33,6,FALSE)</f>
        <v>0</v>
      </c>
      <c r="X31" s="4">
        <f ca="1">VLOOKUP($R31,$AI$30:$AR$33,7,FALSE)</f>
        <v>6</v>
      </c>
      <c r="Y31" s="4">
        <f ca="1">VLOOKUP($R31,$AI$30:$AR$33,8,FALSE)</f>
        <v>3</v>
      </c>
      <c r="Z31" s="335">
        <f ca="1">VLOOKUP($R31,$AI$30:$AR$33,9,FALSE)</f>
        <v>3</v>
      </c>
      <c r="AA31" s="96">
        <f ca="1">IF(SUM($AK$30:$AK$33)=12,MIN(ABS(BY30-BY31),ABS(BY31-BY32)),100)</f>
        <v>499.989990234375</v>
      </c>
      <c r="AB31" s="123" t="str">
        <f ca="1">IF(AND(AA31&gt;=0,AA31&lt;90),VLOOKUP(Q31,$BU$30:$BV$33,2,0),"")</f>
        <v/>
      </c>
      <c r="AC31" s="97"/>
      <c r="AD31" s="98"/>
      <c r="AE31" s="477"/>
      <c r="AF31" s="488">
        <f ca="1">VLOOKUP($R31,$AI$30:$AR$33,10,FALSE)</f>
        <v>974216633199.87</v>
      </c>
      <c r="AG31" s="487">
        <f ca="1">RANK(AU31,$AU$30:$AU$33)</f>
        <v>1</v>
      </c>
      <c r="AH31" s="487">
        <f ca="1">RANK(AR31,$AR$30:$AR$33)</f>
        <v>1</v>
      </c>
      <c r="AI31" s="212" t="str">
        <f ca="1">A30</f>
        <v>Croacia</v>
      </c>
      <c r="AJ31" s="487">
        <f ca="1">AL31*3+AM31*1+AN31*0</f>
        <v>7</v>
      </c>
      <c r="AK31" s="487">
        <f ca="1">COUNTIFS($I$4:$I$49,AI31,$K$4:$K$49,"&lt;&gt;",$L$4:$L$49,"&lt;&gt;")+COUNTIFS($N$4:$N$49,AI31,$L$4:$L$49,"&lt;&gt;",$K$4:$K$49,"&lt;&gt;")</f>
        <v>3</v>
      </c>
      <c r="AL31" s="487">
        <f t="array" aca="1" ref="AL31" ca="1">SUM(($I$4:$I$49=AI31)*($K$4:$K$49&lt;&gt;"")*($L$4:$L$49&lt;&gt;"")*($K$4:$K$49&gt;$L$4:$L$49),($N$4:$N$49=AI31)*($K$4:$K$49&lt;&gt;"")*($L$4:$L$49&lt;&gt;"")*($K$4:$K$49&lt;$L$4:$L$49))</f>
        <v>2</v>
      </c>
      <c r="AM31" s="487">
        <f t="array" aca="1" ref="AM31" ca="1">SUM(($I$4:$I$49=AI31)*($K$4:$K$49&lt;&gt;"")*($L$4:$L$49&lt;&gt;"")*($K$4:$K$49=$L$4:$L$49),($N$4:$N$49=AI31)*($K$4:$K$49&lt;&gt;"")*($L$4:$L$49&lt;&gt;"")*($K$4:$K$49=$L$4:$L$49))</f>
        <v>1</v>
      </c>
      <c r="AN31" s="487">
        <f t="array" aca="1" ref="AN31" ca="1">SUM(($I$4:$I$49=AI31)*($L$4:$L$49&lt;&gt;"")*($K$4:$K$49&lt;&gt;"")*($K$4:$K$49&lt;$L$4:$L$49),($K$4:$K$49&lt;&gt;"")*($N$4:$N$49=AI31)*($L$4:$L$49&lt;&gt;"")*($K$4:$K$49&gt;$L$4:$L$49))</f>
        <v>0</v>
      </c>
      <c r="AO31" s="487">
        <f t="array" aca="1" ref="AO31" ca="1">SUMIFS($K$4:$K$49,$I$4:$I$49,AI31,$K$4:$K$49,"&lt;&gt;",$L$4:$L$49,"&lt;&gt;")+SUMIFS($L$4:$L$49,$N$4:$N$49,AI31,$K$4:$K$49,"&lt;&gt;",$L$4:$L$49,"&lt;&gt;")</f>
        <v>7</v>
      </c>
      <c r="AP31" s="487">
        <f t="array" aca="1" ref="AP31" ca="1">SUMIFS($K$4:$K$49,$N$4:$N$49,AI31,$K$4:$K$49,"&lt;&gt;",$L$4:$L$49,"&lt;&gt;")+SUMIFS($L$4:$L$49,$I$4:$I$49,AI31,$K$4:$K$49,"&lt;&gt;",$L$4:$L$49,"&lt;&gt;")</f>
        <v>4</v>
      </c>
      <c r="AQ31" s="487">
        <f ca="1">AO31-AP31</f>
        <v>3</v>
      </c>
      <c r="AR31" s="487">
        <f ca="1">IF(AK31=0,-($AW$14*VLOOKUP(AI31,Tabla3[[NombreEquipo]:[Rank]],3,FALSE)),AJ31*$AW$4+BA31+AQ31*$AW$11+AO31*$AW$12+AL31*$AW$13-($AW$14*VLOOKUP(AI31,Tabla3[[NombreEquipo]:[Rank]],3,FALSE)/100))</f>
        <v>974216633699.85999</v>
      </c>
      <c r="AS31" s="487">
        <f ca="1">AH31</f>
        <v>1</v>
      </c>
      <c r="AT31" s="487"/>
      <c r="AU31" s="487">
        <f ca="1">IFERROR(AR31-VLOOKUP(AI31,$AB$30:$AC$33,2,0),AR31)</f>
        <v>974216633699.85999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2</v>
      </c>
      <c r="BD31" s="515">
        <f t="array" aca="1" ref="BD31" ca="1">SUMIFS($K$28:$K$33,$I$28:$I$33,$AY31,$K$28:$K$33,"&lt;&gt;",$L$28:$L$33,"&lt;&gt;",$N$28:$N$33,BD29)+SUMIFS($L$28:$L$33,$I$28:$I$33,BD29,$K$28:$K$33,"&lt;&gt;",$L$28:$L$33,"&lt;&gt;",$N$28:$N$33,$AY31)</f>
        <v>2</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0</v>
      </c>
      <c r="BK31" s="515">
        <v>0</v>
      </c>
      <c r="BL31" s="515">
        <f ca="1">BF31-BE32</f>
        <v>2</v>
      </c>
      <c r="BM31" s="515">
        <f ca="1">BG31-BE33</f>
        <v>1</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1</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1</v>
      </c>
      <c r="BV31" s="212" t="str">
        <f ca="1">A30</f>
        <v>Croacia</v>
      </c>
      <c r="BW31" s="212">
        <f ca="1">IF(AK31=0,-($AW$14*VLOOKUP(AI31,Tabla3[[NombreEquipo]:[Rank]],3,FALSE)),AJ31*$AW$4+BA31+AQ31*$AW$11+AO31*$AW$12+AL31*$AW$13-($AW$14*VLOOKUP(AI31,Tabla3[[NombreEquipo]:[Rank]],3,FALSE)/100))</f>
        <v>974216633699.85999</v>
      </c>
      <c r="BX31" s="212" t="str">
        <f ca="1">VLOOKUP(Q31,$AH$30:$AI$33,2,0)</f>
        <v>Inglaterra</v>
      </c>
      <c r="BY31" s="212">
        <f ca="1">VLOOKUP($BX31,$AI$30:$AR$33,10,FALSE)</f>
        <v>974216633199.87</v>
      </c>
      <c r="CA31" s="212">
        <v>2</v>
      </c>
      <c r="CB31" s="212" t="str">
        <f ca="1">VLOOKUP(CA31,$AH$30:$AI$33,2,0)</f>
        <v>Inglaterra</v>
      </c>
      <c r="CC31" s="212">
        <f ca="1">VLOOKUP(CB31,$AI$30:$AR$33,2,FALSE)</f>
        <v>7</v>
      </c>
      <c r="CD31" s="497">
        <f ca="1">IF(SUM($AK$30:$AK$33)=12,MIN(ABS(BY30-BY31),ABS(BY31-BY32)),100)</f>
        <v>499.989990234375</v>
      </c>
      <c r="CE31" s="212">
        <f ca="1">VLOOKUP($CB31,$AI$30:$AR$33,9,FALSE)</f>
        <v>3</v>
      </c>
      <c r="CF31" s="212">
        <f ca="1">VLOOKUP($CB31,$AI$30:$AR$33,7,FALSE)</f>
        <v>6</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2</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74</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3</v>
      </c>
      <c r="T32" s="4">
        <f ca="1">VLOOKUP($R32,$AI$30:$AR$33,3,FALSE)</f>
        <v>3</v>
      </c>
      <c r="U32" s="4">
        <f ca="1">VLOOKUP($R32,$AI$30:$AR$33,4,FALSE)</f>
        <v>1</v>
      </c>
      <c r="V32" s="4">
        <f ca="1">VLOOKUP($R32,$AI$30:$AR$33,5,FALSE)</f>
        <v>0</v>
      </c>
      <c r="W32" s="4">
        <f ca="1">VLOOKUP($R32,$AI$30:$AR$33,6,FALSE)</f>
        <v>2</v>
      </c>
      <c r="X32" s="4">
        <f ca="1">VLOOKUP($R32,$AI$30:$AR$33,7,FALSE)</f>
        <v>3</v>
      </c>
      <c r="Y32" s="4">
        <f ca="1">VLOOKUP($R32,$AI$30:$AR$33,8,FALSE)</f>
        <v>4</v>
      </c>
      <c r="Z32" s="335">
        <f ca="1">VLOOKUP($R32,$AI$30:$AR$33,9,FALSE)</f>
        <v>-1</v>
      </c>
      <c r="AA32" s="96">
        <f ca="1">IF(SUM($AK$30:$AK$33)=12,MIN(ABS(BY31-BY32),ABS(BY32-BY33)),100)</f>
        <v>416625040099.99005</v>
      </c>
      <c r="AB32" s="123" t="str">
        <f ca="1">IF(AND(AA32&gt;=0,AA32&lt;90),VLOOKUP(Q32,$BU$30:$BV$33,2,0),"")</f>
        <v/>
      </c>
      <c r="AC32" s="97"/>
      <c r="AD32" s="98"/>
      <c r="AE32" s="477"/>
      <c r="AF32" s="488">
        <f ca="1">VLOOKUP($R32,$AI$30:$AR$33,10,FALSE)</f>
        <v>417406191599.84003</v>
      </c>
      <c r="AG32" s="487">
        <f ca="1">RANK(AU32,$AU$30:$AU$33)</f>
        <v>4</v>
      </c>
      <c r="AH32" s="487">
        <f ca="1">RANK(AR32,$AR$30:$AR$33)</f>
        <v>4</v>
      </c>
      <c r="AI32" s="212" t="str">
        <f ca="1">A31</f>
        <v>Escocia</v>
      </c>
      <c r="AJ32" s="487">
        <f ca="1">AL32*3+AM32*1+AN32*0</f>
        <v>0</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0</v>
      </c>
      <c r="AN32" s="487">
        <f t="array" aca="1" ref="AN32" ca="1">SUM(($I$4:$I$49=AI32)*($L$4:$L$49&lt;&gt;"")*($K$4:$K$49&lt;&gt;"")*($K$4:$K$49&lt;$L$4:$L$49),($K$4:$K$49&lt;&gt;"")*($N$4:$N$49=AI32)*($L$4:$L$49&lt;&gt;"")*($K$4:$K$49&gt;$L$4:$L$49))</f>
        <v>3</v>
      </c>
      <c r="AO32" s="487">
        <f t="array" aca="1" ref="AO32" ca="1">SUMIFS($K$4:$K$49,$I$4:$I$49,AI32,$K$4:$K$49,"&lt;&gt;",$L$4:$L$49,"&lt;&gt;")+SUMIFS($L$4:$L$49,$N$4:$N$49,AI32,$K$4:$K$49,"&lt;&gt;",$L$4:$L$49,"&lt;&gt;")</f>
        <v>3</v>
      </c>
      <c r="AP32" s="487">
        <f t="array" aca="1" ref="AP32" ca="1">SUMIFS($K$4:$K$49,$N$4:$N$49,AI32,$K$4:$K$49,"&lt;&gt;",$L$4:$L$49,"&lt;&gt;")+SUMIFS($L$4:$L$49,$I$4:$I$49,AI32,$K$4:$K$49,"&lt;&gt;",$L$4:$L$49,"&lt;&gt;")</f>
        <v>8</v>
      </c>
      <c r="AQ32" s="487">
        <f ca="1">AO32-AP32</f>
        <v>-5</v>
      </c>
      <c r="AR32" s="487">
        <f ca="1">IF(AK32=0,-($AW$14*VLOOKUP(AI32,Tabla3[[NombreEquipo]:[Rank]],3,FALSE)),AJ32*$AW$4+BA32+AQ32*$AW$11+AO32*$AW$12+AL32*$AW$13-($AW$14*VLOOKUP(AI32,Tabla3[[NombreEquipo]:[Rank]],3,FALSE)/100))</f>
        <v>781151499.85000002</v>
      </c>
      <c r="AS32" s="487">
        <f ca="1">AH32</f>
        <v>4</v>
      </c>
      <c r="AT32" s="487"/>
      <c r="AU32" s="487">
        <f ca="1">IFERROR(AR32-VLOOKUP(AI32,$AB$30:$AC$33,2,0),AR32)</f>
        <v>781151499.85000002</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1</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1</v>
      </c>
      <c r="BH32" s="515">
        <f ca="1">RANK(BI32,BI30:BI33,1)</f>
        <v>1</v>
      </c>
      <c r="BI32" s="515">
        <f ca="1">SUM(IF(AND(AJ32=AJ33),BM32,0),IF(AND(AJ32=AJ30),BJ32,0),IF(AND(AJ32=AJ31),BK32,0))</f>
        <v>0</v>
      </c>
      <c r="BJ32" s="515">
        <f ca="1">BD32-BF30</f>
        <v>-2</v>
      </c>
      <c r="BK32" s="515">
        <f ca="1">BE32-BF31</f>
        <v>-2</v>
      </c>
      <c r="BL32" s="515">
        <v>0</v>
      </c>
      <c r="BM32" s="515">
        <f ca="1">BG32-BF33</f>
        <v>-1</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781151499.85000002</v>
      </c>
      <c r="BX32" s="212" t="str">
        <f ca="1">VLOOKUP(Q32,$AH$30:$AI$33,2,0)</f>
        <v>República Checa</v>
      </c>
      <c r="BY32" s="212">
        <f ca="1">VLOOKUP($BX32,$AI$30:$AR$33,10,FALSE)</f>
        <v>417406191599.84003</v>
      </c>
      <c r="CA32" s="212">
        <v>3</v>
      </c>
      <c r="CB32" s="212" t="str">
        <f ca="1">VLOOKUP(CA32,$AH$30:$AI$33,2,0)</f>
        <v>República Checa</v>
      </c>
      <c r="CC32" s="212">
        <f ca="1">VLOOKUP(CB32,$AI$30:$AR$33,2,FALSE)</f>
        <v>3</v>
      </c>
      <c r="CD32" s="497">
        <f ca="1">IF(SUM($AK$30:$AK$33)=12,MIN(ABS(BY31-BY32),ABS(BY32-BY33)),100)</f>
        <v>416625040099.99005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1</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74</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0</v>
      </c>
      <c r="T33" s="338">
        <f ca="1">VLOOKUP($R33,$AI$30:$AR$33,3,FALSE)</f>
        <v>3</v>
      </c>
      <c r="U33" s="338">
        <f ca="1">VLOOKUP($R33,$AI$30:$AR$33,4,FALSE)</f>
        <v>0</v>
      </c>
      <c r="V33" s="338">
        <f ca="1">VLOOKUP($R33,$AI$30:$AR$33,5,FALSE)</f>
        <v>0</v>
      </c>
      <c r="W33" s="338">
        <f ca="1">VLOOKUP($R33,$AI$30:$AR$33,6,FALSE)</f>
        <v>3</v>
      </c>
      <c r="X33" s="338">
        <f ca="1">VLOOKUP($R33,$AI$30:$AR$33,7,FALSE)</f>
        <v>3</v>
      </c>
      <c r="Y33" s="338">
        <f ca="1">VLOOKUP($R33,$AI$30:$AR$33,8,FALSE)</f>
        <v>8</v>
      </c>
      <c r="Z33" s="339">
        <f ca="1">VLOOKUP($R33,$AI$30:$AR$33,9,FALSE)</f>
        <v>-5</v>
      </c>
      <c r="AA33" s="96">
        <f ca="1">IF(SUM($AK$30:$AK$33)=12,MIN(ABS(BY32-BY33),ABS(BY33-BY34)),100)</f>
        <v>781151499.85000002</v>
      </c>
      <c r="AB33" s="123" t="str">
        <f ca="1">IF(AND(AA33&gt;=0,AA33&lt;90),VLOOKUP(Q33,$BU$30:$BV$33,2,0),"")</f>
        <v/>
      </c>
      <c r="AC33" s="95"/>
      <c r="AD33" s="96"/>
      <c r="AE33" s="476"/>
      <c r="AF33" s="488">
        <f ca="1">VLOOKUP($R33,$AI$30:$AR$33,10,FALSE)</f>
        <v>781151499.85000002</v>
      </c>
      <c r="AG33" s="487">
        <f ca="1">RANK(AU33,$AU$30:$AU$33)</f>
        <v>3</v>
      </c>
      <c r="AH33" s="487">
        <f ca="1">RANK(AR33,$AR$30:$AR$33)</f>
        <v>3</v>
      </c>
      <c r="AI33" s="212" t="str">
        <f ca="1">A32</f>
        <v>República Checa</v>
      </c>
      <c r="AJ33" s="487">
        <f ca="1">AL33*3+AM33*1+AN33*0</f>
        <v>3</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0</v>
      </c>
      <c r="AN33" s="487">
        <f t="array" aca="1" ref="AN33" ca="1">SUM(($I$4:$I$49=AI33)*($L$4:$L$49&lt;&gt;"")*($K$4:$K$49&lt;&gt;"")*($K$4:$K$49&lt;$L$4:$L$49),($K$4:$K$49&lt;&gt;"")*($N$4:$N$49=AI33)*($L$4:$L$49&lt;&gt;"")*($K$4:$K$49&gt;$L$4:$L$49))</f>
        <v>2</v>
      </c>
      <c r="AO33" s="487">
        <f t="array" aca="1" ref="AO33" ca="1">SUMIFS($K$4:$K$49,$I$4:$I$49,AI33,$K$4:$K$49,"&lt;&gt;",$L$4:$L$49,"&lt;&gt;")+SUMIFS($L$4:$L$49,$N$4:$N$49,AI33,$K$4:$K$49,"&lt;&gt;",$L$4:$L$49,"&lt;&gt;")</f>
        <v>3</v>
      </c>
      <c r="AP33" s="487">
        <f t="array" aca="1" ref="AP33" ca="1">SUMIFS($K$4:$K$49,$N$4:$N$49,AI33,$K$4:$K$49,"&lt;&gt;",$L$4:$L$49,"&lt;&gt;")+SUMIFS($L$4:$L$49,$I$4:$I$49,AI33,$K$4:$K$49,"&lt;&gt;",$L$4:$L$49,"&lt;&gt;")</f>
        <v>4</v>
      </c>
      <c r="AQ33" s="487">
        <f ca="1">AO33-AP33</f>
        <v>-1</v>
      </c>
      <c r="AR33" s="487">
        <f ca="1">IF(AK33=0,-($AW$14*VLOOKUP(AI33,Tabla3[[NombreEquipo]:[Rank]],3,FALSE)),AJ33*$AW$4+BA33+AQ33*$AW$11+AO33*$AW$12+AL33*$AW$13-($AW$14*VLOOKUP(AI33,Tabla3[[NombreEquipo]:[Rank]],3,FALSE)/100))</f>
        <v>417406191599.84003</v>
      </c>
      <c r="AS33" s="487">
        <f ca="1">AH33</f>
        <v>3</v>
      </c>
      <c r="AT33" s="487"/>
      <c r="AU33" s="487">
        <f ca="1">IFERROR(AR33-VLOOKUP(AI33,$AB$30:$AC$33,2,0),AR33)</f>
        <v>417406191599.84003</v>
      </c>
      <c r="AV33" s="487"/>
      <c r="AW33" s="499"/>
      <c r="AX33" s="487"/>
      <c r="AY33" s="496" t="str">
        <f ca="1">AI33</f>
        <v>República Checa</v>
      </c>
      <c r="AZ33" s="487">
        <f ca="1">COUNTIF(AJ30:AJ33,AJ33)</f>
        <v>1</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-1</v>
      </c>
      <c r="BL33" s="515">
        <f ca="1">BF33-BG32</f>
        <v>1</v>
      </c>
      <c r="BM33" s="515">
        <v>0</v>
      </c>
      <c r="BN33" s="514">
        <f ca="1">RANK(BO33,BO30:BO33,1)</f>
        <v>1</v>
      </c>
      <c r="BO33" s="514">
        <f ca="1">SUM(IF(AND(AJ33=AJ30),BP33,0),IF(AND(AJ33=AJ31),BQ33,0),IF(AND(AJ33=AJ32),BR33,0))</f>
        <v>0</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417406191599.84003</v>
      </c>
      <c r="BX33" s="212" t="str">
        <f ca="1">VLOOKUP(Q33,$AH$30:$AI$33,2,0)</f>
        <v>Escocia</v>
      </c>
      <c r="BY33" s="212">
        <f ca="1">VLOOKUP($BX33,$AI$30:$AR$33,10,FALSE)</f>
        <v>781151499.85000002</v>
      </c>
      <c r="CA33" s="212">
        <v>4</v>
      </c>
      <c r="CB33" s="212" t="str">
        <f ca="1">VLOOKUP(CA33,$AH$30:$AI$33,2,0)</f>
        <v>Escocia</v>
      </c>
      <c r="CC33" s="212">
        <f ca="1">VLOOKUP(CB33,$AI$30:$AR$33,2,FALSE)</f>
        <v>0</v>
      </c>
      <c r="CD33" s="497">
        <f ca="1">IF(SUM($AK$30:$AK$33)=12,MIN(ABS(BY32-BY33),ABS(BY33-BY34)),100)</f>
        <v>781151499.85000002</v>
      </c>
      <c r="CE33" s="212">
        <f ca="1">VLOOKUP($CB33,$AI$30:$AR$33,9,FALSE)</f>
        <v>-5</v>
      </c>
      <c r="CF33" s="212">
        <f ca="1">VLOOKUP($CB33,$AI$30:$AR$33,7,FALSE)</f>
        <v>3</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0</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77</v>
      </c>
      <c r="B36" s="413" t="s">
        <v>3</v>
      </c>
      <c r="C36" s="414">
        <f>COUNTIF(Equipos!$C$2:$C$25,EUROCOPA!B36)</f>
        <v>4</v>
      </c>
      <c r="D36" s="255"/>
      <c r="E36" s="533" t="s">
        <v>3</v>
      </c>
      <c r="F36" s="272">
        <f>Horarios!A36</f>
        <v>44361.75</v>
      </c>
      <c r="G36" s="273">
        <f>Horarios!A36+VLOOKUP($G$2,Horarios!$K$4:$O$27,4,0)*VLOOKUP($G$2,Horarios!$K$4:$O$27,5,0)</f>
        <v>44361.75</v>
      </c>
      <c r="H36" s="272" t="s">
        <v>72</v>
      </c>
      <c r="I36" s="274" t="str">
        <f ca="1">A39</f>
        <v>Polonia</v>
      </c>
      <c r="J36" s="275"/>
      <c r="K36" s="276">
        <v>1</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1</v>
      </c>
      <c r="CP36" s="487">
        <f t="shared" ca="1" si="20"/>
        <v>0</v>
      </c>
      <c r="CQ36" s="487">
        <f t="shared" ca="1" si="20"/>
        <v>2</v>
      </c>
      <c r="CR36" s="487">
        <f t="shared" ca="1" si="20"/>
        <v>1</v>
      </c>
      <c r="CS36" s="487">
        <f t="shared" ca="1" si="20"/>
        <v>2</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72</v>
      </c>
      <c r="I37" s="267" t="str">
        <f ca="1">A37</f>
        <v>España</v>
      </c>
      <c r="J37" s="268"/>
      <c r="K37" s="269">
        <v>2</v>
      </c>
      <c r="L37" s="269">
        <v>1</v>
      </c>
      <c r="M37" s="270"/>
      <c r="N37" s="279" t="str">
        <f ca="1">A38</f>
        <v>Suecia</v>
      </c>
      <c r="O37" s="111">
        <f t="shared" ref="O37:O41" si="21">IF(NOT(OR(ISBLANK(K37),ISBLANK(L37))),1,0)</f>
        <v>1</v>
      </c>
      <c r="P37" s="107"/>
      <c r="Q37" s="357" t="s">
        <v>18</v>
      </c>
      <c r="R37" s="358" t="s">
        <v>120</v>
      </c>
      <c r="S37" s="359" t="s">
        <v>79</v>
      </c>
      <c r="T37" s="359" t="s">
        <v>6</v>
      </c>
      <c r="U37" s="359" t="s">
        <v>7</v>
      </c>
      <c r="V37" s="359" t="s">
        <v>3</v>
      </c>
      <c r="W37" s="359" t="s">
        <v>8</v>
      </c>
      <c r="X37" s="359" t="s">
        <v>9</v>
      </c>
      <c r="Y37" s="359" t="s">
        <v>10</v>
      </c>
      <c r="Z37" s="360" t="s">
        <v>118</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73</v>
      </c>
      <c r="I38" s="267" t="str">
        <f ca="1">A38</f>
        <v>Suecia</v>
      </c>
      <c r="J38" s="268"/>
      <c r="K38" s="269">
        <v>2</v>
      </c>
      <c r="L38" s="269">
        <v>0</v>
      </c>
      <c r="M38" s="270"/>
      <c r="N38" s="279" t="str">
        <f ca="1">A40</f>
        <v>Eslovaquia</v>
      </c>
      <c r="O38" s="111">
        <f t="shared" si="21"/>
        <v>1</v>
      </c>
      <c r="P38" s="107"/>
      <c r="Q38" s="361">
        <v>1</v>
      </c>
      <c r="R38" s="362" t="str">
        <f ca="1">VLOOKUP(Q38,$AG$38:$AI$41,3,0)</f>
        <v>España</v>
      </c>
      <c r="S38" s="363">
        <f ca="1">VLOOKUP(R38,$AI$38:$AR$41,2,FALSE)</f>
        <v>9</v>
      </c>
      <c r="T38" s="363">
        <f ca="1">VLOOKUP($R38,$AI$38:$AR$41,3,FALSE)</f>
        <v>3</v>
      </c>
      <c r="U38" s="363">
        <f ca="1">VLOOKUP($R38,$AI$38:$AR$41,4,FALSE)</f>
        <v>3</v>
      </c>
      <c r="V38" s="363">
        <f ca="1">VLOOKUP($R38,$AI$38:$AR$41,5,FALSE)</f>
        <v>0</v>
      </c>
      <c r="W38" s="363">
        <f ca="1">VLOOKUP($R38,$AI$38:$AR$41,6,FALSE)</f>
        <v>0</v>
      </c>
      <c r="X38" s="363">
        <f ca="1">VLOOKUP($R38,$AI$38:$AR$41,7,FALSE)</f>
        <v>7</v>
      </c>
      <c r="Y38" s="363">
        <f ca="1">VLOOKUP($R38,$AI$38:$AR$41,8,FALSE)</f>
        <v>2</v>
      </c>
      <c r="Z38" s="364">
        <f ca="1">VLOOKUP($R38,$AI$38:$AR$41,9,FALSE)</f>
        <v>5</v>
      </c>
      <c r="AA38" s="96">
        <f ca="1">IF(SUM($AK$38:$AK$41)=12,MIN(ABS(BY37-BY38),ABS(BY38-BY39)),100)</f>
        <v>693064641700.01013</v>
      </c>
      <c r="AB38" s="123" t="str">
        <f ca="1">IF(AND(AA38&gt;=0,AA38&lt;90),VLOOKUP(Q38,$BU$38:$BV$41,2,0),"")</f>
        <v/>
      </c>
      <c r="AC38" s="95"/>
      <c r="AD38" s="96"/>
      <c r="AE38" s="476"/>
      <c r="AF38" s="488">
        <f ca="1">VLOOKUP($R38,$AI$38:$AR$41,10,FALSE)</f>
        <v>1250656253799.8301</v>
      </c>
      <c r="AG38" s="487">
        <f ca="1">RANK(AU38,$AU$38:$AU$41)</f>
        <v>1</v>
      </c>
      <c r="AH38" s="487">
        <f ca="1">RANK(AR38,$AR$38:$AR$41)</f>
        <v>1</v>
      </c>
      <c r="AI38" s="212" t="str">
        <f ca="1">A37</f>
        <v>España</v>
      </c>
      <c r="AJ38" s="487">
        <f ca="1">AL38*3+AM38*1+AN38*0</f>
        <v>9</v>
      </c>
      <c r="AK38" s="487">
        <f ca="1">COUNTIFS($I$4:$I$49,AI38,$K$4:$K$49,"&lt;&gt;",$L$4:$L$49,"&lt;&gt;")+COUNTIFS($N$4:$N$49,AI38,$L$4:$L$49,"&lt;&gt;",$K$4:$K$49,"&lt;&gt;")</f>
        <v>3</v>
      </c>
      <c r="AL38" s="487">
        <f t="array" aca="1" ref="AL38" ca="1">SUM(($I$4:$I$49=AI38)*($K$4:$K$49&lt;&gt;"")*($L$4:$L$49&lt;&gt;"")*($K$4:$K$49&gt;$L$4:$L$49),($N$4:$N$49=AI38)*($K$4:$K$49&lt;&gt;"")*($L$4:$L$49&lt;&gt;"")*($K$4:$K$49&lt;$L$4:$L$49))</f>
        <v>3</v>
      </c>
      <c r="AM38" s="487">
        <f t="array" aca="1" ref="AM38" ca="1">SUM(($I$4:$I$49=AI38)*($K$4:$K$49&lt;&gt;"")*($L$4:$L$49&lt;&gt;"")*($K$4:$K$49=$L$4:$L$49),($N$4:$N$49=AI38)*($K$4:$K$49&lt;&gt;"")*($L$4:$L$49&lt;&gt;"")*($K$4:$K$49=$L$4:$L$49))</f>
        <v>0</v>
      </c>
      <c r="AN38" s="487">
        <f t="array" aca="1" ref="AN38" ca="1">SUM(($I$4:$I$49=AI38)*($L$4:$L$49&lt;&gt;"")*($K$4:$K$49&lt;&gt;"")*($K$4:$K$49&lt;$L$4:$L$49),($K$4:$K$49&lt;&gt;"")*($N$4:$N$49=AI38)*($L$4:$L$49&lt;&gt;"")*($K$4:$K$49&gt;$L$4:$L$49))</f>
        <v>0</v>
      </c>
      <c r="AO38" s="487">
        <f t="array" aca="1" ref="AO38" ca="1">SUMIFS($K$4:$K$49,$I$4:$I$49,AI38,$K$4:$K$49,"&lt;&gt;",$L$4:$L$49,"&lt;&gt;")+SUMIFS($L$4:$L$49,$N$4:$N$49,AI38,$K$4:$K$49,"&lt;&gt;",$L$4:$L$49,"&lt;&gt;")</f>
        <v>7</v>
      </c>
      <c r="AP38" s="487">
        <f t="array" aca="1" ref="AP38" ca="1">SUMIFS($K$4:$K$49,$N$4:$N$49,AI38,$K$4:$K$49,"&lt;&gt;",$L$4:$L$49,"&lt;&gt;")+SUMIFS($L$4:$L$49,$I$4:$I$49,AI38,$K$4:$K$49,"&lt;&gt;",$L$4:$L$49,"&lt;&gt;")</f>
        <v>2</v>
      </c>
      <c r="AQ38" s="487">
        <f ca="1">AO38-AP38</f>
        <v>5</v>
      </c>
      <c r="AR38" s="487">
        <f ca="1">IF(AK38=0,-($AW$14*VLOOKUP(AI38,Tabla3[[NombreEquipo]:[Rank]],3,FALSE)),AJ38*$AW$4+BA38+AQ38*$AW$11+AO38*$AW$12+AL38*$AW$13-($AW$14*VLOOKUP(AI38,Tabla3[[NombreEquipo]:[Rank]],3,FALSE)/100))</f>
        <v>1250656253799.8301</v>
      </c>
      <c r="AS38" s="487">
        <f ca="1">AH38</f>
        <v>1</v>
      </c>
      <c r="AT38" s="487"/>
      <c r="AU38" s="487">
        <f ca="1">IFERROR(AR38-VLOOKUP(AI38,$AB$38:$AC$41,2,0),AR38)</f>
        <v>1250656253799.8301</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2</v>
      </c>
      <c r="BF38" s="515">
        <f t="array" aca="1" ref="BF38" ca="1">SUMIFS($K$36:$K$41,$I$36:$I$41,$AY38,$K$36:$K$41,"&lt;&gt;",$L$36:$L$41,"&lt;&gt;",$N$36:$N$41,BF37)+SUMIFS($L$36:$L$41,$I$36:$I$41,BF37,$K$36:$K$41,"&lt;&gt;",$L$36:$L$41,"&lt;&gt;",$N$36:$N$41,$AY38)</f>
        <v>2</v>
      </c>
      <c r="BG38" s="515">
        <f t="array" aca="1" ref="BG38" ca="1">SUMIFS($K$36:$K$41,$I$36:$I$41,$AY38,$K$36:$K$41,"&lt;&gt;",$L$36:$L$41,"&lt;&gt;",$N$36:$N$41,BG37)+SUMIFS($L$36:$L$41,$I$36:$I$41,BG37,$K$36:$K$41,"&lt;&gt;",$L$36:$L$41,"&lt;&gt;",$N$36:$N$41,$AY38)</f>
        <v>3</v>
      </c>
      <c r="BH38" s="515">
        <f ca="1">RANK(BI38,BI38:BI41,1)</f>
        <v>1</v>
      </c>
      <c r="BI38" s="515">
        <f ca="1">SUM(IF(AND(AJ38=AJ39),BK38,0),IF(AND(AJ38=AJ40),BL38,0),IF(AND(AJ38=AJ41),BM38,0))</f>
        <v>0</v>
      </c>
      <c r="BJ38" s="515">
        <v>0</v>
      </c>
      <c r="BK38" s="515">
        <f ca="1">BE38-BD39</f>
        <v>1</v>
      </c>
      <c r="BL38" s="515">
        <f ca="1">BF38-BD40</f>
        <v>2</v>
      </c>
      <c r="BM38" s="515">
        <f ca="1">BG38-BD41</f>
        <v>2</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1250656253799.8301</v>
      </c>
      <c r="BX38" s="212" t="str">
        <f ca="1">VLOOKUP(Q38,$AH$38:$AI$41,2,0)</f>
        <v>España</v>
      </c>
      <c r="BY38" s="212">
        <f ca="1">VLOOKUP($BX38,$AI$38:$AR$41,10,FALSE)</f>
        <v>1250656253799.8301</v>
      </c>
      <c r="CA38" s="212">
        <v>1</v>
      </c>
      <c r="CB38" s="212" t="str">
        <f ca="1">VLOOKUP(CA38,$AH$38:$AI$41,2,0)</f>
        <v>España</v>
      </c>
      <c r="CC38" s="212">
        <f ca="1">VLOOKUP(CB38,$AI$38:$AR$41,2,FALSE)</f>
        <v>9</v>
      </c>
      <c r="CD38" s="497">
        <f ca="1">IF(SUM($AK$38:$AK$41)=12,MIN(ABS(BY37-BY38),ABS(BY38-BY39)),100)</f>
        <v>693064641700.01013</v>
      </c>
      <c r="CE38" s="212">
        <f ca="1">VLOOKUP($CB38,$AI$38:$AR$41,9,FALSE)</f>
        <v>5</v>
      </c>
      <c r="CF38" s="212">
        <f ca="1">VLOOKUP($CB38,$AI$38:$AR$41,7,FALSE)</f>
        <v>7</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73</v>
      </c>
      <c r="I39" s="267" t="str">
        <f ca="1">A37</f>
        <v>España</v>
      </c>
      <c r="J39" s="268"/>
      <c r="K39" s="269">
        <v>2</v>
      </c>
      <c r="L39" s="269">
        <v>0</v>
      </c>
      <c r="M39" s="271"/>
      <c r="N39" s="279" t="str">
        <f ca="1">A39</f>
        <v>Polonia</v>
      </c>
      <c r="O39" s="111">
        <f t="shared" si="21"/>
        <v>1</v>
      </c>
      <c r="P39" s="107"/>
      <c r="Q39" s="343">
        <v>2</v>
      </c>
      <c r="R39" s="5" t="str">
        <f ca="1">VLOOKUP(Q39,$AG$38:$AI$41,3,0)</f>
        <v>Suecia</v>
      </c>
      <c r="S39" s="4">
        <f ca="1">VLOOKUP(R39,$AI$38:$AR$41,2,FALSE)</f>
        <v>4</v>
      </c>
      <c r="T39" s="4">
        <f ca="1">VLOOKUP($R39,$AI$38:$AR$41,3,FALSE)</f>
        <v>3</v>
      </c>
      <c r="U39" s="4">
        <f ca="1">VLOOKUP($R39,$AI$38:$AR$41,4,FALSE)</f>
        <v>1</v>
      </c>
      <c r="V39" s="4">
        <f ca="1">VLOOKUP($R39,$AI$38:$AR$41,5,FALSE)</f>
        <v>1</v>
      </c>
      <c r="W39" s="4">
        <f ca="1">VLOOKUP($R39,$AI$38:$AR$41,6,FALSE)</f>
        <v>1</v>
      </c>
      <c r="X39" s="4">
        <f ca="1">VLOOKUP($R39,$AI$38:$AR$41,7,FALSE)</f>
        <v>4</v>
      </c>
      <c r="Y39" s="4">
        <f ca="1">VLOOKUP($R39,$AI$38:$AR$41,8,FALSE)</f>
        <v>3</v>
      </c>
      <c r="Z39" s="344">
        <f ca="1">VLOOKUP($R39,$AI$38:$AR$41,9,FALSE)</f>
        <v>1</v>
      </c>
      <c r="AA39" s="96">
        <f ca="1">IF(SUM($AK$38:$AK$41)=12,MIN(ABS(BY38-BY39),ABS(BY39-BY40)),100)</f>
        <v>21000.009887695313</v>
      </c>
      <c r="AB39" s="123" t="str">
        <f ca="1">IF(AND(AA39&gt;=0,AA39&lt;90),VLOOKUP(Q39,$BU$38:$BV$41,2,0),"")</f>
        <v/>
      </c>
      <c r="AC39" s="97"/>
      <c r="AD39" s="98"/>
      <c r="AE39" s="477"/>
      <c r="AF39" s="488">
        <f ca="1">VLOOKUP($R39,$AI$38:$AR$41,10,FALSE)</f>
        <v>557591612099.81995</v>
      </c>
      <c r="AG39" s="487">
        <f ca="1">RANK(AU39,$AU$38:$AU$41)</f>
        <v>2</v>
      </c>
      <c r="AH39" s="487">
        <f ca="1">RANK(AR39,$AR$38:$AR$41)</f>
        <v>2</v>
      </c>
      <c r="AI39" s="212" t="str">
        <f ca="1">A38</f>
        <v>Suecia</v>
      </c>
      <c r="AJ39" s="487">
        <f ca="1">AL39*3+AM39*1+AN39*0</f>
        <v>4</v>
      </c>
      <c r="AK39" s="487">
        <f ca="1">COUNTIFS($I$4:$I$49,AI39,$K$4:$K$49,"&lt;&gt;",$L$4:$L$49,"&lt;&gt;")+COUNTIFS($N$4:$N$49,AI39,$L$4:$L$49,"&lt;&gt;",$K$4:$K$49,"&lt;&gt;")</f>
        <v>3</v>
      </c>
      <c r="AL39" s="487">
        <f t="array" aca="1" ref="AL39" ca="1">SUM(($I$4:$I$49=AI39)*($K$4:$K$49&lt;&gt;"")*($L$4:$L$49&lt;&gt;"")*($K$4:$K$49&gt;$L$4:$L$49),($N$4:$N$49=AI39)*($K$4:$K$49&lt;&gt;"")*($L$4:$L$49&lt;&gt;"")*($K$4:$K$49&lt;$L$4:$L$49))</f>
        <v>1</v>
      </c>
      <c r="AM39" s="487">
        <f t="array" aca="1" ref="AM39" ca="1">SUM(($I$4:$I$49=AI39)*($K$4:$K$49&lt;&gt;"")*($L$4:$L$49&lt;&gt;"")*($K$4:$K$49=$L$4:$L$49),($N$4:$N$49=AI39)*($K$4:$K$49&lt;&gt;"")*($L$4:$L$49&lt;&gt;"")*($K$4:$K$49=$L$4:$L$49))</f>
        <v>1</v>
      </c>
      <c r="AN39" s="487">
        <f t="array" aca="1" ref="AN39" ca="1">SUM(($I$4:$I$49=AI39)*($L$4:$L$49&lt;&gt;"")*($K$4:$K$49&lt;&gt;"")*($K$4:$K$49&lt;$L$4:$L$49),($K$4:$K$49&lt;&gt;"")*($N$4:$N$49=AI39)*($L$4:$L$49&lt;&gt;"")*($K$4:$K$49&gt;$L$4:$L$49))</f>
        <v>1</v>
      </c>
      <c r="AO39" s="487">
        <f t="array" aca="1" ref="AO39" ca="1">SUMIFS($K$4:$K$49,$I$4:$I$49,AI39,$K$4:$K$49,"&lt;&gt;",$L$4:$L$49,"&lt;&gt;")+SUMIFS($L$4:$L$49,$N$4:$N$49,AI39,$K$4:$K$49,"&lt;&gt;",$L$4:$L$49,"&lt;&gt;")</f>
        <v>4</v>
      </c>
      <c r="AP39" s="487">
        <f t="array" aca="1" ref="AP39" ca="1">SUMIFS($K$4:$K$49,$N$4:$N$49,AI39,$K$4:$K$49,"&lt;&gt;",$L$4:$L$49,"&lt;&gt;")+SUMIFS($L$4:$L$49,$I$4:$I$49,AI39,$K$4:$K$49,"&lt;&gt;",$L$4:$L$49,"&lt;&gt;")</f>
        <v>3</v>
      </c>
      <c r="AQ39" s="487">
        <f ca="1">AO39-AP39</f>
        <v>1</v>
      </c>
      <c r="AR39" s="487">
        <f ca="1">IF(AK39=0,-($AW$14*VLOOKUP(AI39,Tabla3[[NombreEquipo]:[Rank]],3,FALSE)),AJ39*$AW$4+BA39+AQ39*$AW$11+AO39*$AW$12+AL39*$AW$13-($AW$14*VLOOKUP(AI39,Tabla3[[NombreEquipo]:[Rank]],3,FALSE)/100))</f>
        <v>557591612099.81995</v>
      </c>
      <c r="AS39" s="487">
        <f ca="1">AH39</f>
        <v>2</v>
      </c>
      <c r="AT39" s="487"/>
      <c r="AU39" s="487">
        <f ca="1">IFERROR(AR39-VLOOKUP(AI39,$AB$38:$AC$41,2,0),AR39)</f>
        <v>557591612099.81995</v>
      </c>
      <c r="AV39" s="487"/>
      <c r="AW39" s="499"/>
      <c r="AX39" s="487"/>
      <c r="AY39" s="496" t="str">
        <f ca="1">AI39</f>
        <v>Suecia</v>
      </c>
      <c r="AZ39" s="487">
        <f ca="1">COUNTIF(AJ38:AJ41,AJ39)</f>
        <v>2</v>
      </c>
      <c r="BA39" s="489">
        <f t="shared" ca="1" si="22"/>
        <v>2091600000</v>
      </c>
      <c r="BB39" s="515">
        <f ca="1">RANK(BC39,BC38:BC41,1)</f>
        <v>3</v>
      </c>
      <c r="BC39" s="515">
        <f ca="1">SUM(IF(AND(AJ39=AJ40),BF39,0),IF(AND(AJ39=AJ41),BG39,0),IF(AND(AJ39=AJ38),BD39,0))</f>
        <v>1</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1</v>
      </c>
      <c r="BG39" s="515">
        <f t="array" aca="1" ref="BG39" ca="1">SUMIFS($K$36:$K$41,$I$36:$I$41,$AY39,$K$36:$K$41,"&lt;&gt;",$L$36:$L$41,"&lt;&gt;",$N$36:$N$41,BG37)+SUMIFS($L$36:$L$41,$I$36:$I$41,BG37,$K$36:$K$41,"&lt;&gt;",$L$36:$L$41,"&lt;&gt;",$N$36:$N$41,$AY39)</f>
        <v>2</v>
      </c>
      <c r="BH39" s="515">
        <f ca="1">RANK(BI39,BI38:BI41,1)</f>
        <v>1</v>
      </c>
      <c r="BI39" s="515">
        <f ca="1">SUM(IF(AND(AJ39=AJ40),BL39,0),IF(AND(AJ39=AJ41),BM39,0),IF(AND(AJ39=AJ38),BJ39,0))</f>
        <v>0</v>
      </c>
      <c r="BJ39" s="515">
        <f ca="1">BD39-BE38</f>
        <v>-1</v>
      </c>
      <c r="BK39" s="515">
        <v>0</v>
      </c>
      <c r="BL39" s="515">
        <f ca="1">BF39-BE40</f>
        <v>0</v>
      </c>
      <c r="BM39" s="515">
        <f ca="1">BG39-BE41</f>
        <v>2</v>
      </c>
      <c r="BN39" s="514">
        <f ca="1">RANK(BO39,BO38:BO41,1)</f>
        <v>3</v>
      </c>
      <c r="BO39" s="514">
        <f ca="1">SUM(IF(AND(AJ39=AJ40),BR39,0),IF(AND(AJ39=AJ41),BS39,0),IF(AND(AJ39=AJ38),BP39,0))</f>
        <v>1</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1</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2</v>
      </c>
      <c r="BV39" s="212" t="str">
        <f ca="1">A38</f>
        <v>Suecia</v>
      </c>
      <c r="BW39" s="212">
        <f ca="1">IF(AK39=0,-($AW$14*VLOOKUP(AI39,Tabla3[[NombreEquipo]:[Rank]],3,FALSE)),AJ39*$AW$4+BA39+AQ39*$AW$11+AO39*$AW$12+AL39*$AW$13-($AW$14*VLOOKUP(AI39,Tabla3[[NombreEquipo]:[Rank]],3,FALSE)/100))</f>
        <v>557591612099.81995</v>
      </c>
      <c r="BX39" s="212" t="str">
        <f ca="1">VLOOKUP(Q39,$AH$38:$AI$41,2,0)</f>
        <v>Suecia</v>
      </c>
      <c r="BY39" s="212">
        <f ca="1">VLOOKUP($BX39,$AI$38:$AR$41,10,FALSE)</f>
        <v>557591612099.81995</v>
      </c>
      <c r="CA39" s="212">
        <v>2</v>
      </c>
      <c r="CB39" s="212" t="str">
        <f ca="1">VLOOKUP(CA39,$AH$38:$AI$41,2,0)</f>
        <v>Suecia</v>
      </c>
      <c r="CC39" s="212">
        <f ca="1">VLOOKUP(CB39,$AI$38:$AR$41,2,FALSE)</f>
        <v>4</v>
      </c>
      <c r="CD39" s="497">
        <f ca="1">IF(SUM($AK$38:$AK$41)=12,MIN(ABS(BY38-BY39),ABS(BY39-BY40)),100)</f>
        <v>21000.009887695313</v>
      </c>
      <c r="CE39" s="212">
        <f ca="1">VLOOKUP($CB39,$AI$38:$AR$41,9,FALSE)</f>
        <v>1</v>
      </c>
      <c r="CF39" s="212">
        <f ca="1">VLOOKUP($CB39,$AI$38:$AR$41,7,FALSE)</f>
        <v>4</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0</v>
      </c>
      <c r="CS39" s="487">
        <f t="array" aca="1" ref="CS39" ca="1">IF(AND($CC$39&lt;&gt;$CC$38,$CC$39&lt;&gt;$CC$40),1,0)</f>
        <v>0</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3</v>
      </c>
      <c r="FJ39" s="489">
        <f ca="1">SUM(IF(AND(AJ39=AJ40,BC39=BC40,BI39=BI40,BO39=BO40),BF39,0),IF(AND(AJ39=AJ41,BC39=BC41,BI39=BI41,BO39=BO41),BG39,0),IF(AND(AJ39=AJ38,BC39=BC38,BI39=BI38,BO39=BO38),BD39,0))</f>
        <v>1</v>
      </c>
      <c r="FK39" s="515">
        <f ca="1">RANK(FL39,FL38:FL41,1)</f>
        <v>1</v>
      </c>
      <c r="FL39" s="489">
        <f ca="1">SUM(IF(AND(AJ39=AJ40,BC39=BC40,BI39=BI40,BO39=BO40),BL39,0),IF(AND(AJ39=AJ41,BC39=BC41,BI39=BI41,BO39=BO41),BM39,0),IF(AND(AJ39=AJ38,BC39=BC38,BI39=BI38,BO39=BO38),BJ39,0))</f>
        <v>0</v>
      </c>
      <c r="FM39" s="515">
        <f ca="1">RANK(FN39,FN38:FN41,1)</f>
        <v>3</v>
      </c>
      <c r="FN39" s="489">
        <f ca="1">SUM(IF(AND(AJ39=AJ40,BC39=BC40,BI39=BI40,BO39=BO40),BR39,0),IF(AND(AJ39=AJ41,BC39=BC41,BI39=BI41,BO39=BO41),BS39,0),IF(AND(AJ39=AJ38,BC39=BC38,BI39=BI38,BO39=BO38),BP39,0))</f>
        <v>1</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74</v>
      </c>
      <c r="I40" s="267" t="str">
        <f ca="1">A38</f>
        <v>Suecia</v>
      </c>
      <c r="J40" s="268"/>
      <c r="K40" s="269">
        <v>1</v>
      </c>
      <c r="L40" s="269">
        <v>1</v>
      </c>
      <c r="M40" s="270"/>
      <c r="N40" s="279" t="str">
        <f ca="1">A39</f>
        <v>Polonia</v>
      </c>
      <c r="O40" s="111">
        <f t="shared" si="21"/>
        <v>1</v>
      </c>
      <c r="P40" s="107"/>
      <c r="Q40" s="343">
        <v>3</v>
      </c>
      <c r="R40" s="5" t="str">
        <f ca="1">VLOOKUP(Q40,$AG$38:$AI$41,3,0)</f>
        <v>Polonia</v>
      </c>
      <c r="S40" s="4">
        <f ca="1">VLOOKUP(R40,$AI$38:$AR$41,2,FALSE)</f>
        <v>4</v>
      </c>
      <c r="T40" s="4">
        <f ca="1">VLOOKUP($R40,$AI$38:$AR$41,3,FALSE)</f>
        <v>3</v>
      </c>
      <c r="U40" s="4">
        <f ca="1">VLOOKUP($R40,$AI$38:$AR$41,4,FALSE)</f>
        <v>1</v>
      </c>
      <c r="V40" s="4">
        <f ca="1">VLOOKUP($R40,$AI$38:$AR$41,5,FALSE)</f>
        <v>1</v>
      </c>
      <c r="W40" s="4">
        <f ca="1">VLOOKUP($R40,$AI$38:$AR$41,6,FALSE)</f>
        <v>1</v>
      </c>
      <c r="X40" s="4">
        <f ca="1">VLOOKUP($R40,$AI$38:$AR$41,7,FALSE)</f>
        <v>2</v>
      </c>
      <c r="Y40" s="4">
        <f ca="1">VLOOKUP($R40,$AI$38:$AR$41,8,FALSE)</f>
        <v>3</v>
      </c>
      <c r="Z40" s="344">
        <f ca="1">VLOOKUP($R40,$AI$38:$AR$41,9,FALSE)</f>
        <v>-1</v>
      </c>
      <c r="AA40" s="96">
        <f ca="1">IF(SUM($AK$38:$AK$41)=12,MIN(ABS(BY39-BY40),ABS(BY40-BY41)),100)</f>
        <v>21000.009887695313</v>
      </c>
      <c r="AB40" s="123" t="str">
        <f ca="1">IF(AND(AA40&gt;=0,AA40&lt;90),VLOOKUP(Q40,$BU$38:$BV$41,2,0),"")</f>
        <v/>
      </c>
      <c r="AC40" s="97"/>
      <c r="AD40" s="98"/>
      <c r="AE40" s="477"/>
      <c r="AF40" s="488">
        <f ca="1">VLOOKUP($R40,$AI$38:$AR$41,10,FALSE)</f>
        <v>557591591099.81006</v>
      </c>
      <c r="AG40" s="487">
        <f ca="1">RANK(AU40,$AU$38:$AU$41)</f>
        <v>3</v>
      </c>
      <c r="AH40" s="487">
        <f ca="1">RANK(AR40,$AR$38:$AR$41)</f>
        <v>3</v>
      </c>
      <c r="AI40" s="212" t="str">
        <f ca="1">A39</f>
        <v>Polonia</v>
      </c>
      <c r="AJ40" s="487">
        <f ca="1">AL40*3+AM40*1+AN40*0</f>
        <v>4</v>
      </c>
      <c r="AK40" s="487">
        <f ca="1">COUNTIFS($I$4:$I$49,AI40,$K$4:$K$49,"&lt;&gt;",$L$4:$L$49,"&lt;&gt;")+COUNTIFS($N$4:$N$49,AI40,$L$4:$L$49,"&lt;&gt;",$K$4:$K$49,"&lt;&gt;")</f>
        <v>3</v>
      </c>
      <c r="AL40" s="487">
        <f t="array" aca="1" ref="AL40" ca="1">SUM(($I$4:$I$49=AI40)*($K$4:$K$49&lt;&gt;"")*($L$4:$L$49&lt;&gt;"")*($K$4:$K$49&gt;$L$4:$L$49),($N$4:$N$49=AI40)*($K$4:$K$49&lt;&gt;"")*($L$4:$L$49&lt;&gt;"")*($K$4:$K$49&lt;$L$4:$L$49))</f>
        <v>1</v>
      </c>
      <c r="AM40" s="487">
        <f t="array" aca="1" ref="AM40" ca="1">SUM(($I$4:$I$49=AI40)*($K$4:$K$49&lt;&gt;"")*($L$4:$L$49&lt;&gt;"")*($K$4:$K$49=$L$4:$L$49),($N$4:$N$49=AI40)*($K$4:$K$49&lt;&gt;"")*($L$4:$L$49&lt;&gt;"")*($K$4:$K$49=$L$4:$L$49))</f>
        <v>1</v>
      </c>
      <c r="AN40" s="487">
        <f t="array" aca="1" ref="AN40" ca="1">SUM(($I$4:$I$49=AI40)*($L$4:$L$49&lt;&gt;"")*($K$4:$K$49&lt;&gt;"")*($K$4:$K$49&lt;$L$4:$L$49),($K$4:$K$49&lt;&gt;"")*($N$4:$N$49=AI40)*($L$4:$L$49&lt;&gt;"")*($K$4:$K$49&gt;$L$4:$L$49))</f>
        <v>1</v>
      </c>
      <c r="AO40" s="487">
        <f t="array" aca="1" ref="AO40" ca="1">SUMIFS($K$4:$K$49,$I$4:$I$49,AI40,$K$4:$K$49,"&lt;&gt;",$L$4:$L$49,"&lt;&gt;")+SUMIFS($L$4:$L$49,$N$4:$N$49,AI40,$K$4:$K$49,"&lt;&gt;",$L$4:$L$49,"&lt;&gt;")</f>
        <v>2</v>
      </c>
      <c r="AP40" s="487">
        <f t="array" aca="1" ref="AP40" ca="1">SUMIFS($K$4:$K$49,$N$4:$N$49,AI40,$K$4:$K$49,"&lt;&gt;",$L$4:$L$49,"&lt;&gt;")+SUMIFS($L$4:$L$49,$I$4:$I$49,AI40,$K$4:$K$49,"&lt;&gt;",$L$4:$L$49,"&lt;&gt;")</f>
        <v>3</v>
      </c>
      <c r="AQ40" s="487">
        <f ca="1">AO40-AP40</f>
        <v>-1</v>
      </c>
      <c r="AR40" s="487">
        <f ca="1">IF(AK40=0,-($AW$14*VLOOKUP(AI40,Tabla3[[NombreEquipo]:[Rank]],3,FALSE)),AJ40*$AW$4+BA40+AQ40*$AW$11+AO40*$AW$12+AL40*$AW$13-($AW$14*VLOOKUP(AI40,Tabla3[[NombreEquipo]:[Rank]],3,FALSE)/100))</f>
        <v>557591591099.81006</v>
      </c>
      <c r="AS40" s="487">
        <f ca="1">AH40</f>
        <v>3</v>
      </c>
      <c r="AT40" s="487"/>
      <c r="AU40" s="487">
        <f ca="1">IFERROR(AR40-VLOOKUP(AI40,$AB$38:$AC$41,2,0),AR40)</f>
        <v>557591591099.81006</v>
      </c>
      <c r="AV40" s="487"/>
      <c r="AW40" s="499"/>
      <c r="AX40" s="487"/>
      <c r="AY40" s="496" t="str">
        <f ca="1">AI40</f>
        <v>Polonia</v>
      </c>
      <c r="AZ40" s="487">
        <f ca="1">COUNTIF(AJ38:AJ41,AJ40)</f>
        <v>2</v>
      </c>
      <c r="BA40" s="489">
        <f t="shared" ca="1" si="22"/>
        <v>2091600000</v>
      </c>
      <c r="BB40" s="515">
        <f ca="1">RANK(BC40,BC38:BC41,1)</f>
        <v>3</v>
      </c>
      <c r="BC40" s="515">
        <f ca="1">SUM(IF(AND(AJ40=AJ41),BG40,0),IF(AND(AJ40=AJ38),BD40,0),IF(AND(AJ40=AJ39),BE40,0))</f>
        <v>1</v>
      </c>
      <c r="BD40" s="515">
        <f t="array" aca="1" ref="BD40" ca="1">SUMIFS($K$36:$K$41,$I$36:$I$41,$AY40,$K$36:$K$41,"&lt;&gt;",$L$36:$L$41,"&lt;&gt;",$N$36:$N$41,BD37)+SUMIFS($L$36:$L$41,$I$36:$I$41,BD37,$K$36:$K$41,"&lt;&gt;",$L$36:$L$41,"&lt;&gt;",$N$36:$N$41,$AY40)</f>
        <v>0</v>
      </c>
      <c r="BE40" s="515">
        <f t="array" aca="1" ref="BE40" ca="1">SUMIFS($K$36:$K$41,$I$36:$I$41,$AY40,$K$36:$K$41,"&lt;&gt;",$L$36:$L$41,"&lt;&gt;",$N$36:$N$41,BE37)+SUMIFS($L$36:$L$41,$I$36:$I$41,BE37,$K$36:$K$41,"&lt;&gt;",$L$36:$L$41,"&lt;&gt;",$N$36:$N$41,$AY40)</f>
        <v>1</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-2</v>
      </c>
      <c r="BK40" s="515">
        <f ca="1">BE40-BF39</f>
        <v>0</v>
      </c>
      <c r="BL40" s="515">
        <v>0</v>
      </c>
      <c r="BM40" s="515">
        <f ca="1">BG40-BF41</f>
        <v>1</v>
      </c>
      <c r="BN40" s="514">
        <f ca="1">RANK(BO40,BO38:BO41,1)</f>
        <v>3</v>
      </c>
      <c r="BO40" s="514">
        <f ca="1">SUM(IF(AND(AJ40=AJ41),BS40,0),IF(AND(AJ40=AJ38),BP40,0),IF(AND(AJ40=AJ39),BQ40,0))</f>
        <v>1</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1</v>
      </c>
      <c r="BR40" s="514">
        <v>0</v>
      </c>
      <c r="BS40" s="514">
        <f t="array" aca="1" ref="BS40" ca="1">SUM((I$4:I$49=AY40)*(N$4:N$49=BS37)*(K$4:K$49&lt;&gt;"")*(L$4:L$49&lt;&gt;"")*(K$4:K$49&gt;L$4:L$49)*3,(N$4:N$49=AY40)*(I$4:I$49=BS37)*(K$4:K$49&lt;&gt;"")*(L$4:L$49&lt;&gt;"")*(K$4:K$49=L$4:L$49)*1,(N$4:N$49=AY40)*(I$4:I$49=BS37)*(K$4:K$49&lt;&gt;"")*(L$4:L$49&lt;&gt;"")*(K$4:K$49&lt;L$4:L$49)*3,(I$4:I$49=AY40)*(N$4:N$49=BS37)*(K$4:K$49&lt;&gt;"")*(L$4:L$49&lt;&gt;"")*(K$4:K$49=L$4:L$49)*1)</f>
        <v>3</v>
      </c>
      <c r="BT40" s="212">
        <v>3</v>
      </c>
      <c r="BU40" s="212">
        <f ca="1">RANK(BW40,$BW$38:$BW$41)</f>
        <v>3</v>
      </c>
      <c r="BV40" s="212" t="str">
        <f ca="1">A39</f>
        <v>Polonia</v>
      </c>
      <c r="BW40" s="212">
        <f ca="1">IF(AK40=0,-($AW$14*VLOOKUP(AI40,Tabla3[[NombreEquipo]:[Rank]],3,FALSE)),AJ40*$AW$4+BA40+AQ40*$AW$11+AO40*$AW$12+AL40*$AW$13-($AW$14*VLOOKUP(AI40,Tabla3[[NombreEquipo]:[Rank]],3,FALSE)/100))</f>
        <v>557591591099.81006</v>
      </c>
      <c r="BX40" s="212" t="str">
        <f ca="1">VLOOKUP(Q40,$AH$38:$AI$41,2,0)</f>
        <v>Polonia</v>
      </c>
      <c r="BY40" s="212">
        <f ca="1">VLOOKUP($BX40,$AI$38:$AR$41,10,FALSE)</f>
        <v>557591591099.81006</v>
      </c>
      <c r="CA40" s="212">
        <v>3</v>
      </c>
      <c r="CB40" s="212" t="str">
        <f ca="1">VLOOKUP(CA40,$AH$38:$AI$41,2,0)</f>
        <v>Polonia</v>
      </c>
      <c r="CC40" s="212">
        <f ca="1">VLOOKUP(CB40,$AI$38:$AR$41,2,FALSE)</f>
        <v>4</v>
      </c>
      <c r="CD40" s="497">
        <f ca="1">IF(SUM($AK$38:$AK$41)=12,MIN(ABS(BY39-BY40),ABS(BY40-BY41)),100)</f>
        <v>21000.009887695313</v>
      </c>
      <c r="CE40" s="212">
        <f ca="1">VLOOKUP($CB40,$AI$38:$AR$41,9,FALSE)</f>
        <v>-1</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0</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0</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3</v>
      </c>
      <c r="FJ40" s="489">
        <f ca="1">SUM(IF(AND(AJ40=AJ41,BC40=BC41,BI40=BI41,BO40=BO41),BG40,0),IF(AND(AJ40=AJ38,BC40=BC38,BI40=BI38,BO40=BO38),BD40,0),IF(AND(AJ40=AJ39,BC40=BC39,BI40=BI39,BO40=BO39),BE40,0))</f>
        <v>1</v>
      </c>
      <c r="FK40" s="515">
        <f ca="1">RANK(FL40,FL38:FL41,1)</f>
        <v>1</v>
      </c>
      <c r="FL40" s="489">
        <f ca="1">SUM(IF(AND(AJ40=AJ41,BC40=BC41,BI40=BI41,BO40=BO41),BM40,0),IF(AND(AJ40=AJ38,BC40=BC38,BI40=BI38,BO40=BO38),BJ40,0),IF(AND(AJ40=AJ39,BC40=BC39,BI40=BI39,BO40=BO39),BK40,0))</f>
        <v>0</v>
      </c>
      <c r="FM40" s="515">
        <f ca="1">RANK(FN40,FN38:FN41,1)</f>
        <v>3</v>
      </c>
      <c r="FN40" s="489">
        <f ca="1">SUM(IF(AND(AJ40=AJ41,BC40=BC41,BI40=BI41,BO40=BO41),BS40,0),IF(AND(AJ40=AJ38,BC40=BC38,BI40=BI38,BO40=BO38),BP40,0),IF(AND(AJ40=AJ39,BC40=BC39,BI40=BI39,BO40=BO39),BQ40,0))</f>
        <v>1</v>
      </c>
    </row>
    <row r="41" spans="1:170" ht="15.75" thickBot="1" x14ac:dyDescent="0.3">
      <c r="A41" s="210"/>
      <c r="B41" s="210"/>
      <c r="C41" s="210"/>
      <c r="D41" s="255"/>
      <c r="E41" s="535"/>
      <c r="F41" s="280">
        <f>Horarios!A41</f>
        <v>44370.75</v>
      </c>
      <c r="G41" s="281">
        <f>Horarios!A41+VLOOKUP($G$2,Horarios!$K$4:$O$27,4,0)*VLOOKUP($G$2,Horarios!$K$4:$O$27,5,0)</f>
        <v>44370.75</v>
      </c>
      <c r="H41" s="280" t="s">
        <v>74</v>
      </c>
      <c r="I41" s="282" t="str">
        <f ca="1">A40</f>
        <v>Eslovaquia</v>
      </c>
      <c r="J41" s="283"/>
      <c r="K41" s="284">
        <v>1</v>
      </c>
      <c r="L41" s="284">
        <v>3</v>
      </c>
      <c r="M41" s="285"/>
      <c r="N41" s="286" t="str">
        <f ca="1">A37</f>
        <v>España</v>
      </c>
      <c r="O41" s="111">
        <f t="shared" si="21"/>
        <v>1</v>
      </c>
      <c r="P41" s="107"/>
      <c r="Q41" s="345">
        <v>4</v>
      </c>
      <c r="R41" s="346" t="str">
        <f ca="1">VLOOKUP(Q41,$AG$38:$AI$41,3,0)</f>
        <v>Eslovaquia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1</v>
      </c>
      <c r="Y41" s="347">
        <f ca="1">VLOOKUP($R41,$AI$38:$AR$41,8,FALSE)</f>
        <v>6</v>
      </c>
      <c r="Z41" s="348">
        <f ca="1">VLOOKUP($R41,$AI$38:$AR$41,9,FALSE)</f>
        <v>-5</v>
      </c>
      <c r="AA41" s="96">
        <f ca="1">IF(SUM($AK$38:$AK$41)=12,MIN(ABS(BY40-BY41),ABS(BY41-BY42)),100)</f>
        <v>781150499.79999995</v>
      </c>
      <c r="AB41" s="123" t="str">
        <f ca="1">IF(AND(AA41&gt;=0,AA41&lt;90),VLOOKUP(Q41,$BU$38:$BV$41,2,0),"")</f>
        <v/>
      </c>
      <c r="AC41" s="95"/>
      <c r="AD41" s="96"/>
      <c r="AE41" s="476"/>
      <c r="AF41" s="488">
        <f ca="1">VLOOKUP($R41,$AI$38:$AR$41,10,FALSE)</f>
        <v>781150499.79999995</v>
      </c>
      <c r="AG41" s="487">
        <f ca="1">RANK(AU41,$AU$38:$AU$41)</f>
        <v>4</v>
      </c>
      <c r="AH41" s="487">
        <f ca="1">RANK(AR41,$AR$38:$AR$41)</f>
        <v>4</v>
      </c>
      <c r="AI41" s="212" t="str">
        <f ca="1">A40</f>
        <v>Eslovaquia</v>
      </c>
      <c r="AJ41" s="487">
        <f ca="1">AL41*3+AM41*1+AN41*0</f>
        <v>0</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0</v>
      </c>
      <c r="AN41" s="487">
        <f t="array" aca="1" ref="AN41" ca="1">SUM(($I$4:$I$49=AI41)*($L$4:$L$49&lt;&gt;"")*($K$4:$K$49&lt;&gt;"")*($K$4:$K$49&lt;$L$4:$L$49),($K$4:$K$49&lt;&gt;"")*($N$4:$N$49=AI41)*($L$4:$L$49&lt;&gt;"")*($K$4:$K$49&gt;$L$4:$L$49))</f>
        <v>3</v>
      </c>
      <c r="AO41" s="487">
        <f t="array" aca="1" ref="AO41" ca="1">SUMIFS($K$4:$K$49,$I$4:$I$49,AI41,$K$4:$K$49,"&lt;&gt;",$L$4:$L$49,"&lt;&gt;")+SUMIFS($L$4:$L$49,$N$4:$N$49,AI41,$K$4:$K$49,"&lt;&gt;",$L$4:$L$49,"&lt;&gt;")</f>
        <v>1</v>
      </c>
      <c r="AP41" s="487">
        <f t="array" aca="1" ref="AP41" ca="1">SUMIFS($K$4:$K$49,$N$4:$N$49,AI41,$K$4:$K$49,"&lt;&gt;",$L$4:$L$49,"&lt;&gt;")+SUMIFS($L$4:$L$49,$I$4:$I$49,AI41,$K$4:$K$49,"&lt;&gt;",$L$4:$L$49,"&lt;&gt;")</f>
        <v>6</v>
      </c>
      <c r="AQ41" s="487">
        <f ca="1">AO41-AP41</f>
        <v>-5</v>
      </c>
      <c r="AR41" s="487">
        <f ca="1">IF(AK41=0,-($AW$14*VLOOKUP(AI41,Tabla3[[NombreEquipo]:[Rank]],3,FALSE)),AJ41*$AW$4+BA41+AQ41*$AW$11+AO41*$AW$12+AL41*$AW$13-($AW$14*VLOOKUP(AI41,Tabla3[[NombreEquipo]:[Rank]],3,FALSE)/100))</f>
        <v>781150499.79999995</v>
      </c>
      <c r="AS41" s="487">
        <f ca="1">AH41</f>
        <v>4</v>
      </c>
      <c r="AT41" s="487"/>
      <c r="AU41" s="487">
        <f ca="1">IFERROR(AR41-VLOOKUP(AI41,$AB$38:$AC$41,2,0),AR41)</f>
        <v>781150499.79999995</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1</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-2</v>
      </c>
      <c r="BK41" s="515">
        <f ca="1">BE41-BG39</f>
        <v>-2</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0</v>
      </c>
      <c r="BS41" s="514">
        <v>0</v>
      </c>
      <c r="BT41" s="212">
        <v>4</v>
      </c>
      <c r="BU41" s="212">
        <f ca="1">RANK(BW41,$BW$38:$BW$41)</f>
        <v>4</v>
      </c>
      <c r="BV41" s="212" t="str">
        <f ca="1">A40</f>
        <v>Eslovaquia</v>
      </c>
      <c r="BW41" s="212">
        <f ca="1">IF(AK41=0,-($AW$14*VLOOKUP(AI41,Tabla3[[NombreEquipo]:[Rank]],3,FALSE)),AJ41*$AW$4+BA41+AQ41*$AW$11+AO41*$AW$12+AL41*$AW$13-($AW$14*VLOOKUP(AI41,Tabla3[[NombreEquipo]:[Rank]],3,FALSE)/100))</f>
        <v>781150499.79999995</v>
      </c>
      <c r="BX41" s="212" t="str">
        <f ca="1">VLOOKUP(Q41,$AH$38:$AI$41,2,0)</f>
        <v>Eslovaquia</v>
      </c>
      <c r="BY41" s="212">
        <f ca="1">VLOOKUP($BX41,$AI$38:$AR$41,10,FALSE)</f>
        <v>781150499.79999995</v>
      </c>
      <c r="CA41" s="212">
        <v>4</v>
      </c>
      <c r="CB41" s="212" t="str">
        <f ca="1">VLOOKUP(CA41,$AH$38:$AI$41,2,0)</f>
        <v>Eslovaquia</v>
      </c>
      <c r="CC41" s="212">
        <f ca="1">VLOOKUP(CB41,$AI$38:$AR$41,2,FALSE)</f>
        <v>0</v>
      </c>
      <c r="CD41" s="497">
        <f ca="1">IF(SUM($AK$38:$AK$41)=12,MIN(ABS(BY40-BY41),ABS(BY41-BY42)),100)</f>
        <v>781150499.79999995</v>
      </c>
      <c r="CE41" s="212">
        <f ca="1">VLOOKUP($CB41,$AI$38:$AR$41,9,FALSE)</f>
        <v>-5</v>
      </c>
      <c r="CF41" s="212">
        <f ca="1">VLOOKUP($CB41,$AI$38:$AR$41,7,FALSE)</f>
        <v>1</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77</v>
      </c>
      <c r="B44" s="413" t="s">
        <v>4</v>
      </c>
      <c r="C44" s="414">
        <f>COUNTIF(Equipos!$C$2:$C$25,EUROCOPA!B44)</f>
        <v>4</v>
      </c>
      <c r="D44" s="255"/>
      <c r="E44" s="568" t="s">
        <v>4</v>
      </c>
      <c r="F44" s="316">
        <f>Horarios!A44</f>
        <v>44362.75</v>
      </c>
      <c r="G44" s="317">
        <f>Horarios!A44+VLOOKUP($G$2,Horarios!$K$4:$O$27,4,0)*VLOOKUP($G$2,Horarios!$K$4:$O$27,5,0)</f>
        <v>44362.75</v>
      </c>
      <c r="H44" s="316" t="s">
        <v>72</v>
      </c>
      <c r="I44" s="318" t="str">
        <f ca="1">A45</f>
        <v>Hungría</v>
      </c>
      <c r="J44" s="319"/>
      <c r="K44" s="320">
        <v>1</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2</v>
      </c>
      <c r="CP44" s="487">
        <f t="shared" ca="1" si="26"/>
        <v>0</v>
      </c>
      <c r="CQ44" s="487">
        <f t="shared" ca="1" si="26"/>
        <v>2</v>
      </c>
      <c r="CR44" s="487">
        <f t="shared" ca="1" si="26"/>
        <v>2</v>
      </c>
      <c r="CS44" s="487">
        <f t="shared" ca="1" si="26"/>
        <v>4</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72</v>
      </c>
      <c r="I45" s="311" t="str">
        <f ca="1">A47</f>
        <v>Francia</v>
      </c>
      <c r="J45" s="312"/>
      <c r="K45" s="313">
        <v>3</v>
      </c>
      <c r="L45" s="313">
        <v>2</v>
      </c>
      <c r="M45" s="314"/>
      <c r="N45" s="323" t="str">
        <f ca="1">A48</f>
        <v>Alemania</v>
      </c>
      <c r="O45" s="111">
        <f t="shared" ref="O45:O49" si="27">IF(NOT(OR(ISBLANK(K45),ISBLANK(L45))),1,0)</f>
        <v>1</v>
      </c>
      <c r="P45" s="107"/>
      <c r="Q45" s="374" t="s">
        <v>18</v>
      </c>
      <c r="R45" s="375" t="s">
        <v>120</v>
      </c>
      <c r="S45" s="376" t="s">
        <v>79</v>
      </c>
      <c r="T45" s="376" t="s">
        <v>6</v>
      </c>
      <c r="U45" s="376" t="s">
        <v>7</v>
      </c>
      <c r="V45" s="376" t="s">
        <v>3</v>
      </c>
      <c r="W45" s="376" t="s">
        <v>8</v>
      </c>
      <c r="X45" s="376" t="s">
        <v>9</v>
      </c>
      <c r="Y45" s="376" t="s">
        <v>10</v>
      </c>
      <c r="Z45" s="377" t="s">
        <v>118</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73</v>
      </c>
      <c r="I46" s="311" t="str">
        <f ca="1">A45</f>
        <v>Hungría</v>
      </c>
      <c r="J46" s="312"/>
      <c r="K46" s="313">
        <v>1</v>
      </c>
      <c r="L46" s="313">
        <v>4</v>
      </c>
      <c r="M46" s="314"/>
      <c r="N46" s="323" t="str">
        <f ca="1">A47</f>
        <v>Francia</v>
      </c>
      <c r="O46" s="111">
        <f t="shared" si="27"/>
        <v>1</v>
      </c>
      <c r="P46" s="107"/>
      <c r="Q46" s="378">
        <v>1</v>
      </c>
      <c r="R46" s="379" t="str">
        <f ca="1">VLOOKUP(Q46,$AG$46:$AI$49,3,0)</f>
        <v>Francia</v>
      </c>
      <c r="S46" s="380">
        <f ca="1">VLOOKUP(R46,$AI$46:$AR$49,2,FALSE)</f>
        <v>7</v>
      </c>
      <c r="T46" s="380">
        <f ca="1">VLOOKUP($R46,$AI$46:$AR$49,3,FALSE)</f>
        <v>3</v>
      </c>
      <c r="U46" s="380">
        <f ca="1">VLOOKUP($R46,$AI$46:$AR$49,4,FALSE)</f>
        <v>2</v>
      </c>
      <c r="V46" s="380">
        <f ca="1">VLOOKUP($R46,$AI$46:$AR$49,5,FALSE)</f>
        <v>1</v>
      </c>
      <c r="W46" s="380">
        <f ca="1">VLOOKUP($R46,$AI$46:$AR$49,6,FALSE)</f>
        <v>0</v>
      </c>
      <c r="X46" s="380">
        <f ca="1">VLOOKUP($R46,$AI$46:$AR$49,7,FALSE)</f>
        <v>9</v>
      </c>
      <c r="Y46" s="380">
        <f ca="1">VLOOKUP($R46,$AI$46:$AR$49,8,FALSE)</f>
        <v>5</v>
      </c>
      <c r="Z46" s="381">
        <f ca="1">VLOOKUP($R46,$AI$46:$AR$49,9,FALSE)</f>
        <v>4</v>
      </c>
      <c r="AA46" s="96">
        <f ca="1">IF(SUM($AK$46:$AK$49)=12,MIN(ABS(BY45-BY46),ABS(BY46-BY47)),100)</f>
        <v>277750021099.98999</v>
      </c>
      <c r="AB46" s="123" t="str">
        <f ca="1">IF(AND(AA46&gt;=0,AA46&lt;90),VLOOKUP(Q46,$BU$46:$BV$49,2,0),"")</f>
        <v/>
      </c>
      <c r="AC46" s="95"/>
      <c r="AD46" s="96"/>
      <c r="AE46" s="476"/>
      <c r="AF46" s="488">
        <f ca="1">VLOOKUP($R46,$AI$46:$AR$49,10,FALSE)</f>
        <v>972906244699.77002</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3</v>
      </c>
      <c r="AP46" s="487">
        <f t="array" aca="1" ref="AP46" ca="1">SUMIFS($K$4:$K$49,$N$4:$N$49,AI46,$K$4:$K$49,"&lt;&gt;",$L$4:$L$49,"&lt;&gt;")+SUMIFS($L$4:$L$49,$I$4:$I$49,AI46,$K$4:$K$49,"&lt;&gt;",$L$4:$L$49,"&lt;&gt;")</f>
        <v>10</v>
      </c>
      <c r="AQ46" s="487">
        <f ca="1">AO46-AP46</f>
        <v>-7</v>
      </c>
      <c r="AR46" s="487">
        <f ca="1">IF(AK46=0,-($AW$14*VLOOKUP(AI46,Tabla3[[NombreEquipo]:[Rank]],3,FALSE)),AJ46*$AW$4+BA46+AQ46*$AW$11+AO46*$AW$12+AL46*$AW$13-($AW$14*VLOOKUP(AI46,Tabla3[[NombreEquipo]:[Rank]],3,FALSE)/100))</f>
        <v>781131499.78999996</v>
      </c>
      <c r="AS46" s="487">
        <f ca="1">AH46</f>
        <v>4</v>
      </c>
      <c r="AT46" s="487"/>
      <c r="AU46" s="487">
        <f ca="1">IFERROR(AR46-VLOOKUP(AI46,$AB$46:$AC$49,2,0),AR46)</f>
        <v>781131499.78999996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1</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1</v>
      </c>
      <c r="BH46" s="515">
        <f ca="1">RANK(BI46,BI46:BI49,1)</f>
        <v>1</v>
      </c>
      <c r="BI46" s="515">
        <f ca="1">SUM(IF(AND(AJ46=AJ47),BK46,0),IF(AND(AJ46=AJ48),BL46,0),IF(AND(AJ46=AJ49),BM46,0))</f>
        <v>0</v>
      </c>
      <c r="BJ46" s="515">
        <v>0</v>
      </c>
      <c r="BK46" s="515">
        <f ca="1">BE46-BD47</f>
        <v>-2</v>
      </c>
      <c r="BL46" s="515">
        <f ca="1">BF46-BD48</f>
        <v>-3</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781131499.78999996</v>
      </c>
      <c r="BX46" s="212" t="str">
        <f ca="1">VLOOKUP(Q46,$AH$46:$AI$49,2,0)</f>
        <v>Francia</v>
      </c>
      <c r="BY46" s="212">
        <f ca="1">VLOOKUP($BX46,$AI$46:$AR$49,10,FALSE)</f>
        <v>972906244699.77002</v>
      </c>
      <c r="CA46" s="212">
        <v>1</v>
      </c>
      <c r="CB46" s="212" t="str">
        <f ca="1">VLOOKUP(CA46,$AH$46:$AI$49,2,0)</f>
        <v>Francia</v>
      </c>
      <c r="CC46" s="212">
        <f ca="1">VLOOKUP(CB46,$AI$46:$AR$49,2,FALSE)</f>
        <v>7</v>
      </c>
      <c r="CD46" s="497">
        <f ca="1">IF(SUM($AK$46:$AK$49)=12,MIN(ABS(BY45-BY46),ABS(BY46-BY47)),100)</f>
        <v>277750021099.98999</v>
      </c>
      <c r="CE46" s="212">
        <f ca="1">VLOOKUP($CB46,$AI$46:$AR$49,9,FALSE)</f>
        <v>4</v>
      </c>
      <c r="CF46" s="212">
        <f ca="1">VLOOKUP($CB46,$AI$46:$AR$49,7,FALSE)</f>
        <v>9</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73</v>
      </c>
      <c r="I47" s="311" t="str">
        <f ca="1">A46</f>
        <v>Portugal</v>
      </c>
      <c r="J47" s="312"/>
      <c r="K47" s="313">
        <v>2</v>
      </c>
      <c r="L47" s="313">
        <v>2</v>
      </c>
      <c r="M47" s="315"/>
      <c r="N47" s="323" t="str">
        <f ca="1">A48</f>
        <v>Alemania</v>
      </c>
      <c r="O47" s="111">
        <f t="shared" si="27"/>
        <v>1</v>
      </c>
      <c r="P47" s="107"/>
      <c r="Q47" s="368">
        <v>2</v>
      </c>
      <c r="R47" s="5" t="str">
        <f ca="1">VLOOKUP(Q47,$AG$46:$AI$49,3,0)</f>
        <v>Portugal</v>
      </c>
      <c r="S47" s="4">
        <f ca="1">VLOOKUP(R47,$AI$46:$AR$49,2,FALSE)</f>
        <v>5</v>
      </c>
      <c r="T47" s="4">
        <f ca="1">VLOOKUP($R47,$AI$46:$AR$49,3,FALSE)</f>
        <v>3</v>
      </c>
      <c r="U47" s="4">
        <f ca="1">VLOOKUP($R47,$AI$46:$AR$49,4,FALSE)</f>
        <v>1</v>
      </c>
      <c r="V47" s="4">
        <f ca="1">VLOOKUP($R47,$AI$46:$AR$49,5,FALSE)</f>
        <v>2</v>
      </c>
      <c r="W47" s="4">
        <f ca="1">VLOOKUP($R47,$AI$46:$AR$49,6,FALSE)</f>
        <v>0</v>
      </c>
      <c r="X47" s="4">
        <f ca="1">VLOOKUP($R47,$AI$46:$AR$49,7,FALSE)</f>
        <v>7</v>
      </c>
      <c r="Y47" s="4">
        <f ca="1">VLOOKUP($R47,$AI$46:$AR$49,8,FALSE)</f>
        <v>5</v>
      </c>
      <c r="Z47" s="369">
        <f ca="1">VLOOKUP($R47,$AI$46:$AR$49,9,FALSE)</f>
        <v>2</v>
      </c>
      <c r="AA47" s="96">
        <f ca="1">IF(SUM($AK$46:$AK$49)=12,MIN(ABS(BY46-BY47),ABS(BY47-BY48)),100)</f>
        <v>138875010000.02002</v>
      </c>
      <c r="AB47" s="123" t="str">
        <f ca="1">IF(AND(AA47&gt;=0,AA47&lt;90),VLOOKUP(Q47,$BU$46:$BV$49,2,0),"")</f>
        <v/>
      </c>
      <c r="AC47" s="97"/>
      <c r="AD47" s="98"/>
      <c r="AE47" s="477"/>
      <c r="AF47" s="488">
        <f ca="1">VLOOKUP($R47,$AI$46:$AR$49,10,FALSE)</f>
        <v>695156223599.78003</v>
      </c>
      <c r="AG47" s="487">
        <f ca="1">RANK(AU47,$AU$46:$AU$49)</f>
        <v>2</v>
      </c>
      <c r="AH47" s="487">
        <f ca="1">RANK(AR47,$AR$46:$AR$49)</f>
        <v>2</v>
      </c>
      <c r="AI47" s="212" t="str">
        <f ca="1">A46</f>
        <v>Portugal</v>
      </c>
      <c r="AJ47" s="487">
        <f ca="1">AL47*3+AM47*1+AN47*0</f>
        <v>5</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2</v>
      </c>
      <c r="AN47" s="487">
        <f t="array" aca="1" ref="AN47" ca="1">SUM(($I$4:$I$49=AI47)*($L$4:$L$49&lt;&gt;"")*($K$4:$K$49&lt;&gt;"")*($K$4:$K$49&lt;$L$4:$L$49),($K$4:$K$49&lt;&gt;"")*($N$4:$N$49=AI47)*($L$4:$L$49&lt;&gt;"")*($K$4:$K$49&gt;$L$4:$L$49))</f>
        <v>0</v>
      </c>
      <c r="AO47" s="487">
        <f t="array" aca="1" ref="AO47" ca="1">SUMIFS($K$4:$K$49,$I$4:$I$49,AI47,$K$4:$K$49,"&lt;&gt;",$L$4:$L$49,"&lt;&gt;")+SUMIFS($L$4:$L$49,$N$4:$N$49,AI47,$K$4:$K$49,"&lt;&gt;",$L$4:$L$49,"&lt;&gt;")</f>
        <v>7</v>
      </c>
      <c r="AP47" s="487">
        <f t="array" aca="1" ref="AP47" ca="1">SUMIFS($K$4:$K$49,$N$4:$N$49,AI47,$K$4:$K$49,"&lt;&gt;",$L$4:$L$49,"&lt;&gt;")+SUMIFS($L$4:$L$49,$I$4:$I$49,AI47,$K$4:$K$49,"&lt;&gt;",$L$4:$L$49,"&lt;&gt;")</f>
        <v>5</v>
      </c>
      <c r="AQ47" s="487">
        <f ca="1">AO47-AP47</f>
        <v>2</v>
      </c>
      <c r="AR47" s="487">
        <f ca="1">IF(AK47=0,-($AW$14*VLOOKUP(AI47,Tabla3[[NombreEquipo]:[Rank]],3,FALSE)),AJ47*$AW$4+BA47+AQ47*$AW$11+AO47*$AW$12+AL47*$AW$13-($AW$14*VLOOKUP(AI47,Tabla3[[NombreEquipo]:[Rank]],3,FALSE)/100))</f>
        <v>695156223599.78003</v>
      </c>
      <c r="AS47" s="487">
        <f ca="1">AH47</f>
        <v>2</v>
      </c>
      <c r="AT47" s="487"/>
      <c r="AU47" s="487">
        <f ca="1">IFERROR(AR47-VLOOKUP(AI47,$AB$46:$AC$49,2,0),AR47)</f>
        <v>695156223599.78003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0</v>
      </c>
      <c r="BJ47" s="515">
        <f ca="1">BD47-BE46</f>
        <v>2</v>
      </c>
      <c r="BK47" s="515">
        <v>0</v>
      </c>
      <c r="BL47" s="515">
        <f ca="1">BF47-BE48</f>
        <v>0</v>
      </c>
      <c r="BM47" s="515">
        <f ca="1">BG47-BE49</f>
        <v>0</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1</v>
      </c>
      <c r="BT47" s="212">
        <v>2</v>
      </c>
      <c r="BU47" s="212">
        <f ca="1">RANK(BW47,$BW$46:$BW$49)</f>
        <v>2</v>
      </c>
      <c r="BV47" s="212" t="str">
        <f ca="1">A46</f>
        <v>Portugal</v>
      </c>
      <c r="BW47" s="212">
        <f ca="1">IF(AK47=0,-($AW$14*VLOOKUP(AI47,Tabla3[[NombreEquipo]:[Rank]],3,FALSE)),AJ47*$AW$4+BA47+AQ47*$AW$11+AO47*$AW$12+AL47*$AW$13-($AW$14*VLOOKUP(AI47,Tabla3[[NombreEquipo]:[Rank]],3,FALSE)/100))</f>
        <v>695156223599.78003</v>
      </c>
      <c r="BX47" s="212" t="str">
        <f ca="1">VLOOKUP(Q47,$AH$46:$AI$49,2,0)</f>
        <v>Portugal</v>
      </c>
      <c r="BY47" s="212">
        <f ca="1">VLOOKUP($BX47,$AI$46:$AR$49,10,FALSE)</f>
        <v>695156223599.78003</v>
      </c>
      <c r="CA47" s="212">
        <v>2</v>
      </c>
      <c r="CB47" s="212" t="str">
        <f ca="1">VLOOKUP(CA47,$AH$46:$AI$49,2,0)</f>
        <v>Portugal</v>
      </c>
      <c r="CC47" s="212">
        <f ca="1">VLOOKUP(CB47,$AI$46:$AR$49,2,FALSE)</f>
        <v>5</v>
      </c>
      <c r="CD47" s="497">
        <f ca="1">IF(SUM($AK$46:$AK$49)=12,MIN(ABS(BY46-BY47),ABS(BY47-BY48)),100)</f>
        <v>138875010000.02002</v>
      </c>
      <c r="CE47" s="212">
        <f ca="1">VLOOKUP($CB47,$AI$46:$AR$49,9,FALSE)</f>
        <v>2</v>
      </c>
      <c r="CF47" s="212">
        <f ca="1">VLOOKUP($CB47,$AI$46:$AR$49,7,FALSE)</f>
        <v>7</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1</v>
      </c>
      <c r="CS47" s="487">
        <f t="array" aca="1" ref="CS47" ca="1">IF(AND($CC$47&lt;&gt;$CC$46,$CC$47&lt;&gt;$CC$48),1,0)</f>
        <v>1</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74</v>
      </c>
      <c r="I48" s="311" t="str">
        <f ca="1">A48</f>
        <v>Alemania</v>
      </c>
      <c r="J48" s="312"/>
      <c r="K48" s="313">
        <v>3</v>
      </c>
      <c r="L48" s="313">
        <v>1</v>
      </c>
      <c r="M48" s="314"/>
      <c r="N48" s="323" t="str">
        <f ca="1">A45</f>
        <v>Hungría</v>
      </c>
      <c r="O48" s="111">
        <f t="shared" si="27"/>
        <v>1</v>
      </c>
      <c r="P48" s="107"/>
      <c r="Q48" s="368">
        <v>3</v>
      </c>
      <c r="R48" s="5" t="str">
        <f ca="1">VLOOKUP(Q48,$AG$46:$AI$49,3,0)</f>
        <v>Alemania</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138875010000.02002</v>
      </c>
      <c r="AB48" s="123" t="str">
        <f ca="1">IF(AND(AA48&gt;=0,AA48&lt;90),VLOOKUP(Q48,$BU$46:$BV$49,2,0),"")</f>
        <v/>
      </c>
      <c r="AC48" s="97"/>
      <c r="AD48" s="98"/>
      <c r="AE48" s="477"/>
      <c r="AF48" s="488">
        <f ca="1">VLOOKUP($R48,$AI$46:$AR$49,10,FALSE)</f>
        <v>556281213599.76001</v>
      </c>
      <c r="AG48" s="487">
        <f ca="1">RANK(AU48,$AU$46:$AU$49)</f>
        <v>1</v>
      </c>
      <c r="AH48" s="487">
        <f ca="1">RANK(AR48,$AR$46:$AR$49)</f>
        <v>1</v>
      </c>
      <c r="AI48" s="212" t="str">
        <f ca="1">A47</f>
        <v>Francia</v>
      </c>
      <c r="AJ48" s="487">
        <f ca="1">AL48*3+AM48*1+AN48*0</f>
        <v>7</v>
      </c>
      <c r="AK48" s="487">
        <f ca="1">COUNTIFS($I$4:$I$49,AI48,$K$4:$K$49,"&lt;&gt;",$L$4:$L$49,"&lt;&gt;")+COUNTIFS($N$4:$N$49,AI48,$L$4:$L$49,"&lt;&gt;",$K$4:$K$49,"&lt;&gt;")</f>
        <v>3</v>
      </c>
      <c r="AL48" s="487">
        <f t="array" aca="1" ref="AL48" ca="1">SUM(($I$4:$I$49=AI48)*($K$4:$K$49&lt;&gt;"")*($L$4:$L$49&lt;&gt;"")*($K$4:$K$49&gt;$L$4:$L$49),($N$4:$N$49=AI48)*($K$4:$K$49&lt;&gt;"")*($L$4:$L$49&lt;&gt;"")*($K$4:$K$49&lt;$L$4:$L$49))</f>
        <v>2</v>
      </c>
      <c r="AM48" s="487">
        <f t="array" aca="1" ref="AM48" ca="1">SUM(($I$4:$I$49=AI48)*($K$4:$K$49&lt;&gt;"")*($L$4:$L$49&lt;&gt;"")*($K$4:$K$49=$L$4:$L$49),($N$4:$N$49=AI48)*($K$4:$K$49&lt;&gt;"")*($L$4:$L$49&lt;&gt;"")*($K$4:$K$49=$L$4:$L$49))</f>
        <v>1</v>
      </c>
      <c r="AN48" s="487">
        <f t="array" aca="1" ref="AN48" ca="1">SUM(($I$4:$I$49=AI48)*($L$4:$L$49&lt;&gt;"")*($K$4:$K$49&lt;&gt;"")*($K$4:$K$49&lt;$L$4:$L$49),($K$4:$K$49&lt;&gt;"")*($N$4:$N$49=AI48)*($L$4:$L$49&lt;&gt;"")*($K$4:$K$49&gt;$L$4:$L$49))</f>
        <v>0</v>
      </c>
      <c r="AO48" s="487">
        <f t="array" aca="1" ref="AO48" ca="1">SUMIFS($K$4:$K$49,$I$4:$I$49,AI48,$K$4:$K$49,"&lt;&gt;",$L$4:$L$49,"&lt;&gt;")+SUMIFS($L$4:$L$49,$N$4:$N$49,AI48,$K$4:$K$49,"&lt;&gt;",$L$4:$L$49,"&lt;&gt;")</f>
        <v>9</v>
      </c>
      <c r="AP48" s="487">
        <f t="array" aca="1" ref="AP48" ca="1">SUMIFS($K$4:$K$49,$N$4:$N$49,AI48,$K$4:$K$49,"&lt;&gt;",$L$4:$L$49,"&lt;&gt;")+SUMIFS($L$4:$L$49,$I$4:$I$49,AI48,$K$4:$K$49,"&lt;&gt;",$L$4:$L$49,"&lt;&gt;")</f>
        <v>5</v>
      </c>
      <c r="AQ48" s="487">
        <f ca="1">AO48-AP48</f>
        <v>4</v>
      </c>
      <c r="AR48" s="487">
        <f ca="1">IF(AK48=0,-($AW$14*VLOOKUP(AI48,Tabla3[[NombreEquipo]:[Rank]],3,FALSE)),AJ48*$AW$4+BA48+AQ48*$AW$11+AO48*$AW$12+AL48*$AW$13-($AW$14*VLOOKUP(AI48,Tabla3[[NombreEquipo]:[Rank]],3,FALSE)/100))</f>
        <v>972906244699.77002</v>
      </c>
      <c r="AS48" s="487">
        <f ca="1">AH48</f>
        <v>1</v>
      </c>
      <c r="AT48" s="487"/>
      <c r="AU48" s="487">
        <f ca="1">IFERROR(AR48-VLOOKUP(AI48,$AB$46:$AC$49,2,0),AR48)</f>
        <v>972906244699.77002</v>
      </c>
      <c r="AV48" s="487"/>
      <c r="AW48" s="499"/>
      <c r="AX48" s="487"/>
      <c r="AY48" s="496" t="str">
        <f ca="1">AI48</f>
        <v>Francia</v>
      </c>
      <c r="AZ48" s="487">
        <f ca="1">COUNTIF(AJ46:AJ49,AJ48)</f>
        <v>1</v>
      </c>
      <c r="BA48" s="489">
        <f t="shared" ca="1" si="22"/>
        <v>781200000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4</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3</v>
      </c>
      <c r="BH48" s="515">
        <f ca="1">RANK(BI48,BI46:BI49,1)</f>
        <v>1</v>
      </c>
      <c r="BI48" s="515">
        <f ca="1">SUM(IF(AND(AJ48=AJ49),BM48,0),IF(AND(AJ48=AJ46),BJ48,0),IF(AND(AJ48=AJ47),BK48,0))</f>
        <v>0</v>
      </c>
      <c r="BJ48" s="515">
        <f ca="1">BD48-BF46</f>
        <v>3</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972906244699.77002</v>
      </c>
      <c r="BX48" s="212" t="str">
        <f ca="1">VLOOKUP(Q48,$AH$46:$AI$49,2,0)</f>
        <v>Alemania</v>
      </c>
      <c r="BY48" s="212">
        <f ca="1">VLOOKUP($BX48,$AI$46:$AR$49,10,FALSE)</f>
        <v>556281213599.76001</v>
      </c>
      <c r="CA48" s="212">
        <v>3</v>
      </c>
      <c r="CB48" s="212" t="str">
        <f ca="1">VLOOKUP(CA48,$AH$46:$AI$49,2,0)</f>
        <v>Alemania</v>
      </c>
      <c r="CC48" s="212">
        <f ca="1">VLOOKUP(CB48,$AI$46:$AR$49,2,FALSE)</f>
        <v>4</v>
      </c>
      <c r="CD48" s="497">
        <f ca="1">IF(SUM($AK$46:$AK$49)=12,MIN(ABS(BY47-BY48),ABS(BY48-BY49)),100)</f>
        <v>138875010000.02002</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74</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3</v>
      </c>
      <c r="Y49" s="372">
        <f ca="1">VLOOKUP($R49,$AI$46:$AR$49,8,FALSE)</f>
        <v>10</v>
      </c>
      <c r="Z49" s="373">
        <f ca="1">VLOOKUP($R49,$AI$46:$AR$49,9,FALSE)</f>
        <v>-7</v>
      </c>
      <c r="AA49" s="96">
        <f ca="1">IF(SUM($AK$46:$AK$49)=12,MIN(ABS(BY48-BY49),ABS(BY49-BY50)),100)</f>
        <v>781131499.78999996</v>
      </c>
      <c r="AB49" s="123" t="str">
        <f ca="1">IF(AND(AA49&gt;=0,AA49&lt;90),VLOOKUP(Q49,$BU$46:$BV$49,2,0),"")</f>
        <v/>
      </c>
      <c r="AC49" s="95"/>
      <c r="AD49" s="96"/>
      <c r="AE49" s="476"/>
      <c r="AF49" s="488">
        <f ca="1">VLOOKUP($R49,$AI$46:$AR$49,10,FALSE)</f>
        <v>781131499.78999996</v>
      </c>
      <c r="AG49" s="487">
        <f ca="1">RANK(AU49,$AU$46:$AU$49)</f>
        <v>3</v>
      </c>
      <c r="AH49" s="487">
        <f ca="1">RANK(AR49,$AR$46:$AR$49)</f>
        <v>3</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7</v>
      </c>
      <c r="AP49" s="487">
        <f t="array" aca="1" ref="AP49" ca="1">SUMIFS($K$4:$K$49,$N$4:$N$49,AI49,$K$4:$K$49,"&lt;&gt;",$L$4:$L$49,"&lt;&gt;")+SUMIFS($L$4:$L$49,$I$4:$I$49,AI49,$K$4:$K$49,"&lt;&gt;",$L$4:$L$49,"&lt;&gt;")</f>
        <v>6</v>
      </c>
      <c r="AQ49" s="487">
        <f ca="1">AO49-AP49</f>
        <v>1</v>
      </c>
      <c r="AR49" s="487">
        <f ca="1">IF(AK49=0,-($AW$14*VLOOKUP(AI49,Tabla3[[NombreEquipo]:[Rank]],3,FALSE)),AJ49*$AW$4+BA49+AQ49*$AW$11+AO49*$AW$12+AL49*$AW$13-($AW$14*VLOOKUP(AI49,Tabla3[[NombreEquipo]:[Rank]],3,FALSE)/100))</f>
        <v>556281213599.76001</v>
      </c>
      <c r="AS49" s="487">
        <f ca="1">AH49</f>
        <v>3</v>
      </c>
      <c r="AT49" s="487"/>
      <c r="AU49" s="487">
        <f ca="1">IFERROR(AR49-VLOOKUP(AI49,$AB$46:$AC$49,2,0),AR49)</f>
        <v>556281213599.76001</v>
      </c>
      <c r="AV49" s="487"/>
      <c r="AW49" s="499"/>
      <c r="AX49" s="487"/>
      <c r="AY49" s="496" t="str">
        <f ca="1">AI49</f>
        <v>Alemania</v>
      </c>
      <c r="AZ49" s="487">
        <f ca="1">COUNTIF(AJ46:AJ49,AJ49)</f>
        <v>1</v>
      </c>
      <c r="BA49" s="489">
        <f t="shared" ca="1" si="22"/>
        <v>781200000</v>
      </c>
      <c r="BB49" s="515">
        <f ca="1">RANK(BC49,BC46:BC49,1)</f>
        <v>1</v>
      </c>
      <c r="BC49" s="515">
        <f ca="1">SUM(IF(AND(AJ49=AJ46),BD49,0),IF(AND(AJ49=AJ47),BE49,0),IF(AND(AJ49=AJ48),BF49,0))</f>
        <v>0</v>
      </c>
      <c r="BD49" s="515">
        <f t="array" aca="1" ref="BD49" ca="1">SUMIFS($K$44:$K$49,$I$44:$I$49,$AY49,$K$44:$K$49,"&lt;&gt;",$L$44:$L$49,"&lt;&gt;",$N$44:$N$49,BD45)+SUMIFS($L$44:$L$49,$I$44:$I$49,BD45,$K$44:$K$49,"&lt;&gt;",$L$44:$L$49,"&lt;&gt;",$N$44:$N$49,$AY49)</f>
        <v>3</v>
      </c>
      <c r="BE49" s="515">
        <f t="array" aca="1" ref="BE49" ca="1">SUMIFS($K$44:$K$49,$I$44:$I$49,$AY49,$K$44:$K$49,"&lt;&gt;",$L$44:$L$49,"&lt;&gt;",$N$44:$N$49,BE45)+SUMIFS($L$44:$L$49,$I$44:$I$49,BE45,$K$44:$K$49,"&lt;&gt;",$L$44:$L$49,"&lt;&gt;",$N$44:$N$49,$AY49)</f>
        <v>2</v>
      </c>
      <c r="BF49" s="515">
        <f t="array" aca="1" ref="BF49" ca="1">SUMIFS($K$44:$K$49,$I$44:$I$49,$AY49,$K$44:$K$49,"&lt;&gt;",$L$44:$L$49,"&lt;&gt;",$N$44:$N$49,BF45)+SUMIFS($L$44:$L$49,$I$44:$I$49,BF45,$K$44:$K$49,"&lt;&gt;",$L$44:$L$49,"&lt;&gt;",$N$44:$N$49,$AY49)</f>
        <v>2</v>
      </c>
      <c r="BG49" s="515">
        <v>0</v>
      </c>
      <c r="BH49" s="515">
        <f ca="1">RANK(BI49,BI46:BI49,1)</f>
        <v>1</v>
      </c>
      <c r="BI49" s="515">
        <f ca="1">SUM(IF(AND(AJ49=AJ46),BJ49,0),IF(AND(AJ49=AJ47),BK49,0),IF(AND(AJ49=AJ48),BL49,0))</f>
        <v>0</v>
      </c>
      <c r="BJ49" s="515">
        <f ca="1">BD49-BG46</f>
        <v>2</v>
      </c>
      <c r="BK49" s="515">
        <f ca="1">BE49-BG47</f>
        <v>0</v>
      </c>
      <c r="BL49" s="515">
        <f ca="1">BF49-BG48</f>
        <v>-1</v>
      </c>
      <c r="BM49" s="515">
        <v>0</v>
      </c>
      <c r="BN49" s="514">
        <f ca="1">RANK(BO49,BO46:BO49,1)</f>
        <v>1</v>
      </c>
      <c r="BO49" s="514">
        <f ca="1">SUM(IF(AND(AJ49=AJ46),BP49,0),IF(AND(AJ49=AJ47),BQ49,0),IF(AND(AJ49=AJ48),BR49,0))</f>
        <v>0</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1</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3</v>
      </c>
      <c r="BV49" s="212" t="str">
        <f ca="1">A48</f>
        <v>Alemania</v>
      </c>
      <c r="BW49" s="212">
        <f ca="1">IF(AK49=0,-($AW$14*VLOOKUP(AI49,Tabla3[[NombreEquipo]:[Rank]],3,FALSE)),AJ49*$AW$4+BA49+AQ49*$AW$11+AO49*$AW$12+AL49*$AW$13-($AW$14*VLOOKUP(AI49,Tabla3[[NombreEquipo]:[Rank]],3,FALSE)/100))</f>
        <v>556281213599.76001</v>
      </c>
      <c r="BX49" s="212" t="str">
        <f ca="1">VLOOKUP(Q49,$AH$46:$AI$49,2,0)</f>
        <v>Hungría</v>
      </c>
      <c r="BY49" s="212">
        <f ca="1">VLOOKUP($BX49,$AI$46:$AR$49,10,FALSE)</f>
        <v>781131499.78999996</v>
      </c>
      <c r="CA49" s="212">
        <v>4</v>
      </c>
      <c r="CB49" s="212" t="str">
        <f ca="1">VLOOKUP(CA49,$AH$46:$AI$49,2,0)</f>
        <v>Hungría</v>
      </c>
      <c r="CC49" s="212">
        <f ca="1">VLOOKUP(CB49,$AI$46:$AR$49,2,FALSE)</f>
        <v>0</v>
      </c>
      <c r="CD49" s="497">
        <f ca="1">IF(SUM($AK$46:$AK$49)=12,MIN(ABS(BY48-BY49),ABS(BY49-BY50)),100)</f>
        <v>781131499.78999996</v>
      </c>
      <c r="CE49" s="212">
        <f ca="1">VLOOKUP($CB49,$AI$46:$AR$49,9,FALSE)</f>
        <v>-7</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119</v>
      </c>
      <c r="F55" s="383"/>
      <c r="G55" s="383"/>
      <c r="H55" s="383"/>
      <c r="I55" s="383"/>
      <c r="J55" s="383"/>
      <c r="K55" s="383"/>
      <c r="L55" s="383"/>
      <c r="M55" s="383"/>
      <c r="N55" s="384"/>
      <c r="O55" s="100"/>
      <c r="P55" s="521" t="s">
        <v>828</v>
      </c>
      <c r="Q55" s="521"/>
      <c r="R55" s="521"/>
      <c r="S55" s="100"/>
      <c r="T55" s="100"/>
      <c r="U55" s="100"/>
      <c r="V55" s="100"/>
      <c r="W55" s="100"/>
      <c r="X55" s="100"/>
      <c r="Y55" s="100"/>
      <c r="Z55" s="100"/>
      <c r="AA55" s="100"/>
      <c r="AB55" s="100"/>
      <c r="AC55" s="100"/>
      <c r="AD55" s="100"/>
      <c r="AE55" s="475"/>
      <c r="AF55" s="488"/>
      <c r="AH55" s="487" t="s">
        <v>81</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333</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1</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120</v>
      </c>
      <c r="G56" s="390" t="s">
        <v>79</v>
      </c>
      <c r="H56" s="390" t="s">
        <v>6</v>
      </c>
      <c r="I56" s="390" t="s">
        <v>7</v>
      </c>
      <c r="J56" s="390" t="s">
        <v>3</v>
      </c>
      <c r="K56" s="390" t="s">
        <v>8</v>
      </c>
      <c r="L56" s="390" t="s">
        <v>9</v>
      </c>
      <c r="M56" s="390" t="s">
        <v>10</v>
      </c>
      <c r="N56" s="391" t="s">
        <v>118</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275</v>
      </c>
      <c r="CK56" s="487" t="s">
        <v>67</v>
      </c>
      <c r="CL56" s="487" t="s">
        <v>46</v>
      </c>
      <c r="CM56" s="487" t="s">
        <v>55</v>
      </c>
      <c r="CN56" s="487" t="s">
        <v>56</v>
      </c>
      <c r="CO56" s="487" t="s">
        <v>57</v>
      </c>
      <c r="CP56" s="487" t="s">
        <v>58</v>
      </c>
      <c r="CQ56" s="487" t="s">
        <v>59</v>
      </c>
      <c r="CR56" s="487" t="s">
        <v>60</v>
      </c>
      <c r="CS56" s="487" t="s">
        <v>61</v>
      </c>
      <c r="CT56" s="487" t="s">
        <v>276</v>
      </c>
      <c r="CU56" s="487" t="s">
        <v>277</v>
      </c>
      <c r="CV56" s="487" t="s">
        <v>278</v>
      </c>
      <c r="CW56" s="487" t="s">
        <v>279</v>
      </c>
      <c r="CX56" s="487" t="s">
        <v>280</v>
      </c>
      <c r="CY56" s="487" t="s">
        <v>281</v>
      </c>
      <c r="CZ56" s="487" t="s">
        <v>282</v>
      </c>
      <c r="DA56" s="487" t="s">
        <v>283</v>
      </c>
      <c r="DB56" s="487" t="s">
        <v>284</v>
      </c>
      <c r="DC56" s="487" t="s">
        <v>285</v>
      </c>
      <c r="DD56" s="487" t="s">
        <v>286</v>
      </c>
      <c r="DE56" s="487" t="s">
        <v>287</v>
      </c>
      <c r="DF56" s="487" t="s">
        <v>288</v>
      </c>
      <c r="DG56" s="487" t="s">
        <v>289</v>
      </c>
      <c r="DH56" s="487" t="s">
        <v>290</v>
      </c>
      <c r="DI56" s="487" t="s">
        <v>291</v>
      </c>
      <c r="DJ56" s="487" t="s">
        <v>292</v>
      </c>
      <c r="DK56" s="487" t="s">
        <v>293</v>
      </c>
      <c r="DL56" s="487" t="s">
        <v>294</v>
      </c>
      <c r="DM56" s="487" t="s">
        <v>295</v>
      </c>
      <c r="DN56" s="487" t="s">
        <v>296</v>
      </c>
      <c r="DO56" s="487" t="s">
        <v>297</v>
      </c>
      <c r="DP56" s="487" t="s">
        <v>298</v>
      </c>
      <c r="DQ56" s="487" t="s">
        <v>335</v>
      </c>
      <c r="DR56" s="487" t="s">
        <v>55</v>
      </c>
      <c r="DS56" s="487" t="s">
        <v>56</v>
      </c>
      <c r="DT56" s="487" t="s">
        <v>57</v>
      </c>
      <c r="DU56" s="487" t="s">
        <v>58</v>
      </c>
      <c r="DV56" s="487" t="s">
        <v>59</v>
      </c>
      <c r="DW56" s="487" t="s">
        <v>60</v>
      </c>
      <c r="DX56" s="487" t="s">
        <v>61</v>
      </c>
      <c r="DY56" s="487" t="s">
        <v>276</v>
      </c>
      <c r="DZ56" s="487" t="s">
        <v>277</v>
      </c>
      <c r="EA56" s="487" t="s">
        <v>278</v>
      </c>
      <c r="EB56" s="487" t="s">
        <v>279</v>
      </c>
      <c r="EC56" s="487" t="s">
        <v>280</v>
      </c>
      <c r="ED56" s="487" t="s">
        <v>281</v>
      </c>
      <c r="EE56" s="487" t="s">
        <v>282</v>
      </c>
      <c r="EF56" s="487" t="s">
        <v>283</v>
      </c>
      <c r="EG56" s="487" t="s">
        <v>284</v>
      </c>
      <c r="EH56" s="487" t="s">
        <v>285</v>
      </c>
      <c r="EI56" s="487" t="s">
        <v>286</v>
      </c>
      <c r="EJ56" s="487" t="s">
        <v>287</v>
      </c>
      <c r="EK56" s="487" t="s">
        <v>288</v>
      </c>
      <c r="EL56" s="487" t="s">
        <v>289</v>
      </c>
      <c r="EM56" s="487" t="s">
        <v>290</v>
      </c>
      <c r="EN56" s="487" t="s">
        <v>291</v>
      </c>
      <c r="EO56" s="487" t="s">
        <v>292</v>
      </c>
      <c r="EP56" s="487" t="s">
        <v>293</v>
      </c>
      <c r="EQ56" s="487" t="s">
        <v>294</v>
      </c>
      <c r="ER56" s="487" t="s">
        <v>295</v>
      </c>
      <c r="ES56" s="487" t="s">
        <v>296</v>
      </c>
      <c r="ET56" s="487" t="s">
        <v>297</v>
      </c>
      <c r="EU56" s="487" t="s">
        <v>298</v>
      </c>
      <c r="EV56" s="487" t="s">
        <v>335</v>
      </c>
      <c r="EW56" s="487" t="s">
        <v>55</v>
      </c>
      <c r="EX56" s="487" t="s">
        <v>56</v>
      </c>
      <c r="EY56" s="487" t="s">
        <v>57</v>
      </c>
      <c r="EZ56" s="487" t="s">
        <v>58</v>
      </c>
      <c r="FA56" s="487" t="s">
        <v>59</v>
      </c>
      <c r="FB56" s="487" t="s">
        <v>60</v>
      </c>
      <c r="FC56" s="487" t="s">
        <v>61</v>
      </c>
      <c r="FD56" s="487" t="s">
        <v>276</v>
      </c>
      <c r="FE56" s="487" t="s">
        <v>277</v>
      </c>
      <c r="FF56" s="487" t="s">
        <v>278</v>
      </c>
      <c r="FG56" s="487" t="s">
        <v>279</v>
      </c>
      <c r="FH56" s="487" t="s">
        <v>280</v>
      </c>
      <c r="FI56" s="487" t="s">
        <v>281</v>
      </c>
      <c r="FJ56" s="487" t="s">
        <v>282</v>
      </c>
      <c r="FK56" s="487" t="s">
        <v>283</v>
      </c>
      <c r="FL56" s="487" t="s">
        <v>284</v>
      </c>
      <c r="FM56" s="487" t="s">
        <v>285</v>
      </c>
      <c r="FN56" s="487" t="s">
        <v>286</v>
      </c>
      <c r="FO56" s="487" t="s">
        <v>287</v>
      </c>
      <c r="FP56" s="487" t="s">
        <v>288</v>
      </c>
      <c r="FQ56" s="487" t="s">
        <v>289</v>
      </c>
      <c r="FR56" s="487" t="s">
        <v>290</v>
      </c>
      <c r="FS56" s="487" t="s">
        <v>291</v>
      </c>
      <c r="FT56" s="487" t="s">
        <v>292</v>
      </c>
      <c r="FU56" s="487" t="s">
        <v>293</v>
      </c>
      <c r="FV56" s="487" t="s">
        <v>294</v>
      </c>
      <c r="FW56" s="487" t="s">
        <v>295</v>
      </c>
      <c r="FX56" s="487" t="s">
        <v>296</v>
      </c>
      <c r="FY56" s="487" t="s">
        <v>297</v>
      </c>
      <c r="FZ56" s="487" t="s">
        <v>298</v>
      </c>
      <c r="GA56" s="487" t="s">
        <v>335</v>
      </c>
      <c r="GB56" s="487" t="s">
        <v>55</v>
      </c>
      <c r="GC56" s="487" t="s">
        <v>56</v>
      </c>
      <c r="GD56" s="487" t="s">
        <v>57</v>
      </c>
      <c r="GE56" s="487" t="s">
        <v>58</v>
      </c>
      <c r="GF56" s="487" t="s">
        <v>59</v>
      </c>
      <c r="GG56" s="487" t="s">
        <v>60</v>
      </c>
      <c r="GH56" s="487" t="s">
        <v>61</v>
      </c>
      <c r="GI56" s="487" t="s">
        <v>276</v>
      </c>
      <c r="GJ56" s="487" t="s">
        <v>277</v>
      </c>
      <c r="GK56" s="487" t="s">
        <v>278</v>
      </c>
      <c r="GL56" s="487" t="s">
        <v>279</v>
      </c>
      <c r="GM56" s="487" t="s">
        <v>280</v>
      </c>
      <c r="GN56" s="487" t="s">
        <v>281</v>
      </c>
      <c r="GO56" s="487" t="s">
        <v>282</v>
      </c>
      <c r="GP56" s="487" t="s">
        <v>283</v>
      </c>
      <c r="GQ56" s="487" t="s">
        <v>284</v>
      </c>
      <c r="GR56" s="487" t="s">
        <v>285</v>
      </c>
      <c r="GS56" s="487" t="s">
        <v>286</v>
      </c>
      <c r="GT56" s="487" t="s">
        <v>287</v>
      </c>
      <c r="GU56" s="487" t="s">
        <v>288</v>
      </c>
      <c r="GV56" s="487" t="s">
        <v>289</v>
      </c>
      <c r="GW56" s="487" t="s">
        <v>290</v>
      </c>
      <c r="GX56" s="487" t="s">
        <v>291</v>
      </c>
      <c r="GY56" s="487" t="s">
        <v>292</v>
      </c>
      <c r="GZ56" s="487" t="s">
        <v>293</v>
      </c>
      <c r="HA56" s="487" t="s">
        <v>294</v>
      </c>
      <c r="HB56" s="487" t="s">
        <v>295</v>
      </c>
      <c r="HC56" s="487" t="s">
        <v>296</v>
      </c>
      <c r="HD56" s="487" t="s">
        <v>297</v>
      </c>
      <c r="HE56" s="487" t="s">
        <v>298</v>
      </c>
      <c r="HF56" s="487" t="s">
        <v>335</v>
      </c>
      <c r="HG56" s="487" t="s">
        <v>57</v>
      </c>
      <c r="HH56" s="487" t="s">
        <v>59</v>
      </c>
      <c r="HI56" s="487" t="s">
        <v>61</v>
      </c>
      <c r="HJ56" s="487" t="s">
        <v>277</v>
      </c>
      <c r="HK56" s="487" t="s">
        <v>279</v>
      </c>
      <c r="HL56" s="487" t="s">
        <v>282</v>
      </c>
      <c r="HM56" s="487" t="s">
        <v>283</v>
      </c>
      <c r="HN56" s="487" t="s">
        <v>285</v>
      </c>
      <c r="HO56" s="487" t="s">
        <v>287</v>
      </c>
      <c r="HP56" s="487" t="s">
        <v>290</v>
      </c>
      <c r="HQ56" s="487" t="s">
        <v>291</v>
      </c>
      <c r="HR56" s="487" t="s">
        <v>293</v>
      </c>
      <c r="HS56" s="487" t="s">
        <v>295</v>
      </c>
      <c r="HT56" s="487" t="s">
        <v>297</v>
      </c>
      <c r="HU56" s="487" t="s">
        <v>335</v>
      </c>
      <c r="HV56" s="487" t="s">
        <v>57</v>
      </c>
      <c r="HW56" s="487" t="s">
        <v>60</v>
      </c>
      <c r="HX56" s="487" t="s">
        <v>61</v>
      </c>
      <c r="HY56" s="487" t="s">
        <v>278</v>
      </c>
      <c r="HZ56" s="487" t="s">
        <v>279</v>
      </c>
      <c r="IA56" s="487" t="s">
        <v>281</v>
      </c>
      <c r="IB56" s="487" t="s">
        <v>283</v>
      </c>
      <c r="IC56" s="487" t="s">
        <v>286</v>
      </c>
      <c r="ID56" s="487" t="s">
        <v>287</v>
      </c>
      <c r="IE56" s="487" t="s">
        <v>289</v>
      </c>
      <c r="IF56" s="487" t="s">
        <v>291</v>
      </c>
      <c r="IG56" s="487" t="s">
        <v>294</v>
      </c>
      <c r="IH56" s="487" t="s">
        <v>295</v>
      </c>
      <c r="II56" s="487" t="s">
        <v>298</v>
      </c>
      <c r="IJ56" s="487" t="s">
        <v>335</v>
      </c>
      <c r="IK56" s="487" t="s">
        <v>61</v>
      </c>
      <c r="IL56" s="487" t="s">
        <v>279</v>
      </c>
      <c r="IM56" s="487" t="s">
        <v>283</v>
      </c>
      <c r="IN56" s="487" t="s">
        <v>287</v>
      </c>
      <c r="IO56" s="487" t="s">
        <v>291</v>
      </c>
      <c r="IP56" s="487" t="s">
        <v>295</v>
      </c>
      <c r="IQ56" s="487" t="s">
        <v>335</v>
      </c>
      <c r="IR56" s="487" t="s">
        <v>59</v>
      </c>
      <c r="IS56" s="487" t="s">
        <v>60</v>
      </c>
      <c r="IT56" s="487" t="s">
        <v>61</v>
      </c>
      <c r="IU56" s="487" t="s">
        <v>280</v>
      </c>
      <c r="IV56" s="487" t="s">
        <v>281</v>
      </c>
      <c r="IW56" s="487" t="s">
        <v>282</v>
      </c>
      <c r="IX56" s="487" t="s">
        <v>283</v>
      </c>
      <c r="IY56" s="487" t="s">
        <v>288</v>
      </c>
      <c r="IZ56" s="487" t="s">
        <v>289</v>
      </c>
      <c r="JA56" s="487" t="s">
        <v>290</v>
      </c>
      <c r="JB56" s="487" t="s">
        <v>291</v>
      </c>
      <c r="JC56" s="487" t="s">
        <v>296</v>
      </c>
      <c r="JD56" s="487" t="s">
        <v>297</v>
      </c>
      <c r="JE56" s="487" t="s">
        <v>298</v>
      </c>
      <c r="JF56" s="487" t="s">
        <v>335</v>
      </c>
      <c r="JG56" s="487" t="s">
        <v>61</v>
      </c>
      <c r="JH56" s="487" t="s">
        <v>282</v>
      </c>
      <c r="JI56" s="487" t="s">
        <v>283</v>
      </c>
      <c r="JJ56" s="487" t="s">
        <v>290</v>
      </c>
      <c r="JK56" s="487" t="s">
        <v>291</v>
      </c>
      <c r="JL56" s="487" t="s">
        <v>297</v>
      </c>
      <c r="JM56" s="487" t="s">
        <v>335</v>
      </c>
      <c r="JN56" s="487" t="s">
        <v>61</v>
      </c>
      <c r="JO56" s="487" t="s">
        <v>281</v>
      </c>
      <c r="JP56" s="487" t="s">
        <v>283</v>
      </c>
      <c r="JQ56" s="487" t="s">
        <v>289</v>
      </c>
      <c r="JR56" s="487" t="s">
        <v>291</v>
      </c>
      <c r="JS56" s="487" t="s">
        <v>298</v>
      </c>
      <c r="JT56" s="487" t="s">
        <v>335</v>
      </c>
      <c r="JU56" s="487" t="s">
        <v>283</v>
      </c>
      <c r="JV56" s="487" t="s">
        <v>291</v>
      </c>
      <c r="JW56" s="487" t="s">
        <v>335</v>
      </c>
      <c r="JX56" s="487" t="s">
        <v>277</v>
      </c>
      <c r="JY56" s="487" t="s">
        <v>278</v>
      </c>
      <c r="JZ56" s="487" t="s">
        <v>279</v>
      </c>
      <c r="KA56" s="487" t="s">
        <v>280</v>
      </c>
      <c r="KB56" s="487" t="s">
        <v>281</v>
      </c>
      <c r="KC56" s="487" t="s">
        <v>282</v>
      </c>
      <c r="KD56" s="487" t="s">
        <v>283</v>
      </c>
      <c r="KE56" s="487" t="s">
        <v>292</v>
      </c>
      <c r="KF56" s="487" t="s">
        <v>293</v>
      </c>
      <c r="KG56" s="487" t="s">
        <v>294</v>
      </c>
      <c r="KH56" s="487" t="s">
        <v>295</v>
      </c>
      <c r="KI56" s="487" t="s">
        <v>296</v>
      </c>
      <c r="KJ56" s="487" t="s">
        <v>297</v>
      </c>
      <c r="KK56" s="487" t="s">
        <v>298</v>
      </c>
      <c r="KL56" s="487" t="s">
        <v>335</v>
      </c>
      <c r="KM56" s="487" t="s">
        <v>279</v>
      </c>
      <c r="KN56" s="487" t="s">
        <v>282</v>
      </c>
      <c r="KO56" s="487" t="s">
        <v>283</v>
      </c>
      <c r="KP56" s="487" t="s">
        <v>293</v>
      </c>
      <c r="KQ56" s="487" t="s">
        <v>295</v>
      </c>
      <c r="KR56" s="487" t="s">
        <v>297</v>
      </c>
      <c r="KS56" s="487" t="s">
        <v>335</v>
      </c>
      <c r="KT56" s="487" t="s">
        <v>279</v>
      </c>
      <c r="KU56" s="487" t="s">
        <v>281</v>
      </c>
      <c r="KV56" s="487" t="s">
        <v>283</v>
      </c>
      <c r="KW56" s="487" t="s">
        <v>294</v>
      </c>
      <c r="KX56" s="487" t="s">
        <v>295</v>
      </c>
      <c r="KY56" s="487" t="s">
        <v>298</v>
      </c>
      <c r="KZ56" s="487" t="s">
        <v>335</v>
      </c>
      <c r="LA56" s="487" t="s">
        <v>283</v>
      </c>
      <c r="LB56" s="487" t="s">
        <v>295</v>
      </c>
      <c r="LC56" s="487" t="s">
        <v>335</v>
      </c>
      <c r="LD56" s="487" t="s">
        <v>281</v>
      </c>
      <c r="LE56" s="487" t="s">
        <v>282</v>
      </c>
      <c r="LF56" s="487" t="s">
        <v>283</v>
      </c>
      <c r="LG56" s="487" t="s">
        <v>296</v>
      </c>
      <c r="LH56" s="487" t="s">
        <v>297</v>
      </c>
      <c r="LI56" s="487" t="s">
        <v>298</v>
      </c>
      <c r="LJ56" s="487" t="s">
        <v>335</v>
      </c>
      <c r="LK56" s="487" t="s">
        <v>283</v>
      </c>
      <c r="LL56" s="487" t="s">
        <v>298</v>
      </c>
      <c r="LM56" s="487" t="s">
        <v>335</v>
      </c>
      <c r="LN56" s="487" t="s">
        <v>283</v>
      </c>
      <c r="LO56" s="487" t="s">
        <v>297</v>
      </c>
      <c r="LP56" s="487" t="s">
        <v>335</v>
      </c>
      <c r="LQ56" s="487" t="s">
        <v>335</v>
      </c>
      <c r="LR56" s="487" t="s">
        <v>285</v>
      </c>
      <c r="LS56" s="487" t="s">
        <v>286</v>
      </c>
      <c r="LT56" s="487" t="s">
        <v>287</v>
      </c>
      <c r="LU56" s="487" t="s">
        <v>288</v>
      </c>
      <c r="LV56" s="487" t="s">
        <v>289</v>
      </c>
      <c r="LW56" s="487" t="s">
        <v>290</v>
      </c>
      <c r="LX56" s="487" t="s">
        <v>291</v>
      </c>
      <c r="LY56" s="487" t="s">
        <v>292</v>
      </c>
      <c r="LZ56" s="487" t="s">
        <v>293</v>
      </c>
      <c r="MA56" s="487" t="s">
        <v>294</v>
      </c>
      <c r="MB56" s="487" t="s">
        <v>295</v>
      </c>
      <c r="MC56" s="487" t="s">
        <v>296</v>
      </c>
      <c r="MD56" s="487" t="s">
        <v>297</v>
      </c>
      <c r="ME56" s="487" t="s">
        <v>298</v>
      </c>
      <c r="MF56" s="487" t="s">
        <v>335</v>
      </c>
      <c r="MG56" s="487" t="s">
        <v>287</v>
      </c>
      <c r="MH56" s="487" t="s">
        <v>290</v>
      </c>
      <c r="MI56" s="487" t="s">
        <v>291</v>
      </c>
      <c r="MJ56" s="487" t="s">
        <v>293</v>
      </c>
      <c r="MK56" s="487" t="s">
        <v>295</v>
      </c>
      <c r="ML56" s="487" t="s">
        <v>297</v>
      </c>
      <c r="MM56" s="487" t="s">
        <v>335</v>
      </c>
      <c r="MN56" s="487" t="s">
        <v>287</v>
      </c>
      <c r="MO56" s="487" t="s">
        <v>289</v>
      </c>
      <c r="MP56" s="487" t="s">
        <v>291</v>
      </c>
      <c r="MQ56" s="487" t="s">
        <v>294</v>
      </c>
      <c r="MR56" s="487" t="s">
        <v>295</v>
      </c>
      <c r="MS56" s="487" t="s">
        <v>298</v>
      </c>
      <c r="MT56" s="487" t="s">
        <v>335</v>
      </c>
      <c r="MU56" s="487" t="s">
        <v>291</v>
      </c>
      <c r="MV56" s="487" t="s">
        <v>295</v>
      </c>
      <c r="MW56" s="487" t="s">
        <v>335</v>
      </c>
      <c r="MX56" s="487" t="s">
        <v>289</v>
      </c>
      <c r="MY56" s="487" t="s">
        <v>290</v>
      </c>
      <c r="MZ56" s="487" t="s">
        <v>291</v>
      </c>
      <c r="NA56" s="487" t="s">
        <v>296</v>
      </c>
      <c r="NB56" s="487" t="s">
        <v>297</v>
      </c>
      <c r="NC56" s="487" t="s">
        <v>298</v>
      </c>
      <c r="ND56" s="487" t="s">
        <v>335</v>
      </c>
      <c r="NE56" s="487" t="s">
        <v>291</v>
      </c>
      <c r="NF56" s="487" t="s">
        <v>298</v>
      </c>
      <c r="NG56" s="487" t="s">
        <v>335</v>
      </c>
      <c r="NH56" s="487" t="s">
        <v>291</v>
      </c>
      <c r="NI56" s="487" t="s">
        <v>297</v>
      </c>
      <c r="NJ56" s="487" t="s">
        <v>335</v>
      </c>
      <c r="NK56" s="487" t="s">
        <v>335</v>
      </c>
      <c r="NL56" s="487" t="s">
        <v>293</v>
      </c>
      <c r="NM56" s="487" t="s">
        <v>294</v>
      </c>
      <c r="NN56" s="487" t="s">
        <v>295</v>
      </c>
      <c r="NO56" s="487" t="s">
        <v>296</v>
      </c>
      <c r="NP56" s="487" t="s">
        <v>297</v>
      </c>
      <c r="NQ56" s="487" t="s">
        <v>298</v>
      </c>
      <c r="NR56" s="487" t="s">
        <v>335</v>
      </c>
      <c r="NS56" s="487" t="s">
        <v>295</v>
      </c>
      <c r="NT56" s="487" t="s">
        <v>297</v>
      </c>
      <c r="NU56" s="487" t="s">
        <v>335</v>
      </c>
      <c r="NV56" s="487" t="s">
        <v>295</v>
      </c>
      <c r="NW56" s="487" t="s">
        <v>298</v>
      </c>
      <c r="NX56" s="487" t="s">
        <v>335</v>
      </c>
      <c r="NY56" s="487" t="s">
        <v>335</v>
      </c>
      <c r="NZ56" s="487" t="s">
        <v>297</v>
      </c>
      <c r="OA56" s="487" t="s">
        <v>298</v>
      </c>
      <c r="OB56" s="487" t="s">
        <v>335</v>
      </c>
      <c r="OC56" s="487" t="s">
        <v>335</v>
      </c>
      <c r="OD56" s="487" t="s">
        <v>335</v>
      </c>
      <c r="OE56" s="487" t="s">
        <v>57</v>
      </c>
      <c r="OF56" s="487" t="s">
        <v>59</v>
      </c>
      <c r="OG56" s="487" t="s">
        <v>61</v>
      </c>
      <c r="OH56" s="487" t="s">
        <v>277</v>
      </c>
      <c r="OI56" s="487" t="s">
        <v>279</v>
      </c>
      <c r="OJ56" s="487" t="s">
        <v>282</v>
      </c>
      <c r="OK56" s="487" t="s">
        <v>283</v>
      </c>
      <c r="OL56" s="487" t="s">
        <v>285</v>
      </c>
      <c r="OM56" s="487" t="s">
        <v>287</v>
      </c>
      <c r="ON56" s="487" t="s">
        <v>290</v>
      </c>
      <c r="OO56" s="487" t="s">
        <v>291</v>
      </c>
      <c r="OP56" s="487" t="s">
        <v>293</v>
      </c>
      <c r="OQ56" s="487" t="s">
        <v>295</v>
      </c>
      <c r="OR56" s="487" t="s">
        <v>297</v>
      </c>
      <c r="OS56" s="487" t="s">
        <v>335</v>
      </c>
      <c r="OT56" s="487" t="s">
        <v>57</v>
      </c>
      <c r="OU56" s="487" t="s">
        <v>60</v>
      </c>
      <c r="OV56" s="487" t="s">
        <v>61</v>
      </c>
      <c r="OW56" s="487" t="s">
        <v>278</v>
      </c>
      <c r="OX56" s="487" t="s">
        <v>279</v>
      </c>
      <c r="OY56" s="487" t="s">
        <v>281</v>
      </c>
      <c r="OZ56" s="487" t="s">
        <v>283</v>
      </c>
      <c r="PA56" s="487" t="s">
        <v>286</v>
      </c>
      <c r="PB56" s="487" t="s">
        <v>287</v>
      </c>
      <c r="PC56" s="487" t="s">
        <v>289</v>
      </c>
      <c r="PD56" s="487" t="s">
        <v>291</v>
      </c>
      <c r="PE56" s="487" t="s">
        <v>294</v>
      </c>
      <c r="PF56" s="487" t="s">
        <v>295</v>
      </c>
      <c r="PG56" s="487" t="s">
        <v>298</v>
      </c>
      <c r="PH56" s="487" t="s">
        <v>335</v>
      </c>
      <c r="PI56" s="487" t="s">
        <v>61</v>
      </c>
      <c r="PJ56" s="487" t="s">
        <v>279</v>
      </c>
      <c r="PK56" s="487" t="s">
        <v>283</v>
      </c>
      <c r="PL56" s="487" t="s">
        <v>287</v>
      </c>
      <c r="PM56" s="487" t="s">
        <v>291</v>
      </c>
      <c r="PN56" s="487" t="s">
        <v>295</v>
      </c>
      <c r="PO56" s="487" t="s">
        <v>335</v>
      </c>
      <c r="PP56" s="487" t="s">
        <v>59</v>
      </c>
      <c r="PQ56" s="487" t="s">
        <v>60</v>
      </c>
      <c r="PR56" s="487" t="s">
        <v>61</v>
      </c>
      <c r="PS56" s="487" t="s">
        <v>280</v>
      </c>
      <c r="PT56" s="487" t="s">
        <v>281</v>
      </c>
      <c r="PU56" s="487" t="s">
        <v>282</v>
      </c>
      <c r="PV56" s="487" t="s">
        <v>283</v>
      </c>
      <c r="PW56" s="487" t="s">
        <v>288</v>
      </c>
      <c r="PX56" s="487" t="s">
        <v>289</v>
      </c>
      <c r="PY56" s="487" t="s">
        <v>290</v>
      </c>
      <c r="PZ56" s="487" t="s">
        <v>291</v>
      </c>
      <c r="QA56" s="487" t="s">
        <v>296</v>
      </c>
      <c r="QB56" s="487" t="s">
        <v>297</v>
      </c>
      <c r="QC56" s="487" t="s">
        <v>298</v>
      </c>
      <c r="QD56" s="487" t="s">
        <v>335</v>
      </c>
      <c r="QE56" s="487" t="s">
        <v>61</v>
      </c>
      <c r="QF56" s="487" t="s">
        <v>282</v>
      </c>
      <c r="QG56" s="487" t="s">
        <v>283</v>
      </c>
      <c r="QH56" s="487" t="s">
        <v>290</v>
      </c>
      <c r="QI56" s="487" t="s">
        <v>291</v>
      </c>
      <c r="QJ56" s="487" t="s">
        <v>297</v>
      </c>
      <c r="QK56" s="487" t="s">
        <v>335</v>
      </c>
      <c r="QL56" s="487" t="s">
        <v>61</v>
      </c>
      <c r="QM56" s="487" t="s">
        <v>281</v>
      </c>
      <c r="QN56" s="487" t="s">
        <v>283</v>
      </c>
      <c r="QO56" s="487" t="s">
        <v>289</v>
      </c>
      <c r="QP56" s="487" t="s">
        <v>291</v>
      </c>
      <c r="QQ56" s="487" t="s">
        <v>298</v>
      </c>
      <c r="QR56" s="487" t="s">
        <v>335</v>
      </c>
      <c r="QS56" s="487" t="s">
        <v>283</v>
      </c>
      <c r="QT56" s="487" t="s">
        <v>291</v>
      </c>
      <c r="QU56" s="487" t="s">
        <v>335</v>
      </c>
      <c r="QV56" s="487" t="s">
        <v>277</v>
      </c>
      <c r="QW56" s="487" t="s">
        <v>278</v>
      </c>
      <c r="QX56" s="487" t="s">
        <v>279</v>
      </c>
      <c r="QY56" s="487" t="s">
        <v>280</v>
      </c>
      <c r="QZ56" s="487" t="s">
        <v>281</v>
      </c>
      <c r="RA56" s="487" t="s">
        <v>282</v>
      </c>
      <c r="RB56" s="487" t="s">
        <v>283</v>
      </c>
      <c r="RC56" s="487" t="s">
        <v>292</v>
      </c>
      <c r="RD56" s="487" t="s">
        <v>293</v>
      </c>
      <c r="RE56" s="487" t="s">
        <v>294</v>
      </c>
      <c r="RF56" s="487" t="s">
        <v>295</v>
      </c>
      <c r="RG56" s="487" t="s">
        <v>296</v>
      </c>
      <c r="RH56" s="487" t="s">
        <v>297</v>
      </c>
      <c r="RI56" s="487" t="s">
        <v>298</v>
      </c>
      <c r="RJ56" s="487" t="s">
        <v>335</v>
      </c>
      <c r="RK56" s="487" t="s">
        <v>279</v>
      </c>
      <c r="RL56" s="487" t="s">
        <v>282</v>
      </c>
      <c r="RM56" s="487" t="s">
        <v>283</v>
      </c>
      <c r="RN56" s="487" t="s">
        <v>293</v>
      </c>
      <c r="RO56" s="487" t="s">
        <v>295</v>
      </c>
      <c r="RP56" s="487" t="s">
        <v>297</v>
      </c>
      <c r="RQ56" s="487" t="s">
        <v>335</v>
      </c>
      <c r="RR56" s="487" t="s">
        <v>279</v>
      </c>
      <c r="RS56" s="487" t="s">
        <v>281</v>
      </c>
      <c r="RT56" s="487" t="s">
        <v>283</v>
      </c>
      <c r="RU56" s="487" t="s">
        <v>294</v>
      </c>
      <c r="RV56" s="487" t="s">
        <v>295</v>
      </c>
      <c r="RW56" s="487" t="s">
        <v>298</v>
      </c>
      <c r="RX56" s="487" t="s">
        <v>335</v>
      </c>
      <c r="RY56" s="487" t="s">
        <v>283</v>
      </c>
      <c r="RZ56" s="487" t="s">
        <v>295</v>
      </c>
      <c r="SA56" s="487" t="s">
        <v>335</v>
      </c>
      <c r="SB56" s="487" t="s">
        <v>281</v>
      </c>
      <c r="SC56" s="487" t="s">
        <v>282</v>
      </c>
      <c r="SD56" s="487" t="s">
        <v>283</v>
      </c>
      <c r="SE56" s="487" t="s">
        <v>296</v>
      </c>
      <c r="SF56" s="487" t="s">
        <v>297</v>
      </c>
      <c r="SG56" s="487" t="s">
        <v>298</v>
      </c>
      <c r="SH56" s="487" t="s">
        <v>335</v>
      </c>
      <c r="SI56" s="487" t="s">
        <v>283</v>
      </c>
      <c r="SJ56" s="487" t="s">
        <v>298</v>
      </c>
      <c r="SK56" s="487" t="s">
        <v>335</v>
      </c>
      <c r="SL56" s="487" t="s">
        <v>283</v>
      </c>
      <c r="SM56" s="487" t="s">
        <v>297</v>
      </c>
      <c r="SN56" s="487" t="s">
        <v>335</v>
      </c>
      <c r="SO56" s="487" t="s">
        <v>335</v>
      </c>
      <c r="SP56" s="487" t="s">
        <v>285</v>
      </c>
      <c r="SQ56" s="487" t="s">
        <v>286</v>
      </c>
      <c r="SR56" s="487" t="s">
        <v>287</v>
      </c>
      <c r="SS56" s="487" t="s">
        <v>288</v>
      </c>
      <c r="ST56" s="487" t="s">
        <v>289</v>
      </c>
      <c r="SU56" s="487" t="s">
        <v>290</v>
      </c>
      <c r="SV56" s="487" t="s">
        <v>291</v>
      </c>
      <c r="SW56" s="487" t="s">
        <v>292</v>
      </c>
      <c r="SX56" s="487" t="s">
        <v>293</v>
      </c>
      <c r="SY56" s="487" t="s">
        <v>294</v>
      </c>
      <c r="SZ56" s="487" t="s">
        <v>295</v>
      </c>
      <c r="TA56" s="487" t="s">
        <v>296</v>
      </c>
      <c r="TB56" s="487" t="s">
        <v>297</v>
      </c>
      <c r="TC56" s="487" t="s">
        <v>298</v>
      </c>
      <c r="TD56" s="487" t="s">
        <v>335</v>
      </c>
      <c r="TE56" s="487" t="s">
        <v>287</v>
      </c>
      <c r="TF56" s="487" t="s">
        <v>290</v>
      </c>
      <c r="TG56" s="487" t="s">
        <v>291</v>
      </c>
      <c r="TH56" s="487" t="s">
        <v>293</v>
      </c>
      <c r="TI56" s="487" t="s">
        <v>295</v>
      </c>
      <c r="TJ56" s="487" t="s">
        <v>297</v>
      </c>
      <c r="TK56" s="487" t="s">
        <v>335</v>
      </c>
      <c r="TL56" s="487" t="s">
        <v>287</v>
      </c>
      <c r="TM56" s="487" t="s">
        <v>289</v>
      </c>
      <c r="TN56" s="487" t="s">
        <v>291</v>
      </c>
      <c r="TO56" s="487" t="s">
        <v>294</v>
      </c>
      <c r="TP56" s="487" t="s">
        <v>295</v>
      </c>
      <c r="TQ56" s="487" t="s">
        <v>298</v>
      </c>
      <c r="TR56" s="487" t="s">
        <v>335</v>
      </c>
      <c r="TS56" s="487" t="s">
        <v>291</v>
      </c>
      <c r="TT56" s="487" t="s">
        <v>295</v>
      </c>
      <c r="TU56" s="487" t="s">
        <v>335</v>
      </c>
      <c r="TV56" s="487" t="s">
        <v>289</v>
      </c>
      <c r="TW56" s="487" t="s">
        <v>290</v>
      </c>
      <c r="TX56" s="487" t="s">
        <v>291</v>
      </c>
      <c r="TY56" s="487" t="s">
        <v>296</v>
      </c>
      <c r="TZ56" s="487" t="s">
        <v>297</v>
      </c>
      <c r="UA56" s="487" t="s">
        <v>298</v>
      </c>
      <c r="UB56" s="487" t="s">
        <v>335</v>
      </c>
      <c r="UC56" s="487" t="s">
        <v>291</v>
      </c>
      <c r="UD56" s="487" t="s">
        <v>298</v>
      </c>
      <c r="UE56" s="487" t="s">
        <v>335</v>
      </c>
      <c r="UF56" s="487" t="s">
        <v>291</v>
      </c>
      <c r="UG56" s="487" t="s">
        <v>297</v>
      </c>
      <c r="UH56" s="487" t="s">
        <v>335</v>
      </c>
      <c r="UI56" s="487" t="s">
        <v>335</v>
      </c>
      <c r="UJ56" s="487" t="s">
        <v>293</v>
      </c>
      <c r="UK56" s="487" t="s">
        <v>294</v>
      </c>
      <c r="UL56" s="487" t="s">
        <v>295</v>
      </c>
      <c r="UM56" s="487" t="s">
        <v>296</v>
      </c>
      <c r="UN56" s="487" t="s">
        <v>297</v>
      </c>
      <c r="UO56" s="487" t="s">
        <v>298</v>
      </c>
      <c r="UP56" s="487" t="s">
        <v>335</v>
      </c>
      <c r="UQ56" s="487" t="s">
        <v>295</v>
      </c>
      <c r="UR56" s="487" t="s">
        <v>297</v>
      </c>
      <c r="US56" s="487" t="s">
        <v>335</v>
      </c>
      <c r="UT56" s="487" t="s">
        <v>295</v>
      </c>
      <c r="UU56" s="487" t="s">
        <v>298</v>
      </c>
      <c r="UV56" s="487" t="s">
        <v>335</v>
      </c>
      <c r="UW56" s="487" t="s">
        <v>335</v>
      </c>
      <c r="UX56" s="487" t="s">
        <v>297</v>
      </c>
      <c r="UY56" s="487" t="s">
        <v>298</v>
      </c>
      <c r="UZ56" s="487" t="s">
        <v>335</v>
      </c>
      <c r="VA56" s="487" t="s">
        <v>335</v>
      </c>
      <c r="VB56" s="487" t="s">
        <v>335</v>
      </c>
      <c r="VC56" s="487" t="s">
        <v>57</v>
      </c>
      <c r="VD56" s="487" t="s">
        <v>59</v>
      </c>
      <c r="VE56" s="487" t="s">
        <v>61</v>
      </c>
      <c r="VF56" s="487" t="s">
        <v>277</v>
      </c>
      <c r="VG56" s="487" t="s">
        <v>279</v>
      </c>
      <c r="VH56" s="487" t="s">
        <v>282</v>
      </c>
      <c r="VI56" s="487" t="s">
        <v>283</v>
      </c>
      <c r="VJ56" s="487" t="s">
        <v>285</v>
      </c>
      <c r="VK56" s="487" t="s">
        <v>287</v>
      </c>
      <c r="VL56" s="487" t="s">
        <v>290</v>
      </c>
      <c r="VM56" s="487" t="s">
        <v>291</v>
      </c>
      <c r="VN56" s="487" t="s">
        <v>293</v>
      </c>
      <c r="VO56" s="487" t="s">
        <v>295</v>
      </c>
      <c r="VP56" s="487" t="s">
        <v>297</v>
      </c>
      <c r="VQ56" s="487" t="s">
        <v>335</v>
      </c>
      <c r="VR56" s="487" t="s">
        <v>57</v>
      </c>
      <c r="VS56" s="487" t="s">
        <v>60</v>
      </c>
      <c r="VT56" s="487" t="s">
        <v>61</v>
      </c>
      <c r="VU56" s="487" t="s">
        <v>278</v>
      </c>
      <c r="VV56" s="487" t="s">
        <v>279</v>
      </c>
      <c r="VW56" s="487" t="s">
        <v>281</v>
      </c>
      <c r="VX56" s="487" t="s">
        <v>283</v>
      </c>
      <c r="VY56" s="487" t="s">
        <v>286</v>
      </c>
      <c r="VZ56" s="487" t="s">
        <v>287</v>
      </c>
      <c r="WA56" s="487" t="s">
        <v>289</v>
      </c>
      <c r="WB56" s="487" t="s">
        <v>291</v>
      </c>
      <c r="WC56" s="487" t="s">
        <v>294</v>
      </c>
      <c r="WD56" s="487" t="s">
        <v>295</v>
      </c>
      <c r="WE56" s="487" t="s">
        <v>298</v>
      </c>
      <c r="WF56" s="487" t="s">
        <v>335</v>
      </c>
      <c r="WG56" s="487" t="s">
        <v>61</v>
      </c>
      <c r="WH56" s="487" t="s">
        <v>279</v>
      </c>
      <c r="WI56" s="487" t="s">
        <v>283</v>
      </c>
      <c r="WJ56" s="487" t="s">
        <v>287</v>
      </c>
      <c r="WK56" s="487" t="s">
        <v>291</v>
      </c>
      <c r="WL56" s="487" t="s">
        <v>295</v>
      </c>
      <c r="WM56" s="487" t="s">
        <v>335</v>
      </c>
      <c r="WN56" s="487" t="s">
        <v>59</v>
      </c>
      <c r="WO56" s="487" t="s">
        <v>60</v>
      </c>
      <c r="WP56" s="487" t="s">
        <v>61</v>
      </c>
      <c r="WQ56" s="487" t="s">
        <v>280</v>
      </c>
      <c r="WR56" s="487" t="s">
        <v>281</v>
      </c>
      <c r="WS56" s="487" t="s">
        <v>282</v>
      </c>
      <c r="WT56" s="487" t="s">
        <v>283</v>
      </c>
      <c r="WU56" s="487" t="s">
        <v>288</v>
      </c>
      <c r="WV56" s="487" t="s">
        <v>289</v>
      </c>
      <c r="WW56" s="487" t="s">
        <v>290</v>
      </c>
      <c r="WX56" s="487" t="s">
        <v>291</v>
      </c>
      <c r="WY56" s="487" t="s">
        <v>296</v>
      </c>
      <c r="WZ56" s="487" t="s">
        <v>297</v>
      </c>
      <c r="XA56" s="487" t="s">
        <v>298</v>
      </c>
      <c r="XB56" s="487" t="s">
        <v>335</v>
      </c>
      <c r="XC56" s="487" t="s">
        <v>61</v>
      </c>
      <c r="XD56" s="487" t="s">
        <v>282</v>
      </c>
      <c r="XE56" s="487" t="s">
        <v>283</v>
      </c>
      <c r="XF56" s="487" t="s">
        <v>290</v>
      </c>
      <c r="XG56" s="487" t="s">
        <v>291</v>
      </c>
      <c r="XH56" s="487" t="s">
        <v>297</v>
      </c>
      <c r="XI56" s="487" t="s">
        <v>335</v>
      </c>
      <c r="XJ56" s="487" t="s">
        <v>61</v>
      </c>
      <c r="XK56" s="487" t="s">
        <v>281</v>
      </c>
      <c r="XL56" s="487" t="s">
        <v>283</v>
      </c>
      <c r="XM56" s="487" t="s">
        <v>289</v>
      </c>
      <c r="XN56" s="487" t="s">
        <v>291</v>
      </c>
      <c r="XO56" s="487" t="s">
        <v>298</v>
      </c>
      <c r="XP56" s="487" t="s">
        <v>335</v>
      </c>
      <c r="XQ56" s="487" t="s">
        <v>283</v>
      </c>
      <c r="XR56" s="487" t="s">
        <v>291</v>
      </c>
      <c r="XS56" s="487" t="s">
        <v>335</v>
      </c>
      <c r="XT56" s="487" t="s">
        <v>277</v>
      </c>
      <c r="XU56" s="487" t="s">
        <v>278</v>
      </c>
      <c r="XV56" s="487" t="s">
        <v>279</v>
      </c>
      <c r="XW56" s="487" t="s">
        <v>280</v>
      </c>
      <c r="XX56" s="487" t="s">
        <v>281</v>
      </c>
      <c r="XY56" s="487" t="s">
        <v>282</v>
      </c>
      <c r="XZ56" s="487" t="s">
        <v>283</v>
      </c>
      <c r="YA56" s="487" t="s">
        <v>292</v>
      </c>
      <c r="YB56" s="487" t="s">
        <v>293</v>
      </c>
      <c r="YC56" s="487" t="s">
        <v>294</v>
      </c>
      <c r="YD56" s="487" t="s">
        <v>295</v>
      </c>
      <c r="YE56" s="487" t="s">
        <v>296</v>
      </c>
      <c r="YF56" s="487" t="s">
        <v>297</v>
      </c>
      <c r="YG56" s="487" t="s">
        <v>298</v>
      </c>
      <c r="YH56" s="487" t="s">
        <v>335</v>
      </c>
      <c r="YI56" s="487" t="s">
        <v>279</v>
      </c>
      <c r="YJ56" s="487" t="s">
        <v>282</v>
      </c>
      <c r="YK56" s="487" t="s">
        <v>283</v>
      </c>
      <c r="YL56" s="487" t="s">
        <v>293</v>
      </c>
      <c r="YM56" s="487" t="s">
        <v>295</v>
      </c>
      <c r="YN56" s="487" t="s">
        <v>297</v>
      </c>
      <c r="YO56" s="487" t="s">
        <v>335</v>
      </c>
      <c r="YP56" s="487" t="s">
        <v>279</v>
      </c>
      <c r="YQ56" s="487" t="s">
        <v>281</v>
      </c>
      <c r="YR56" s="487" t="s">
        <v>283</v>
      </c>
      <c r="YS56" s="487" t="s">
        <v>294</v>
      </c>
      <c r="YT56" s="487" t="s">
        <v>295</v>
      </c>
      <c r="YU56" s="487" t="s">
        <v>298</v>
      </c>
      <c r="YV56" s="487" t="s">
        <v>335</v>
      </c>
      <c r="YW56" s="487" t="s">
        <v>283</v>
      </c>
      <c r="YX56" s="487" t="s">
        <v>295</v>
      </c>
      <c r="YY56" s="487" t="s">
        <v>335</v>
      </c>
      <c r="YZ56" s="487" t="s">
        <v>281</v>
      </c>
      <c r="ZA56" s="487" t="s">
        <v>282</v>
      </c>
      <c r="ZB56" s="487" t="s">
        <v>283</v>
      </c>
      <c r="ZC56" s="487" t="s">
        <v>296</v>
      </c>
      <c r="ZD56" s="487" t="s">
        <v>297</v>
      </c>
      <c r="ZE56" s="487" t="s">
        <v>298</v>
      </c>
      <c r="ZF56" s="487" t="s">
        <v>335</v>
      </c>
      <c r="ZG56" s="487" t="s">
        <v>283</v>
      </c>
      <c r="ZH56" s="487" t="s">
        <v>298</v>
      </c>
      <c r="ZI56" s="487" t="s">
        <v>335</v>
      </c>
      <c r="ZJ56" s="487" t="s">
        <v>283</v>
      </c>
      <c r="ZK56" s="487" t="s">
        <v>297</v>
      </c>
      <c r="ZL56" s="487" t="s">
        <v>335</v>
      </c>
      <c r="ZM56" s="487" t="s">
        <v>335</v>
      </c>
      <c r="ZN56" s="487" t="s">
        <v>285</v>
      </c>
      <c r="ZO56" s="487" t="s">
        <v>286</v>
      </c>
      <c r="ZP56" s="487" t="s">
        <v>287</v>
      </c>
      <c r="ZQ56" s="487" t="s">
        <v>288</v>
      </c>
      <c r="ZR56" s="487" t="s">
        <v>289</v>
      </c>
      <c r="ZS56" s="487" t="s">
        <v>290</v>
      </c>
      <c r="ZT56" s="487" t="s">
        <v>291</v>
      </c>
      <c r="ZU56" s="487" t="s">
        <v>292</v>
      </c>
      <c r="ZV56" s="487" t="s">
        <v>293</v>
      </c>
      <c r="ZW56" s="487" t="s">
        <v>294</v>
      </c>
      <c r="ZX56" s="487" t="s">
        <v>295</v>
      </c>
      <c r="ZY56" s="487" t="s">
        <v>296</v>
      </c>
      <c r="ZZ56" s="487" t="s">
        <v>297</v>
      </c>
      <c r="AAA56" s="487" t="s">
        <v>298</v>
      </c>
      <c r="AAB56" s="487" t="s">
        <v>335</v>
      </c>
      <c r="AAC56" s="487" t="s">
        <v>287</v>
      </c>
      <c r="AAD56" s="487" t="s">
        <v>290</v>
      </c>
      <c r="AAE56" s="487" t="s">
        <v>291</v>
      </c>
      <c r="AAF56" s="487" t="s">
        <v>293</v>
      </c>
      <c r="AAG56" s="487" t="s">
        <v>295</v>
      </c>
      <c r="AAH56" s="487" t="s">
        <v>297</v>
      </c>
      <c r="AAI56" s="487" t="s">
        <v>335</v>
      </c>
      <c r="AAJ56" s="487" t="s">
        <v>287</v>
      </c>
      <c r="AAK56" s="487" t="s">
        <v>289</v>
      </c>
      <c r="AAL56" s="487" t="s">
        <v>291</v>
      </c>
      <c r="AAM56" s="487" t="s">
        <v>294</v>
      </c>
      <c r="AAN56" s="487" t="s">
        <v>295</v>
      </c>
      <c r="AAO56" s="487" t="s">
        <v>298</v>
      </c>
      <c r="AAP56" s="487" t="s">
        <v>335</v>
      </c>
      <c r="AAQ56" s="487" t="s">
        <v>291</v>
      </c>
      <c r="AAR56" s="487" t="s">
        <v>295</v>
      </c>
      <c r="AAS56" s="487" t="s">
        <v>335</v>
      </c>
      <c r="AAT56" s="487" t="s">
        <v>289</v>
      </c>
      <c r="AAU56" s="487" t="s">
        <v>290</v>
      </c>
      <c r="AAV56" s="487" t="s">
        <v>291</v>
      </c>
      <c r="AAW56" s="487" t="s">
        <v>296</v>
      </c>
      <c r="AAX56" s="487" t="s">
        <v>297</v>
      </c>
      <c r="AAY56" s="487" t="s">
        <v>298</v>
      </c>
      <c r="AAZ56" s="487" t="s">
        <v>335</v>
      </c>
      <c r="ABA56" s="487" t="s">
        <v>291</v>
      </c>
      <c r="ABB56" s="487" t="s">
        <v>298</v>
      </c>
      <c r="ABC56" s="487" t="s">
        <v>335</v>
      </c>
      <c r="ABD56" s="487" t="s">
        <v>291</v>
      </c>
      <c r="ABE56" s="487" t="s">
        <v>297</v>
      </c>
      <c r="ABF56" s="487" t="s">
        <v>335</v>
      </c>
      <c r="ABG56" s="487" t="s">
        <v>335</v>
      </c>
      <c r="ABH56" s="487" t="s">
        <v>293</v>
      </c>
      <c r="ABI56" s="487" t="s">
        <v>294</v>
      </c>
      <c r="ABJ56" s="487" t="s">
        <v>295</v>
      </c>
      <c r="ABK56" s="487" t="s">
        <v>296</v>
      </c>
      <c r="ABL56" s="487" t="s">
        <v>297</v>
      </c>
      <c r="ABM56" s="487" t="s">
        <v>298</v>
      </c>
      <c r="ABN56" s="487" t="s">
        <v>335</v>
      </c>
      <c r="ABO56" s="487" t="s">
        <v>295</v>
      </c>
      <c r="ABP56" s="487" t="s">
        <v>297</v>
      </c>
      <c r="ABQ56" s="487" t="s">
        <v>335</v>
      </c>
      <c r="ABR56" s="487" t="s">
        <v>295</v>
      </c>
      <c r="ABS56" s="487" t="s">
        <v>298</v>
      </c>
      <c r="ABT56" s="487" t="s">
        <v>335</v>
      </c>
      <c r="ABU56" s="487" t="s">
        <v>335</v>
      </c>
      <c r="ABV56" s="487" t="s">
        <v>297</v>
      </c>
      <c r="ABW56" s="487" t="s">
        <v>298</v>
      </c>
      <c r="ABX56" s="487" t="s">
        <v>335</v>
      </c>
      <c r="ABY56" s="487" t="s">
        <v>335</v>
      </c>
      <c r="ABZ56" s="487" t="s">
        <v>335</v>
      </c>
      <c r="ACA56" s="487" t="s">
        <v>57</v>
      </c>
      <c r="ACB56" s="487" t="s">
        <v>59</v>
      </c>
      <c r="ACC56" s="487" t="s">
        <v>61</v>
      </c>
      <c r="ACD56" s="487" t="s">
        <v>277</v>
      </c>
      <c r="ACE56" s="487" t="s">
        <v>279</v>
      </c>
      <c r="ACF56" s="487" t="s">
        <v>282</v>
      </c>
      <c r="ACG56" s="487" t="s">
        <v>283</v>
      </c>
      <c r="ACH56" s="487" t="s">
        <v>285</v>
      </c>
      <c r="ACI56" s="487" t="s">
        <v>287</v>
      </c>
      <c r="ACJ56" s="487" t="s">
        <v>290</v>
      </c>
      <c r="ACK56" s="487" t="s">
        <v>291</v>
      </c>
      <c r="ACL56" s="487" t="s">
        <v>293</v>
      </c>
      <c r="ACM56" s="487" t="s">
        <v>295</v>
      </c>
      <c r="ACN56" s="487" t="s">
        <v>297</v>
      </c>
      <c r="ACO56" s="487" t="s">
        <v>335</v>
      </c>
      <c r="ACP56" s="487" t="s">
        <v>57</v>
      </c>
      <c r="ACQ56" s="487" t="s">
        <v>60</v>
      </c>
      <c r="ACR56" s="487" t="s">
        <v>61</v>
      </c>
      <c r="ACS56" s="487" t="s">
        <v>278</v>
      </c>
      <c r="ACT56" s="487" t="s">
        <v>279</v>
      </c>
      <c r="ACU56" s="487" t="s">
        <v>281</v>
      </c>
      <c r="ACV56" s="487" t="s">
        <v>283</v>
      </c>
      <c r="ACW56" s="487" t="s">
        <v>286</v>
      </c>
      <c r="ACX56" s="487" t="s">
        <v>287</v>
      </c>
      <c r="ACY56" s="487" t="s">
        <v>289</v>
      </c>
      <c r="ACZ56" s="487" t="s">
        <v>291</v>
      </c>
      <c r="ADA56" s="487" t="s">
        <v>294</v>
      </c>
      <c r="ADB56" s="487" t="s">
        <v>295</v>
      </c>
      <c r="ADC56" s="487" t="s">
        <v>298</v>
      </c>
      <c r="ADD56" s="487" t="s">
        <v>335</v>
      </c>
      <c r="ADE56" s="487" t="s">
        <v>61</v>
      </c>
      <c r="ADF56" s="487" t="s">
        <v>279</v>
      </c>
      <c r="ADG56" s="487" t="s">
        <v>283</v>
      </c>
      <c r="ADH56" s="487" t="s">
        <v>287</v>
      </c>
      <c r="ADI56" s="487" t="s">
        <v>291</v>
      </c>
      <c r="ADJ56" s="487" t="s">
        <v>295</v>
      </c>
      <c r="ADK56" s="487" t="s">
        <v>335</v>
      </c>
      <c r="ADL56" s="487" t="s">
        <v>59</v>
      </c>
      <c r="ADM56" s="487" t="s">
        <v>60</v>
      </c>
      <c r="ADN56" s="487" t="s">
        <v>61</v>
      </c>
      <c r="ADO56" s="487" t="s">
        <v>280</v>
      </c>
      <c r="ADP56" s="487" t="s">
        <v>281</v>
      </c>
      <c r="ADQ56" s="487" t="s">
        <v>282</v>
      </c>
      <c r="ADR56" s="487" t="s">
        <v>283</v>
      </c>
      <c r="ADS56" s="487" t="s">
        <v>288</v>
      </c>
      <c r="ADT56" s="487" t="s">
        <v>289</v>
      </c>
      <c r="ADU56" s="487" t="s">
        <v>290</v>
      </c>
      <c r="ADV56" s="487" t="s">
        <v>291</v>
      </c>
      <c r="ADW56" s="487" t="s">
        <v>296</v>
      </c>
      <c r="ADX56" s="487" t="s">
        <v>297</v>
      </c>
      <c r="ADY56" s="487" t="s">
        <v>298</v>
      </c>
      <c r="ADZ56" s="487" t="s">
        <v>335</v>
      </c>
      <c r="AEA56" s="487" t="s">
        <v>61</v>
      </c>
      <c r="AEB56" s="487" t="s">
        <v>282</v>
      </c>
      <c r="AEC56" s="487" t="s">
        <v>283</v>
      </c>
      <c r="AED56" s="487" t="s">
        <v>290</v>
      </c>
      <c r="AEE56" s="487" t="s">
        <v>291</v>
      </c>
      <c r="AEF56" s="487" t="s">
        <v>297</v>
      </c>
      <c r="AEG56" s="487" t="s">
        <v>335</v>
      </c>
      <c r="AEH56" s="487" t="s">
        <v>61</v>
      </c>
      <c r="AEI56" s="487" t="s">
        <v>281</v>
      </c>
      <c r="AEJ56" s="487" t="s">
        <v>283</v>
      </c>
      <c r="AEK56" s="487" t="s">
        <v>289</v>
      </c>
      <c r="AEL56" s="487" t="s">
        <v>291</v>
      </c>
      <c r="AEM56" s="487" t="s">
        <v>298</v>
      </c>
      <c r="AEN56" s="487" t="s">
        <v>335</v>
      </c>
      <c r="AEO56" s="487" t="s">
        <v>283</v>
      </c>
      <c r="AEP56" s="487" t="s">
        <v>291</v>
      </c>
      <c r="AEQ56" s="487" t="s">
        <v>335</v>
      </c>
      <c r="AER56" s="487" t="s">
        <v>277</v>
      </c>
      <c r="AES56" s="487" t="s">
        <v>278</v>
      </c>
      <c r="AET56" s="487" t="s">
        <v>279</v>
      </c>
      <c r="AEU56" s="487" t="s">
        <v>280</v>
      </c>
      <c r="AEV56" s="487" t="s">
        <v>281</v>
      </c>
      <c r="AEW56" s="487" t="s">
        <v>282</v>
      </c>
      <c r="AEX56" s="487" t="s">
        <v>283</v>
      </c>
      <c r="AEY56" s="487" t="s">
        <v>292</v>
      </c>
      <c r="AEZ56" s="487" t="s">
        <v>293</v>
      </c>
      <c r="AFA56" s="487" t="s">
        <v>294</v>
      </c>
      <c r="AFB56" s="487" t="s">
        <v>295</v>
      </c>
      <c r="AFC56" s="487" t="s">
        <v>296</v>
      </c>
      <c r="AFD56" s="487" t="s">
        <v>297</v>
      </c>
      <c r="AFE56" s="487" t="s">
        <v>298</v>
      </c>
      <c r="AFF56" s="487" t="s">
        <v>335</v>
      </c>
      <c r="AFG56" s="487" t="s">
        <v>279</v>
      </c>
      <c r="AFH56" s="487" t="s">
        <v>282</v>
      </c>
      <c r="AFI56" s="487" t="s">
        <v>283</v>
      </c>
      <c r="AFJ56" s="487" t="s">
        <v>293</v>
      </c>
      <c r="AFK56" s="487" t="s">
        <v>295</v>
      </c>
      <c r="AFL56" s="487" t="s">
        <v>297</v>
      </c>
      <c r="AFM56" s="487" t="s">
        <v>335</v>
      </c>
      <c r="AFN56" s="487" t="s">
        <v>279</v>
      </c>
      <c r="AFO56" s="487" t="s">
        <v>281</v>
      </c>
      <c r="AFP56" s="487" t="s">
        <v>283</v>
      </c>
      <c r="AFQ56" s="487" t="s">
        <v>294</v>
      </c>
      <c r="AFR56" s="487" t="s">
        <v>295</v>
      </c>
      <c r="AFS56" s="487" t="s">
        <v>298</v>
      </c>
      <c r="AFT56" s="487" t="s">
        <v>335</v>
      </c>
      <c r="AFU56" s="487" t="s">
        <v>283</v>
      </c>
      <c r="AFV56" s="487" t="s">
        <v>295</v>
      </c>
      <c r="AFW56" s="487" t="s">
        <v>335</v>
      </c>
      <c r="AFX56" s="487" t="s">
        <v>281</v>
      </c>
      <c r="AFY56" s="487" t="s">
        <v>282</v>
      </c>
      <c r="AFZ56" s="487" t="s">
        <v>283</v>
      </c>
      <c r="AGA56" s="487" t="s">
        <v>296</v>
      </c>
      <c r="AGB56" s="487" t="s">
        <v>297</v>
      </c>
      <c r="AGC56" s="487" t="s">
        <v>298</v>
      </c>
      <c r="AGD56" s="487" t="s">
        <v>335</v>
      </c>
      <c r="AGE56" s="487" t="s">
        <v>283</v>
      </c>
      <c r="AGF56" s="487" t="s">
        <v>298</v>
      </c>
      <c r="AGG56" s="487" t="s">
        <v>335</v>
      </c>
      <c r="AGH56" s="487" t="s">
        <v>283</v>
      </c>
      <c r="AGI56" s="487" t="s">
        <v>297</v>
      </c>
      <c r="AGJ56" s="487" t="s">
        <v>335</v>
      </c>
      <c r="AGK56" s="487" t="s">
        <v>335</v>
      </c>
      <c r="AGL56" s="487" t="s">
        <v>285</v>
      </c>
      <c r="AGM56" s="487" t="s">
        <v>286</v>
      </c>
      <c r="AGN56" s="487" t="s">
        <v>287</v>
      </c>
      <c r="AGO56" s="487" t="s">
        <v>288</v>
      </c>
      <c r="AGP56" s="487" t="s">
        <v>289</v>
      </c>
      <c r="AGQ56" s="487" t="s">
        <v>290</v>
      </c>
      <c r="AGR56" s="487" t="s">
        <v>291</v>
      </c>
      <c r="AGS56" s="487" t="s">
        <v>292</v>
      </c>
      <c r="AGT56" s="487" t="s">
        <v>293</v>
      </c>
      <c r="AGU56" s="487" t="s">
        <v>294</v>
      </c>
      <c r="AGV56" s="487" t="s">
        <v>295</v>
      </c>
      <c r="AGW56" s="487" t="s">
        <v>296</v>
      </c>
      <c r="AGX56" s="487" t="s">
        <v>297</v>
      </c>
      <c r="AGY56" s="487" t="s">
        <v>298</v>
      </c>
      <c r="AGZ56" s="487" t="s">
        <v>335</v>
      </c>
      <c r="AHA56" s="487" t="s">
        <v>287</v>
      </c>
      <c r="AHB56" s="487" t="s">
        <v>290</v>
      </c>
      <c r="AHC56" s="487" t="s">
        <v>291</v>
      </c>
      <c r="AHD56" s="487" t="s">
        <v>293</v>
      </c>
      <c r="AHE56" s="487" t="s">
        <v>295</v>
      </c>
      <c r="AHF56" s="487" t="s">
        <v>297</v>
      </c>
      <c r="AHG56" s="487" t="s">
        <v>335</v>
      </c>
      <c r="AHH56" s="487" t="s">
        <v>287</v>
      </c>
      <c r="AHI56" s="487" t="s">
        <v>289</v>
      </c>
      <c r="AHJ56" s="487" t="s">
        <v>291</v>
      </c>
      <c r="AHK56" s="487" t="s">
        <v>294</v>
      </c>
      <c r="AHL56" s="487" t="s">
        <v>295</v>
      </c>
      <c r="AHM56" s="487" t="s">
        <v>298</v>
      </c>
      <c r="AHN56" s="487" t="s">
        <v>335</v>
      </c>
      <c r="AHO56" s="487" t="s">
        <v>291</v>
      </c>
      <c r="AHP56" s="487" t="s">
        <v>295</v>
      </c>
      <c r="AHQ56" s="487" t="s">
        <v>335</v>
      </c>
      <c r="AHR56" s="487" t="s">
        <v>289</v>
      </c>
      <c r="AHS56" s="487" t="s">
        <v>290</v>
      </c>
      <c r="AHT56" s="487" t="s">
        <v>291</v>
      </c>
      <c r="AHU56" s="487" t="s">
        <v>296</v>
      </c>
      <c r="AHV56" s="487" t="s">
        <v>297</v>
      </c>
      <c r="AHW56" s="487" t="s">
        <v>298</v>
      </c>
      <c r="AHX56" s="487" t="s">
        <v>335</v>
      </c>
      <c r="AHY56" s="487" t="s">
        <v>291</v>
      </c>
      <c r="AHZ56" s="487" t="s">
        <v>298</v>
      </c>
      <c r="AIA56" s="487" t="s">
        <v>335</v>
      </c>
      <c r="AIB56" s="487" t="s">
        <v>291</v>
      </c>
      <c r="AIC56" s="487" t="s">
        <v>297</v>
      </c>
      <c r="AID56" s="487" t="s">
        <v>335</v>
      </c>
      <c r="AIE56" s="487" t="s">
        <v>335</v>
      </c>
      <c r="AIF56" s="487" t="s">
        <v>293</v>
      </c>
      <c r="AIG56" s="487" t="s">
        <v>294</v>
      </c>
      <c r="AIH56" s="487" t="s">
        <v>295</v>
      </c>
      <c r="AII56" s="487" t="s">
        <v>296</v>
      </c>
      <c r="AIJ56" s="487" t="s">
        <v>297</v>
      </c>
      <c r="AIK56" s="487" t="s">
        <v>298</v>
      </c>
      <c r="AIL56" s="487" t="s">
        <v>335</v>
      </c>
      <c r="AIM56" s="487" t="s">
        <v>295</v>
      </c>
      <c r="AIN56" s="487" t="s">
        <v>297</v>
      </c>
      <c r="AIO56" s="487" t="s">
        <v>335</v>
      </c>
      <c r="AIP56" s="487" t="s">
        <v>295</v>
      </c>
      <c r="AIQ56" s="487" t="s">
        <v>298</v>
      </c>
      <c r="AIR56" s="487" t="s">
        <v>335</v>
      </c>
      <c r="AIS56" s="487" t="s">
        <v>335</v>
      </c>
      <c r="AIT56" s="487" t="s">
        <v>297</v>
      </c>
      <c r="AIU56" s="487" t="s">
        <v>298</v>
      </c>
      <c r="AIV56" s="487" t="s">
        <v>335</v>
      </c>
      <c r="AIW56" s="487" t="s">
        <v>335</v>
      </c>
      <c r="AIX56" s="487" t="s">
        <v>335</v>
      </c>
      <c r="AIY56" s="487" t="s">
        <v>57</v>
      </c>
      <c r="AIZ56" s="487" t="s">
        <v>59</v>
      </c>
      <c r="AJA56" s="487" t="s">
        <v>61</v>
      </c>
      <c r="AJB56" s="487" t="s">
        <v>277</v>
      </c>
      <c r="AJC56" s="487" t="s">
        <v>279</v>
      </c>
      <c r="AJD56" s="487" t="s">
        <v>282</v>
      </c>
      <c r="AJE56" s="487" t="s">
        <v>283</v>
      </c>
      <c r="AJF56" s="487" t="s">
        <v>285</v>
      </c>
      <c r="AJG56" s="487" t="s">
        <v>287</v>
      </c>
      <c r="AJH56" s="487" t="s">
        <v>290</v>
      </c>
      <c r="AJI56" s="487" t="s">
        <v>291</v>
      </c>
      <c r="AJJ56" s="487" t="s">
        <v>293</v>
      </c>
      <c r="AJK56" s="487" t="s">
        <v>295</v>
      </c>
      <c r="AJL56" s="487" t="s">
        <v>297</v>
      </c>
      <c r="AJM56" s="487" t="s">
        <v>335</v>
      </c>
      <c r="AJN56" s="487" t="s">
        <v>57</v>
      </c>
      <c r="AJO56" s="487" t="s">
        <v>60</v>
      </c>
      <c r="AJP56" s="487" t="s">
        <v>61</v>
      </c>
      <c r="AJQ56" s="487" t="s">
        <v>278</v>
      </c>
      <c r="AJR56" s="487" t="s">
        <v>279</v>
      </c>
      <c r="AJS56" s="487" t="s">
        <v>281</v>
      </c>
      <c r="AJT56" s="487" t="s">
        <v>283</v>
      </c>
      <c r="AJU56" s="487" t="s">
        <v>286</v>
      </c>
      <c r="AJV56" s="487" t="s">
        <v>287</v>
      </c>
      <c r="AJW56" s="487" t="s">
        <v>289</v>
      </c>
      <c r="AJX56" s="487" t="s">
        <v>291</v>
      </c>
      <c r="AJY56" s="487" t="s">
        <v>294</v>
      </c>
      <c r="AJZ56" s="487" t="s">
        <v>295</v>
      </c>
      <c r="AKA56" s="487" t="s">
        <v>298</v>
      </c>
      <c r="AKB56" s="487" t="s">
        <v>335</v>
      </c>
      <c r="AKC56" s="487" t="s">
        <v>61</v>
      </c>
      <c r="AKD56" s="487" t="s">
        <v>279</v>
      </c>
      <c r="AKE56" s="487" t="s">
        <v>283</v>
      </c>
      <c r="AKF56" s="487" t="s">
        <v>287</v>
      </c>
      <c r="AKG56" s="487" t="s">
        <v>291</v>
      </c>
      <c r="AKH56" s="487" t="s">
        <v>295</v>
      </c>
      <c r="AKI56" s="487" t="s">
        <v>335</v>
      </c>
      <c r="AKJ56" s="487" t="s">
        <v>59</v>
      </c>
      <c r="AKK56" s="487" t="s">
        <v>60</v>
      </c>
      <c r="AKL56" s="487" t="s">
        <v>61</v>
      </c>
      <c r="AKM56" s="487" t="s">
        <v>280</v>
      </c>
      <c r="AKN56" s="487" t="s">
        <v>281</v>
      </c>
      <c r="AKO56" s="487" t="s">
        <v>282</v>
      </c>
      <c r="AKP56" s="487" t="s">
        <v>283</v>
      </c>
      <c r="AKQ56" s="487" t="s">
        <v>288</v>
      </c>
      <c r="AKR56" s="487" t="s">
        <v>289</v>
      </c>
      <c r="AKS56" s="487" t="s">
        <v>290</v>
      </c>
      <c r="AKT56" s="487" t="s">
        <v>291</v>
      </c>
      <c r="AKU56" s="487" t="s">
        <v>296</v>
      </c>
      <c r="AKV56" s="487" t="s">
        <v>297</v>
      </c>
      <c r="AKW56" s="487" t="s">
        <v>298</v>
      </c>
      <c r="AKX56" s="487" t="s">
        <v>335</v>
      </c>
      <c r="AKY56" s="487" t="s">
        <v>61</v>
      </c>
      <c r="AKZ56" s="487" t="s">
        <v>282</v>
      </c>
      <c r="ALA56" s="487" t="s">
        <v>283</v>
      </c>
      <c r="ALB56" s="487" t="s">
        <v>290</v>
      </c>
      <c r="ALC56" s="487" t="s">
        <v>291</v>
      </c>
      <c r="ALD56" s="487" t="s">
        <v>297</v>
      </c>
      <c r="ALE56" s="487" t="s">
        <v>335</v>
      </c>
      <c r="ALF56" s="487" t="s">
        <v>61</v>
      </c>
      <c r="ALG56" s="487" t="s">
        <v>281</v>
      </c>
      <c r="ALH56" s="487" t="s">
        <v>283</v>
      </c>
      <c r="ALI56" s="487" t="s">
        <v>289</v>
      </c>
      <c r="ALJ56" s="487" t="s">
        <v>291</v>
      </c>
      <c r="ALK56" s="487" t="s">
        <v>298</v>
      </c>
      <c r="ALL56" s="487" t="s">
        <v>335</v>
      </c>
      <c r="ALM56" s="487" t="s">
        <v>283</v>
      </c>
      <c r="ALN56" s="487" t="s">
        <v>291</v>
      </c>
      <c r="ALO56" s="487" t="s">
        <v>335</v>
      </c>
      <c r="ALP56" s="487" t="s">
        <v>277</v>
      </c>
      <c r="ALQ56" s="487" t="s">
        <v>278</v>
      </c>
      <c r="ALR56" s="487" t="s">
        <v>279</v>
      </c>
      <c r="ALS56" s="487" t="s">
        <v>280</v>
      </c>
      <c r="ALT56" s="487" t="s">
        <v>281</v>
      </c>
      <c r="ALU56" s="487" t="s">
        <v>282</v>
      </c>
      <c r="ALV56" s="487" t="s">
        <v>283</v>
      </c>
      <c r="ALW56" s="487" t="s">
        <v>292</v>
      </c>
      <c r="ALX56" s="487" t="s">
        <v>293</v>
      </c>
      <c r="ALY56" s="487" t="s">
        <v>294</v>
      </c>
      <c r="ALZ56" s="487" t="s">
        <v>295</v>
      </c>
      <c r="AMA56" s="487" t="s">
        <v>296</v>
      </c>
      <c r="AMB56" s="487" t="s">
        <v>297</v>
      </c>
      <c r="AMC56" s="487" t="s">
        <v>298</v>
      </c>
      <c r="AMD56" s="487" t="s">
        <v>335</v>
      </c>
      <c r="AME56" s="487" t="s">
        <v>279</v>
      </c>
      <c r="AMF56" s="487" t="s">
        <v>282</v>
      </c>
      <c r="AMG56" s="487" t="s">
        <v>283</v>
      </c>
      <c r="AMH56" s="487" t="s">
        <v>293</v>
      </c>
      <c r="AMI56" s="487" t="s">
        <v>295</v>
      </c>
      <c r="AMJ56" s="487" t="s">
        <v>297</v>
      </c>
      <c r="AMK56" s="487" t="s">
        <v>335</v>
      </c>
      <c r="AML56" s="487" t="s">
        <v>279</v>
      </c>
      <c r="AMM56" s="487" t="s">
        <v>281</v>
      </c>
      <c r="AMN56" s="487" t="s">
        <v>283</v>
      </c>
      <c r="AMO56" s="487" t="s">
        <v>294</v>
      </c>
      <c r="AMP56" s="487" t="s">
        <v>295</v>
      </c>
      <c r="AMQ56" s="487" t="s">
        <v>298</v>
      </c>
      <c r="AMR56" s="487" t="s">
        <v>335</v>
      </c>
      <c r="AMS56" s="487" t="s">
        <v>283</v>
      </c>
      <c r="AMT56" s="487" t="s">
        <v>295</v>
      </c>
      <c r="AMU56" s="487" t="s">
        <v>335</v>
      </c>
      <c r="AMV56" s="487" t="s">
        <v>281</v>
      </c>
      <c r="AMW56" s="487" t="s">
        <v>282</v>
      </c>
      <c r="AMX56" s="487" t="s">
        <v>283</v>
      </c>
      <c r="AMY56" s="487" t="s">
        <v>296</v>
      </c>
      <c r="AMZ56" s="487" t="s">
        <v>297</v>
      </c>
      <c r="ANA56" s="487" t="s">
        <v>298</v>
      </c>
      <c r="ANB56" s="487" t="s">
        <v>335</v>
      </c>
      <c r="ANC56" s="487" t="s">
        <v>283</v>
      </c>
      <c r="AND56" s="487" t="s">
        <v>298</v>
      </c>
      <c r="ANE56" s="487" t="s">
        <v>335</v>
      </c>
      <c r="ANF56" s="487" t="s">
        <v>283</v>
      </c>
      <c r="ANG56" s="487" t="s">
        <v>297</v>
      </c>
      <c r="ANH56" s="487" t="s">
        <v>335</v>
      </c>
      <c r="ANI56" s="487" t="s">
        <v>335</v>
      </c>
      <c r="ANJ56" s="487" t="s">
        <v>285</v>
      </c>
      <c r="ANK56" s="487" t="s">
        <v>286</v>
      </c>
      <c r="ANL56" s="487" t="s">
        <v>287</v>
      </c>
      <c r="ANM56" s="487" t="s">
        <v>288</v>
      </c>
      <c r="ANN56" s="487" t="s">
        <v>289</v>
      </c>
      <c r="ANO56" s="487" t="s">
        <v>290</v>
      </c>
      <c r="ANP56" s="487" t="s">
        <v>291</v>
      </c>
      <c r="ANQ56" s="487" t="s">
        <v>292</v>
      </c>
      <c r="ANR56" s="487" t="s">
        <v>293</v>
      </c>
      <c r="ANS56" s="487" t="s">
        <v>294</v>
      </c>
      <c r="ANT56" s="487" t="s">
        <v>295</v>
      </c>
      <c r="ANU56" s="487" t="s">
        <v>296</v>
      </c>
      <c r="ANV56" s="487" t="s">
        <v>297</v>
      </c>
      <c r="ANW56" s="487" t="s">
        <v>298</v>
      </c>
      <c r="ANX56" s="487" t="s">
        <v>335</v>
      </c>
      <c r="ANY56" s="487" t="s">
        <v>287</v>
      </c>
      <c r="ANZ56" s="487" t="s">
        <v>290</v>
      </c>
      <c r="AOA56" s="487" t="s">
        <v>291</v>
      </c>
      <c r="AOB56" s="487" t="s">
        <v>293</v>
      </c>
      <c r="AOC56" s="487" t="s">
        <v>295</v>
      </c>
      <c r="AOD56" s="487" t="s">
        <v>297</v>
      </c>
      <c r="AOE56" s="487" t="s">
        <v>335</v>
      </c>
      <c r="AOF56" s="487" t="s">
        <v>287</v>
      </c>
      <c r="AOG56" s="487" t="s">
        <v>289</v>
      </c>
      <c r="AOH56" s="487" t="s">
        <v>291</v>
      </c>
      <c r="AOI56" s="487" t="s">
        <v>294</v>
      </c>
      <c r="AOJ56" s="487" t="s">
        <v>295</v>
      </c>
      <c r="AOK56" s="487" t="s">
        <v>298</v>
      </c>
      <c r="AOL56" s="487" t="s">
        <v>335</v>
      </c>
      <c r="AOM56" s="487" t="s">
        <v>291</v>
      </c>
      <c r="AON56" s="487" t="s">
        <v>295</v>
      </c>
      <c r="AOO56" s="487" t="s">
        <v>335</v>
      </c>
      <c r="AOP56" s="487" t="s">
        <v>289</v>
      </c>
      <c r="AOQ56" s="487" t="s">
        <v>290</v>
      </c>
      <c r="AOR56" s="487" t="s">
        <v>291</v>
      </c>
      <c r="AOS56" s="487" t="s">
        <v>296</v>
      </c>
      <c r="AOT56" s="487" t="s">
        <v>297</v>
      </c>
      <c r="AOU56" s="487" t="s">
        <v>298</v>
      </c>
      <c r="AOV56" s="487" t="s">
        <v>335</v>
      </c>
      <c r="AOW56" s="487" t="s">
        <v>291</v>
      </c>
      <c r="AOX56" s="487" t="s">
        <v>298</v>
      </c>
      <c r="AOY56" s="487" t="s">
        <v>335</v>
      </c>
      <c r="AOZ56" s="487" t="s">
        <v>291</v>
      </c>
      <c r="APA56" s="487" t="s">
        <v>297</v>
      </c>
      <c r="APB56" s="487" t="s">
        <v>335</v>
      </c>
      <c r="APC56" s="487" t="s">
        <v>335</v>
      </c>
      <c r="APD56" s="487" t="s">
        <v>293</v>
      </c>
      <c r="APE56" s="487" t="s">
        <v>294</v>
      </c>
      <c r="APF56" s="487" t="s">
        <v>295</v>
      </c>
      <c r="APG56" s="487" t="s">
        <v>296</v>
      </c>
      <c r="APH56" s="487" t="s">
        <v>297</v>
      </c>
      <c r="API56" s="487" t="s">
        <v>298</v>
      </c>
      <c r="APJ56" s="487" t="s">
        <v>335</v>
      </c>
      <c r="APK56" s="487" t="s">
        <v>295</v>
      </c>
      <c r="APL56" s="487" t="s">
        <v>297</v>
      </c>
      <c r="APM56" s="487" t="s">
        <v>335</v>
      </c>
      <c r="APN56" s="487" t="s">
        <v>295</v>
      </c>
      <c r="APO56" s="487" t="s">
        <v>298</v>
      </c>
      <c r="APP56" s="487" t="s">
        <v>335</v>
      </c>
      <c r="APQ56" s="487" t="s">
        <v>335</v>
      </c>
      <c r="APR56" s="487" t="s">
        <v>297</v>
      </c>
      <c r="APS56" s="487" t="s">
        <v>298</v>
      </c>
      <c r="APT56" s="487" t="s">
        <v>335</v>
      </c>
      <c r="APU56" s="487" t="s">
        <v>335</v>
      </c>
      <c r="APV56" s="487" t="s">
        <v>335</v>
      </c>
      <c r="APW56" s="487" t="s">
        <v>57</v>
      </c>
      <c r="APX56" s="487" t="s">
        <v>59</v>
      </c>
      <c r="APY56" s="487" t="s">
        <v>61</v>
      </c>
      <c r="APZ56" s="487" t="s">
        <v>277</v>
      </c>
      <c r="AQA56" s="487" t="s">
        <v>279</v>
      </c>
      <c r="AQB56" s="487" t="s">
        <v>282</v>
      </c>
      <c r="AQC56" s="487" t="s">
        <v>283</v>
      </c>
      <c r="AQD56" s="487" t="s">
        <v>285</v>
      </c>
      <c r="AQE56" s="487" t="s">
        <v>287</v>
      </c>
      <c r="AQF56" s="487" t="s">
        <v>290</v>
      </c>
      <c r="AQG56" s="487" t="s">
        <v>291</v>
      </c>
      <c r="AQH56" s="487" t="s">
        <v>293</v>
      </c>
      <c r="AQI56" s="487" t="s">
        <v>295</v>
      </c>
      <c r="AQJ56" s="487" t="s">
        <v>297</v>
      </c>
      <c r="AQK56" s="487" t="s">
        <v>335</v>
      </c>
      <c r="AQL56" s="487" t="s">
        <v>57</v>
      </c>
      <c r="AQM56" s="487" t="s">
        <v>60</v>
      </c>
      <c r="AQN56" s="487" t="s">
        <v>61</v>
      </c>
      <c r="AQO56" s="487" t="s">
        <v>278</v>
      </c>
      <c r="AQP56" s="487" t="s">
        <v>279</v>
      </c>
      <c r="AQQ56" s="487" t="s">
        <v>281</v>
      </c>
      <c r="AQR56" s="487" t="s">
        <v>283</v>
      </c>
      <c r="AQS56" s="487" t="s">
        <v>286</v>
      </c>
      <c r="AQT56" s="487" t="s">
        <v>287</v>
      </c>
      <c r="AQU56" s="487" t="s">
        <v>289</v>
      </c>
      <c r="AQV56" s="487" t="s">
        <v>291</v>
      </c>
      <c r="AQW56" s="487" t="s">
        <v>294</v>
      </c>
      <c r="AQX56" s="487" t="s">
        <v>295</v>
      </c>
      <c r="AQY56" s="487" t="s">
        <v>298</v>
      </c>
      <c r="AQZ56" s="487" t="s">
        <v>335</v>
      </c>
      <c r="ARA56" s="487" t="s">
        <v>61</v>
      </c>
      <c r="ARB56" s="487" t="s">
        <v>279</v>
      </c>
      <c r="ARC56" s="487" t="s">
        <v>283</v>
      </c>
      <c r="ARD56" s="487" t="s">
        <v>287</v>
      </c>
      <c r="ARE56" s="487" t="s">
        <v>291</v>
      </c>
      <c r="ARF56" s="487" t="s">
        <v>295</v>
      </c>
      <c r="ARG56" s="487" t="s">
        <v>335</v>
      </c>
      <c r="ARH56" s="487" t="s">
        <v>59</v>
      </c>
      <c r="ARI56" s="487" t="s">
        <v>60</v>
      </c>
      <c r="ARJ56" s="487" t="s">
        <v>61</v>
      </c>
      <c r="ARK56" s="487" t="s">
        <v>280</v>
      </c>
      <c r="ARL56" s="487" t="s">
        <v>281</v>
      </c>
      <c r="ARM56" s="487" t="s">
        <v>282</v>
      </c>
      <c r="ARN56" s="487" t="s">
        <v>283</v>
      </c>
      <c r="ARO56" s="487" t="s">
        <v>288</v>
      </c>
      <c r="ARP56" s="487" t="s">
        <v>289</v>
      </c>
      <c r="ARQ56" s="487" t="s">
        <v>290</v>
      </c>
      <c r="ARR56" s="487" t="s">
        <v>291</v>
      </c>
      <c r="ARS56" s="487" t="s">
        <v>296</v>
      </c>
      <c r="ART56" s="487" t="s">
        <v>297</v>
      </c>
      <c r="ARU56" s="487" t="s">
        <v>298</v>
      </c>
      <c r="ARV56" s="487" t="s">
        <v>335</v>
      </c>
      <c r="ARW56" s="487" t="s">
        <v>61</v>
      </c>
      <c r="ARX56" s="487" t="s">
        <v>282</v>
      </c>
      <c r="ARY56" s="487" t="s">
        <v>283</v>
      </c>
      <c r="ARZ56" s="487" t="s">
        <v>290</v>
      </c>
      <c r="ASA56" s="487" t="s">
        <v>291</v>
      </c>
      <c r="ASB56" s="487" t="s">
        <v>297</v>
      </c>
      <c r="ASC56" s="487" t="s">
        <v>335</v>
      </c>
      <c r="ASD56" s="487" t="s">
        <v>61</v>
      </c>
      <c r="ASE56" s="487" t="s">
        <v>281</v>
      </c>
      <c r="ASF56" s="487" t="s">
        <v>283</v>
      </c>
      <c r="ASG56" s="487" t="s">
        <v>289</v>
      </c>
      <c r="ASH56" s="487" t="s">
        <v>291</v>
      </c>
      <c r="ASI56" s="487" t="s">
        <v>298</v>
      </c>
      <c r="ASJ56" s="487" t="s">
        <v>335</v>
      </c>
      <c r="ASK56" s="487" t="s">
        <v>283</v>
      </c>
      <c r="ASL56" s="487" t="s">
        <v>291</v>
      </c>
      <c r="ASM56" s="487" t="s">
        <v>335</v>
      </c>
      <c r="ASN56" s="487" t="s">
        <v>277</v>
      </c>
      <c r="ASO56" s="487" t="s">
        <v>278</v>
      </c>
      <c r="ASP56" s="487" t="s">
        <v>279</v>
      </c>
      <c r="ASQ56" s="487" t="s">
        <v>280</v>
      </c>
      <c r="ASR56" s="487" t="s">
        <v>281</v>
      </c>
      <c r="ASS56" s="487" t="s">
        <v>282</v>
      </c>
      <c r="AST56" s="487" t="s">
        <v>283</v>
      </c>
      <c r="ASU56" s="487" t="s">
        <v>292</v>
      </c>
      <c r="ASV56" s="487" t="s">
        <v>293</v>
      </c>
      <c r="ASW56" s="487" t="s">
        <v>294</v>
      </c>
      <c r="ASX56" s="487" t="s">
        <v>295</v>
      </c>
      <c r="ASY56" s="487" t="s">
        <v>296</v>
      </c>
      <c r="ASZ56" s="487" t="s">
        <v>297</v>
      </c>
      <c r="ATA56" s="487" t="s">
        <v>298</v>
      </c>
      <c r="ATB56" s="487" t="s">
        <v>335</v>
      </c>
      <c r="ATC56" s="487" t="s">
        <v>279</v>
      </c>
      <c r="ATD56" s="487" t="s">
        <v>282</v>
      </c>
      <c r="ATE56" s="487" t="s">
        <v>283</v>
      </c>
      <c r="ATF56" s="487" t="s">
        <v>293</v>
      </c>
      <c r="ATG56" s="487" t="s">
        <v>295</v>
      </c>
      <c r="ATH56" s="487" t="s">
        <v>297</v>
      </c>
      <c r="ATI56" s="487" t="s">
        <v>335</v>
      </c>
      <c r="ATJ56" s="487" t="s">
        <v>279</v>
      </c>
      <c r="ATK56" s="487" t="s">
        <v>281</v>
      </c>
      <c r="ATL56" s="487" t="s">
        <v>283</v>
      </c>
      <c r="ATM56" s="487" t="s">
        <v>294</v>
      </c>
      <c r="ATN56" s="487" t="s">
        <v>295</v>
      </c>
      <c r="ATO56" s="487" t="s">
        <v>298</v>
      </c>
      <c r="ATP56" s="487" t="s">
        <v>335</v>
      </c>
      <c r="ATQ56" s="487" t="s">
        <v>283</v>
      </c>
      <c r="ATR56" s="487" t="s">
        <v>295</v>
      </c>
      <c r="ATS56" s="487" t="s">
        <v>335</v>
      </c>
      <c r="ATT56" s="487" t="s">
        <v>281</v>
      </c>
      <c r="ATU56" s="487" t="s">
        <v>282</v>
      </c>
      <c r="ATV56" s="487" t="s">
        <v>283</v>
      </c>
      <c r="ATW56" s="487" t="s">
        <v>296</v>
      </c>
      <c r="ATX56" s="487" t="s">
        <v>297</v>
      </c>
      <c r="ATY56" s="487" t="s">
        <v>298</v>
      </c>
      <c r="ATZ56" s="487" t="s">
        <v>335</v>
      </c>
      <c r="AUA56" s="487" t="s">
        <v>283</v>
      </c>
      <c r="AUB56" s="487" t="s">
        <v>298</v>
      </c>
      <c r="AUC56" s="487" t="s">
        <v>335</v>
      </c>
      <c r="AUD56" s="487" t="s">
        <v>283</v>
      </c>
      <c r="AUE56" s="487" t="s">
        <v>297</v>
      </c>
      <c r="AUF56" s="487" t="s">
        <v>335</v>
      </c>
      <c r="AUG56" s="487" t="s">
        <v>335</v>
      </c>
      <c r="AUH56" s="487" t="s">
        <v>285</v>
      </c>
      <c r="AUI56" s="487" t="s">
        <v>286</v>
      </c>
      <c r="AUJ56" s="487" t="s">
        <v>287</v>
      </c>
      <c r="AUK56" s="487" t="s">
        <v>288</v>
      </c>
      <c r="AUL56" s="487" t="s">
        <v>289</v>
      </c>
      <c r="AUM56" s="487" t="s">
        <v>290</v>
      </c>
      <c r="AUN56" s="487" t="s">
        <v>291</v>
      </c>
      <c r="AUO56" s="487" t="s">
        <v>292</v>
      </c>
      <c r="AUP56" s="487" t="s">
        <v>293</v>
      </c>
      <c r="AUQ56" s="487" t="s">
        <v>294</v>
      </c>
      <c r="AUR56" s="487" t="s">
        <v>295</v>
      </c>
      <c r="AUS56" s="487" t="s">
        <v>296</v>
      </c>
      <c r="AUT56" s="487" t="s">
        <v>297</v>
      </c>
      <c r="AUU56" s="487" t="s">
        <v>298</v>
      </c>
      <c r="AUV56" s="487" t="s">
        <v>335</v>
      </c>
      <c r="AUW56" s="487" t="s">
        <v>287</v>
      </c>
      <c r="AUX56" s="487" t="s">
        <v>290</v>
      </c>
      <c r="AUY56" s="487" t="s">
        <v>291</v>
      </c>
      <c r="AUZ56" s="487" t="s">
        <v>293</v>
      </c>
      <c r="AVA56" s="487" t="s">
        <v>295</v>
      </c>
      <c r="AVB56" s="487" t="s">
        <v>297</v>
      </c>
      <c r="AVC56" s="487" t="s">
        <v>335</v>
      </c>
      <c r="AVD56" s="487" t="s">
        <v>287</v>
      </c>
      <c r="AVE56" s="487" t="s">
        <v>289</v>
      </c>
      <c r="AVF56" s="487" t="s">
        <v>291</v>
      </c>
      <c r="AVG56" s="487" t="s">
        <v>294</v>
      </c>
      <c r="AVH56" s="487" t="s">
        <v>295</v>
      </c>
      <c r="AVI56" s="487" t="s">
        <v>298</v>
      </c>
      <c r="AVJ56" s="487" t="s">
        <v>335</v>
      </c>
      <c r="AVK56" s="487" t="s">
        <v>291</v>
      </c>
      <c r="AVL56" s="487" t="s">
        <v>295</v>
      </c>
      <c r="AVM56" s="487" t="s">
        <v>335</v>
      </c>
      <c r="AVN56" s="487" t="s">
        <v>289</v>
      </c>
      <c r="AVO56" s="487" t="s">
        <v>290</v>
      </c>
      <c r="AVP56" s="487" t="s">
        <v>291</v>
      </c>
      <c r="AVQ56" s="487" t="s">
        <v>296</v>
      </c>
      <c r="AVR56" s="487" t="s">
        <v>297</v>
      </c>
      <c r="AVS56" s="487" t="s">
        <v>298</v>
      </c>
      <c r="AVT56" s="487" t="s">
        <v>335</v>
      </c>
      <c r="AVU56" s="487" t="s">
        <v>291</v>
      </c>
      <c r="AVV56" s="487" t="s">
        <v>298</v>
      </c>
      <c r="AVW56" s="487" t="s">
        <v>335</v>
      </c>
      <c r="AVX56" s="487" t="s">
        <v>291</v>
      </c>
      <c r="AVY56" s="487" t="s">
        <v>297</v>
      </c>
      <c r="AVZ56" s="487" t="s">
        <v>335</v>
      </c>
      <c r="AWA56" s="487" t="s">
        <v>335</v>
      </c>
      <c r="AWB56" s="487" t="s">
        <v>293</v>
      </c>
      <c r="AWC56" s="487" t="s">
        <v>294</v>
      </c>
      <c r="AWD56" s="487" t="s">
        <v>295</v>
      </c>
      <c r="AWE56" s="487" t="s">
        <v>296</v>
      </c>
      <c r="AWF56" s="487" t="s">
        <v>297</v>
      </c>
      <c r="AWG56" s="487" t="s">
        <v>298</v>
      </c>
      <c r="AWH56" s="487" t="s">
        <v>335</v>
      </c>
      <c r="AWI56" s="487" t="s">
        <v>295</v>
      </c>
      <c r="AWJ56" s="487" t="s">
        <v>297</v>
      </c>
      <c r="AWK56" s="487" t="s">
        <v>335</v>
      </c>
      <c r="AWL56" s="487" t="s">
        <v>295</v>
      </c>
      <c r="AWM56" s="487" t="s">
        <v>298</v>
      </c>
      <c r="AWN56" s="487" t="s">
        <v>335</v>
      </c>
      <c r="AWO56" s="487" t="s">
        <v>335</v>
      </c>
      <c r="AWP56" s="487" t="s">
        <v>297</v>
      </c>
      <c r="AWQ56" s="487" t="s">
        <v>298</v>
      </c>
      <c r="AWR56" s="487" t="s">
        <v>335</v>
      </c>
      <c r="AWS56" s="487" t="s">
        <v>335</v>
      </c>
      <c r="AWT56" s="487" t="s">
        <v>335</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279</v>
      </c>
      <c r="AXT56" s="487" t="s">
        <v>279</v>
      </c>
      <c r="AXU56" s="487" t="s">
        <v>279</v>
      </c>
      <c r="AXV56" s="487" t="s">
        <v>279</v>
      </c>
      <c r="AXW56" s="487" t="s">
        <v>279</v>
      </c>
      <c r="AXX56" s="487" t="s">
        <v>279</v>
      </c>
      <c r="AXY56" s="487" t="s">
        <v>279</v>
      </c>
      <c r="AXZ56" s="487" t="s">
        <v>279</v>
      </c>
      <c r="AYA56" s="487" t="s">
        <v>279</v>
      </c>
      <c r="AYB56" s="487" t="s">
        <v>279</v>
      </c>
      <c r="AYC56" s="487" t="s">
        <v>279</v>
      </c>
      <c r="AYD56" s="487" t="s">
        <v>279</v>
      </c>
      <c r="AYE56" s="487" t="s">
        <v>279</v>
      </c>
      <c r="AYF56" s="487" t="s">
        <v>279</v>
      </c>
      <c r="AYG56" s="487" t="s">
        <v>279</v>
      </c>
      <c r="AYH56" s="487" t="s">
        <v>279</v>
      </c>
      <c r="AYI56" s="487" t="s">
        <v>279</v>
      </c>
      <c r="AYJ56" s="487" t="s">
        <v>279</v>
      </c>
      <c r="AYK56" s="487" t="s">
        <v>279</v>
      </c>
      <c r="AYL56" s="487" t="s">
        <v>279</v>
      </c>
      <c r="AYM56" s="487" t="s">
        <v>279</v>
      </c>
      <c r="AYN56" s="487" t="s">
        <v>279</v>
      </c>
      <c r="AYO56" s="487" t="s">
        <v>279</v>
      </c>
      <c r="AYP56" s="487" t="s">
        <v>279</v>
      </c>
      <c r="AYQ56" s="487" t="s">
        <v>281</v>
      </c>
      <c r="AYR56" s="487" t="s">
        <v>281</v>
      </c>
      <c r="AYS56" s="487" t="s">
        <v>281</v>
      </c>
      <c r="AYT56" s="487" t="s">
        <v>281</v>
      </c>
      <c r="AYU56" s="487" t="s">
        <v>281</v>
      </c>
      <c r="AYV56" s="487" t="s">
        <v>281</v>
      </c>
      <c r="AYW56" s="487" t="s">
        <v>281</v>
      </c>
      <c r="AYX56" s="487" t="s">
        <v>281</v>
      </c>
      <c r="AYY56" s="487" t="s">
        <v>281</v>
      </c>
      <c r="AYZ56" s="487" t="s">
        <v>281</v>
      </c>
      <c r="AZA56" s="487" t="s">
        <v>281</v>
      </c>
      <c r="AZB56" s="487" t="s">
        <v>281</v>
      </c>
      <c r="AZC56" s="487" t="s">
        <v>281</v>
      </c>
      <c r="AZD56" s="487" t="s">
        <v>281</v>
      </c>
      <c r="AZE56" s="487" t="s">
        <v>281</v>
      </c>
      <c r="AZF56" s="487" t="s">
        <v>281</v>
      </c>
      <c r="AZG56" s="487" t="s">
        <v>281</v>
      </c>
      <c r="AZH56" s="487" t="s">
        <v>281</v>
      </c>
      <c r="AZI56" s="487" t="s">
        <v>281</v>
      </c>
      <c r="AZJ56" s="487" t="s">
        <v>281</v>
      </c>
      <c r="AZK56" s="487" t="s">
        <v>281</v>
      </c>
      <c r="AZL56" s="487" t="s">
        <v>281</v>
      </c>
      <c r="AZM56" s="487" t="s">
        <v>281</v>
      </c>
      <c r="AZN56" s="487" t="s">
        <v>281</v>
      </c>
      <c r="AZO56" s="487" t="s">
        <v>282</v>
      </c>
      <c r="AZP56" s="487" t="s">
        <v>282</v>
      </c>
      <c r="AZQ56" s="487" t="s">
        <v>282</v>
      </c>
      <c r="AZR56" s="487" t="s">
        <v>282</v>
      </c>
      <c r="AZS56" s="487" t="s">
        <v>282</v>
      </c>
      <c r="AZT56" s="487" t="s">
        <v>282</v>
      </c>
      <c r="AZU56" s="487" t="s">
        <v>282</v>
      </c>
      <c r="AZV56" s="487" t="s">
        <v>282</v>
      </c>
      <c r="AZW56" s="487" t="s">
        <v>282</v>
      </c>
      <c r="AZX56" s="487" t="s">
        <v>282</v>
      </c>
      <c r="AZY56" s="487" t="s">
        <v>282</v>
      </c>
      <c r="AZZ56" s="487" t="s">
        <v>282</v>
      </c>
      <c r="BAA56" s="487" t="s">
        <v>282</v>
      </c>
      <c r="BAB56" s="487" t="s">
        <v>282</v>
      </c>
      <c r="BAC56" s="487" t="s">
        <v>282</v>
      </c>
      <c r="BAD56" s="487" t="s">
        <v>282</v>
      </c>
      <c r="BAE56" s="487" t="s">
        <v>282</v>
      </c>
      <c r="BAF56" s="487" t="s">
        <v>282</v>
      </c>
      <c r="BAG56" s="487" t="s">
        <v>282</v>
      </c>
      <c r="BAH56" s="487" t="s">
        <v>282</v>
      </c>
      <c r="BAI56" s="487" t="s">
        <v>282</v>
      </c>
      <c r="BAJ56" s="487" t="s">
        <v>282</v>
      </c>
      <c r="BAK56" s="487" t="s">
        <v>282</v>
      </c>
      <c r="BAL56" s="487" t="s">
        <v>282</v>
      </c>
      <c r="BAM56" s="487" t="s">
        <v>283</v>
      </c>
      <c r="BAN56" s="487" t="s">
        <v>283</v>
      </c>
      <c r="BAO56" s="487" t="s">
        <v>283</v>
      </c>
      <c r="BAP56" s="487" t="s">
        <v>283</v>
      </c>
      <c r="BAQ56" s="487" t="s">
        <v>283</v>
      </c>
      <c r="BAR56" s="487" t="s">
        <v>283</v>
      </c>
      <c r="BAS56" s="487" t="s">
        <v>283</v>
      </c>
      <c r="BAT56" s="487" t="s">
        <v>283</v>
      </c>
      <c r="BAU56" s="487" t="s">
        <v>283</v>
      </c>
      <c r="BAV56" s="487" t="s">
        <v>283</v>
      </c>
      <c r="BAW56" s="487" t="s">
        <v>283</v>
      </c>
      <c r="BAX56" s="487" t="s">
        <v>283</v>
      </c>
      <c r="BAY56" s="487" t="s">
        <v>283</v>
      </c>
      <c r="BAZ56" s="487" t="s">
        <v>283</v>
      </c>
      <c r="BBA56" s="487" t="s">
        <v>283</v>
      </c>
      <c r="BBB56" s="487" t="s">
        <v>283</v>
      </c>
      <c r="BBC56" s="487" t="s">
        <v>283</v>
      </c>
      <c r="BBD56" s="487" t="s">
        <v>283</v>
      </c>
      <c r="BBE56" s="487" t="s">
        <v>283</v>
      </c>
      <c r="BBF56" s="487" t="s">
        <v>283</v>
      </c>
      <c r="BBG56" s="487" t="s">
        <v>283</v>
      </c>
      <c r="BBH56" s="487" t="s">
        <v>283</v>
      </c>
      <c r="BBI56" s="487" t="s">
        <v>283</v>
      </c>
      <c r="BBJ56" s="487" t="s">
        <v>283</v>
      </c>
      <c r="BBK56" s="487" t="s">
        <v>283</v>
      </c>
      <c r="BBL56" s="487" t="s">
        <v>283</v>
      </c>
      <c r="BBM56" s="487" t="s">
        <v>283</v>
      </c>
      <c r="BBN56" s="487" t="s">
        <v>283</v>
      </c>
      <c r="BBO56" s="487" t="s">
        <v>283</v>
      </c>
      <c r="BBP56" s="487" t="s">
        <v>283</v>
      </c>
      <c r="BBQ56" s="487" t="s">
        <v>283</v>
      </c>
      <c r="BBR56" s="487" t="s">
        <v>283</v>
      </c>
      <c r="BBS56" s="487" t="s">
        <v>283</v>
      </c>
      <c r="BBT56" s="487" t="s">
        <v>283</v>
      </c>
      <c r="BBU56" s="487" t="s">
        <v>283</v>
      </c>
      <c r="BBV56" s="487" t="s">
        <v>283</v>
      </c>
      <c r="BBW56" s="487" t="s">
        <v>283</v>
      </c>
      <c r="BBX56" s="487" t="s">
        <v>283</v>
      </c>
      <c r="BBY56" s="487" t="s">
        <v>283</v>
      </c>
      <c r="BBZ56" s="487" t="s">
        <v>283</v>
      </c>
      <c r="BCA56" s="487" t="s">
        <v>283</v>
      </c>
      <c r="BCB56" s="487" t="s">
        <v>283</v>
      </c>
      <c r="BCC56" s="487" t="s">
        <v>283</v>
      </c>
      <c r="BCD56" s="487" t="s">
        <v>283</v>
      </c>
      <c r="BCE56" s="487" t="s">
        <v>283</v>
      </c>
      <c r="BCF56" s="487" t="s">
        <v>283</v>
      </c>
      <c r="BCG56" s="487" t="s">
        <v>283</v>
      </c>
      <c r="BCH56" s="487" t="s">
        <v>283</v>
      </c>
      <c r="BCI56" s="487" t="s">
        <v>283</v>
      </c>
      <c r="BCJ56" s="487" t="s">
        <v>283</v>
      </c>
      <c r="BCK56" s="487" t="s">
        <v>283</v>
      </c>
      <c r="BCL56" s="487" t="s">
        <v>283</v>
      </c>
      <c r="BCM56" s="487" t="s">
        <v>283</v>
      </c>
      <c r="BCN56" s="487" t="s">
        <v>283</v>
      </c>
      <c r="BCO56" s="487" t="s">
        <v>283</v>
      </c>
      <c r="BCP56" s="487" t="s">
        <v>283</v>
      </c>
      <c r="BCQ56" s="487" t="s">
        <v>283</v>
      </c>
      <c r="BCR56" s="487" t="s">
        <v>283</v>
      </c>
      <c r="BCS56" s="487" t="s">
        <v>283</v>
      </c>
      <c r="BCT56" s="487" t="s">
        <v>283</v>
      </c>
      <c r="BCU56" s="487" t="s">
        <v>283</v>
      </c>
      <c r="BCV56" s="487" t="s">
        <v>283</v>
      </c>
      <c r="BCW56" s="487" t="s">
        <v>283</v>
      </c>
      <c r="BCX56" s="487" t="s">
        <v>283</v>
      </c>
      <c r="BCY56" s="487" t="s">
        <v>283</v>
      </c>
      <c r="BCZ56" s="487" t="s">
        <v>283</v>
      </c>
      <c r="BDA56" s="487" t="s">
        <v>283</v>
      </c>
      <c r="BDB56" s="487" t="s">
        <v>283</v>
      </c>
      <c r="BDC56" s="487" t="s">
        <v>283</v>
      </c>
      <c r="BDD56" s="487" t="s">
        <v>283</v>
      </c>
      <c r="BDE56" s="487" t="s">
        <v>283</v>
      </c>
      <c r="BDF56" s="487" t="s">
        <v>283</v>
      </c>
      <c r="BDG56" s="487" t="s">
        <v>283</v>
      </c>
      <c r="BDH56" s="487" t="s">
        <v>283</v>
      </c>
      <c r="BDI56" s="487" t="s">
        <v>283</v>
      </c>
      <c r="BDJ56" s="487" t="s">
        <v>283</v>
      </c>
      <c r="BDK56" s="487" t="s">
        <v>283</v>
      </c>
      <c r="BDL56" s="487" t="s">
        <v>283</v>
      </c>
      <c r="BDM56" s="487" t="s">
        <v>283</v>
      </c>
      <c r="BDN56" s="487" t="s">
        <v>283</v>
      </c>
      <c r="BDO56" s="487" t="s">
        <v>283</v>
      </c>
      <c r="BDP56" s="487" t="s">
        <v>283</v>
      </c>
      <c r="BDQ56" s="487" t="s">
        <v>283</v>
      </c>
      <c r="BDR56" s="487" t="s">
        <v>283</v>
      </c>
      <c r="BDS56" s="487" t="s">
        <v>283</v>
      </c>
      <c r="BDT56" s="487" t="s">
        <v>283</v>
      </c>
      <c r="BDU56" s="487" t="s">
        <v>283</v>
      </c>
      <c r="BDV56" s="487" t="s">
        <v>283</v>
      </c>
      <c r="BDW56" s="487" t="s">
        <v>283</v>
      </c>
      <c r="BDX56" s="487" t="s">
        <v>283</v>
      </c>
      <c r="BDY56" s="487" t="s">
        <v>283</v>
      </c>
      <c r="BDZ56" s="487" t="s">
        <v>283</v>
      </c>
      <c r="BEA56" s="487" t="s">
        <v>283</v>
      </c>
      <c r="BEB56" s="487" t="s">
        <v>283</v>
      </c>
      <c r="BEC56" s="487" t="s">
        <v>283</v>
      </c>
      <c r="BED56" s="487" t="s">
        <v>283</v>
      </c>
      <c r="BEE56" s="487" t="s">
        <v>283</v>
      </c>
      <c r="BEF56" s="487" t="s">
        <v>283</v>
      </c>
      <c r="BEG56" s="487" t="s">
        <v>283</v>
      </c>
      <c r="BEH56" s="487" t="s">
        <v>283</v>
      </c>
      <c r="BEI56" s="487" t="s">
        <v>283</v>
      </c>
      <c r="BEJ56" s="487" t="s">
        <v>283</v>
      </c>
      <c r="BEK56" s="487" t="s">
        <v>283</v>
      </c>
      <c r="BEL56" s="487" t="s">
        <v>283</v>
      </c>
      <c r="BEM56" s="487" t="s">
        <v>283</v>
      </c>
      <c r="BEN56" s="487" t="s">
        <v>283</v>
      </c>
      <c r="BEO56" s="487" t="s">
        <v>283</v>
      </c>
      <c r="BEP56" s="487" t="s">
        <v>283</v>
      </c>
      <c r="BEQ56" s="487" t="s">
        <v>283</v>
      </c>
      <c r="BER56" s="487" t="s">
        <v>283</v>
      </c>
      <c r="BES56" s="487" t="s">
        <v>283</v>
      </c>
      <c r="BET56" s="487" t="s">
        <v>283</v>
      </c>
      <c r="BEU56" s="487" t="s">
        <v>283</v>
      </c>
      <c r="BEV56" s="487" t="s">
        <v>283</v>
      </c>
      <c r="BEW56" s="487" t="s">
        <v>283</v>
      </c>
      <c r="BEX56" s="487" t="s">
        <v>283</v>
      </c>
      <c r="BEY56" s="487" t="s">
        <v>283</v>
      </c>
      <c r="BEZ56" s="487" t="s">
        <v>283</v>
      </c>
      <c r="BFA56" s="487" t="s">
        <v>283</v>
      </c>
      <c r="BFB56" s="487" t="s">
        <v>283</v>
      </c>
      <c r="BFC56" s="487" t="s">
        <v>283</v>
      </c>
      <c r="BFD56" s="487" t="s">
        <v>283</v>
      </c>
      <c r="BFE56" s="487" t="s">
        <v>283</v>
      </c>
      <c r="BFF56" s="487" t="s">
        <v>283</v>
      </c>
      <c r="BFG56" s="487" t="s">
        <v>283</v>
      </c>
      <c r="BFH56" s="487" t="s">
        <v>283</v>
      </c>
      <c r="BFI56" s="487" t="s">
        <v>283</v>
      </c>
      <c r="BFJ56" s="487" t="s">
        <v>283</v>
      </c>
      <c r="BFK56" s="487" t="s">
        <v>283</v>
      </c>
      <c r="BFL56" s="487" t="s">
        <v>283</v>
      </c>
      <c r="BFM56" s="487" t="s">
        <v>283</v>
      </c>
      <c r="BFN56" s="487" t="s">
        <v>283</v>
      </c>
      <c r="BFO56" s="487" t="s">
        <v>283</v>
      </c>
      <c r="BFP56" s="487" t="s">
        <v>283</v>
      </c>
      <c r="BFQ56" s="487" t="s">
        <v>283</v>
      </c>
      <c r="BFR56" s="487" t="s">
        <v>283</v>
      </c>
      <c r="BFS56" s="487" t="s">
        <v>283</v>
      </c>
      <c r="BFT56" s="487" t="s">
        <v>283</v>
      </c>
      <c r="BFU56" s="487" t="s">
        <v>283</v>
      </c>
      <c r="BFV56" s="487" t="s">
        <v>283</v>
      </c>
      <c r="BFW56" s="487" t="s">
        <v>283</v>
      </c>
      <c r="BFX56" s="487" t="s">
        <v>283</v>
      </c>
      <c r="BFY56" s="487" t="s">
        <v>283</v>
      </c>
      <c r="BFZ56" s="487" t="s">
        <v>283</v>
      </c>
      <c r="BGA56" s="487" t="s">
        <v>287</v>
      </c>
      <c r="BGB56" s="487" t="s">
        <v>287</v>
      </c>
      <c r="BGC56" s="487" t="s">
        <v>287</v>
      </c>
      <c r="BGD56" s="487" t="s">
        <v>287</v>
      </c>
      <c r="BGE56" s="487" t="s">
        <v>287</v>
      </c>
      <c r="BGF56" s="487" t="s">
        <v>287</v>
      </c>
      <c r="BGG56" s="487" t="s">
        <v>287</v>
      </c>
      <c r="BGH56" s="487" t="s">
        <v>287</v>
      </c>
      <c r="BGI56" s="487" t="s">
        <v>287</v>
      </c>
      <c r="BGJ56" s="487" t="s">
        <v>287</v>
      </c>
      <c r="BGK56" s="487" t="s">
        <v>287</v>
      </c>
      <c r="BGL56" s="487" t="s">
        <v>287</v>
      </c>
      <c r="BGM56" s="487" t="s">
        <v>287</v>
      </c>
      <c r="BGN56" s="487" t="s">
        <v>287</v>
      </c>
      <c r="BGO56" s="487" t="s">
        <v>287</v>
      </c>
      <c r="BGP56" s="487" t="s">
        <v>287</v>
      </c>
      <c r="BGQ56" s="487" t="s">
        <v>287</v>
      </c>
      <c r="BGR56" s="487" t="s">
        <v>287</v>
      </c>
      <c r="BGS56" s="487" t="s">
        <v>287</v>
      </c>
      <c r="BGT56" s="487" t="s">
        <v>287</v>
      </c>
      <c r="BGU56" s="487" t="s">
        <v>287</v>
      </c>
      <c r="BGV56" s="487" t="s">
        <v>287</v>
      </c>
      <c r="BGW56" s="487" t="s">
        <v>287</v>
      </c>
      <c r="BGX56" s="487" t="s">
        <v>287</v>
      </c>
      <c r="BGY56" s="487" t="s">
        <v>289</v>
      </c>
      <c r="BGZ56" s="487" t="s">
        <v>289</v>
      </c>
      <c r="BHA56" s="487" t="s">
        <v>289</v>
      </c>
      <c r="BHB56" s="487" t="s">
        <v>289</v>
      </c>
      <c r="BHC56" s="487" t="s">
        <v>289</v>
      </c>
      <c r="BHD56" s="487" t="s">
        <v>289</v>
      </c>
      <c r="BHE56" s="487" t="s">
        <v>289</v>
      </c>
      <c r="BHF56" s="487" t="s">
        <v>289</v>
      </c>
      <c r="BHG56" s="487" t="s">
        <v>289</v>
      </c>
      <c r="BHH56" s="487" t="s">
        <v>289</v>
      </c>
      <c r="BHI56" s="487" t="s">
        <v>289</v>
      </c>
      <c r="BHJ56" s="487" t="s">
        <v>289</v>
      </c>
      <c r="BHK56" s="487" t="s">
        <v>289</v>
      </c>
      <c r="BHL56" s="487" t="s">
        <v>289</v>
      </c>
      <c r="BHM56" s="487" t="s">
        <v>289</v>
      </c>
      <c r="BHN56" s="487" t="s">
        <v>289</v>
      </c>
      <c r="BHO56" s="487" t="s">
        <v>289</v>
      </c>
      <c r="BHP56" s="487" t="s">
        <v>289</v>
      </c>
      <c r="BHQ56" s="487" t="s">
        <v>289</v>
      </c>
      <c r="BHR56" s="487" t="s">
        <v>289</v>
      </c>
      <c r="BHS56" s="487" t="s">
        <v>289</v>
      </c>
      <c r="BHT56" s="487" t="s">
        <v>289</v>
      </c>
      <c r="BHU56" s="487" t="s">
        <v>289</v>
      </c>
      <c r="BHV56" s="487" t="s">
        <v>289</v>
      </c>
      <c r="BHW56" s="487" t="s">
        <v>290</v>
      </c>
      <c r="BHX56" s="487" t="s">
        <v>290</v>
      </c>
      <c r="BHY56" s="487" t="s">
        <v>290</v>
      </c>
      <c r="BHZ56" s="487" t="s">
        <v>290</v>
      </c>
      <c r="BIA56" s="487" t="s">
        <v>290</v>
      </c>
      <c r="BIB56" s="487" t="s">
        <v>290</v>
      </c>
      <c r="BIC56" s="487" t="s">
        <v>290</v>
      </c>
      <c r="BID56" s="487" t="s">
        <v>290</v>
      </c>
      <c r="BIE56" s="487" t="s">
        <v>290</v>
      </c>
      <c r="BIF56" s="487" t="s">
        <v>290</v>
      </c>
      <c r="BIG56" s="487" t="s">
        <v>290</v>
      </c>
      <c r="BIH56" s="487" t="s">
        <v>290</v>
      </c>
      <c r="BII56" s="487" t="s">
        <v>290</v>
      </c>
      <c r="BIJ56" s="487" t="s">
        <v>290</v>
      </c>
      <c r="BIK56" s="487" t="s">
        <v>290</v>
      </c>
      <c r="BIL56" s="487" t="s">
        <v>290</v>
      </c>
      <c r="BIM56" s="487" t="s">
        <v>290</v>
      </c>
      <c r="BIN56" s="487" t="s">
        <v>290</v>
      </c>
      <c r="BIO56" s="487" t="s">
        <v>290</v>
      </c>
      <c r="BIP56" s="487" t="s">
        <v>290</v>
      </c>
      <c r="BIQ56" s="487" t="s">
        <v>290</v>
      </c>
      <c r="BIR56" s="487" t="s">
        <v>290</v>
      </c>
      <c r="BIS56" s="487" t="s">
        <v>290</v>
      </c>
      <c r="BIT56" s="487" t="s">
        <v>290</v>
      </c>
      <c r="BIU56" s="487" t="s">
        <v>291</v>
      </c>
      <c r="BIV56" s="487" t="s">
        <v>291</v>
      </c>
      <c r="BIW56" s="487" t="s">
        <v>291</v>
      </c>
      <c r="BIX56" s="487" t="s">
        <v>291</v>
      </c>
      <c r="BIY56" s="487" t="s">
        <v>291</v>
      </c>
      <c r="BIZ56" s="487" t="s">
        <v>291</v>
      </c>
      <c r="BJA56" s="487" t="s">
        <v>291</v>
      </c>
      <c r="BJB56" s="487" t="s">
        <v>291</v>
      </c>
      <c r="BJC56" s="487" t="s">
        <v>291</v>
      </c>
      <c r="BJD56" s="487" t="s">
        <v>291</v>
      </c>
      <c r="BJE56" s="487" t="s">
        <v>291</v>
      </c>
      <c r="BJF56" s="487" t="s">
        <v>291</v>
      </c>
      <c r="BJG56" s="487" t="s">
        <v>291</v>
      </c>
      <c r="BJH56" s="487" t="s">
        <v>291</v>
      </c>
      <c r="BJI56" s="487" t="s">
        <v>291</v>
      </c>
      <c r="BJJ56" s="487" t="s">
        <v>291</v>
      </c>
      <c r="BJK56" s="487" t="s">
        <v>291</v>
      </c>
      <c r="BJL56" s="487" t="s">
        <v>291</v>
      </c>
      <c r="BJM56" s="487" t="s">
        <v>291</v>
      </c>
      <c r="BJN56" s="487" t="s">
        <v>291</v>
      </c>
      <c r="BJO56" s="487" t="s">
        <v>291</v>
      </c>
      <c r="BJP56" s="487" t="s">
        <v>291</v>
      </c>
      <c r="BJQ56" s="487" t="s">
        <v>291</v>
      </c>
      <c r="BJR56" s="487" t="s">
        <v>291</v>
      </c>
      <c r="BJS56" s="487" t="s">
        <v>291</v>
      </c>
      <c r="BJT56" s="487" t="s">
        <v>291</v>
      </c>
      <c r="BJU56" s="487" t="s">
        <v>291</v>
      </c>
      <c r="BJV56" s="487" t="s">
        <v>291</v>
      </c>
      <c r="BJW56" s="487" t="s">
        <v>291</v>
      </c>
      <c r="BJX56" s="487" t="s">
        <v>291</v>
      </c>
      <c r="BJY56" s="487" t="s">
        <v>291</v>
      </c>
      <c r="BJZ56" s="487" t="s">
        <v>291</v>
      </c>
      <c r="BKA56" s="487" t="s">
        <v>291</v>
      </c>
      <c r="BKB56" s="487" t="s">
        <v>291</v>
      </c>
      <c r="BKC56" s="487" t="s">
        <v>291</v>
      </c>
      <c r="BKD56" s="487" t="s">
        <v>291</v>
      </c>
      <c r="BKE56" s="487" t="s">
        <v>291</v>
      </c>
      <c r="BKF56" s="487" t="s">
        <v>291</v>
      </c>
      <c r="BKG56" s="487" t="s">
        <v>291</v>
      </c>
      <c r="BKH56" s="487" t="s">
        <v>291</v>
      </c>
      <c r="BKI56" s="487" t="s">
        <v>291</v>
      </c>
      <c r="BKJ56" s="487" t="s">
        <v>291</v>
      </c>
      <c r="BKK56" s="487" t="s">
        <v>291</v>
      </c>
      <c r="BKL56" s="487" t="s">
        <v>291</v>
      </c>
      <c r="BKM56" s="487" t="s">
        <v>291</v>
      </c>
      <c r="BKN56" s="487" t="s">
        <v>291</v>
      </c>
      <c r="BKO56" s="487" t="s">
        <v>291</v>
      </c>
      <c r="BKP56" s="487" t="s">
        <v>291</v>
      </c>
      <c r="BKQ56" s="487" t="s">
        <v>291</v>
      </c>
      <c r="BKR56" s="487" t="s">
        <v>291</v>
      </c>
      <c r="BKS56" s="487" t="s">
        <v>291</v>
      </c>
      <c r="BKT56" s="487" t="s">
        <v>291</v>
      </c>
      <c r="BKU56" s="487" t="s">
        <v>291</v>
      </c>
      <c r="BKV56" s="487" t="s">
        <v>291</v>
      </c>
      <c r="BKW56" s="487" t="s">
        <v>291</v>
      </c>
      <c r="BKX56" s="487" t="s">
        <v>291</v>
      </c>
      <c r="BKY56" s="487" t="s">
        <v>291</v>
      </c>
      <c r="BKZ56" s="487" t="s">
        <v>291</v>
      </c>
      <c r="BLA56" s="487" t="s">
        <v>291</v>
      </c>
      <c r="BLB56" s="487" t="s">
        <v>291</v>
      </c>
      <c r="BLC56" s="487" t="s">
        <v>291</v>
      </c>
      <c r="BLD56" s="487" t="s">
        <v>291</v>
      </c>
      <c r="BLE56" s="487" t="s">
        <v>291</v>
      </c>
      <c r="BLF56" s="487" t="s">
        <v>291</v>
      </c>
      <c r="BLG56" s="487" t="s">
        <v>291</v>
      </c>
      <c r="BLH56" s="487" t="s">
        <v>291</v>
      </c>
      <c r="BLI56" s="487" t="s">
        <v>291</v>
      </c>
      <c r="BLJ56" s="487" t="s">
        <v>291</v>
      </c>
      <c r="BLK56" s="487" t="s">
        <v>291</v>
      </c>
      <c r="BLL56" s="487" t="s">
        <v>291</v>
      </c>
      <c r="BLM56" s="487" t="s">
        <v>291</v>
      </c>
      <c r="BLN56" s="487" t="s">
        <v>291</v>
      </c>
      <c r="BLO56" s="487" t="s">
        <v>291</v>
      </c>
      <c r="BLP56" s="487" t="s">
        <v>291</v>
      </c>
      <c r="BLQ56" s="487" t="s">
        <v>291</v>
      </c>
      <c r="BLR56" s="487" t="s">
        <v>291</v>
      </c>
      <c r="BLS56" s="487" t="s">
        <v>291</v>
      </c>
      <c r="BLT56" s="487" t="s">
        <v>291</v>
      </c>
      <c r="BLU56" s="487" t="s">
        <v>291</v>
      </c>
      <c r="BLV56" s="487" t="s">
        <v>291</v>
      </c>
      <c r="BLW56" s="487" t="s">
        <v>291</v>
      </c>
      <c r="BLX56" s="487" t="s">
        <v>291</v>
      </c>
      <c r="BLY56" s="487" t="s">
        <v>291</v>
      </c>
      <c r="BLZ56" s="487" t="s">
        <v>291</v>
      </c>
      <c r="BMA56" s="487" t="s">
        <v>291</v>
      </c>
      <c r="BMB56" s="487" t="s">
        <v>291</v>
      </c>
      <c r="BMC56" s="487" t="s">
        <v>291</v>
      </c>
      <c r="BMD56" s="487" t="s">
        <v>291</v>
      </c>
      <c r="BME56" s="487" t="s">
        <v>291</v>
      </c>
      <c r="BMF56" s="487" t="s">
        <v>291</v>
      </c>
      <c r="BMG56" s="487" t="s">
        <v>291</v>
      </c>
      <c r="BMH56" s="487" t="s">
        <v>291</v>
      </c>
      <c r="BMI56" s="487" t="s">
        <v>291</v>
      </c>
      <c r="BMJ56" s="487" t="s">
        <v>291</v>
      </c>
      <c r="BMK56" s="487" t="s">
        <v>291</v>
      </c>
      <c r="BML56" s="487" t="s">
        <v>291</v>
      </c>
      <c r="BMM56" s="487" t="s">
        <v>291</v>
      </c>
      <c r="BMN56" s="487" t="s">
        <v>291</v>
      </c>
      <c r="BMO56" s="487" t="s">
        <v>291</v>
      </c>
      <c r="BMP56" s="487" t="s">
        <v>291</v>
      </c>
      <c r="BMQ56" s="487" t="s">
        <v>291</v>
      </c>
      <c r="BMR56" s="487" t="s">
        <v>291</v>
      </c>
      <c r="BMS56" s="487" t="s">
        <v>291</v>
      </c>
      <c r="BMT56" s="487" t="s">
        <v>291</v>
      </c>
      <c r="BMU56" s="487" t="s">
        <v>291</v>
      </c>
      <c r="BMV56" s="487" t="s">
        <v>291</v>
      </c>
      <c r="BMW56" s="487" t="s">
        <v>291</v>
      </c>
      <c r="BMX56" s="487" t="s">
        <v>291</v>
      </c>
      <c r="BMY56" s="487" t="s">
        <v>291</v>
      </c>
      <c r="BMZ56" s="487" t="s">
        <v>291</v>
      </c>
      <c r="BNA56" s="487" t="s">
        <v>291</v>
      </c>
      <c r="BNB56" s="487" t="s">
        <v>291</v>
      </c>
      <c r="BNC56" s="487" t="s">
        <v>291</v>
      </c>
      <c r="BND56" s="487" t="s">
        <v>291</v>
      </c>
      <c r="BNE56" s="487" t="s">
        <v>291</v>
      </c>
      <c r="BNF56" s="487" t="s">
        <v>291</v>
      </c>
      <c r="BNG56" s="487" t="s">
        <v>291</v>
      </c>
      <c r="BNH56" s="487" t="s">
        <v>291</v>
      </c>
      <c r="BNI56" s="487" t="s">
        <v>291</v>
      </c>
      <c r="BNJ56" s="487" t="s">
        <v>291</v>
      </c>
      <c r="BNK56" s="487" t="s">
        <v>291</v>
      </c>
      <c r="BNL56" s="487" t="s">
        <v>291</v>
      </c>
      <c r="BNM56" s="487" t="s">
        <v>291</v>
      </c>
      <c r="BNN56" s="487" t="s">
        <v>291</v>
      </c>
      <c r="BNO56" s="487" t="s">
        <v>291</v>
      </c>
      <c r="BNP56" s="487" t="s">
        <v>291</v>
      </c>
      <c r="BNQ56" s="487" t="s">
        <v>291</v>
      </c>
      <c r="BNR56" s="487" t="s">
        <v>291</v>
      </c>
      <c r="BNS56" s="487" t="s">
        <v>291</v>
      </c>
      <c r="BNT56" s="487" t="s">
        <v>291</v>
      </c>
      <c r="BNU56" s="487" t="s">
        <v>291</v>
      </c>
      <c r="BNV56" s="487" t="s">
        <v>291</v>
      </c>
      <c r="BNW56" s="487" t="s">
        <v>291</v>
      </c>
      <c r="BNX56" s="487" t="s">
        <v>291</v>
      </c>
      <c r="BNY56" s="487" t="s">
        <v>291</v>
      </c>
      <c r="BNZ56" s="487" t="s">
        <v>291</v>
      </c>
      <c r="BOA56" s="487" t="s">
        <v>291</v>
      </c>
      <c r="BOB56" s="487" t="s">
        <v>291</v>
      </c>
      <c r="BOC56" s="487" t="s">
        <v>291</v>
      </c>
      <c r="BOD56" s="487" t="s">
        <v>291</v>
      </c>
      <c r="BOE56" s="487" t="s">
        <v>291</v>
      </c>
      <c r="BOF56" s="487" t="s">
        <v>291</v>
      </c>
      <c r="BOG56" s="487" t="s">
        <v>291</v>
      </c>
      <c r="BOH56" s="487" t="s">
        <v>291</v>
      </c>
      <c r="BOI56" s="487" t="s">
        <v>293</v>
      </c>
      <c r="BOJ56" s="487" t="s">
        <v>293</v>
      </c>
      <c r="BOK56" s="487" t="s">
        <v>293</v>
      </c>
      <c r="BOL56" s="487" t="s">
        <v>293</v>
      </c>
      <c r="BOM56" s="487" t="s">
        <v>293</v>
      </c>
      <c r="BON56" s="487" t="s">
        <v>293</v>
      </c>
      <c r="BOO56" s="487" t="s">
        <v>293</v>
      </c>
      <c r="BOP56" s="487" t="s">
        <v>293</v>
      </c>
      <c r="BOQ56" s="487" t="s">
        <v>293</v>
      </c>
      <c r="BOR56" s="487" t="s">
        <v>293</v>
      </c>
      <c r="BOS56" s="487" t="s">
        <v>293</v>
      </c>
      <c r="BOT56" s="487" t="s">
        <v>293</v>
      </c>
      <c r="BOU56" s="487" t="s">
        <v>293</v>
      </c>
      <c r="BOV56" s="487" t="s">
        <v>293</v>
      </c>
      <c r="BOW56" s="487" t="s">
        <v>293</v>
      </c>
      <c r="BOX56" s="487" t="s">
        <v>293</v>
      </c>
      <c r="BOY56" s="487" t="s">
        <v>293</v>
      </c>
      <c r="BOZ56" s="487" t="s">
        <v>293</v>
      </c>
      <c r="BPA56" s="487" t="s">
        <v>293</v>
      </c>
      <c r="BPB56" s="487" t="s">
        <v>293</v>
      </c>
      <c r="BPC56" s="487" t="s">
        <v>293</v>
      </c>
      <c r="BPD56" s="487" t="s">
        <v>293</v>
      </c>
      <c r="BPE56" s="487" t="s">
        <v>293</v>
      </c>
      <c r="BPF56" s="487" t="s">
        <v>293</v>
      </c>
      <c r="BPG56" s="487" t="s">
        <v>294</v>
      </c>
      <c r="BPH56" s="487" t="s">
        <v>294</v>
      </c>
      <c r="BPI56" s="487" t="s">
        <v>294</v>
      </c>
      <c r="BPJ56" s="487" t="s">
        <v>294</v>
      </c>
      <c r="BPK56" s="487" t="s">
        <v>294</v>
      </c>
      <c r="BPL56" s="487" t="s">
        <v>294</v>
      </c>
      <c r="BPM56" s="487" t="s">
        <v>294</v>
      </c>
      <c r="BPN56" s="487" t="s">
        <v>294</v>
      </c>
      <c r="BPO56" s="487" t="s">
        <v>294</v>
      </c>
      <c r="BPP56" s="487" t="s">
        <v>294</v>
      </c>
      <c r="BPQ56" s="487" t="s">
        <v>294</v>
      </c>
      <c r="BPR56" s="487" t="s">
        <v>294</v>
      </c>
      <c r="BPS56" s="487" t="s">
        <v>294</v>
      </c>
      <c r="BPT56" s="487" t="s">
        <v>294</v>
      </c>
      <c r="BPU56" s="487" t="s">
        <v>294</v>
      </c>
      <c r="BPV56" s="487" t="s">
        <v>294</v>
      </c>
      <c r="BPW56" s="487" t="s">
        <v>294</v>
      </c>
      <c r="BPX56" s="487" t="s">
        <v>294</v>
      </c>
      <c r="BPY56" s="487" t="s">
        <v>294</v>
      </c>
      <c r="BPZ56" s="487" t="s">
        <v>294</v>
      </c>
      <c r="BQA56" s="487" t="s">
        <v>294</v>
      </c>
      <c r="BQB56" s="487" t="s">
        <v>294</v>
      </c>
      <c r="BQC56" s="487" t="s">
        <v>294</v>
      </c>
      <c r="BQD56" s="487" t="s">
        <v>294</v>
      </c>
      <c r="BQE56" s="487" t="s">
        <v>295</v>
      </c>
      <c r="BQF56" s="487" t="s">
        <v>295</v>
      </c>
      <c r="BQG56" s="487" t="s">
        <v>295</v>
      </c>
      <c r="BQH56" s="487" t="s">
        <v>295</v>
      </c>
      <c r="BQI56" s="487" t="s">
        <v>295</v>
      </c>
      <c r="BQJ56" s="487" t="s">
        <v>295</v>
      </c>
      <c r="BQK56" s="487" t="s">
        <v>295</v>
      </c>
      <c r="BQL56" s="487" t="s">
        <v>295</v>
      </c>
      <c r="BQM56" s="487" t="s">
        <v>295</v>
      </c>
      <c r="BQN56" s="487" t="s">
        <v>295</v>
      </c>
      <c r="BQO56" s="487" t="s">
        <v>295</v>
      </c>
      <c r="BQP56" s="487" t="s">
        <v>295</v>
      </c>
      <c r="BQQ56" s="487" t="s">
        <v>295</v>
      </c>
      <c r="BQR56" s="487" t="s">
        <v>295</v>
      </c>
      <c r="BQS56" s="487" t="s">
        <v>295</v>
      </c>
      <c r="BQT56" s="487" t="s">
        <v>295</v>
      </c>
      <c r="BQU56" s="487" t="s">
        <v>295</v>
      </c>
      <c r="BQV56" s="487" t="s">
        <v>295</v>
      </c>
      <c r="BQW56" s="487" t="s">
        <v>295</v>
      </c>
      <c r="BQX56" s="487" t="s">
        <v>295</v>
      </c>
      <c r="BQY56" s="487" t="s">
        <v>295</v>
      </c>
      <c r="BQZ56" s="487" t="s">
        <v>295</v>
      </c>
      <c r="BRA56" s="487" t="s">
        <v>295</v>
      </c>
      <c r="BRB56" s="487" t="s">
        <v>295</v>
      </c>
      <c r="BRC56" s="487" t="s">
        <v>295</v>
      </c>
      <c r="BRD56" s="487" t="s">
        <v>295</v>
      </c>
      <c r="BRE56" s="487" t="s">
        <v>295</v>
      </c>
      <c r="BRF56" s="487" t="s">
        <v>295</v>
      </c>
      <c r="BRG56" s="487" t="s">
        <v>295</v>
      </c>
      <c r="BRH56" s="487" t="s">
        <v>295</v>
      </c>
      <c r="BRI56" s="487" t="s">
        <v>295</v>
      </c>
      <c r="BRJ56" s="487" t="s">
        <v>295</v>
      </c>
      <c r="BRK56" s="487" t="s">
        <v>295</v>
      </c>
      <c r="BRL56" s="487" t="s">
        <v>295</v>
      </c>
      <c r="BRM56" s="487" t="s">
        <v>295</v>
      </c>
      <c r="BRN56" s="487" t="s">
        <v>295</v>
      </c>
      <c r="BRO56" s="487" t="s">
        <v>295</v>
      </c>
      <c r="BRP56" s="487" t="s">
        <v>295</v>
      </c>
      <c r="BRQ56" s="487" t="s">
        <v>295</v>
      </c>
      <c r="BRR56" s="487" t="s">
        <v>295</v>
      </c>
      <c r="BRS56" s="487" t="s">
        <v>295</v>
      </c>
      <c r="BRT56" s="487" t="s">
        <v>295</v>
      </c>
      <c r="BRU56" s="487" t="s">
        <v>295</v>
      </c>
      <c r="BRV56" s="487" t="s">
        <v>295</v>
      </c>
      <c r="BRW56" s="487" t="s">
        <v>295</v>
      </c>
      <c r="BRX56" s="487" t="s">
        <v>295</v>
      </c>
      <c r="BRY56" s="487" t="s">
        <v>295</v>
      </c>
      <c r="BRZ56" s="487" t="s">
        <v>295</v>
      </c>
      <c r="BSA56" s="487" t="s">
        <v>295</v>
      </c>
      <c r="BSB56" s="487" t="s">
        <v>295</v>
      </c>
      <c r="BSC56" s="487" t="s">
        <v>295</v>
      </c>
      <c r="BSD56" s="487" t="s">
        <v>295</v>
      </c>
      <c r="BSE56" s="487" t="s">
        <v>295</v>
      </c>
      <c r="BSF56" s="487" t="s">
        <v>295</v>
      </c>
      <c r="BSG56" s="487" t="s">
        <v>295</v>
      </c>
      <c r="BSH56" s="487" t="s">
        <v>295</v>
      </c>
      <c r="BSI56" s="487" t="s">
        <v>295</v>
      </c>
      <c r="BSJ56" s="487" t="s">
        <v>295</v>
      </c>
      <c r="BSK56" s="487" t="s">
        <v>295</v>
      </c>
      <c r="BSL56" s="487" t="s">
        <v>295</v>
      </c>
      <c r="BSM56" s="487" t="s">
        <v>295</v>
      </c>
      <c r="BSN56" s="487" t="s">
        <v>295</v>
      </c>
      <c r="BSO56" s="487" t="s">
        <v>295</v>
      </c>
      <c r="BSP56" s="487" t="s">
        <v>295</v>
      </c>
      <c r="BSQ56" s="487" t="s">
        <v>295</v>
      </c>
      <c r="BSR56" s="487" t="s">
        <v>295</v>
      </c>
      <c r="BSS56" s="487" t="s">
        <v>295</v>
      </c>
      <c r="BST56" s="487" t="s">
        <v>295</v>
      </c>
      <c r="BSU56" s="487" t="s">
        <v>295</v>
      </c>
      <c r="BSV56" s="487" t="s">
        <v>295</v>
      </c>
      <c r="BSW56" s="487" t="s">
        <v>295</v>
      </c>
      <c r="BSX56" s="487" t="s">
        <v>295</v>
      </c>
      <c r="BSY56" s="487" t="s">
        <v>295</v>
      </c>
      <c r="BSZ56" s="487" t="s">
        <v>295</v>
      </c>
      <c r="BTA56" s="487" t="s">
        <v>295</v>
      </c>
      <c r="BTB56" s="487" t="s">
        <v>295</v>
      </c>
      <c r="BTC56" s="487" t="s">
        <v>295</v>
      </c>
      <c r="BTD56" s="487" t="s">
        <v>295</v>
      </c>
      <c r="BTE56" s="487" t="s">
        <v>295</v>
      </c>
      <c r="BTF56" s="487" t="s">
        <v>295</v>
      </c>
      <c r="BTG56" s="487" t="s">
        <v>295</v>
      </c>
      <c r="BTH56" s="487" t="s">
        <v>295</v>
      </c>
      <c r="BTI56" s="487" t="s">
        <v>295</v>
      </c>
      <c r="BTJ56" s="487" t="s">
        <v>295</v>
      </c>
      <c r="BTK56" s="487" t="s">
        <v>295</v>
      </c>
      <c r="BTL56" s="487" t="s">
        <v>295</v>
      </c>
      <c r="BTM56" s="487" t="s">
        <v>295</v>
      </c>
      <c r="BTN56" s="487" t="s">
        <v>295</v>
      </c>
      <c r="BTO56" s="487" t="s">
        <v>295</v>
      </c>
      <c r="BTP56" s="487" t="s">
        <v>295</v>
      </c>
      <c r="BTQ56" s="487" t="s">
        <v>295</v>
      </c>
      <c r="BTR56" s="487" t="s">
        <v>295</v>
      </c>
      <c r="BTS56" s="487" t="s">
        <v>295</v>
      </c>
      <c r="BTT56" s="487" t="s">
        <v>295</v>
      </c>
      <c r="BTU56" s="487" t="s">
        <v>295</v>
      </c>
      <c r="BTV56" s="487" t="s">
        <v>295</v>
      </c>
      <c r="BTW56" s="487" t="s">
        <v>295</v>
      </c>
      <c r="BTX56" s="487" t="s">
        <v>295</v>
      </c>
      <c r="BTY56" s="487" t="s">
        <v>295</v>
      </c>
      <c r="BTZ56" s="487" t="s">
        <v>295</v>
      </c>
      <c r="BUA56" s="487" t="s">
        <v>295</v>
      </c>
      <c r="BUB56" s="487" t="s">
        <v>295</v>
      </c>
      <c r="BUC56" s="487" t="s">
        <v>295</v>
      </c>
      <c r="BUD56" s="487" t="s">
        <v>295</v>
      </c>
      <c r="BUE56" s="487" t="s">
        <v>295</v>
      </c>
      <c r="BUF56" s="487" t="s">
        <v>295</v>
      </c>
      <c r="BUG56" s="487" t="s">
        <v>295</v>
      </c>
      <c r="BUH56" s="487" t="s">
        <v>295</v>
      </c>
      <c r="BUI56" s="487" t="s">
        <v>295</v>
      </c>
      <c r="BUJ56" s="487" t="s">
        <v>295</v>
      </c>
      <c r="BUK56" s="487" t="s">
        <v>295</v>
      </c>
      <c r="BUL56" s="487" t="s">
        <v>295</v>
      </c>
      <c r="BUM56" s="487" t="s">
        <v>295</v>
      </c>
      <c r="BUN56" s="487" t="s">
        <v>295</v>
      </c>
      <c r="BUO56" s="487" t="s">
        <v>295</v>
      </c>
      <c r="BUP56" s="487" t="s">
        <v>295</v>
      </c>
      <c r="BUQ56" s="487" t="s">
        <v>295</v>
      </c>
      <c r="BUR56" s="487" t="s">
        <v>295</v>
      </c>
      <c r="BUS56" s="487" t="s">
        <v>295</v>
      </c>
      <c r="BUT56" s="487" t="s">
        <v>295</v>
      </c>
      <c r="BUU56" s="487" t="s">
        <v>295</v>
      </c>
      <c r="BUV56" s="487" t="s">
        <v>295</v>
      </c>
      <c r="BUW56" s="487" t="s">
        <v>295</v>
      </c>
      <c r="BUX56" s="487" t="s">
        <v>295</v>
      </c>
      <c r="BUY56" s="487" t="s">
        <v>295</v>
      </c>
      <c r="BUZ56" s="487" t="s">
        <v>295</v>
      </c>
      <c r="BVA56" s="487" t="s">
        <v>295</v>
      </c>
      <c r="BVB56" s="487" t="s">
        <v>295</v>
      </c>
      <c r="BVC56" s="487" t="s">
        <v>295</v>
      </c>
      <c r="BVD56" s="487" t="s">
        <v>295</v>
      </c>
      <c r="BVE56" s="487" t="s">
        <v>295</v>
      </c>
      <c r="BVF56" s="487" t="s">
        <v>295</v>
      </c>
      <c r="BVG56" s="487" t="s">
        <v>295</v>
      </c>
      <c r="BVH56" s="487" t="s">
        <v>295</v>
      </c>
      <c r="BVI56" s="487" t="s">
        <v>295</v>
      </c>
      <c r="BVJ56" s="487" t="s">
        <v>295</v>
      </c>
      <c r="BVK56" s="487" t="s">
        <v>295</v>
      </c>
      <c r="BVL56" s="487" t="s">
        <v>295</v>
      </c>
      <c r="BVM56" s="487" t="s">
        <v>295</v>
      </c>
      <c r="BVN56" s="487" t="s">
        <v>295</v>
      </c>
      <c r="BVO56" s="487" t="s">
        <v>295</v>
      </c>
      <c r="BVP56" s="487" t="s">
        <v>295</v>
      </c>
      <c r="BVQ56" s="487" t="s">
        <v>295</v>
      </c>
      <c r="BVR56" s="487" t="s">
        <v>295</v>
      </c>
      <c r="BVS56" s="487" t="s">
        <v>296</v>
      </c>
      <c r="BVT56" s="487" t="s">
        <v>296</v>
      </c>
      <c r="BVU56" s="487" t="s">
        <v>296</v>
      </c>
      <c r="BVV56" s="487" t="s">
        <v>296</v>
      </c>
      <c r="BVW56" s="487" t="s">
        <v>296</v>
      </c>
      <c r="BVX56" s="487" t="s">
        <v>296</v>
      </c>
      <c r="BVY56" s="487" t="s">
        <v>296</v>
      </c>
      <c r="BVZ56" s="487" t="s">
        <v>296</v>
      </c>
      <c r="BWA56" s="487" t="s">
        <v>296</v>
      </c>
      <c r="BWB56" s="487" t="s">
        <v>296</v>
      </c>
      <c r="BWC56" s="487" t="s">
        <v>296</v>
      </c>
      <c r="BWD56" s="487" t="s">
        <v>296</v>
      </c>
      <c r="BWE56" s="487" t="s">
        <v>296</v>
      </c>
      <c r="BWF56" s="487" t="s">
        <v>296</v>
      </c>
      <c r="BWG56" s="487" t="s">
        <v>296</v>
      </c>
      <c r="BWH56" s="487" t="s">
        <v>296</v>
      </c>
      <c r="BWI56" s="487" t="s">
        <v>296</v>
      </c>
      <c r="BWJ56" s="487" t="s">
        <v>296</v>
      </c>
      <c r="BWK56" s="487" t="s">
        <v>296</v>
      </c>
      <c r="BWL56" s="487" t="s">
        <v>296</v>
      </c>
      <c r="BWM56" s="487" t="s">
        <v>296</v>
      </c>
      <c r="BWN56" s="487" t="s">
        <v>296</v>
      </c>
      <c r="BWO56" s="487" t="s">
        <v>296</v>
      </c>
      <c r="BWP56" s="487" t="s">
        <v>296</v>
      </c>
      <c r="BWQ56" s="487" t="s">
        <v>297</v>
      </c>
      <c r="BWR56" s="487" t="s">
        <v>297</v>
      </c>
      <c r="BWS56" s="487" t="s">
        <v>297</v>
      </c>
      <c r="BWT56" s="487" t="s">
        <v>297</v>
      </c>
      <c r="BWU56" s="487" t="s">
        <v>297</v>
      </c>
      <c r="BWV56" s="487" t="s">
        <v>297</v>
      </c>
      <c r="BWW56" s="487" t="s">
        <v>297</v>
      </c>
      <c r="BWX56" s="487" t="s">
        <v>297</v>
      </c>
      <c r="BWY56" s="487" t="s">
        <v>297</v>
      </c>
      <c r="BWZ56" s="487" t="s">
        <v>297</v>
      </c>
      <c r="BXA56" s="487" t="s">
        <v>297</v>
      </c>
      <c r="BXB56" s="487" t="s">
        <v>297</v>
      </c>
      <c r="BXC56" s="487" t="s">
        <v>297</v>
      </c>
      <c r="BXD56" s="487" t="s">
        <v>297</v>
      </c>
      <c r="BXE56" s="487" t="s">
        <v>297</v>
      </c>
      <c r="BXF56" s="487" t="s">
        <v>297</v>
      </c>
      <c r="BXG56" s="487" t="s">
        <v>297</v>
      </c>
      <c r="BXH56" s="487" t="s">
        <v>297</v>
      </c>
      <c r="BXI56" s="487" t="s">
        <v>297</v>
      </c>
      <c r="BXJ56" s="487" t="s">
        <v>297</v>
      </c>
      <c r="BXK56" s="487" t="s">
        <v>297</v>
      </c>
      <c r="BXL56" s="487" t="s">
        <v>297</v>
      </c>
      <c r="BXM56" s="487" t="s">
        <v>297</v>
      </c>
      <c r="BXN56" s="487" t="s">
        <v>297</v>
      </c>
      <c r="BXO56" s="487" t="s">
        <v>297</v>
      </c>
      <c r="BXP56" s="487" t="s">
        <v>297</v>
      </c>
      <c r="BXQ56" s="487" t="s">
        <v>297</v>
      </c>
      <c r="BXR56" s="487" t="s">
        <v>297</v>
      </c>
      <c r="BXS56" s="487" t="s">
        <v>297</v>
      </c>
      <c r="BXT56" s="487" t="s">
        <v>297</v>
      </c>
      <c r="BXU56" s="487" t="s">
        <v>297</v>
      </c>
      <c r="BXV56" s="487" t="s">
        <v>297</v>
      </c>
      <c r="BXW56" s="487" t="s">
        <v>297</v>
      </c>
      <c r="BXX56" s="487" t="s">
        <v>297</v>
      </c>
      <c r="BXY56" s="487" t="s">
        <v>297</v>
      </c>
      <c r="BXZ56" s="487" t="s">
        <v>297</v>
      </c>
      <c r="BYA56" s="487" t="s">
        <v>297</v>
      </c>
      <c r="BYB56" s="487" t="s">
        <v>297</v>
      </c>
      <c r="BYC56" s="487" t="s">
        <v>297</v>
      </c>
      <c r="BYD56" s="487" t="s">
        <v>297</v>
      </c>
      <c r="BYE56" s="487" t="s">
        <v>297</v>
      </c>
      <c r="BYF56" s="487" t="s">
        <v>297</v>
      </c>
      <c r="BYG56" s="487" t="s">
        <v>297</v>
      </c>
      <c r="BYH56" s="487" t="s">
        <v>297</v>
      </c>
      <c r="BYI56" s="487" t="s">
        <v>297</v>
      </c>
      <c r="BYJ56" s="487" t="s">
        <v>297</v>
      </c>
      <c r="BYK56" s="487" t="s">
        <v>297</v>
      </c>
      <c r="BYL56" s="487" t="s">
        <v>297</v>
      </c>
      <c r="BYM56" s="487" t="s">
        <v>297</v>
      </c>
      <c r="BYN56" s="487" t="s">
        <v>297</v>
      </c>
      <c r="BYO56" s="487" t="s">
        <v>297</v>
      </c>
      <c r="BYP56" s="487" t="s">
        <v>297</v>
      </c>
      <c r="BYQ56" s="487" t="s">
        <v>297</v>
      </c>
      <c r="BYR56" s="487" t="s">
        <v>297</v>
      </c>
      <c r="BYS56" s="487" t="s">
        <v>297</v>
      </c>
      <c r="BYT56" s="487" t="s">
        <v>297</v>
      </c>
      <c r="BYU56" s="487" t="s">
        <v>297</v>
      </c>
      <c r="BYV56" s="487" t="s">
        <v>297</v>
      </c>
      <c r="BYW56" s="487" t="s">
        <v>297</v>
      </c>
      <c r="BYX56" s="487" t="s">
        <v>297</v>
      </c>
      <c r="BYY56" s="487" t="s">
        <v>297</v>
      </c>
      <c r="BYZ56" s="487" t="s">
        <v>297</v>
      </c>
      <c r="BZA56" s="487" t="s">
        <v>297</v>
      </c>
      <c r="BZB56" s="487" t="s">
        <v>297</v>
      </c>
      <c r="BZC56" s="487" t="s">
        <v>297</v>
      </c>
      <c r="BZD56" s="487" t="s">
        <v>297</v>
      </c>
      <c r="BZE56" s="487" t="s">
        <v>297</v>
      </c>
      <c r="BZF56" s="487" t="s">
        <v>297</v>
      </c>
      <c r="BZG56" s="487" t="s">
        <v>297</v>
      </c>
      <c r="BZH56" s="487" t="s">
        <v>297</v>
      </c>
      <c r="BZI56" s="487" t="s">
        <v>297</v>
      </c>
      <c r="BZJ56" s="487" t="s">
        <v>297</v>
      </c>
      <c r="BZK56" s="487" t="s">
        <v>297</v>
      </c>
      <c r="BZL56" s="487" t="s">
        <v>297</v>
      </c>
      <c r="BZM56" s="487" t="s">
        <v>297</v>
      </c>
      <c r="BZN56" s="487" t="s">
        <v>297</v>
      </c>
      <c r="BZO56" s="487" t="s">
        <v>297</v>
      </c>
      <c r="BZP56" s="487" t="s">
        <v>297</v>
      </c>
      <c r="BZQ56" s="487" t="s">
        <v>297</v>
      </c>
      <c r="BZR56" s="487" t="s">
        <v>297</v>
      </c>
      <c r="BZS56" s="487" t="s">
        <v>297</v>
      </c>
      <c r="BZT56" s="487" t="s">
        <v>297</v>
      </c>
      <c r="BZU56" s="487" t="s">
        <v>297</v>
      </c>
      <c r="BZV56" s="487" t="s">
        <v>297</v>
      </c>
      <c r="BZW56" s="487" t="s">
        <v>297</v>
      </c>
      <c r="BZX56" s="487" t="s">
        <v>297</v>
      </c>
      <c r="BZY56" s="487" t="s">
        <v>297</v>
      </c>
      <c r="BZZ56" s="487" t="s">
        <v>297</v>
      </c>
      <c r="CAA56" s="487" t="s">
        <v>297</v>
      </c>
      <c r="CAB56" s="487" t="s">
        <v>297</v>
      </c>
      <c r="CAC56" s="487" t="s">
        <v>297</v>
      </c>
      <c r="CAD56" s="487" t="s">
        <v>297</v>
      </c>
      <c r="CAE56" s="487" t="s">
        <v>297</v>
      </c>
      <c r="CAF56" s="487" t="s">
        <v>297</v>
      </c>
      <c r="CAG56" s="487" t="s">
        <v>297</v>
      </c>
      <c r="CAH56" s="487" t="s">
        <v>297</v>
      </c>
      <c r="CAI56" s="487" t="s">
        <v>297</v>
      </c>
      <c r="CAJ56" s="487" t="s">
        <v>297</v>
      </c>
      <c r="CAK56" s="487" t="s">
        <v>297</v>
      </c>
      <c r="CAL56" s="487" t="s">
        <v>297</v>
      </c>
      <c r="CAM56" s="487" t="s">
        <v>297</v>
      </c>
      <c r="CAN56" s="487" t="s">
        <v>297</v>
      </c>
      <c r="CAO56" s="487" t="s">
        <v>297</v>
      </c>
      <c r="CAP56" s="487" t="s">
        <v>297</v>
      </c>
      <c r="CAQ56" s="487" t="s">
        <v>297</v>
      </c>
      <c r="CAR56" s="487" t="s">
        <v>297</v>
      </c>
      <c r="CAS56" s="487" t="s">
        <v>297</v>
      </c>
      <c r="CAT56" s="487" t="s">
        <v>297</v>
      </c>
      <c r="CAU56" s="487" t="s">
        <v>297</v>
      </c>
      <c r="CAV56" s="487" t="s">
        <v>297</v>
      </c>
      <c r="CAW56" s="487" t="s">
        <v>297</v>
      </c>
      <c r="CAX56" s="487" t="s">
        <v>297</v>
      </c>
      <c r="CAY56" s="487" t="s">
        <v>297</v>
      </c>
      <c r="CAZ56" s="487" t="s">
        <v>297</v>
      </c>
      <c r="CBA56" s="487" t="s">
        <v>297</v>
      </c>
      <c r="CBB56" s="487" t="s">
        <v>297</v>
      </c>
      <c r="CBC56" s="487" t="s">
        <v>297</v>
      </c>
      <c r="CBD56" s="487" t="s">
        <v>297</v>
      </c>
      <c r="CBE56" s="487" t="s">
        <v>297</v>
      </c>
      <c r="CBF56" s="487" t="s">
        <v>297</v>
      </c>
      <c r="CBG56" s="487" t="s">
        <v>297</v>
      </c>
      <c r="CBH56" s="487" t="s">
        <v>297</v>
      </c>
      <c r="CBI56" s="487" t="s">
        <v>297</v>
      </c>
      <c r="CBJ56" s="487" t="s">
        <v>297</v>
      </c>
      <c r="CBK56" s="487" t="s">
        <v>297</v>
      </c>
      <c r="CBL56" s="487" t="s">
        <v>297</v>
      </c>
      <c r="CBM56" s="487" t="s">
        <v>297</v>
      </c>
      <c r="CBN56" s="487" t="s">
        <v>297</v>
      </c>
      <c r="CBO56" s="487" t="s">
        <v>297</v>
      </c>
      <c r="CBP56" s="487" t="s">
        <v>297</v>
      </c>
      <c r="CBQ56" s="487" t="s">
        <v>297</v>
      </c>
      <c r="CBR56" s="487" t="s">
        <v>297</v>
      </c>
      <c r="CBS56" s="487" t="s">
        <v>297</v>
      </c>
      <c r="CBT56" s="487" t="s">
        <v>297</v>
      </c>
      <c r="CBU56" s="487" t="s">
        <v>297</v>
      </c>
      <c r="CBV56" s="487" t="s">
        <v>297</v>
      </c>
      <c r="CBW56" s="487" t="s">
        <v>297</v>
      </c>
      <c r="CBX56" s="487" t="s">
        <v>297</v>
      </c>
      <c r="CBY56" s="487" t="s">
        <v>297</v>
      </c>
      <c r="CBZ56" s="487" t="s">
        <v>297</v>
      </c>
      <c r="CCA56" s="487" t="s">
        <v>297</v>
      </c>
      <c r="CCB56" s="487" t="s">
        <v>297</v>
      </c>
      <c r="CCC56" s="487" t="s">
        <v>297</v>
      </c>
      <c r="CCD56" s="487" t="s">
        <v>297</v>
      </c>
      <c r="CCE56" s="487" t="s">
        <v>298</v>
      </c>
      <c r="CCF56" s="487" t="s">
        <v>298</v>
      </c>
      <c r="CCG56" s="487" t="s">
        <v>298</v>
      </c>
      <c r="CCH56" s="487" t="s">
        <v>298</v>
      </c>
      <c r="CCI56" s="487" t="s">
        <v>298</v>
      </c>
      <c r="CCJ56" s="487" t="s">
        <v>298</v>
      </c>
      <c r="CCK56" s="487" t="s">
        <v>298</v>
      </c>
      <c r="CCL56" s="487" t="s">
        <v>298</v>
      </c>
      <c r="CCM56" s="487" t="s">
        <v>298</v>
      </c>
      <c r="CCN56" s="487" t="s">
        <v>298</v>
      </c>
      <c r="CCO56" s="487" t="s">
        <v>298</v>
      </c>
      <c r="CCP56" s="487" t="s">
        <v>298</v>
      </c>
      <c r="CCQ56" s="487" t="s">
        <v>298</v>
      </c>
      <c r="CCR56" s="487" t="s">
        <v>298</v>
      </c>
      <c r="CCS56" s="487" t="s">
        <v>298</v>
      </c>
      <c r="CCT56" s="487" t="s">
        <v>298</v>
      </c>
      <c r="CCU56" s="487" t="s">
        <v>298</v>
      </c>
      <c r="CCV56" s="487" t="s">
        <v>298</v>
      </c>
      <c r="CCW56" s="487" t="s">
        <v>298</v>
      </c>
      <c r="CCX56" s="487" t="s">
        <v>298</v>
      </c>
      <c r="CCY56" s="487" t="s">
        <v>298</v>
      </c>
      <c r="CCZ56" s="487" t="s">
        <v>298</v>
      </c>
      <c r="CDA56" s="487" t="s">
        <v>298</v>
      </c>
      <c r="CDB56" s="487" t="s">
        <v>298</v>
      </c>
      <c r="CDC56" s="487" t="s">
        <v>298</v>
      </c>
      <c r="CDD56" s="487" t="s">
        <v>298</v>
      </c>
      <c r="CDE56" s="487" t="s">
        <v>298</v>
      </c>
      <c r="CDF56" s="487" t="s">
        <v>298</v>
      </c>
      <c r="CDG56" s="487" t="s">
        <v>298</v>
      </c>
      <c r="CDH56" s="487" t="s">
        <v>298</v>
      </c>
      <c r="CDI56" s="487" t="s">
        <v>298</v>
      </c>
      <c r="CDJ56" s="487" t="s">
        <v>298</v>
      </c>
      <c r="CDK56" s="487" t="s">
        <v>298</v>
      </c>
      <c r="CDL56" s="487" t="s">
        <v>298</v>
      </c>
      <c r="CDM56" s="487" t="s">
        <v>298</v>
      </c>
      <c r="CDN56" s="487" t="s">
        <v>298</v>
      </c>
      <c r="CDO56" s="487" t="s">
        <v>298</v>
      </c>
      <c r="CDP56" s="487" t="s">
        <v>298</v>
      </c>
      <c r="CDQ56" s="487" t="s">
        <v>298</v>
      </c>
      <c r="CDR56" s="487" t="s">
        <v>298</v>
      </c>
      <c r="CDS56" s="487" t="s">
        <v>298</v>
      </c>
      <c r="CDT56" s="487" t="s">
        <v>298</v>
      </c>
      <c r="CDU56" s="487" t="s">
        <v>298</v>
      </c>
      <c r="CDV56" s="487" t="s">
        <v>298</v>
      </c>
      <c r="CDW56" s="487" t="s">
        <v>298</v>
      </c>
      <c r="CDX56" s="487" t="s">
        <v>298</v>
      </c>
      <c r="CDY56" s="487" t="s">
        <v>298</v>
      </c>
      <c r="CDZ56" s="487" t="s">
        <v>298</v>
      </c>
      <c r="CEA56" s="487" t="s">
        <v>298</v>
      </c>
      <c r="CEB56" s="487" t="s">
        <v>298</v>
      </c>
      <c r="CEC56" s="487" t="s">
        <v>298</v>
      </c>
      <c r="CED56" s="487" t="s">
        <v>298</v>
      </c>
      <c r="CEE56" s="487" t="s">
        <v>298</v>
      </c>
      <c r="CEF56" s="487" t="s">
        <v>298</v>
      </c>
      <c r="CEG56" s="487" t="s">
        <v>298</v>
      </c>
      <c r="CEH56" s="487" t="s">
        <v>298</v>
      </c>
      <c r="CEI56" s="487" t="s">
        <v>298</v>
      </c>
      <c r="CEJ56" s="487" t="s">
        <v>298</v>
      </c>
      <c r="CEK56" s="487" t="s">
        <v>298</v>
      </c>
      <c r="CEL56" s="487" t="s">
        <v>298</v>
      </c>
      <c r="CEM56" s="487" t="s">
        <v>298</v>
      </c>
      <c r="CEN56" s="487" t="s">
        <v>298</v>
      </c>
      <c r="CEO56" s="487" t="s">
        <v>298</v>
      </c>
      <c r="CEP56" s="487" t="s">
        <v>298</v>
      </c>
      <c r="CEQ56" s="487" t="s">
        <v>298</v>
      </c>
      <c r="CER56" s="487" t="s">
        <v>298</v>
      </c>
      <c r="CES56" s="487" t="s">
        <v>298</v>
      </c>
      <c r="CET56" s="487" t="s">
        <v>298</v>
      </c>
      <c r="CEU56" s="487" t="s">
        <v>298</v>
      </c>
      <c r="CEV56" s="487" t="s">
        <v>298</v>
      </c>
      <c r="CEW56" s="487" t="s">
        <v>298</v>
      </c>
      <c r="CEX56" s="487" t="s">
        <v>298</v>
      </c>
      <c r="CEY56" s="487" t="s">
        <v>298</v>
      </c>
      <c r="CEZ56" s="487" t="s">
        <v>298</v>
      </c>
      <c r="CFA56" s="487" t="s">
        <v>298</v>
      </c>
      <c r="CFB56" s="487" t="s">
        <v>298</v>
      </c>
      <c r="CFC56" s="487" t="s">
        <v>298</v>
      </c>
      <c r="CFD56" s="487" t="s">
        <v>298</v>
      </c>
      <c r="CFE56" s="487" t="s">
        <v>298</v>
      </c>
      <c r="CFF56" s="487" t="s">
        <v>298</v>
      </c>
      <c r="CFG56" s="487" t="s">
        <v>298</v>
      </c>
      <c r="CFH56" s="487" t="s">
        <v>298</v>
      </c>
      <c r="CFI56" s="487" t="s">
        <v>298</v>
      </c>
      <c r="CFJ56" s="487" t="s">
        <v>298</v>
      </c>
      <c r="CFK56" s="487" t="s">
        <v>298</v>
      </c>
      <c r="CFL56" s="487" t="s">
        <v>298</v>
      </c>
      <c r="CFM56" s="487" t="s">
        <v>298</v>
      </c>
      <c r="CFN56" s="487" t="s">
        <v>298</v>
      </c>
      <c r="CFO56" s="487" t="s">
        <v>298</v>
      </c>
      <c r="CFP56" s="487" t="s">
        <v>298</v>
      </c>
      <c r="CFQ56" s="487" t="s">
        <v>298</v>
      </c>
      <c r="CFR56" s="487" t="s">
        <v>298</v>
      </c>
      <c r="CFS56" s="487" t="s">
        <v>298</v>
      </c>
      <c r="CFT56" s="487" t="s">
        <v>298</v>
      </c>
      <c r="CFU56" s="487" t="s">
        <v>298</v>
      </c>
      <c r="CFV56" s="487" t="s">
        <v>298</v>
      </c>
      <c r="CFW56" s="487" t="s">
        <v>298</v>
      </c>
      <c r="CFX56" s="487" t="s">
        <v>298</v>
      </c>
      <c r="CFY56" s="487" t="s">
        <v>298</v>
      </c>
      <c r="CFZ56" s="487" t="s">
        <v>298</v>
      </c>
      <c r="CGA56" s="487" t="s">
        <v>298</v>
      </c>
      <c r="CGB56" s="487" t="s">
        <v>298</v>
      </c>
      <c r="CGC56" s="487" t="s">
        <v>298</v>
      </c>
      <c r="CGD56" s="487" t="s">
        <v>298</v>
      </c>
      <c r="CGE56" s="487" t="s">
        <v>298</v>
      </c>
      <c r="CGF56" s="487" t="s">
        <v>298</v>
      </c>
      <c r="CGG56" s="487" t="s">
        <v>298</v>
      </c>
      <c r="CGH56" s="487" t="s">
        <v>298</v>
      </c>
      <c r="CGI56" s="487" t="s">
        <v>298</v>
      </c>
      <c r="CGJ56" s="487" t="s">
        <v>298</v>
      </c>
      <c r="CGK56" s="487" t="s">
        <v>298</v>
      </c>
      <c r="CGL56" s="487" t="s">
        <v>298</v>
      </c>
      <c r="CGM56" s="487" t="s">
        <v>298</v>
      </c>
      <c r="CGN56" s="487" t="s">
        <v>298</v>
      </c>
      <c r="CGO56" s="487" t="s">
        <v>298</v>
      </c>
      <c r="CGP56" s="487" t="s">
        <v>298</v>
      </c>
      <c r="CGQ56" s="487" t="s">
        <v>298</v>
      </c>
      <c r="CGR56" s="487" t="s">
        <v>298</v>
      </c>
      <c r="CGS56" s="487" t="s">
        <v>298</v>
      </c>
      <c r="CGT56" s="487" t="s">
        <v>298</v>
      </c>
      <c r="CGU56" s="487" t="s">
        <v>298</v>
      </c>
      <c r="CGV56" s="487" t="s">
        <v>298</v>
      </c>
      <c r="CGW56" s="487" t="s">
        <v>298</v>
      </c>
      <c r="CGX56" s="487" t="s">
        <v>298</v>
      </c>
      <c r="CGY56" s="487" t="s">
        <v>298</v>
      </c>
      <c r="CGZ56" s="487" t="s">
        <v>298</v>
      </c>
      <c r="CHA56" s="487" t="s">
        <v>298</v>
      </c>
      <c r="CHB56" s="487" t="s">
        <v>298</v>
      </c>
      <c r="CHC56" s="487" t="s">
        <v>298</v>
      </c>
      <c r="CHD56" s="487" t="s">
        <v>298</v>
      </c>
      <c r="CHE56" s="487" t="s">
        <v>298</v>
      </c>
      <c r="CHF56" s="487" t="s">
        <v>298</v>
      </c>
      <c r="CHG56" s="487" t="s">
        <v>298</v>
      </c>
      <c r="CHH56" s="487" t="s">
        <v>298</v>
      </c>
      <c r="CHI56" s="487" t="s">
        <v>298</v>
      </c>
      <c r="CHJ56" s="487" t="s">
        <v>298</v>
      </c>
      <c r="CHK56" s="487" t="s">
        <v>298</v>
      </c>
      <c r="CHL56" s="487" t="s">
        <v>298</v>
      </c>
      <c r="CHM56" s="487" t="s">
        <v>298</v>
      </c>
      <c r="CHN56" s="487" t="s">
        <v>298</v>
      </c>
      <c r="CHO56" s="487" t="s">
        <v>298</v>
      </c>
      <c r="CHP56" s="487" t="s">
        <v>298</v>
      </c>
      <c r="CHQ56" s="487" t="s">
        <v>298</v>
      </c>
      <c r="CHR56" s="487" t="s">
        <v>298</v>
      </c>
      <c r="CHS56" s="212" t="s">
        <v>283</v>
      </c>
      <c r="CHT56" s="212" t="s">
        <v>283</v>
      </c>
      <c r="CHU56" s="212" t="s">
        <v>283</v>
      </c>
      <c r="CHV56" s="212" t="s">
        <v>283</v>
      </c>
      <c r="CHW56" s="212" t="s">
        <v>283</v>
      </c>
      <c r="CHX56" s="212" t="s">
        <v>283</v>
      </c>
      <c r="CHY56" s="212" t="s">
        <v>283</v>
      </c>
      <c r="CHZ56" s="212" t="s">
        <v>283</v>
      </c>
      <c r="CIA56" s="212" t="s">
        <v>283</v>
      </c>
      <c r="CIB56" s="212" t="s">
        <v>283</v>
      </c>
      <c r="CIC56" s="212" t="s">
        <v>283</v>
      </c>
      <c r="CID56" s="212" t="s">
        <v>283</v>
      </c>
      <c r="CIE56" s="212" t="s">
        <v>283</v>
      </c>
      <c r="CIF56" s="212" t="s">
        <v>283</v>
      </c>
      <c r="CIG56" s="212" t="s">
        <v>283</v>
      </c>
      <c r="CIH56" s="212" t="s">
        <v>283</v>
      </c>
      <c r="CII56" s="212" t="s">
        <v>283</v>
      </c>
      <c r="CIJ56" s="212" t="s">
        <v>283</v>
      </c>
      <c r="CIK56" s="212" t="s">
        <v>283</v>
      </c>
      <c r="CIL56" s="212" t="s">
        <v>283</v>
      </c>
      <c r="CIM56" s="212" t="s">
        <v>283</v>
      </c>
      <c r="CIN56" s="212" t="s">
        <v>283</v>
      </c>
      <c r="CIO56" s="212" t="s">
        <v>283</v>
      </c>
      <c r="CIP56" s="212" t="s">
        <v>283</v>
      </c>
      <c r="CIQ56" s="212" t="s">
        <v>291</v>
      </c>
      <c r="CIR56" s="212" t="s">
        <v>291</v>
      </c>
      <c r="CIS56" s="212" t="s">
        <v>291</v>
      </c>
      <c r="CIT56" s="212" t="s">
        <v>291</v>
      </c>
      <c r="CIU56" s="212" t="s">
        <v>291</v>
      </c>
      <c r="CIV56" s="212" t="s">
        <v>291</v>
      </c>
      <c r="CIW56" s="212" t="s">
        <v>291</v>
      </c>
      <c r="CIX56" s="212" t="s">
        <v>291</v>
      </c>
      <c r="CIY56" s="212" t="s">
        <v>291</v>
      </c>
      <c r="CIZ56" s="212" t="s">
        <v>291</v>
      </c>
      <c r="CJA56" s="212" t="s">
        <v>291</v>
      </c>
      <c r="CJB56" s="212" t="s">
        <v>291</v>
      </c>
      <c r="CJC56" s="212" t="s">
        <v>291</v>
      </c>
      <c r="CJD56" s="212" t="s">
        <v>291</v>
      </c>
      <c r="CJE56" s="212" t="s">
        <v>291</v>
      </c>
      <c r="CJF56" s="212" t="s">
        <v>291</v>
      </c>
      <c r="CJG56" s="212" t="s">
        <v>291</v>
      </c>
      <c r="CJH56" s="212" t="s">
        <v>291</v>
      </c>
      <c r="CJI56" s="212" t="s">
        <v>291</v>
      </c>
      <c r="CJJ56" s="212" t="s">
        <v>291</v>
      </c>
      <c r="CJK56" s="212" t="s">
        <v>291</v>
      </c>
      <c r="CJL56" s="212" t="s">
        <v>291</v>
      </c>
      <c r="CJM56" s="212" t="s">
        <v>291</v>
      </c>
      <c r="CJN56" s="212" t="s">
        <v>291</v>
      </c>
      <c r="CJO56" s="212" t="s">
        <v>295</v>
      </c>
      <c r="CJP56" s="212" t="s">
        <v>295</v>
      </c>
      <c r="CJQ56" s="212" t="s">
        <v>295</v>
      </c>
      <c r="CJR56" s="212" t="s">
        <v>295</v>
      </c>
      <c r="CJS56" s="212" t="s">
        <v>295</v>
      </c>
      <c r="CJT56" s="212" t="s">
        <v>295</v>
      </c>
      <c r="CJU56" s="212" t="s">
        <v>295</v>
      </c>
      <c r="CJV56" s="212" t="s">
        <v>295</v>
      </c>
      <c r="CJW56" s="212" t="s">
        <v>295</v>
      </c>
      <c r="CJX56" s="212" t="s">
        <v>295</v>
      </c>
      <c r="CJY56" s="212" t="s">
        <v>295</v>
      </c>
      <c r="CJZ56" s="212" t="s">
        <v>295</v>
      </c>
      <c r="CKA56" s="212" t="s">
        <v>295</v>
      </c>
      <c r="CKB56" s="212" t="s">
        <v>295</v>
      </c>
      <c r="CKC56" s="212" t="s">
        <v>295</v>
      </c>
      <c r="CKD56" s="212" t="s">
        <v>295</v>
      </c>
      <c r="CKE56" s="212" t="s">
        <v>295</v>
      </c>
      <c r="CKF56" s="212" t="s">
        <v>295</v>
      </c>
      <c r="CKG56" s="212" t="s">
        <v>295</v>
      </c>
      <c r="CKH56" s="212" t="s">
        <v>295</v>
      </c>
      <c r="CKI56" s="212" t="s">
        <v>295</v>
      </c>
      <c r="CKJ56" s="212" t="s">
        <v>295</v>
      </c>
      <c r="CKK56" s="212" t="s">
        <v>295</v>
      </c>
      <c r="CKL56" s="212" t="s">
        <v>295</v>
      </c>
      <c r="CKM56" s="212" t="s">
        <v>297</v>
      </c>
      <c r="CKN56" s="212" t="s">
        <v>297</v>
      </c>
      <c r="CKO56" s="212" t="s">
        <v>297</v>
      </c>
      <c r="CKP56" s="212" t="s">
        <v>297</v>
      </c>
      <c r="CKQ56" s="212" t="s">
        <v>297</v>
      </c>
      <c r="CKR56" s="212" t="s">
        <v>297</v>
      </c>
      <c r="CKS56" s="212" t="s">
        <v>297</v>
      </c>
      <c r="CKT56" s="212" t="s">
        <v>297</v>
      </c>
      <c r="CKU56" s="212" t="s">
        <v>297</v>
      </c>
      <c r="CKV56" s="212" t="s">
        <v>297</v>
      </c>
      <c r="CKW56" s="212" t="s">
        <v>297</v>
      </c>
      <c r="CKX56" s="212" t="s">
        <v>297</v>
      </c>
      <c r="CKY56" s="212" t="s">
        <v>297</v>
      </c>
      <c r="CKZ56" s="212" t="s">
        <v>297</v>
      </c>
      <c r="CLA56" s="212" t="s">
        <v>297</v>
      </c>
      <c r="CLB56" s="212" t="s">
        <v>297</v>
      </c>
      <c r="CLC56" s="212" t="s">
        <v>297</v>
      </c>
      <c r="CLD56" s="212" t="s">
        <v>297</v>
      </c>
      <c r="CLE56" s="212" t="s">
        <v>297</v>
      </c>
      <c r="CLF56" s="212" t="s">
        <v>297</v>
      </c>
      <c r="CLG56" s="212" t="s">
        <v>297</v>
      </c>
      <c r="CLH56" s="212" t="s">
        <v>297</v>
      </c>
      <c r="CLI56" s="212" t="s">
        <v>297</v>
      </c>
      <c r="CLJ56" s="212" t="s">
        <v>297</v>
      </c>
      <c r="CLK56" s="212" t="s">
        <v>298</v>
      </c>
      <c r="CLL56" s="212" t="s">
        <v>298</v>
      </c>
      <c r="CLM56" s="212" t="s">
        <v>298</v>
      </c>
      <c r="CLN56" s="212" t="s">
        <v>298</v>
      </c>
      <c r="CLO56" s="212" t="s">
        <v>298</v>
      </c>
      <c r="CLP56" s="212" t="s">
        <v>298</v>
      </c>
      <c r="CLQ56" s="212" t="s">
        <v>298</v>
      </c>
      <c r="CLR56" s="212" t="s">
        <v>298</v>
      </c>
      <c r="CLS56" s="212" t="s">
        <v>298</v>
      </c>
      <c r="CLT56" s="212" t="s">
        <v>298</v>
      </c>
      <c r="CLU56" s="212" t="s">
        <v>298</v>
      </c>
      <c r="CLV56" s="212" t="s">
        <v>298</v>
      </c>
      <c r="CLW56" s="212" t="s">
        <v>298</v>
      </c>
      <c r="CLX56" s="212" t="s">
        <v>298</v>
      </c>
      <c r="CLY56" s="212" t="s">
        <v>298</v>
      </c>
      <c r="CLZ56" s="212" t="s">
        <v>298</v>
      </c>
      <c r="CMA56" s="212" t="s">
        <v>298</v>
      </c>
      <c r="CMB56" s="212" t="s">
        <v>298</v>
      </c>
      <c r="CMC56" s="212" t="s">
        <v>298</v>
      </c>
      <c r="CMD56" s="212" t="s">
        <v>298</v>
      </c>
      <c r="CME56" s="212" t="s">
        <v>298</v>
      </c>
      <c r="CMF56" s="212" t="s">
        <v>298</v>
      </c>
      <c r="CMG56" s="212" t="s">
        <v>298</v>
      </c>
      <c r="CMH56" s="212" t="s">
        <v>298</v>
      </c>
    </row>
    <row r="57" spans="1:2374 10958:10958" x14ac:dyDescent="0.25">
      <c r="A57" s="210" t="str">
        <f ca="1">IF(SUM($AK$6:$AK$9)=12,R8,"3A")</f>
        <v>Turquia</v>
      </c>
      <c r="B57" s="210"/>
      <c r="C57" s="210"/>
      <c r="D57" s="213"/>
      <c r="E57" s="392">
        <v>1</v>
      </c>
      <c r="F57" s="393" t="str">
        <f ca="1">IF(SUM($AK$77:$AK$82)=18,VLOOKUP(E57,$AG$57:$AI$62,3,0),"3A")</f>
        <v>Alemania</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11499.859985351563</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555500013599.76001</v>
      </c>
      <c r="AG57" s="487">
        <f t="shared" ref="AG57:AG62" ca="1" si="75">RANK(AU57,$AU$57:$AU$62)</f>
        <v>6</v>
      </c>
      <c r="AH57" s="487">
        <f t="shared" ref="AH57:AH62" ca="1" si="76">RANK(AR57,$AR$57:$AR$62)</f>
        <v>6</v>
      </c>
      <c r="AI57" s="212" t="str">
        <f ca="1">IF($AH$76=72,VLOOKUP(3,$AG$6:$AI$9,3,0),"3A")</f>
        <v>Turquia</v>
      </c>
      <c r="AJ57" s="212">
        <f ca="1">IF($AH$76=72,VLOOKUP(3,$AG$6:$AR$9,4,0),0)</f>
        <v>2</v>
      </c>
      <c r="AK57" s="212">
        <f ca="1">IF($AH$76=72,VLOOKUP(3,$AG$6:$AR$9,5,0),0)</f>
        <v>3</v>
      </c>
      <c r="AL57" s="212">
        <f ca="1">IF($AH$76=72,VLOOKUP(3,$AG$6:$AR$9,6,0),0)</f>
        <v>0</v>
      </c>
      <c r="AM57" s="212">
        <f ca="1">IF($AH$76=72,VLOOKUP(3,$AG$6:$AR$9,7,0),0)</f>
        <v>2</v>
      </c>
      <c r="AN57" s="212">
        <f ca="1">IF($AH$76=72,VLOOKUP(3,$AG$6:$AR$9,8,0),0)</f>
        <v>1</v>
      </c>
      <c r="AO57" s="212">
        <f ca="1">IF($AH$76=72,VLOOKUP(3,$AG$6:$AR$9,9,0),0)</f>
        <v>2</v>
      </c>
      <c r="AP57" s="212">
        <f ca="1">IF($AH$76=72,VLOOKUP(3,$AG$6:$AR$9,10,0),0)</f>
        <v>3</v>
      </c>
      <c r="AQ57" s="212">
        <f ca="1">IF($AH$76=72,VLOOKUP(3,$AG$6:$AR$9,11,0),0)</f>
        <v>-1</v>
      </c>
      <c r="AR57" s="487">
        <f ca="1">IF(AK57=0,1,AJ57*$AW$4+AQ57*$AW$11+AO57*$AW$12+AL57*$AW$13-($AW$14*VLOOKUP(AI57,Tabla3[[NombreEquipo]:[Rank]],3,FALSE)/100))</f>
        <v>277749990999.98999</v>
      </c>
      <c r="AS57" s="487">
        <f t="shared" ref="AS57:AS62" ca="1" si="77">AH57</f>
        <v>6</v>
      </c>
      <c r="AT57" s="487"/>
      <c r="AU57" s="487">
        <f t="shared" ref="AU57:AU62" ca="1" si="78">IFERROR(AR57-VLOOKUP(AI57,$P$57:$Q$62,2,0),AR57)</f>
        <v>277749990999.98999</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6</v>
      </c>
      <c r="BV57" s="212" t="str">
        <f t="shared" ref="BV57:BV62" ca="1" si="79">A57</f>
        <v>Turquia</v>
      </c>
      <c r="BW57" s="487">
        <f ca="1">IF(SUM($AK$6:$AK$9)=12,AJ57*$AW$4+AQ57*$AW$11+AO57*$AW$12+AL57*$AW$13-($AW$14*1/100),"3A")</f>
        <v>277749990999.98999</v>
      </c>
      <c r="BX57" s="212" t="str">
        <f t="shared" ref="BX57:BX62" ca="1" si="80">VLOOKUP(E57,$AH$57:$AI$62,2,0)</f>
        <v>Alemania</v>
      </c>
      <c r="BY57" s="212">
        <f t="shared" ref="BY57:BY62" ca="1" si="81">VLOOKUP($BX57,$AI$57:$AR$62,10,FALSE)</f>
        <v>555500013599.76001</v>
      </c>
      <c r="CA57" s="212">
        <v>1</v>
      </c>
      <c r="CB57" s="212" t="str">
        <f t="shared" ref="CB57:CB62" ca="1" si="82">VLOOKUP(CA57,$AH$57:$AI$62,2,0)</f>
        <v>Alemania</v>
      </c>
      <c r="CC57" s="212">
        <f t="shared" ref="CC57:CC62" ca="1" si="83">VLOOKUP(CB57,$AI$57:$AR$62,2,FALSE)</f>
        <v>4</v>
      </c>
      <c r="CD57" s="497">
        <f t="shared" ref="CD57:CD62" ca="1" si="84">IF(SUM($AK$57:$AK$62)=18,MIN(ABS(BY56-BY57),ABS(BY57-BY58)),100)</f>
        <v>11499.859985351563</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1</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Rusia</v>
      </c>
      <c r="B58" s="210"/>
      <c r="C58" s="210"/>
      <c r="D58" s="213"/>
      <c r="E58" s="385">
        <v>2</v>
      </c>
      <c r="F58" s="263" t="str">
        <f ca="1">IF(SUM($AK$77:$AK$82)=18,VLOOKUP(E58,$AG$57:$AI$62,3,0),"3B")</f>
        <v>Ucrania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4</v>
      </c>
      <c r="M58" s="264">
        <f ca="1">IF(SUM($AK$77:$AK$82)=18,VLOOKUP($F58,$AI$57:$AR$62,8,FALSE),"3B")</f>
        <v>4</v>
      </c>
      <c r="N58" s="386">
        <f ca="1">IF(SUM($AK$77:$AK$82)=18,VLOOKUP($F58,$AI$57:$AR$62,9,FALSE),"3B")</f>
        <v>0</v>
      </c>
      <c r="O58" s="96">
        <f t="shared" ca="1" si="72"/>
        <v>11000.089965820313</v>
      </c>
      <c r="P58" s="123" t="str">
        <f t="shared" ca="1" si="73"/>
        <v/>
      </c>
      <c r="Q58" s="262"/>
      <c r="R58" s="93"/>
      <c r="S58" s="100"/>
      <c r="T58" s="100"/>
      <c r="U58" s="100"/>
      <c r="V58" s="100"/>
      <c r="W58" s="100"/>
      <c r="X58" s="100"/>
      <c r="Y58" s="100"/>
      <c r="Z58" s="100"/>
      <c r="AA58" s="100"/>
      <c r="AB58" s="100"/>
      <c r="AC58" s="100"/>
      <c r="AD58" s="100"/>
      <c r="AE58" s="475"/>
      <c r="AF58" s="488">
        <f t="shared" ca="1" si="74"/>
        <v>555500002099.90002</v>
      </c>
      <c r="AG58" s="487">
        <f t="shared" ca="1" si="75"/>
        <v>4</v>
      </c>
      <c r="AH58" s="487">
        <f t="shared" ca="1" si="76"/>
        <v>4</v>
      </c>
      <c r="AI58" s="212" t="str">
        <f ca="1">IF($AH$76=72,VLOOKUP(3,$AG$14:$AI$17,3,0),"3B")</f>
        <v>Rusia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4</v>
      </c>
      <c r="AP58" s="212">
        <f ca="1">IF($AH$76=72,VLOOKUP(3,$AG$14:$AR$17,10,0),0)</f>
        <v>5</v>
      </c>
      <c r="AQ58" s="212">
        <f ca="1">IF($AH$76=72,VLOOKUP(3,$AG$14:$AR$17,11,0),0)</f>
        <v>-1</v>
      </c>
      <c r="AR58" s="487">
        <f ca="1">IF(AK58=0,2,AJ58*$AW$4+AQ58*$AW$11+AO58*$AW$12+AL58*$AW$13-($AW$14*VLOOKUP(AI58,Tabla3[[NombreEquipo]:[Rank]],3,FALSE)/100))</f>
        <v>416624992099.91998</v>
      </c>
      <c r="AS58" s="487">
        <f t="shared" ca="1" si="77"/>
        <v>4</v>
      </c>
      <c r="AT58" s="487"/>
      <c r="AU58" s="487">
        <f t="shared" ca="1" si="78"/>
        <v>416624992099.91998</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4</v>
      </c>
      <c r="BV58" s="212" t="str">
        <f t="shared" ca="1" si="79"/>
        <v>Rusia</v>
      </c>
      <c r="BW58" s="212">
        <f ca="1">IF(SUM($AK$14:$AK$17)=12,AJ58*$AW$4+AQ58*$AW$11+AO58*$AW$12+AL58*$AW$13-($AW$14*2/100),"3B")</f>
        <v>416624992099.97998</v>
      </c>
      <c r="BX58" s="212" t="str">
        <f t="shared" ca="1" si="80"/>
        <v>Ucrania</v>
      </c>
      <c r="BY58" s="212">
        <f t="shared" ca="1" si="81"/>
        <v>555500002099.90002</v>
      </c>
      <c r="CA58" s="212">
        <v>2</v>
      </c>
      <c r="CB58" s="212" t="str">
        <f t="shared" ca="1" si="82"/>
        <v>Ucrania</v>
      </c>
      <c r="CC58" s="212">
        <f t="shared" ca="1" si="83"/>
        <v>4</v>
      </c>
      <c r="CD58" s="497">
        <f t="shared" ca="1" si="84"/>
        <v>11000.089965820313</v>
      </c>
      <c r="CE58" s="212">
        <f t="shared" ca="1" si="85"/>
        <v>0</v>
      </c>
      <c r="CF58" s="212">
        <f t="shared" ca="1" si="86"/>
        <v>4</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Polonia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2</v>
      </c>
      <c r="M59" s="264">
        <f ca="1">IF(SUM($AK$77:$AK$82)=18,VLOOKUP($F59,$AI$57:$AR$62,8,FALSE),"3C")</f>
        <v>3</v>
      </c>
      <c r="N59" s="386">
        <f ca="1">IF(SUM($AK$77:$AK$82)=18,VLOOKUP($F59,$AI$57:$AR$62,9,FALSE),"3C")</f>
        <v>-1</v>
      </c>
      <c r="O59" s="96">
        <f t="shared" ca="1" si="72"/>
        <v>11000.089965820313</v>
      </c>
      <c r="P59" s="123" t="str">
        <f t="shared" ca="1" si="73"/>
        <v/>
      </c>
      <c r="Q59" s="262"/>
      <c r="R59" s="93"/>
      <c r="S59" s="100"/>
      <c r="T59" s="100"/>
      <c r="U59" s="100"/>
      <c r="V59" s="100"/>
      <c r="W59" s="100"/>
      <c r="X59" s="100"/>
      <c r="Y59" s="100"/>
      <c r="Z59" s="100"/>
      <c r="AA59" s="100"/>
      <c r="AB59" s="100"/>
      <c r="AC59" s="100"/>
      <c r="AD59" s="100"/>
      <c r="AE59" s="475"/>
      <c r="AF59" s="488">
        <f t="shared" ca="1" si="74"/>
        <v>555499991099.81006</v>
      </c>
      <c r="AG59" s="487">
        <f t="shared" ca="1" si="75"/>
        <v>2</v>
      </c>
      <c r="AH59" s="487">
        <f t="shared" ca="1" si="76"/>
        <v>2</v>
      </c>
      <c r="AI59" s="212" t="str">
        <f ca="1">IF($AH$76=72,VLOOKUP(3,$AG$22:$AI$25,3,0),"3C")</f>
        <v>Ucrania</v>
      </c>
      <c r="AJ59" s="212">
        <f ca="1">IF($AH$76=72,VLOOKUP(3,$AG$22:$AR$25,4,0),0)</f>
        <v>4</v>
      </c>
      <c r="AK59" s="212">
        <f ca="1">IF($AH$76=72,VLOOKUP(3,$AG$22:$AR$25,5,0),0)</f>
        <v>3</v>
      </c>
      <c r="AL59" s="212">
        <f ca="1">IF($AH$76=72,VLOOKUP(3,$AG$22:$AR$25,6,0),0)</f>
        <v>1</v>
      </c>
      <c r="AM59" s="212">
        <f ca="1">IF($AH$76=72,VLOOKUP(3,$AG$22:$AR$25,7,0),0)</f>
        <v>1</v>
      </c>
      <c r="AN59" s="212">
        <f ca="1">IF($AH$76=72,VLOOKUP(3,$AG$22:$AR$25,8,0),0)</f>
        <v>1</v>
      </c>
      <c r="AO59" s="212">
        <f ca="1">IF($AH$76=72,VLOOKUP(3,$AG$22:$AR$25,9,0),0)</f>
        <v>4</v>
      </c>
      <c r="AP59" s="212">
        <f ca="1">IF($AH$76=72,VLOOKUP(3,$AG$22:$AR$25,10,0),0)</f>
        <v>4</v>
      </c>
      <c r="AQ59" s="212">
        <f ca="1">IF($AH$76=72,VLOOKUP(3,$AG$22:$AR$25,11,0),0)</f>
        <v>0</v>
      </c>
      <c r="AR59" s="487">
        <f ca="1">IF(AK59=0,3,AJ59*$AW$4+AQ59*$AW$11+AO59*$AW$12+AL59*$AW$13-($AW$14*VLOOKUP(AI59,Tabla3[[NombreEquipo]:[Rank]],3,FALSE)/100))</f>
        <v>555500002099.90002</v>
      </c>
      <c r="AS59" s="487">
        <f t="shared" ca="1" si="77"/>
        <v>2</v>
      </c>
      <c r="AT59" s="487"/>
      <c r="AU59" s="487">
        <f t="shared" ca="1" si="78"/>
        <v>555500002099.90002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2</v>
      </c>
      <c r="BV59" s="212" t="str">
        <f t="shared" ca="1" si="79"/>
        <v>Ucrania</v>
      </c>
      <c r="BW59" s="212">
        <f ca="1">IF(SUM($AK$22:$AK$25)=12,AJ59*$AW$4+AQ59*$AW$11+AO59*$AW$12+AL59*$AW$13-($AW$14*3/100),"3C")</f>
        <v>555500002099.96997</v>
      </c>
      <c r="BX59" s="212" t="str">
        <f t="shared" ca="1" si="80"/>
        <v>Polonia</v>
      </c>
      <c r="BY59" s="212">
        <f t="shared" ca="1" si="81"/>
        <v>555499991099.81006</v>
      </c>
      <c r="CA59" s="212">
        <v>3</v>
      </c>
      <c r="CB59" s="212" t="str">
        <f t="shared" ca="1" si="82"/>
        <v>Polonia</v>
      </c>
      <c r="CC59" s="212">
        <f t="shared" ca="1" si="83"/>
        <v>4</v>
      </c>
      <c r="CD59" s="497">
        <f t="shared" ca="1" si="84"/>
        <v>11000.089965820313</v>
      </c>
      <c r="CE59" s="212">
        <f t="shared" ca="1" si="85"/>
        <v>-1</v>
      </c>
      <c r="CF59" s="212">
        <f t="shared" ca="1" si="86"/>
        <v>2</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Rusia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500.0799560546875</v>
      </c>
      <c r="P60" s="123" t="str">
        <f t="shared" ca="1" si="73"/>
        <v/>
      </c>
      <c r="Q60" s="262"/>
      <c r="R60" s="93"/>
      <c r="S60" s="100"/>
      <c r="T60" s="100"/>
      <c r="U60" s="100"/>
      <c r="V60" s="100"/>
      <c r="W60" s="100"/>
      <c r="X60" s="100"/>
      <c r="Y60" s="100"/>
      <c r="Z60" s="100"/>
      <c r="AA60" s="100"/>
      <c r="AB60" s="100"/>
      <c r="AC60" s="100"/>
      <c r="AD60" s="100"/>
      <c r="AE60" s="475"/>
      <c r="AF60" s="488">
        <f t="shared" ca="1" si="74"/>
        <v>416624992099.91998</v>
      </c>
      <c r="AG60" s="487">
        <f t="shared" ca="1" si="75"/>
        <v>5</v>
      </c>
      <c r="AH60" s="487">
        <f t="shared" ca="1" si="76"/>
        <v>5</v>
      </c>
      <c r="AI60" s="212" t="str">
        <f ca="1">IF($AH$76=72,VLOOKUP(3,$AG$30:$AI$33,3,0),"3D")</f>
        <v>República Checa</v>
      </c>
      <c r="AJ60" s="212">
        <f ca="1">IF($AH$76=72,VLOOKUP(3,$AG$30:$AR$33,4,0),0)</f>
        <v>3</v>
      </c>
      <c r="AK60" s="212">
        <f ca="1">IF($AH$76=72,VLOOKUP(3,$AG$30:$AR$33,5,0),0)</f>
        <v>3</v>
      </c>
      <c r="AL60" s="212">
        <f ca="1">IF($AH$76=72,VLOOKUP(3,$AG$30:$AR$33,6,0),0)</f>
        <v>1</v>
      </c>
      <c r="AM60" s="212">
        <f ca="1">IF($AH$76=72,VLOOKUP(3,$AG$30:$AR$33,7,0),0)</f>
        <v>0</v>
      </c>
      <c r="AN60" s="212">
        <f ca="1">IF($AH$76=72,VLOOKUP(3,$AG$30:$AR$33,8,0),0)</f>
        <v>2</v>
      </c>
      <c r="AO60" s="212">
        <f ca="1">IF($AH$76=72,VLOOKUP(3,$AG$30:$AR$33,9,0),0)</f>
        <v>3</v>
      </c>
      <c r="AP60" s="212">
        <f ca="1">IF($AH$76=72,VLOOKUP(3,$AG$30:$AR$33,10,0),0)</f>
        <v>4</v>
      </c>
      <c r="AQ60" s="212">
        <f ca="1">IF($AH$76=72,VLOOKUP(3,$AG$30:$AR$33,11,0),0)</f>
        <v>-1</v>
      </c>
      <c r="AR60" s="487">
        <f ca="1">IF(AK60=0,4,AJ60*$AW$4+AQ60*$AW$11+AO60*$AW$12+AL60*$AW$13-($AW$14*VLOOKUP(AI60,Tabla3[[NombreEquipo]:[Rank]],3,FALSE)/100))</f>
        <v>416624991599.84003</v>
      </c>
      <c r="AS60" s="487">
        <f t="shared" ca="1" si="77"/>
        <v>5</v>
      </c>
      <c r="AT60" s="487"/>
      <c r="AU60" s="487">
        <f t="shared" ca="1" si="78"/>
        <v>416624991599.84003</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5</v>
      </c>
      <c r="BV60" s="212" t="str">
        <f t="shared" ca="1" si="79"/>
        <v>República Checa</v>
      </c>
      <c r="BW60" s="487">
        <f ca="1">IF(SUM($AK$30:$AK$33)=12,AJ60*$AW$4+AQ60*$AW$11+AO60*$AW$12+AL60*$AW$13-($AW$14*4/100),"3D")</f>
        <v>416624991599.96002</v>
      </c>
      <c r="BX60" s="212" t="str">
        <f t="shared" ca="1" si="80"/>
        <v>Rusia</v>
      </c>
      <c r="BY60" s="212">
        <f t="shared" ca="1" si="81"/>
        <v>416624992099.91998</v>
      </c>
      <c r="CA60" s="212">
        <v>4</v>
      </c>
      <c r="CB60" s="212" t="str">
        <f t="shared" ca="1" si="82"/>
        <v>Rusia</v>
      </c>
      <c r="CC60" s="212">
        <f t="shared" ca="1" si="83"/>
        <v>3</v>
      </c>
      <c r="CD60" s="497">
        <f t="shared" ca="1" si="84"/>
        <v>500.0799560546875</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Polonia</v>
      </c>
      <c r="B61" s="103"/>
      <c r="C61" s="103"/>
      <c r="D61" s="124"/>
      <c r="E61" s="385">
        <v>5</v>
      </c>
      <c r="F61" s="263" t="str">
        <f ca="1">IF(SUM($AK$77:$AK$82)=18,VLOOKUP(E61,$AG$57:$AI$62,3,0),"3E")</f>
        <v>República Checa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3</v>
      </c>
      <c r="M61" s="264">
        <f ca="1">IF(SUM($AK$77:$AK$82)=18,VLOOKUP($F61,$AI$57:$AR$62,8,FALSE),"3E")</f>
        <v>4</v>
      </c>
      <c r="N61" s="386">
        <f ca="1">IF(SUM($AK$77:$AK$82)=18,VLOOKUP($F61,$AI$57:$AR$62,9,FALSE),"3E")</f>
        <v>-1</v>
      </c>
      <c r="O61" s="96">
        <f t="shared" ca="1" si="72"/>
        <v>500.0799560546875</v>
      </c>
      <c r="P61" s="123" t="str">
        <f t="shared" ca="1" si="73"/>
        <v/>
      </c>
      <c r="Q61" s="262"/>
      <c r="R61" s="93"/>
      <c r="S61" s="100"/>
      <c r="T61" s="100"/>
      <c r="U61" s="100"/>
      <c r="V61" s="100"/>
      <c r="W61" s="100"/>
      <c r="X61" s="100"/>
      <c r="Y61" s="100"/>
      <c r="Z61" s="100"/>
      <c r="AA61" s="100"/>
      <c r="AB61" s="100"/>
      <c r="AC61" s="100"/>
      <c r="AD61" s="100"/>
      <c r="AE61" s="475"/>
      <c r="AF61" s="488">
        <f t="shared" ca="1" si="74"/>
        <v>416624991599.84003</v>
      </c>
      <c r="AG61" s="487">
        <f t="shared" ca="1" si="75"/>
        <v>3</v>
      </c>
      <c r="AH61" s="487">
        <f t="shared" ca="1" si="76"/>
        <v>3</v>
      </c>
      <c r="AI61" s="212" t="str">
        <f ca="1">IF($AH$76=72,VLOOKUP(3,$AG$38:$AI$41,3,0),"3E")</f>
        <v>Polonia</v>
      </c>
      <c r="AJ61" s="212">
        <f ca="1">IF($AH$76=72,VLOOKUP(3,$AG$38:$AR$41,4,0),0)</f>
        <v>4</v>
      </c>
      <c r="AK61" s="212">
        <f ca="1">IF($AH$76=72,VLOOKUP(3,$AG$38:$AR$41,5,0),0)</f>
        <v>3</v>
      </c>
      <c r="AL61" s="212">
        <f ca="1">IF($AH$76=72,VLOOKUP(3,$AG$38:$AR$41,6,0),0)</f>
        <v>1</v>
      </c>
      <c r="AM61" s="212">
        <f ca="1">IF($AH$76=72,VLOOKUP(3,$AG$38:$AR$41,7,0),0)</f>
        <v>1</v>
      </c>
      <c r="AN61" s="212">
        <f ca="1">IF($AH$76=72,VLOOKUP(3,$AG$38:$AR$41,8,0),0)</f>
        <v>1</v>
      </c>
      <c r="AO61" s="212">
        <f ca="1">IF($AH$76=72,VLOOKUP(3,$AG$38:$AR$41,9,0),0)</f>
        <v>2</v>
      </c>
      <c r="AP61" s="212">
        <f ca="1">IF($AH$76=72,VLOOKUP(3,$AG$38:$AR$41,10,0),0)</f>
        <v>3</v>
      </c>
      <c r="AQ61" s="212">
        <f ca="1">IF($AH$76=72,VLOOKUP(3,$AG$38:$AR$41,11,0),0)</f>
        <v>-1</v>
      </c>
      <c r="AR61" s="487">
        <f ca="1">IF(AK61=0,5,AJ61*$AW$4+AQ61*$AW$11+AO61*$AW$12+AL61*$AW$13-($AW$14*VLOOKUP(AI61,Tabla3[[NombreEquipo]:[Rank]],3,FALSE)/100))</f>
        <v>555499991099.81006</v>
      </c>
      <c r="AS61" s="487">
        <f t="shared" ca="1" si="77"/>
        <v>3</v>
      </c>
      <c r="AT61" s="487"/>
      <c r="AU61" s="487">
        <f t="shared" ca="1" si="78"/>
        <v>555499991099.81006</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3</v>
      </c>
      <c r="BV61" s="212" t="str">
        <f t="shared" ca="1" si="79"/>
        <v>Polonia</v>
      </c>
      <c r="BW61" s="212">
        <f ca="1">IF(SUM($AK$38:$AK$41)=12,AJ61*$AW$4+AQ61*$AW$11+AO61*$AW$12+AL61*$AW$13-($AW$14*5/100),"3E")</f>
        <v>555499991099.94995</v>
      </c>
      <c r="BX61" s="212" t="str">
        <f t="shared" ca="1" si="80"/>
        <v>República Checa</v>
      </c>
      <c r="BY61" s="212">
        <f t="shared" ca="1" si="81"/>
        <v>416624991599.84003</v>
      </c>
      <c r="CA61" s="212">
        <v>5</v>
      </c>
      <c r="CB61" s="212" t="str">
        <f t="shared" ca="1" si="82"/>
        <v>República Checa</v>
      </c>
      <c r="CC61" s="212">
        <f t="shared" ca="1" si="83"/>
        <v>3</v>
      </c>
      <c r="CD61" s="497">
        <f t="shared" ca="1" si="84"/>
        <v>500.0799560546875</v>
      </c>
      <c r="CE61" s="212">
        <f t="shared" ca="1" si="85"/>
        <v>-1</v>
      </c>
      <c r="CF61" s="212">
        <f t="shared" ca="1" si="86"/>
        <v>3</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Alemania</v>
      </c>
      <c r="B62" s="103"/>
      <c r="C62" s="103"/>
      <c r="D62" s="124"/>
      <c r="E62" s="387">
        <v>6</v>
      </c>
      <c r="F62" s="397" t="str">
        <f ca="1">IF(SUM($AK$77:$AK$82)=18,VLOOKUP(E62,$AG$57:$AI$62,3,0),"3F")</f>
        <v>Turquia</v>
      </c>
      <c r="G62" s="398">
        <f ca="1">IF(SUM($AK$77:$AK$82)=18,VLOOKUP(F62,$AI$57:$AR$62,2,FALSE),"3F")</f>
        <v>2</v>
      </c>
      <c r="H62" s="398">
        <f ca="1">IF(SUM($AK$77:$AK$82)=18,VLOOKUP($F62,$AI$57:$AR$62,3,FALSE),"3F")</f>
        <v>3</v>
      </c>
      <c r="I62" s="398">
        <f ca="1">IF(SUM($AK$77:$AK$82)=18,VLOOKUP($F62,$AI$57:$AR$62,4,FALSE),"3F")</f>
        <v>0</v>
      </c>
      <c r="J62" s="398">
        <f ca="1">IF(SUM($AK$77:$AK$82)=18,VLOOKUP($F62,$AI$57:$AR$62,5,FALSE),"3F")</f>
        <v>2</v>
      </c>
      <c r="K62" s="398">
        <f ca="1">IF(SUM($AK$77:$AK$82)=18,VLOOKUP($F62,$AI$57:$AR$62,6,FALSE),"3F")</f>
        <v>1</v>
      </c>
      <c r="L62" s="398">
        <f ca="1">IF(SUM($AK$77:$AK$82)=18,VLOOKUP($F62,$AI$57:$AR$62,7,FALSE),"3F")</f>
        <v>2</v>
      </c>
      <c r="M62" s="398">
        <f ca="1">IF(SUM($AK$77:$AK$82)=18,VLOOKUP($F62,$AI$57:$AR$62,8,FALSE),"3F")</f>
        <v>3</v>
      </c>
      <c r="N62" s="399">
        <f ca="1">IF(SUM($AK$77:$AK$82)=18,VLOOKUP($F62,$AI$57:$AR$62,9,FALSE),"3F")</f>
        <v>-1</v>
      </c>
      <c r="O62" s="96">
        <f ca="1">IF(SUM($AK$57:$AK$62)=18,MIN(ABS(BY61-BY62),ABS(BY62-BY63)),100)</f>
        <v>138875000599.85004</v>
      </c>
      <c r="P62" s="123" t="str">
        <f t="shared" ca="1" si="73"/>
        <v/>
      </c>
      <c r="Q62" s="262"/>
      <c r="R62" s="93"/>
      <c r="S62" s="100"/>
      <c r="T62" s="100"/>
      <c r="U62" s="100"/>
      <c r="V62" s="100"/>
      <c r="W62" s="100"/>
      <c r="X62" s="100"/>
      <c r="Y62" s="100"/>
      <c r="Z62" s="100"/>
      <c r="AA62" s="100"/>
      <c r="AB62" s="100"/>
      <c r="AC62" s="100"/>
      <c r="AD62" s="100"/>
      <c r="AE62" s="475"/>
      <c r="AF62" s="488">
        <f t="shared" ca="1" si="74"/>
        <v>277749990999.98999</v>
      </c>
      <c r="AG62" s="487">
        <f t="shared" ca="1" si="75"/>
        <v>1</v>
      </c>
      <c r="AH62" s="487">
        <f t="shared" ca="1" si="76"/>
        <v>1</v>
      </c>
      <c r="AI62" s="212" t="str">
        <f ca="1">IF($AH$76=72,VLOOKUP(3,$AG$44:$AI$49,3,0),"3F")</f>
        <v>Alemania</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555500013599.76001</v>
      </c>
      <c r="AS62" s="487">
        <f t="shared" ca="1" si="77"/>
        <v>1</v>
      </c>
      <c r="AT62" s="487"/>
      <c r="AU62" s="487">
        <f t="shared" ca="1" si="78"/>
        <v>555500013599.76001</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Alemania</v>
      </c>
      <c r="BW62" s="212">
        <f ca="1">IF(SUM($AK$46:$AK$49)=12,AJ62*$AW$4+AQ62*$AW$11+AO62*$AW$12+AL62*$AW$13-($AW$14*6/100),"3F")</f>
        <v>555500013599.93994</v>
      </c>
      <c r="BX62" s="212" t="str">
        <f t="shared" ca="1" si="80"/>
        <v>Turquia</v>
      </c>
      <c r="BY62" s="212">
        <f t="shared" ca="1" si="81"/>
        <v>277749990999.98999</v>
      </c>
      <c r="CA62" s="212">
        <v>6</v>
      </c>
      <c r="CB62" s="212" t="str">
        <f t="shared" ca="1" si="82"/>
        <v>Turquia</v>
      </c>
      <c r="CC62" s="212">
        <f t="shared" ca="1" si="83"/>
        <v>2</v>
      </c>
      <c r="CD62" s="497">
        <f t="shared" ca="1" si="84"/>
        <v>138875000599.85004</v>
      </c>
      <c r="CE62" s="212">
        <f t="shared" ca="1" si="85"/>
        <v>-1</v>
      </c>
      <c r="CF62" s="212">
        <f t="shared" ca="1" si="86"/>
        <v>2</v>
      </c>
      <c r="CG62" s="212">
        <f t="shared" ca="1" si="87"/>
        <v>0</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820</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175</v>
      </c>
      <c r="O64" s="1" t="s">
        <v>176</v>
      </c>
      <c r="P64" s="1" t="s">
        <v>177</v>
      </c>
      <c r="Q64" s="1" t="s">
        <v>178</v>
      </c>
      <c r="R64" s="1" t="s">
        <v>179</v>
      </c>
      <c r="S64" s="1" t="s">
        <v>180</v>
      </c>
      <c r="T64" s="1" t="s">
        <v>181</v>
      </c>
      <c r="U64" s="1" t="s">
        <v>182</v>
      </c>
      <c r="V64" s="1" t="s">
        <v>183</v>
      </c>
      <c r="W64" s="1" t="s">
        <v>184</v>
      </c>
      <c r="X64" s="1" t="s">
        <v>185</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334</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11499.859985351563</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299</v>
      </c>
      <c r="GC66" s="212" t="s">
        <v>300</v>
      </c>
      <c r="GD66" s="212" t="s">
        <v>301</v>
      </c>
      <c r="GE66" s="212" t="s">
        <v>302</v>
      </c>
      <c r="GF66" s="212" t="s">
        <v>303</v>
      </c>
      <c r="GG66" s="212" t="s">
        <v>304</v>
      </c>
      <c r="GH66" s="212" t="s">
        <v>305</v>
      </c>
      <c r="GI66" s="212" t="s">
        <v>306</v>
      </c>
      <c r="GJ66" s="212" t="s">
        <v>307</v>
      </c>
      <c r="GK66" s="212" t="s">
        <v>308</v>
      </c>
      <c r="GL66" s="212" t="s">
        <v>354</v>
      </c>
      <c r="GM66" s="212" t="s">
        <v>309</v>
      </c>
      <c r="GN66" s="212" t="s">
        <v>310</v>
      </c>
      <c r="GO66" s="212" t="s">
        <v>311</v>
      </c>
      <c r="GP66" s="212" t="s">
        <v>312</v>
      </c>
      <c r="GQ66" s="212" t="s">
        <v>313</v>
      </c>
      <c r="GR66" s="212" t="s">
        <v>314</v>
      </c>
      <c r="GS66" s="212" t="s">
        <v>315</v>
      </c>
      <c r="GT66" s="212" t="s">
        <v>316</v>
      </c>
      <c r="GU66" s="212" t="s">
        <v>317</v>
      </c>
      <c r="GV66" s="212" t="s">
        <v>319</v>
      </c>
      <c r="GW66" s="212" t="s">
        <v>318</v>
      </c>
      <c r="GX66" s="212" t="s">
        <v>320</v>
      </c>
      <c r="GY66" s="212" t="s">
        <v>321</v>
      </c>
      <c r="GZ66" s="212" t="s">
        <v>322</v>
      </c>
      <c r="HA66" s="212" t="s">
        <v>323</v>
      </c>
      <c r="HB66" s="212" t="s">
        <v>324</v>
      </c>
      <c r="HC66" s="212" t="s">
        <v>325</v>
      </c>
      <c r="HD66" s="212" t="s">
        <v>326</v>
      </c>
      <c r="HE66" s="212" t="s">
        <v>327</v>
      </c>
      <c r="HF66" s="212" t="s">
        <v>328</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516</v>
      </c>
      <c r="VD66" s="212" t="s">
        <v>516</v>
      </c>
      <c r="VE66" s="212" t="s">
        <v>516</v>
      </c>
      <c r="VF66" s="212" t="s">
        <v>516</v>
      </c>
      <c r="VG66" s="212" t="s">
        <v>516</v>
      </c>
      <c r="VH66" s="212" t="s">
        <v>516</v>
      </c>
      <c r="VI66" s="212" t="s">
        <v>516</v>
      </c>
      <c r="VJ66" s="212" t="s">
        <v>516</v>
      </c>
      <c r="VK66" s="212" t="s">
        <v>516</v>
      </c>
      <c r="VL66" s="212" t="s">
        <v>516</v>
      </c>
      <c r="VM66" s="212" t="s">
        <v>516</v>
      </c>
      <c r="VN66" s="212" t="s">
        <v>516</v>
      </c>
      <c r="VO66" s="212" t="s">
        <v>516</v>
      </c>
      <c r="VP66" s="212" t="s">
        <v>516</v>
      </c>
      <c r="VQ66" s="212" t="s">
        <v>516</v>
      </c>
      <c r="VR66" s="212" t="s">
        <v>300</v>
      </c>
      <c r="VS66" s="212" t="s">
        <v>300</v>
      </c>
      <c r="VT66" s="212" t="s">
        <v>300</v>
      </c>
      <c r="VU66" s="212" t="s">
        <v>300</v>
      </c>
      <c r="VV66" s="212" t="s">
        <v>300</v>
      </c>
      <c r="VW66" s="212" t="s">
        <v>300</v>
      </c>
      <c r="VX66" s="212" t="s">
        <v>300</v>
      </c>
      <c r="VY66" s="212" t="s">
        <v>300</v>
      </c>
      <c r="VZ66" s="212" t="s">
        <v>300</v>
      </c>
      <c r="WA66" s="212" t="s">
        <v>300</v>
      </c>
      <c r="WB66" s="212" t="s">
        <v>300</v>
      </c>
      <c r="WC66" s="212" t="s">
        <v>300</v>
      </c>
      <c r="WD66" s="212" t="s">
        <v>300</v>
      </c>
      <c r="WE66" s="212" t="s">
        <v>300</v>
      </c>
      <c r="WF66" s="212" t="s">
        <v>300</v>
      </c>
      <c r="WG66" s="212" t="s">
        <v>301</v>
      </c>
      <c r="WH66" s="212" t="s">
        <v>301</v>
      </c>
      <c r="WI66" s="212" t="s">
        <v>301</v>
      </c>
      <c r="WJ66" s="212" t="s">
        <v>301</v>
      </c>
      <c r="WK66" s="212" t="s">
        <v>301</v>
      </c>
      <c r="WL66" s="212" t="s">
        <v>301</v>
      </c>
      <c r="WM66" s="212" t="s">
        <v>301</v>
      </c>
      <c r="WN66" s="212" t="s">
        <v>302</v>
      </c>
      <c r="WO66" s="212" t="s">
        <v>302</v>
      </c>
      <c r="WP66" s="212" t="s">
        <v>302</v>
      </c>
      <c r="WQ66" s="212" t="s">
        <v>302</v>
      </c>
      <c r="WR66" s="212" t="s">
        <v>302</v>
      </c>
      <c r="WS66" s="212" t="s">
        <v>302</v>
      </c>
      <c r="WT66" s="212" t="s">
        <v>302</v>
      </c>
      <c r="WU66" s="212" t="s">
        <v>302</v>
      </c>
      <c r="WV66" s="212" t="s">
        <v>302</v>
      </c>
      <c r="WW66" s="212" t="s">
        <v>302</v>
      </c>
      <c r="WX66" s="212" t="s">
        <v>302</v>
      </c>
      <c r="WY66" s="212" t="s">
        <v>302</v>
      </c>
      <c r="WZ66" s="212" t="s">
        <v>302</v>
      </c>
      <c r="XA66" s="212" t="s">
        <v>302</v>
      </c>
      <c r="XB66" s="212" t="s">
        <v>302</v>
      </c>
      <c r="XC66" s="212" t="s">
        <v>303</v>
      </c>
      <c r="XD66" s="212" t="s">
        <v>303</v>
      </c>
      <c r="XE66" s="212" t="s">
        <v>303</v>
      </c>
      <c r="XF66" s="212" t="s">
        <v>303</v>
      </c>
      <c r="XG66" s="212" t="s">
        <v>303</v>
      </c>
      <c r="XH66" s="212" t="s">
        <v>303</v>
      </c>
      <c r="XI66" s="212" t="s">
        <v>303</v>
      </c>
      <c r="XJ66" s="212" t="s">
        <v>304</v>
      </c>
      <c r="XK66" s="212" t="s">
        <v>304</v>
      </c>
      <c r="XL66" s="212" t="s">
        <v>304</v>
      </c>
      <c r="XM66" s="212" t="s">
        <v>304</v>
      </c>
      <c r="XN66" s="212" t="s">
        <v>304</v>
      </c>
      <c r="XO66" s="212" t="s">
        <v>304</v>
      </c>
      <c r="XP66" s="212" t="s">
        <v>304</v>
      </c>
      <c r="XQ66" s="212" t="s">
        <v>305</v>
      </c>
      <c r="XR66" s="212" t="s">
        <v>305</v>
      </c>
      <c r="XS66" s="212" t="s">
        <v>305</v>
      </c>
      <c r="XT66" s="212" t="s">
        <v>306</v>
      </c>
      <c r="XU66" s="212" t="s">
        <v>306</v>
      </c>
      <c r="XV66" s="212" t="s">
        <v>306</v>
      </c>
      <c r="XW66" s="212" t="s">
        <v>306</v>
      </c>
      <c r="XX66" s="212" t="s">
        <v>306</v>
      </c>
      <c r="XY66" s="212" t="s">
        <v>306</v>
      </c>
      <c r="XZ66" s="212" t="s">
        <v>306</v>
      </c>
      <c r="YA66" s="212" t="s">
        <v>306</v>
      </c>
      <c r="YB66" s="212" t="s">
        <v>306</v>
      </c>
      <c r="YC66" s="212" t="s">
        <v>306</v>
      </c>
      <c r="YD66" s="212" t="s">
        <v>306</v>
      </c>
      <c r="YE66" s="212" t="s">
        <v>306</v>
      </c>
      <c r="YF66" s="212" t="s">
        <v>306</v>
      </c>
      <c r="YG66" s="212" t="s">
        <v>306</v>
      </c>
      <c r="YH66" s="212" t="s">
        <v>306</v>
      </c>
      <c r="YI66" s="212" t="s">
        <v>307</v>
      </c>
      <c r="YJ66" s="212" t="s">
        <v>307</v>
      </c>
      <c r="YK66" s="212" t="s">
        <v>307</v>
      </c>
      <c r="YL66" s="212" t="s">
        <v>307</v>
      </c>
      <c r="YM66" s="212" t="s">
        <v>307</v>
      </c>
      <c r="YN66" s="212" t="s">
        <v>307</v>
      </c>
      <c r="YO66" s="212" t="s">
        <v>307</v>
      </c>
      <c r="YP66" s="212" t="s">
        <v>308</v>
      </c>
      <c r="YQ66" s="503" t="s">
        <v>308</v>
      </c>
      <c r="YR66" s="212" t="s">
        <v>308</v>
      </c>
      <c r="YS66" s="212" t="s">
        <v>308</v>
      </c>
      <c r="YT66" s="212" t="s">
        <v>308</v>
      </c>
      <c r="YU66" s="212" t="s">
        <v>308</v>
      </c>
      <c r="YV66" s="212" t="s">
        <v>308</v>
      </c>
      <c r="YW66" s="212" t="s">
        <v>354</v>
      </c>
      <c r="YX66" s="212" t="s">
        <v>354</v>
      </c>
      <c r="YY66" s="212" t="s">
        <v>354</v>
      </c>
      <c r="YZ66" s="212" t="s">
        <v>309</v>
      </c>
      <c r="ZA66" s="212" t="s">
        <v>309</v>
      </c>
      <c r="ZB66" s="212" t="s">
        <v>309</v>
      </c>
      <c r="ZC66" s="212" t="s">
        <v>309</v>
      </c>
      <c r="ZD66" s="212" t="s">
        <v>309</v>
      </c>
      <c r="ZE66" s="212" t="s">
        <v>309</v>
      </c>
      <c r="ZF66" s="212" t="s">
        <v>309</v>
      </c>
      <c r="ZG66" s="212" t="s">
        <v>310</v>
      </c>
      <c r="ZH66" s="212" t="s">
        <v>310</v>
      </c>
      <c r="ZI66" s="212" t="s">
        <v>310</v>
      </c>
      <c r="ZJ66" s="212" t="s">
        <v>311</v>
      </c>
      <c r="ZK66" s="212" t="s">
        <v>311</v>
      </c>
      <c r="ZL66" s="212" t="s">
        <v>311</v>
      </c>
      <c r="ZM66" s="212" t="s">
        <v>312</v>
      </c>
      <c r="ZN66" s="212" t="s">
        <v>313</v>
      </c>
      <c r="ZO66" s="212" t="s">
        <v>313</v>
      </c>
      <c r="ZP66" s="212" t="s">
        <v>313</v>
      </c>
      <c r="ZQ66" s="212" t="s">
        <v>313</v>
      </c>
      <c r="ZR66" s="212" t="s">
        <v>313</v>
      </c>
      <c r="ZS66" s="212" t="s">
        <v>313</v>
      </c>
      <c r="ZT66" s="212" t="s">
        <v>313</v>
      </c>
      <c r="ZU66" s="212" t="s">
        <v>313</v>
      </c>
      <c r="ZV66" s="212" t="s">
        <v>313</v>
      </c>
      <c r="ZW66" s="212" t="s">
        <v>313</v>
      </c>
      <c r="ZX66" s="212" t="s">
        <v>313</v>
      </c>
      <c r="ZY66" s="212" t="s">
        <v>313</v>
      </c>
      <c r="ZZ66" s="212" t="s">
        <v>313</v>
      </c>
      <c r="AAA66" s="212" t="s">
        <v>313</v>
      </c>
      <c r="AAB66" s="212" t="s">
        <v>313</v>
      </c>
      <c r="AAC66" s="212" t="s">
        <v>314</v>
      </c>
      <c r="AAD66" s="212" t="s">
        <v>314</v>
      </c>
      <c r="AAE66" s="212" t="s">
        <v>314</v>
      </c>
      <c r="AAF66" s="212" t="s">
        <v>314</v>
      </c>
      <c r="AAG66" s="212" t="s">
        <v>314</v>
      </c>
      <c r="AAH66" s="212" t="s">
        <v>314</v>
      </c>
      <c r="AAI66" s="212" t="s">
        <v>314</v>
      </c>
      <c r="AAJ66" s="212" t="s">
        <v>315</v>
      </c>
      <c r="AAK66" s="212" t="s">
        <v>315</v>
      </c>
      <c r="AAL66" s="212" t="s">
        <v>315</v>
      </c>
      <c r="AAM66" s="212" t="s">
        <v>315</v>
      </c>
      <c r="AAN66" s="212" t="s">
        <v>315</v>
      </c>
      <c r="AAO66" s="212" t="s">
        <v>315</v>
      </c>
      <c r="AAP66" s="212" t="s">
        <v>315</v>
      </c>
      <c r="AAQ66" s="212" t="s">
        <v>316</v>
      </c>
      <c r="AAR66" s="212" t="s">
        <v>316</v>
      </c>
      <c r="AAS66" s="212" t="s">
        <v>316</v>
      </c>
      <c r="AAT66" s="212" t="s">
        <v>317</v>
      </c>
      <c r="AAU66" s="212" t="s">
        <v>317</v>
      </c>
      <c r="AAV66" s="212" t="s">
        <v>317</v>
      </c>
      <c r="AAW66" s="212" t="s">
        <v>317</v>
      </c>
      <c r="AAX66" s="212" t="s">
        <v>317</v>
      </c>
      <c r="AAY66" s="212" t="s">
        <v>317</v>
      </c>
      <c r="AAZ66" s="212" t="s">
        <v>317</v>
      </c>
      <c r="ABA66" s="212" t="s">
        <v>319</v>
      </c>
      <c r="ABB66" s="212" t="s">
        <v>319</v>
      </c>
      <c r="ABC66" s="212" t="s">
        <v>319</v>
      </c>
      <c r="ABD66" s="212" t="s">
        <v>318</v>
      </c>
      <c r="ABE66" s="212" t="s">
        <v>318</v>
      </c>
      <c r="ABF66" s="212" t="s">
        <v>318</v>
      </c>
      <c r="ABG66" s="212" t="s">
        <v>320</v>
      </c>
      <c r="ABH66" s="212" t="s">
        <v>321</v>
      </c>
      <c r="ABI66" s="212" t="s">
        <v>321</v>
      </c>
      <c r="ABJ66" s="212" t="s">
        <v>321</v>
      </c>
      <c r="ABK66" s="212" t="s">
        <v>321</v>
      </c>
      <c r="ABL66" s="212" t="s">
        <v>321</v>
      </c>
      <c r="ABM66" s="212" t="s">
        <v>321</v>
      </c>
      <c r="ABN66" s="212" t="s">
        <v>321</v>
      </c>
      <c r="ABO66" s="212" t="s">
        <v>322</v>
      </c>
      <c r="ABP66" s="212" t="s">
        <v>322</v>
      </c>
      <c r="ABQ66" s="212" t="s">
        <v>322</v>
      </c>
      <c r="ABR66" s="212" t="s">
        <v>323</v>
      </c>
      <c r="ABS66" s="212" t="s">
        <v>323</v>
      </c>
      <c r="ABT66" s="212" t="s">
        <v>323</v>
      </c>
      <c r="ABU66" s="212" t="s">
        <v>324</v>
      </c>
      <c r="ABV66" s="212" t="s">
        <v>325</v>
      </c>
      <c r="ABW66" s="212" t="s">
        <v>325</v>
      </c>
      <c r="ABX66" s="212" t="s">
        <v>325</v>
      </c>
      <c r="ABY66" s="212" t="s">
        <v>326</v>
      </c>
      <c r="ABZ66" s="212" t="s">
        <v>327</v>
      </c>
      <c r="ACA66" s="212" t="s">
        <v>516</v>
      </c>
      <c r="ACB66" s="212" t="s">
        <v>516</v>
      </c>
      <c r="ACC66" s="212" t="s">
        <v>516</v>
      </c>
      <c r="ACD66" s="212" t="s">
        <v>516</v>
      </c>
      <c r="ACE66" s="212" t="s">
        <v>516</v>
      </c>
      <c r="ACF66" s="212" t="s">
        <v>516</v>
      </c>
      <c r="ACG66" s="212" t="s">
        <v>516</v>
      </c>
      <c r="ACH66" s="212" t="s">
        <v>516</v>
      </c>
      <c r="ACI66" s="212" t="s">
        <v>516</v>
      </c>
      <c r="ACJ66" s="212" t="s">
        <v>516</v>
      </c>
      <c r="ACK66" s="212" t="s">
        <v>516</v>
      </c>
      <c r="ACL66" s="212" t="s">
        <v>516</v>
      </c>
      <c r="ACM66" s="212" t="s">
        <v>516</v>
      </c>
      <c r="ACN66" s="212" t="s">
        <v>516</v>
      </c>
      <c r="ACO66" s="212" t="s">
        <v>516</v>
      </c>
      <c r="ACP66" s="212" t="s">
        <v>300</v>
      </c>
      <c r="ACQ66" s="212" t="s">
        <v>300</v>
      </c>
      <c r="ACR66" s="212" t="s">
        <v>300</v>
      </c>
      <c r="ACS66" s="212" t="s">
        <v>300</v>
      </c>
      <c r="ACT66" s="212" t="s">
        <v>300</v>
      </c>
      <c r="ACU66" s="212" t="s">
        <v>300</v>
      </c>
      <c r="ACV66" s="212" t="s">
        <v>300</v>
      </c>
      <c r="ACW66" s="212" t="s">
        <v>300</v>
      </c>
      <c r="ACX66" s="212" t="s">
        <v>300</v>
      </c>
      <c r="ACY66" s="212" t="s">
        <v>300</v>
      </c>
      <c r="ACZ66" s="212" t="s">
        <v>300</v>
      </c>
      <c r="ADA66" s="212" t="s">
        <v>300</v>
      </c>
      <c r="ADB66" s="212" t="s">
        <v>300</v>
      </c>
      <c r="ADC66" s="212" t="s">
        <v>300</v>
      </c>
      <c r="ADD66" s="212" t="s">
        <v>300</v>
      </c>
      <c r="ADE66" s="212" t="s">
        <v>301</v>
      </c>
      <c r="ADF66" s="212" t="s">
        <v>301</v>
      </c>
      <c r="ADG66" s="212" t="s">
        <v>301</v>
      </c>
      <c r="ADH66" s="212" t="s">
        <v>301</v>
      </c>
      <c r="ADI66" s="212" t="s">
        <v>301</v>
      </c>
      <c r="ADJ66" s="212" t="s">
        <v>301</v>
      </c>
      <c r="ADK66" s="212" t="s">
        <v>301</v>
      </c>
      <c r="ADL66" s="212" t="s">
        <v>302</v>
      </c>
      <c r="ADM66" s="212" t="s">
        <v>302</v>
      </c>
      <c r="ADN66" s="212" t="s">
        <v>302</v>
      </c>
      <c r="ADO66" s="212" t="s">
        <v>302</v>
      </c>
      <c r="ADP66" s="212" t="s">
        <v>302</v>
      </c>
      <c r="ADQ66" s="212" t="s">
        <v>302</v>
      </c>
      <c r="ADR66" s="212" t="s">
        <v>302</v>
      </c>
      <c r="ADS66" s="212" t="s">
        <v>302</v>
      </c>
      <c r="ADT66" s="212" t="s">
        <v>302</v>
      </c>
      <c r="ADU66" s="212" t="s">
        <v>302</v>
      </c>
      <c r="ADV66" s="212" t="s">
        <v>302</v>
      </c>
      <c r="ADW66" s="212" t="s">
        <v>302</v>
      </c>
      <c r="ADX66" s="212" t="s">
        <v>302</v>
      </c>
      <c r="ADY66" s="212" t="s">
        <v>302</v>
      </c>
      <c r="ADZ66" s="212" t="s">
        <v>302</v>
      </c>
      <c r="AEA66" s="212" t="s">
        <v>303</v>
      </c>
      <c r="AEB66" s="212" t="s">
        <v>303</v>
      </c>
      <c r="AEC66" s="212" t="s">
        <v>303</v>
      </c>
      <c r="AED66" s="212" t="s">
        <v>303</v>
      </c>
      <c r="AEE66" s="212" t="s">
        <v>303</v>
      </c>
      <c r="AEF66" s="212" t="s">
        <v>303</v>
      </c>
      <c r="AEG66" s="212" t="s">
        <v>303</v>
      </c>
      <c r="AEH66" s="212" t="s">
        <v>304</v>
      </c>
      <c r="AEI66" s="212" t="s">
        <v>304</v>
      </c>
      <c r="AEJ66" s="212" t="s">
        <v>304</v>
      </c>
      <c r="AEK66" s="212" t="s">
        <v>304</v>
      </c>
      <c r="AEL66" s="212" t="s">
        <v>304</v>
      </c>
      <c r="AEM66" s="212" t="s">
        <v>304</v>
      </c>
      <c r="AEN66" s="212" t="s">
        <v>304</v>
      </c>
      <c r="AEO66" s="212" t="s">
        <v>305</v>
      </c>
      <c r="AEP66" s="212" t="s">
        <v>305</v>
      </c>
      <c r="AEQ66" s="212" t="s">
        <v>305</v>
      </c>
      <c r="AER66" s="212" t="s">
        <v>306</v>
      </c>
      <c r="AES66" s="212" t="s">
        <v>306</v>
      </c>
      <c r="AET66" s="212" t="s">
        <v>306</v>
      </c>
      <c r="AEU66" s="212" t="s">
        <v>306</v>
      </c>
      <c r="AEV66" s="212" t="s">
        <v>306</v>
      </c>
      <c r="AEW66" s="212" t="s">
        <v>306</v>
      </c>
      <c r="AEX66" s="212" t="s">
        <v>306</v>
      </c>
      <c r="AEY66" s="212" t="s">
        <v>306</v>
      </c>
      <c r="AEZ66" s="212" t="s">
        <v>306</v>
      </c>
      <c r="AFA66" s="212" t="s">
        <v>306</v>
      </c>
      <c r="AFB66" s="212" t="s">
        <v>306</v>
      </c>
      <c r="AFC66" s="212" t="s">
        <v>306</v>
      </c>
      <c r="AFD66" s="212" t="s">
        <v>306</v>
      </c>
      <c r="AFE66" s="212" t="s">
        <v>306</v>
      </c>
      <c r="AFF66" s="212" t="s">
        <v>306</v>
      </c>
      <c r="AFG66" s="212" t="s">
        <v>307</v>
      </c>
      <c r="AFH66" s="212" t="s">
        <v>307</v>
      </c>
      <c r="AFI66" s="212" t="s">
        <v>307</v>
      </c>
      <c r="AFJ66" s="212" t="s">
        <v>307</v>
      </c>
      <c r="AFK66" s="212" t="s">
        <v>307</v>
      </c>
      <c r="AFL66" s="212" t="s">
        <v>307</v>
      </c>
      <c r="AFM66" s="212" t="s">
        <v>307</v>
      </c>
      <c r="AFN66" s="212" t="s">
        <v>308</v>
      </c>
      <c r="AFO66" s="212">
        <v>123456</v>
      </c>
      <c r="AFP66" s="212" t="s">
        <v>308</v>
      </c>
      <c r="AFQ66" s="212" t="s">
        <v>308</v>
      </c>
      <c r="AFR66" s="212" t="s">
        <v>308</v>
      </c>
      <c r="AFS66" s="212" t="s">
        <v>308</v>
      </c>
      <c r="AFT66" s="212" t="s">
        <v>308</v>
      </c>
      <c r="AFU66" s="212" t="s">
        <v>354</v>
      </c>
      <c r="AFV66" s="212" t="s">
        <v>354</v>
      </c>
      <c r="AFW66" s="212" t="s">
        <v>354</v>
      </c>
      <c r="AFX66" s="212" t="s">
        <v>309</v>
      </c>
      <c r="AFY66" s="212" t="s">
        <v>309</v>
      </c>
      <c r="AFZ66" s="212" t="s">
        <v>309</v>
      </c>
      <c r="AGA66" s="212" t="s">
        <v>309</v>
      </c>
      <c r="AGB66" s="212" t="s">
        <v>309</v>
      </c>
      <c r="AGC66" s="212" t="s">
        <v>309</v>
      </c>
      <c r="AGD66" s="212" t="s">
        <v>309</v>
      </c>
      <c r="AGE66" s="212" t="s">
        <v>310</v>
      </c>
      <c r="AGF66" s="212" t="s">
        <v>310</v>
      </c>
      <c r="AGG66" s="212" t="s">
        <v>310</v>
      </c>
      <c r="AGH66" s="212" t="s">
        <v>311</v>
      </c>
      <c r="AGI66" s="212" t="s">
        <v>311</v>
      </c>
      <c r="AGJ66" s="212" t="s">
        <v>311</v>
      </c>
      <c r="AGK66" s="212" t="s">
        <v>312</v>
      </c>
      <c r="AGL66" s="212" t="s">
        <v>313</v>
      </c>
      <c r="AGM66" s="212" t="s">
        <v>313</v>
      </c>
      <c r="AGN66" s="212" t="s">
        <v>313</v>
      </c>
      <c r="AGO66" s="212" t="s">
        <v>313</v>
      </c>
      <c r="AGP66" s="212" t="s">
        <v>313</v>
      </c>
      <c r="AGQ66" s="212" t="s">
        <v>313</v>
      </c>
      <c r="AGR66" s="212" t="s">
        <v>313</v>
      </c>
      <c r="AGS66" s="212" t="s">
        <v>313</v>
      </c>
      <c r="AGT66" s="212" t="s">
        <v>313</v>
      </c>
      <c r="AGU66" s="212" t="s">
        <v>313</v>
      </c>
      <c r="AGV66" s="212" t="s">
        <v>313</v>
      </c>
      <c r="AGW66" s="212" t="s">
        <v>313</v>
      </c>
      <c r="AGX66" s="212" t="s">
        <v>313</v>
      </c>
      <c r="AGY66" s="212" t="s">
        <v>313</v>
      </c>
      <c r="AGZ66" s="212" t="s">
        <v>313</v>
      </c>
      <c r="AHA66" s="212" t="s">
        <v>314</v>
      </c>
      <c r="AHB66" s="212" t="s">
        <v>314</v>
      </c>
      <c r="AHC66" s="212" t="s">
        <v>314</v>
      </c>
      <c r="AHD66" s="212" t="s">
        <v>314</v>
      </c>
      <c r="AHE66" s="212" t="s">
        <v>314</v>
      </c>
      <c r="AHF66" s="212" t="s">
        <v>314</v>
      </c>
      <c r="AHG66" s="212" t="s">
        <v>314</v>
      </c>
      <c r="AHH66" s="212" t="s">
        <v>315</v>
      </c>
      <c r="AHI66" s="212" t="s">
        <v>315</v>
      </c>
      <c r="AHJ66" s="212" t="s">
        <v>315</v>
      </c>
      <c r="AHK66" s="212" t="s">
        <v>315</v>
      </c>
      <c r="AHL66" s="212" t="s">
        <v>315</v>
      </c>
      <c r="AHM66" s="212" t="s">
        <v>315</v>
      </c>
      <c r="AHN66" s="212" t="s">
        <v>315</v>
      </c>
      <c r="AHO66" s="212" t="s">
        <v>316</v>
      </c>
      <c r="AHP66" s="212" t="s">
        <v>316</v>
      </c>
      <c r="AHQ66" s="212" t="s">
        <v>316</v>
      </c>
      <c r="AHR66" s="212" t="s">
        <v>317</v>
      </c>
      <c r="AHS66" s="212" t="s">
        <v>317</v>
      </c>
      <c r="AHT66" s="212" t="s">
        <v>317</v>
      </c>
      <c r="AHU66" s="212" t="s">
        <v>317</v>
      </c>
      <c r="AHV66" s="212" t="s">
        <v>317</v>
      </c>
      <c r="AHW66" s="212" t="s">
        <v>317</v>
      </c>
      <c r="AHX66" s="212" t="s">
        <v>317</v>
      </c>
      <c r="AHY66" s="212" t="s">
        <v>319</v>
      </c>
      <c r="AHZ66" s="212" t="s">
        <v>319</v>
      </c>
      <c r="AIA66" s="212" t="s">
        <v>319</v>
      </c>
      <c r="AIB66" s="212" t="s">
        <v>318</v>
      </c>
      <c r="AIC66" s="212" t="s">
        <v>318</v>
      </c>
      <c r="AID66" s="212" t="s">
        <v>318</v>
      </c>
      <c r="AIE66" s="212" t="s">
        <v>320</v>
      </c>
      <c r="AIF66" s="212" t="s">
        <v>321</v>
      </c>
      <c r="AIG66" s="212" t="s">
        <v>321</v>
      </c>
      <c r="AIH66" s="212" t="s">
        <v>321</v>
      </c>
      <c r="AII66" s="212" t="s">
        <v>321</v>
      </c>
      <c r="AIJ66" s="212" t="s">
        <v>321</v>
      </c>
      <c r="AIK66" s="212" t="s">
        <v>321</v>
      </c>
      <c r="AIL66" s="212" t="s">
        <v>321</v>
      </c>
      <c r="AIM66" s="212" t="s">
        <v>322</v>
      </c>
      <c r="AIN66" s="212" t="s">
        <v>322</v>
      </c>
      <c r="AIO66" s="212" t="s">
        <v>322</v>
      </c>
      <c r="AIP66" s="212" t="s">
        <v>323</v>
      </c>
      <c r="AIQ66" s="212" t="s">
        <v>323</v>
      </c>
      <c r="AIR66" s="212" t="s">
        <v>323</v>
      </c>
      <c r="AIS66" s="212" t="s">
        <v>324</v>
      </c>
      <c r="AIT66" s="212" t="s">
        <v>325</v>
      </c>
      <c r="AIU66" s="212" t="s">
        <v>325</v>
      </c>
      <c r="AIV66" s="212" t="s">
        <v>325</v>
      </c>
      <c r="AIW66" s="212" t="s">
        <v>326</v>
      </c>
      <c r="AIX66" s="212" t="s">
        <v>327</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516</v>
      </c>
      <c r="APX66" s="212" t="s">
        <v>516</v>
      </c>
      <c r="APY66" s="212" t="s">
        <v>516</v>
      </c>
      <c r="APZ66" s="212" t="s">
        <v>516</v>
      </c>
      <c r="AQA66" s="212" t="s">
        <v>516</v>
      </c>
      <c r="AQB66" s="212" t="s">
        <v>516</v>
      </c>
      <c r="AQC66" s="212" t="s">
        <v>516</v>
      </c>
      <c r="AQD66" s="212" t="s">
        <v>516</v>
      </c>
      <c r="AQE66" s="212" t="s">
        <v>516</v>
      </c>
      <c r="AQF66" s="212" t="s">
        <v>516</v>
      </c>
      <c r="AQG66" s="212" t="s">
        <v>516</v>
      </c>
      <c r="AQH66" s="212" t="s">
        <v>516</v>
      </c>
      <c r="AQI66" s="212" t="s">
        <v>516</v>
      </c>
      <c r="AQJ66" s="212" t="s">
        <v>516</v>
      </c>
      <c r="AQK66" s="212" t="s">
        <v>516</v>
      </c>
      <c r="AQL66" s="212" t="s">
        <v>300</v>
      </c>
      <c r="AQM66" s="212" t="s">
        <v>300</v>
      </c>
      <c r="AQN66" s="212" t="s">
        <v>300</v>
      </c>
      <c r="AQO66" s="212" t="s">
        <v>300</v>
      </c>
      <c r="AQP66" s="212" t="s">
        <v>300</v>
      </c>
      <c r="AQQ66" s="212" t="s">
        <v>300</v>
      </c>
      <c r="AQR66" s="212" t="s">
        <v>300</v>
      </c>
      <c r="AQS66" s="212" t="s">
        <v>300</v>
      </c>
      <c r="AQT66" s="212" t="s">
        <v>300</v>
      </c>
      <c r="AQU66" s="212" t="s">
        <v>300</v>
      </c>
      <c r="AQV66" s="212" t="s">
        <v>300</v>
      </c>
      <c r="AQW66" s="212" t="s">
        <v>300</v>
      </c>
      <c r="AQX66" s="212" t="s">
        <v>300</v>
      </c>
      <c r="AQY66" s="212" t="s">
        <v>300</v>
      </c>
      <c r="AQZ66" s="212" t="s">
        <v>300</v>
      </c>
      <c r="ARA66" s="212" t="s">
        <v>301</v>
      </c>
      <c r="ARB66" s="212" t="s">
        <v>301</v>
      </c>
      <c r="ARC66" s="212" t="s">
        <v>301</v>
      </c>
      <c r="ARD66" s="212" t="s">
        <v>301</v>
      </c>
      <c r="ARE66" s="212" t="s">
        <v>301</v>
      </c>
      <c r="ARF66" s="212" t="s">
        <v>301</v>
      </c>
      <c r="ARG66" s="212" t="s">
        <v>301</v>
      </c>
      <c r="ARH66" s="212" t="s">
        <v>302</v>
      </c>
      <c r="ARI66" s="212" t="s">
        <v>302</v>
      </c>
      <c r="ARJ66" s="212" t="s">
        <v>302</v>
      </c>
      <c r="ARK66" s="212" t="s">
        <v>302</v>
      </c>
      <c r="ARL66" s="212" t="s">
        <v>302</v>
      </c>
      <c r="ARM66" s="212" t="s">
        <v>302</v>
      </c>
      <c r="ARN66" s="212" t="s">
        <v>302</v>
      </c>
      <c r="ARO66" s="212" t="s">
        <v>302</v>
      </c>
      <c r="ARP66" s="212" t="s">
        <v>302</v>
      </c>
      <c r="ARQ66" s="212" t="s">
        <v>302</v>
      </c>
      <c r="ARR66" s="212" t="s">
        <v>302</v>
      </c>
      <c r="ARS66" s="212" t="s">
        <v>302</v>
      </c>
      <c r="ART66" s="212" t="s">
        <v>302</v>
      </c>
      <c r="ARU66" s="212" t="s">
        <v>302</v>
      </c>
      <c r="ARV66" s="212" t="s">
        <v>302</v>
      </c>
      <c r="ARW66" s="212" t="s">
        <v>303</v>
      </c>
      <c r="ARX66" s="212" t="s">
        <v>303</v>
      </c>
      <c r="ARY66" s="212" t="s">
        <v>303</v>
      </c>
      <c r="ARZ66" s="212" t="s">
        <v>303</v>
      </c>
      <c r="ASA66" s="212" t="s">
        <v>303</v>
      </c>
      <c r="ASB66" s="212" t="s">
        <v>303</v>
      </c>
      <c r="ASC66" s="212" t="s">
        <v>303</v>
      </c>
      <c r="ASD66" s="212" t="s">
        <v>304</v>
      </c>
      <c r="ASE66" s="212" t="s">
        <v>304</v>
      </c>
      <c r="ASF66" s="212" t="s">
        <v>304</v>
      </c>
      <c r="ASG66" s="212" t="s">
        <v>304</v>
      </c>
      <c r="ASH66" s="212" t="s">
        <v>304</v>
      </c>
      <c r="ASI66" s="212" t="s">
        <v>304</v>
      </c>
      <c r="ASJ66" s="212" t="s">
        <v>304</v>
      </c>
      <c r="ASK66" s="212" t="s">
        <v>305</v>
      </c>
      <c r="ASL66" s="212" t="s">
        <v>305</v>
      </c>
      <c r="ASM66" s="212" t="s">
        <v>305</v>
      </c>
      <c r="ASN66" s="212" t="s">
        <v>306</v>
      </c>
      <c r="ASO66" s="212" t="s">
        <v>306</v>
      </c>
      <c r="ASP66" s="212" t="s">
        <v>306</v>
      </c>
      <c r="ASQ66" s="212" t="s">
        <v>306</v>
      </c>
      <c r="ASR66" s="212" t="s">
        <v>306</v>
      </c>
      <c r="ASS66" s="212" t="s">
        <v>306</v>
      </c>
      <c r="AST66" s="212" t="s">
        <v>306</v>
      </c>
      <c r="ASU66" s="212" t="s">
        <v>306</v>
      </c>
      <c r="ASV66" s="212" t="s">
        <v>306</v>
      </c>
      <c r="ASW66" s="212" t="s">
        <v>306</v>
      </c>
      <c r="ASX66" s="212" t="s">
        <v>306</v>
      </c>
      <c r="ASY66" s="212" t="s">
        <v>306</v>
      </c>
      <c r="ASZ66" s="212" t="s">
        <v>306</v>
      </c>
      <c r="ATA66" s="212" t="s">
        <v>306</v>
      </c>
      <c r="ATB66" s="212" t="s">
        <v>306</v>
      </c>
      <c r="ATC66" s="212" t="s">
        <v>307</v>
      </c>
      <c r="ATD66" s="212" t="s">
        <v>307</v>
      </c>
      <c r="ATE66" s="212" t="s">
        <v>307</v>
      </c>
      <c r="ATF66" s="212" t="s">
        <v>307</v>
      </c>
      <c r="ATG66" s="212" t="s">
        <v>307</v>
      </c>
      <c r="ATH66" s="212" t="s">
        <v>307</v>
      </c>
      <c r="ATI66" s="212" t="s">
        <v>307</v>
      </c>
      <c r="ATJ66" s="212" t="s">
        <v>308</v>
      </c>
      <c r="ATK66" s="212">
        <v>123456</v>
      </c>
      <c r="ATL66" s="212" t="s">
        <v>308</v>
      </c>
      <c r="ATM66" s="212" t="s">
        <v>308</v>
      </c>
      <c r="ATN66" s="212" t="s">
        <v>308</v>
      </c>
      <c r="ATO66" s="212" t="s">
        <v>308</v>
      </c>
      <c r="ATP66" s="212" t="s">
        <v>308</v>
      </c>
      <c r="ATQ66" s="212" t="s">
        <v>354</v>
      </c>
      <c r="ATR66" s="212" t="s">
        <v>354</v>
      </c>
      <c r="ATS66" s="212" t="s">
        <v>354</v>
      </c>
      <c r="ATT66" s="212" t="s">
        <v>309</v>
      </c>
      <c r="ATU66" s="212" t="s">
        <v>309</v>
      </c>
      <c r="ATV66" s="212" t="s">
        <v>309</v>
      </c>
      <c r="ATW66" s="212" t="s">
        <v>309</v>
      </c>
      <c r="ATX66" s="212" t="s">
        <v>309</v>
      </c>
      <c r="ATY66" s="212" t="s">
        <v>309</v>
      </c>
      <c r="ATZ66" s="212" t="s">
        <v>309</v>
      </c>
      <c r="AUA66" s="212" t="s">
        <v>310</v>
      </c>
      <c r="AUB66" s="212" t="s">
        <v>310</v>
      </c>
      <c r="AUC66" s="212" t="s">
        <v>310</v>
      </c>
      <c r="AUD66" s="212" t="s">
        <v>311</v>
      </c>
      <c r="AUE66" s="212" t="s">
        <v>311</v>
      </c>
      <c r="AUF66" s="212" t="s">
        <v>311</v>
      </c>
      <c r="AUG66" s="212" t="s">
        <v>312</v>
      </c>
      <c r="AUH66" s="212" t="s">
        <v>313</v>
      </c>
      <c r="AUI66" s="212" t="s">
        <v>313</v>
      </c>
      <c r="AUJ66" s="212" t="s">
        <v>313</v>
      </c>
      <c r="AUK66" s="212" t="s">
        <v>313</v>
      </c>
      <c r="AUL66" s="212" t="s">
        <v>313</v>
      </c>
      <c r="AUM66" s="212" t="s">
        <v>313</v>
      </c>
      <c r="AUN66" s="212" t="s">
        <v>313</v>
      </c>
      <c r="AUO66" s="212" t="s">
        <v>313</v>
      </c>
      <c r="AUP66" s="212" t="s">
        <v>313</v>
      </c>
      <c r="AUQ66" s="212" t="s">
        <v>313</v>
      </c>
      <c r="AUR66" s="212" t="s">
        <v>313</v>
      </c>
      <c r="AUS66" s="212" t="s">
        <v>313</v>
      </c>
      <c r="AUT66" s="212" t="s">
        <v>313</v>
      </c>
      <c r="AUU66" s="212" t="s">
        <v>313</v>
      </c>
      <c r="AUV66" s="212" t="s">
        <v>313</v>
      </c>
      <c r="AUW66" s="212" t="s">
        <v>314</v>
      </c>
      <c r="AUX66" s="212" t="s">
        <v>314</v>
      </c>
      <c r="AUY66" s="212" t="s">
        <v>314</v>
      </c>
      <c r="AUZ66" s="212" t="s">
        <v>314</v>
      </c>
      <c r="AVA66" s="212" t="s">
        <v>314</v>
      </c>
      <c r="AVB66" s="212" t="s">
        <v>314</v>
      </c>
      <c r="AVC66" s="212" t="s">
        <v>314</v>
      </c>
      <c r="AVD66" s="212" t="s">
        <v>315</v>
      </c>
      <c r="AVE66" s="212" t="s">
        <v>315</v>
      </c>
      <c r="AVF66" s="212" t="s">
        <v>315</v>
      </c>
      <c r="AVG66" s="212" t="s">
        <v>315</v>
      </c>
      <c r="AVH66" s="212" t="s">
        <v>315</v>
      </c>
      <c r="AVI66" s="212" t="s">
        <v>315</v>
      </c>
      <c r="AVJ66" s="212" t="s">
        <v>315</v>
      </c>
      <c r="AVK66" s="212" t="s">
        <v>316</v>
      </c>
      <c r="AVL66" s="212" t="s">
        <v>316</v>
      </c>
      <c r="AVM66" s="212" t="s">
        <v>316</v>
      </c>
      <c r="AVN66" s="212" t="s">
        <v>317</v>
      </c>
      <c r="AVO66" s="212" t="s">
        <v>317</v>
      </c>
      <c r="AVP66" s="212" t="s">
        <v>317</v>
      </c>
      <c r="AVQ66" s="212" t="s">
        <v>317</v>
      </c>
      <c r="AVR66" s="212" t="s">
        <v>317</v>
      </c>
      <c r="AVS66" s="212" t="s">
        <v>317</v>
      </c>
      <c r="AVT66" s="212" t="s">
        <v>317</v>
      </c>
      <c r="AVU66" s="212" t="s">
        <v>319</v>
      </c>
      <c r="AVV66" s="212" t="s">
        <v>319</v>
      </c>
      <c r="AVW66" s="212" t="s">
        <v>319</v>
      </c>
      <c r="AVX66" s="212" t="s">
        <v>318</v>
      </c>
      <c r="AVY66" s="212" t="s">
        <v>318</v>
      </c>
      <c r="AVZ66" s="212" t="s">
        <v>318</v>
      </c>
      <c r="AWA66" s="212" t="s">
        <v>320</v>
      </c>
      <c r="AWB66" s="212" t="s">
        <v>321</v>
      </c>
      <c r="AWC66" s="212" t="s">
        <v>321</v>
      </c>
      <c r="AWD66" s="212" t="s">
        <v>321</v>
      </c>
      <c r="AWE66" s="212" t="s">
        <v>321</v>
      </c>
      <c r="AWF66" s="212" t="s">
        <v>321</v>
      </c>
      <c r="AWG66" s="212" t="s">
        <v>321</v>
      </c>
      <c r="AWH66" s="212" t="s">
        <v>321</v>
      </c>
      <c r="AWI66" s="212" t="s">
        <v>322</v>
      </c>
      <c r="AWJ66" s="212" t="s">
        <v>322</v>
      </c>
      <c r="AWK66" s="212" t="s">
        <v>322</v>
      </c>
      <c r="AWL66" s="212" t="s">
        <v>323</v>
      </c>
      <c r="AWM66" s="212" t="s">
        <v>323</v>
      </c>
      <c r="AWN66" s="212" t="s">
        <v>323</v>
      </c>
      <c r="AWO66" s="212" t="s">
        <v>324</v>
      </c>
      <c r="AWP66" s="212" t="s">
        <v>325</v>
      </c>
      <c r="AWQ66" s="212" t="s">
        <v>325</v>
      </c>
      <c r="AWR66" s="212" t="s">
        <v>325</v>
      </c>
      <c r="AWS66" s="212" t="s">
        <v>326</v>
      </c>
      <c r="AWT66" s="212" t="s">
        <v>327</v>
      </c>
      <c r="AWU66" s="503">
        <v>123456</v>
      </c>
      <c r="AWV66" s="503">
        <v>123456</v>
      </c>
      <c r="AWW66" s="504">
        <v>123456</v>
      </c>
      <c r="AWX66" s="504">
        <v>123456</v>
      </c>
      <c r="AWY66" s="504">
        <v>123456</v>
      </c>
      <c r="AWZ66" s="504">
        <v>123456</v>
      </c>
      <c r="AXA66" s="503" t="s">
        <v>299</v>
      </c>
      <c r="AXB66" s="503" t="s">
        <v>299</v>
      </c>
      <c r="AXC66" s="503" t="s">
        <v>299</v>
      </c>
      <c r="AXD66" s="503" t="s">
        <v>299</v>
      </c>
      <c r="AXE66" s="503" t="s">
        <v>299</v>
      </c>
      <c r="AXF66" s="503" t="s">
        <v>299</v>
      </c>
      <c r="AXG66" s="503" t="s">
        <v>300</v>
      </c>
      <c r="AXH66" s="503" t="s">
        <v>300</v>
      </c>
      <c r="AXI66" s="503" t="s">
        <v>300</v>
      </c>
      <c r="AXJ66" s="503" t="s">
        <v>300</v>
      </c>
      <c r="AXK66" s="503" t="s">
        <v>300</v>
      </c>
      <c r="AXL66" s="503" t="s">
        <v>300</v>
      </c>
      <c r="AXM66" s="503" t="s">
        <v>302</v>
      </c>
      <c r="AXN66" s="503" t="s">
        <v>302</v>
      </c>
      <c r="AXO66" s="503" t="s">
        <v>302</v>
      </c>
      <c r="AXP66" s="503" t="s">
        <v>302</v>
      </c>
      <c r="AXQ66" s="503" t="s">
        <v>302</v>
      </c>
      <c r="AXR66" s="503" t="s">
        <v>302</v>
      </c>
      <c r="AXS66" s="503">
        <v>123456</v>
      </c>
      <c r="AXT66" s="503">
        <v>123456</v>
      </c>
      <c r="AXU66" s="504">
        <v>123456</v>
      </c>
      <c r="AXV66" s="504">
        <v>123456</v>
      </c>
      <c r="AXW66" s="503">
        <v>123456</v>
      </c>
      <c r="AXX66" s="503">
        <v>123456</v>
      </c>
      <c r="AXY66" s="503" t="s">
        <v>299</v>
      </c>
      <c r="AXZ66" s="503" t="s">
        <v>299</v>
      </c>
      <c r="AYA66" s="503" t="s">
        <v>299</v>
      </c>
      <c r="AYB66" s="503" t="s">
        <v>299</v>
      </c>
      <c r="AYC66" s="503" t="s">
        <v>299</v>
      </c>
      <c r="AYD66" s="503" t="s">
        <v>299</v>
      </c>
      <c r="AYE66" s="503" t="s">
        <v>306</v>
      </c>
      <c r="AYF66" s="503" t="s">
        <v>306</v>
      </c>
      <c r="AYG66" s="503" t="s">
        <v>306</v>
      </c>
      <c r="AYH66" s="503" t="s">
        <v>306</v>
      </c>
      <c r="AYI66" s="503" t="s">
        <v>306</v>
      </c>
      <c r="AYJ66" s="503" t="s">
        <v>306</v>
      </c>
      <c r="AYK66" s="503" t="s">
        <v>300</v>
      </c>
      <c r="AYL66" s="503" t="s">
        <v>300</v>
      </c>
      <c r="AYM66" s="503" t="s">
        <v>300</v>
      </c>
      <c r="AYN66" s="503" t="s">
        <v>300</v>
      </c>
      <c r="AYO66" s="503" t="s">
        <v>300</v>
      </c>
      <c r="AYP66" s="503" t="s">
        <v>300</v>
      </c>
      <c r="AYQ66" s="503">
        <v>123456</v>
      </c>
      <c r="AYR66" s="503">
        <v>123456</v>
      </c>
      <c r="AYS66" s="503">
        <v>123456</v>
      </c>
      <c r="AYT66" s="503">
        <v>123456</v>
      </c>
      <c r="AYU66" s="503">
        <v>123456</v>
      </c>
      <c r="AYV66" s="503">
        <v>123456</v>
      </c>
      <c r="AYW66" s="503" t="s">
        <v>300</v>
      </c>
      <c r="AYX66" s="503" t="s">
        <v>300</v>
      </c>
      <c r="AYY66" s="503" t="s">
        <v>300</v>
      </c>
      <c r="AYZ66" s="503" t="s">
        <v>300</v>
      </c>
      <c r="AZA66" s="503" t="s">
        <v>300</v>
      </c>
      <c r="AZB66" s="503" t="s">
        <v>300</v>
      </c>
      <c r="AZC66" s="503" t="s">
        <v>306</v>
      </c>
      <c r="AZD66" s="503" t="s">
        <v>306</v>
      </c>
      <c r="AZE66" s="503" t="s">
        <v>306</v>
      </c>
      <c r="AZF66" s="503" t="s">
        <v>306</v>
      </c>
      <c r="AZG66" s="503" t="s">
        <v>306</v>
      </c>
      <c r="AZH66" s="503" t="s">
        <v>306</v>
      </c>
      <c r="AZI66" s="503" t="s">
        <v>302</v>
      </c>
      <c r="AZJ66" s="503" t="s">
        <v>302</v>
      </c>
      <c r="AZK66" s="503" t="s">
        <v>302</v>
      </c>
      <c r="AZL66" s="503" t="s">
        <v>302</v>
      </c>
      <c r="AZM66" s="503" t="s">
        <v>302</v>
      </c>
      <c r="AZN66" s="503" t="s">
        <v>302</v>
      </c>
      <c r="AZO66" s="503">
        <v>123456</v>
      </c>
      <c r="AZP66" s="503">
        <v>123456</v>
      </c>
      <c r="AZQ66" s="503">
        <v>123456</v>
      </c>
      <c r="AZR66" s="503">
        <v>123456</v>
      </c>
      <c r="AZS66" s="503">
        <v>123456</v>
      </c>
      <c r="AZT66" s="503">
        <v>123456</v>
      </c>
      <c r="AZU66" s="503" t="s">
        <v>302</v>
      </c>
      <c r="AZV66" s="503" t="s">
        <v>302</v>
      </c>
      <c r="AZW66" s="503" t="s">
        <v>302</v>
      </c>
      <c r="AZX66" s="503" t="s">
        <v>302</v>
      </c>
      <c r="AZY66" s="503" t="s">
        <v>302</v>
      </c>
      <c r="AZZ66" s="503" t="s">
        <v>302</v>
      </c>
      <c r="BAA66" s="503" t="s">
        <v>306</v>
      </c>
      <c r="BAB66" s="503" t="s">
        <v>306</v>
      </c>
      <c r="BAC66" s="503" t="s">
        <v>306</v>
      </c>
      <c r="BAD66" s="503" t="s">
        <v>306</v>
      </c>
      <c r="BAE66" s="503" t="s">
        <v>306</v>
      </c>
      <c r="BAF66" s="503" t="s">
        <v>306</v>
      </c>
      <c r="BAG66" s="503" t="s">
        <v>299</v>
      </c>
      <c r="BAH66" s="503" t="s">
        <v>299</v>
      </c>
      <c r="BAI66" s="503" t="s">
        <v>299</v>
      </c>
      <c r="BAJ66" s="503" t="s">
        <v>299</v>
      </c>
      <c r="BAK66" s="503" t="s">
        <v>299</v>
      </c>
      <c r="BAL66" s="503" t="s">
        <v>299</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299</v>
      </c>
      <c r="BBX66" s="503" t="s">
        <v>299</v>
      </c>
      <c r="BBY66" s="503" t="s">
        <v>299</v>
      </c>
      <c r="BBZ66" s="503" t="s">
        <v>299</v>
      </c>
      <c r="BCA66" s="503" t="s">
        <v>299</v>
      </c>
      <c r="BCB66" s="503" t="s">
        <v>299</v>
      </c>
      <c r="BCC66" s="503" t="s">
        <v>299</v>
      </c>
      <c r="BCD66" s="503" t="s">
        <v>299</v>
      </c>
      <c r="BCE66" s="503" t="s">
        <v>299</v>
      </c>
      <c r="BCF66" s="503" t="s">
        <v>299</v>
      </c>
      <c r="BCG66" s="503" t="s">
        <v>299</v>
      </c>
      <c r="BCH66" s="503" t="s">
        <v>299</v>
      </c>
      <c r="BCI66" s="503" t="s">
        <v>299</v>
      </c>
      <c r="BCJ66" s="503" t="s">
        <v>299</v>
      </c>
      <c r="BCK66" s="503" t="s">
        <v>299</v>
      </c>
      <c r="BCL66" s="503" t="s">
        <v>299</v>
      </c>
      <c r="BCM66" s="503" t="s">
        <v>299</v>
      </c>
      <c r="BCN66" s="503" t="s">
        <v>299</v>
      </c>
      <c r="BCO66" s="503" t="s">
        <v>300</v>
      </c>
      <c r="BCP66" s="503" t="s">
        <v>300</v>
      </c>
      <c r="BCQ66" s="503" t="s">
        <v>300</v>
      </c>
      <c r="BCR66" s="503" t="s">
        <v>300</v>
      </c>
      <c r="BCS66" s="503" t="s">
        <v>300</v>
      </c>
      <c r="BCT66" s="503" t="s">
        <v>300</v>
      </c>
      <c r="BCU66" s="503" t="s">
        <v>300</v>
      </c>
      <c r="BCV66" s="503" t="s">
        <v>300</v>
      </c>
      <c r="BCW66" s="503" t="s">
        <v>300</v>
      </c>
      <c r="BCX66" s="503" t="s">
        <v>300</v>
      </c>
      <c r="BCY66" s="503" t="s">
        <v>300</v>
      </c>
      <c r="BCZ66" s="503" t="s">
        <v>300</v>
      </c>
      <c r="BDA66" s="503" t="s">
        <v>300</v>
      </c>
      <c r="BDB66" s="503" t="s">
        <v>300</v>
      </c>
      <c r="BDC66" s="503" t="s">
        <v>300</v>
      </c>
      <c r="BDD66" s="503" t="s">
        <v>300</v>
      </c>
      <c r="BDE66" s="503" t="s">
        <v>300</v>
      </c>
      <c r="BDF66" s="503" t="s">
        <v>300</v>
      </c>
      <c r="BDG66" s="503" t="s">
        <v>302</v>
      </c>
      <c r="BDH66" s="503" t="s">
        <v>302</v>
      </c>
      <c r="BDI66" s="503" t="s">
        <v>302</v>
      </c>
      <c r="BDJ66" s="503" t="s">
        <v>302</v>
      </c>
      <c r="BDK66" s="503" t="s">
        <v>302</v>
      </c>
      <c r="BDL66" s="503" t="s">
        <v>302</v>
      </c>
      <c r="BDM66" s="503" t="s">
        <v>302</v>
      </c>
      <c r="BDN66" s="503" t="s">
        <v>302</v>
      </c>
      <c r="BDO66" s="503" t="s">
        <v>302</v>
      </c>
      <c r="BDP66" s="503" t="s">
        <v>302</v>
      </c>
      <c r="BDQ66" s="503" t="s">
        <v>302</v>
      </c>
      <c r="BDR66" s="503" t="s">
        <v>302</v>
      </c>
      <c r="BDS66" s="503" t="s">
        <v>302</v>
      </c>
      <c r="BDT66" s="503" t="s">
        <v>302</v>
      </c>
      <c r="BDU66" s="503" t="s">
        <v>302</v>
      </c>
      <c r="BDV66" s="503" t="s">
        <v>302</v>
      </c>
      <c r="BDW66" s="503" t="s">
        <v>302</v>
      </c>
      <c r="BDX66" s="503" t="s">
        <v>302</v>
      </c>
      <c r="BDY66" s="503" t="s">
        <v>301</v>
      </c>
      <c r="BDZ66" s="503" t="s">
        <v>301</v>
      </c>
      <c r="BEA66" s="503" t="s">
        <v>301</v>
      </c>
      <c r="BEB66" s="503" t="s">
        <v>301</v>
      </c>
      <c r="BEC66" s="503" t="s">
        <v>301</v>
      </c>
      <c r="BED66" s="503" t="s">
        <v>301</v>
      </c>
      <c r="BEE66" s="503" t="s">
        <v>303</v>
      </c>
      <c r="BEF66" s="503" t="s">
        <v>303</v>
      </c>
      <c r="BEG66" s="503" t="s">
        <v>303</v>
      </c>
      <c r="BEH66" s="503" t="s">
        <v>303</v>
      </c>
      <c r="BEI66" s="503" t="s">
        <v>303</v>
      </c>
      <c r="BEJ66" s="503" t="s">
        <v>303</v>
      </c>
      <c r="BEK66" s="503" t="s">
        <v>304</v>
      </c>
      <c r="BEL66" s="503" t="s">
        <v>304</v>
      </c>
      <c r="BEM66" s="503" t="s">
        <v>304</v>
      </c>
      <c r="BEN66" s="503" t="s">
        <v>304</v>
      </c>
      <c r="BEO66" s="503" t="s">
        <v>304</v>
      </c>
      <c r="BEP66" s="503" t="s">
        <v>304</v>
      </c>
      <c r="BEQ66" s="503" t="s">
        <v>306</v>
      </c>
      <c r="BER66" s="503" t="s">
        <v>306</v>
      </c>
      <c r="BES66" s="503" t="s">
        <v>306</v>
      </c>
      <c r="BET66" s="503" t="s">
        <v>306</v>
      </c>
      <c r="BEU66" s="503" t="s">
        <v>306</v>
      </c>
      <c r="BEV66" s="503" t="s">
        <v>306</v>
      </c>
      <c r="BEW66" s="503" t="s">
        <v>306</v>
      </c>
      <c r="BEX66" s="503" t="s">
        <v>306</v>
      </c>
      <c r="BEY66" s="503" t="s">
        <v>306</v>
      </c>
      <c r="BEZ66" s="503" t="s">
        <v>306</v>
      </c>
      <c r="BFA66" s="503" t="s">
        <v>306</v>
      </c>
      <c r="BFB66" s="503" t="s">
        <v>306</v>
      </c>
      <c r="BFC66" s="503" t="s">
        <v>306</v>
      </c>
      <c r="BFD66" s="503" t="s">
        <v>306</v>
      </c>
      <c r="BFE66" s="503" t="s">
        <v>306</v>
      </c>
      <c r="BFF66" s="503" t="s">
        <v>306</v>
      </c>
      <c r="BFG66" s="503" t="s">
        <v>306</v>
      </c>
      <c r="BFH66" s="503" t="s">
        <v>306</v>
      </c>
      <c r="BFI66" s="503" t="s">
        <v>307</v>
      </c>
      <c r="BFJ66" s="503" t="s">
        <v>307</v>
      </c>
      <c r="BFK66" s="503" t="s">
        <v>307</v>
      </c>
      <c r="BFL66" s="503" t="s">
        <v>307</v>
      </c>
      <c r="BFM66" s="503" t="s">
        <v>307</v>
      </c>
      <c r="BFN66" s="503" t="s">
        <v>307</v>
      </c>
      <c r="BFO66" s="503" t="s">
        <v>308</v>
      </c>
      <c r="BFP66" s="503" t="s">
        <v>308</v>
      </c>
      <c r="BFQ66" s="503" t="s">
        <v>308</v>
      </c>
      <c r="BFR66" s="503" t="s">
        <v>308</v>
      </c>
      <c r="BFS66" s="503" t="s">
        <v>308</v>
      </c>
      <c r="BFT66" s="503" t="s">
        <v>308</v>
      </c>
      <c r="BFU66" s="503" t="s">
        <v>309</v>
      </c>
      <c r="BFV66" s="503" t="s">
        <v>309</v>
      </c>
      <c r="BFW66" s="503" t="s">
        <v>309</v>
      </c>
      <c r="BFX66" s="503" t="s">
        <v>309</v>
      </c>
      <c r="BFY66" s="503" t="s">
        <v>309</v>
      </c>
      <c r="BFZ66" s="503" t="s">
        <v>309</v>
      </c>
      <c r="BGA66" s="503">
        <v>123456</v>
      </c>
      <c r="BGB66" s="503">
        <v>123456</v>
      </c>
      <c r="BGC66" s="504">
        <v>123456</v>
      </c>
      <c r="BGD66" s="504">
        <v>123456</v>
      </c>
      <c r="BGE66" s="504">
        <v>123456</v>
      </c>
      <c r="BGF66" s="504">
        <v>123456</v>
      </c>
      <c r="BGG66" s="503" t="s">
        <v>299</v>
      </c>
      <c r="BGH66" s="503" t="s">
        <v>299</v>
      </c>
      <c r="BGI66" s="503" t="s">
        <v>299</v>
      </c>
      <c r="BGJ66" s="503" t="s">
        <v>299</v>
      </c>
      <c r="BGK66" s="503" t="s">
        <v>299</v>
      </c>
      <c r="BGL66" s="503" t="s">
        <v>299</v>
      </c>
      <c r="BGM66" s="503" t="s">
        <v>300</v>
      </c>
      <c r="BGN66" s="503" t="s">
        <v>300</v>
      </c>
      <c r="BGO66" s="503" t="s">
        <v>300</v>
      </c>
      <c r="BGP66" s="503" t="s">
        <v>300</v>
      </c>
      <c r="BGQ66" s="503" t="s">
        <v>300</v>
      </c>
      <c r="BGR66" s="503" t="s">
        <v>300</v>
      </c>
      <c r="BGS66" s="503" t="s">
        <v>313</v>
      </c>
      <c r="BGT66" s="503" t="s">
        <v>313</v>
      </c>
      <c r="BGU66" s="503" t="s">
        <v>313</v>
      </c>
      <c r="BGV66" s="503" t="s">
        <v>313</v>
      </c>
      <c r="BGW66" s="503" t="s">
        <v>313</v>
      </c>
      <c r="BGX66" s="503" t="s">
        <v>313</v>
      </c>
      <c r="BGY66" s="503">
        <v>123456</v>
      </c>
      <c r="BGZ66" s="503">
        <v>123456</v>
      </c>
      <c r="BHA66" s="503">
        <v>123456</v>
      </c>
      <c r="BHB66" s="503">
        <v>123456</v>
      </c>
      <c r="BHC66" s="503">
        <v>123456</v>
      </c>
      <c r="BHD66" s="503">
        <v>123456</v>
      </c>
      <c r="BHE66" s="503" t="s">
        <v>300</v>
      </c>
      <c r="BHF66" s="503" t="s">
        <v>300</v>
      </c>
      <c r="BHG66" s="503" t="s">
        <v>300</v>
      </c>
      <c r="BHH66" s="503" t="s">
        <v>300</v>
      </c>
      <c r="BHI66" s="503" t="s">
        <v>300</v>
      </c>
      <c r="BHJ66" s="503" t="s">
        <v>300</v>
      </c>
      <c r="BHK66" s="503" t="s">
        <v>302</v>
      </c>
      <c r="BHL66" s="503" t="s">
        <v>302</v>
      </c>
      <c r="BHM66" s="503" t="s">
        <v>302</v>
      </c>
      <c r="BHN66" s="503" t="s">
        <v>302</v>
      </c>
      <c r="BHO66" s="503" t="s">
        <v>302</v>
      </c>
      <c r="BHP66" s="503" t="s">
        <v>302</v>
      </c>
      <c r="BHQ66" s="503" t="s">
        <v>313</v>
      </c>
      <c r="BHR66" s="503" t="s">
        <v>313</v>
      </c>
      <c r="BHS66" s="503" t="s">
        <v>313</v>
      </c>
      <c r="BHT66" s="503" t="s">
        <v>313</v>
      </c>
      <c r="BHU66" s="503" t="s">
        <v>313</v>
      </c>
      <c r="BHV66" s="503" t="s">
        <v>313</v>
      </c>
      <c r="BHW66" s="503">
        <v>123456</v>
      </c>
      <c r="BHX66" s="503">
        <v>123456</v>
      </c>
      <c r="BHY66" s="503">
        <v>123456</v>
      </c>
      <c r="BHZ66" s="503">
        <v>123456</v>
      </c>
      <c r="BIA66" s="503">
        <v>123456</v>
      </c>
      <c r="BIB66" s="503">
        <v>123456</v>
      </c>
      <c r="BIC66" s="503" t="s">
        <v>299</v>
      </c>
      <c r="BID66" s="503" t="s">
        <v>299</v>
      </c>
      <c r="BIE66" s="503" t="s">
        <v>299</v>
      </c>
      <c r="BIF66" s="503" t="s">
        <v>299</v>
      </c>
      <c r="BIG66" s="503" t="s">
        <v>299</v>
      </c>
      <c r="BIH66" s="503" t="s">
        <v>299</v>
      </c>
      <c r="BII66" s="503" t="s">
        <v>302</v>
      </c>
      <c r="BIJ66" s="503" t="s">
        <v>302</v>
      </c>
      <c r="BIK66" s="503" t="s">
        <v>302</v>
      </c>
      <c r="BIL66" s="503" t="s">
        <v>302</v>
      </c>
      <c r="BIM66" s="503" t="s">
        <v>302</v>
      </c>
      <c r="BIN66" s="503" t="s">
        <v>302</v>
      </c>
      <c r="BIO66" s="503" t="s">
        <v>313</v>
      </c>
      <c r="BIP66" s="503" t="s">
        <v>313</v>
      </c>
      <c r="BIQ66" s="503" t="s">
        <v>313</v>
      </c>
      <c r="BIR66" s="503" t="s">
        <v>313</v>
      </c>
      <c r="BIS66" s="503" t="s">
        <v>313</v>
      </c>
      <c r="BIT66" s="503" t="s">
        <v>313</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299</v>
      </c>
      <c r="BKF66" s="503" t="s">
        <v>299</v>
      </c>
      <c r="BKG66" s="503" t="s">
        <v>299</v>
      </c>
      <c r="BKH66" s="503" t="s">
        <v>299</v>
      </c>
      <c r="BKI66" s="503" t="s">
        <v>299</v>
      </c>
      <c r="BKJ66" s="503" t="s">
        <v>299</v>
      </c>
      <c r="BKK66" s="503" t="s">
        <v>299</v>
      </c>
      <c r="BKL66" s="503" t="s">
        <v>299</v>
      </c>
      <c r="BKM66" s="503" t="s">
        <v>299</v>
      </c>
      <c r="BKN66" s="503" t="s">
        <v>299</v>
      </c>
      <c r="BKO66" s="503" t="s">
        <v>299</v>
      </c>
      <c r="BKP66" s="503" t="s">
        <v>299</v>
      </c>
      <c r="BKQ66" s="503" t="s">
        <v>299</v>
      </c>
      <c r="BKR66" s="503" t="s">
        <v>299</v>
      </c>
      <c r="BKS66" s="503" t="s">
        <v>299</v>
      </c>
      <c r="BKT66" s="503" t="s">
        <v>299</v>
      </c>
      <c r="BKU66" s="503" t="s">
        <v>299</v>
      </c>
      <c r="BKV66" s="503" t="s">
        <v>299</v>
      </c>
      <c r="BKW66" s="503" t="s">
        <v>300</v>
      </c>
      <c r="BKX66" s="503" t="s">
        <v>300</v>
      </c>
      <c r="BKY66" s="503" t="s">
        <v>300</v>
      </c>
      <c r="BKZ66" s="503" t="s">
        <v>300</v>
      </c>
      <c r="BLA66" s="503" t="s">
        <v>300</v>
      </c>
      <c r="BLB66" s="503" t="s">
        <v>300</v>
      </c>
      <c r="BLC66" s="503" t="s">
        <v>300</v>
      </c>
      <c r="BLD66" s="503" t="s">
        <v>300</v>
      </c>
      <c r="BLE66" s="503" t="s">
        <v>300</v>
      </c>
      <c r="BLF66" s="503" t="s">
        <v>300</v>
      </c>
      <c r="BLG66" s="503" t="s">
        <v>300</v>
      </c>
      <c r="BLH66" s="503" t="s">
        <v>300</v>
      </c>
      <c r="BLI66" s="503" t="s">
        <v>300</v>
      </c>
      <c r="BLJ66" s="503" t="s">
        <v>300</v>
      </c>
      <c r="BLK66" s="503" t="s">
        <v>300</v>
      </c>
      <c r="BLL66" s="503" t="s">
        <v>300</v>
      </c>
      <c r="BLM66" s="503" t="s">
        <v>300</v>
      </c>
      <c r="BLN66" s="503" t="s">
        <v>300</v>
      </c>
      <c r="BLO66" s="503" t="s">
        <v>302</v>
      </c>
      <c r="BLP66" s="503" t="s">
        <v>302</v>
      </c>
      <c r="BLQ66" s="503" t="s">
        <v>302</v>
      </c>
      <c r="BLR66" s="503" t="s">
        <v>302</v>
      </c>
      <c r="BLS66" s="503" t="s">
        <v>302</v>
      </c>
      <c r="BLT66" s="503" t="s">
        <v>302</v>
      </c>
      <c r="BLU66" s="503" t="s">
        <v>302</v>
      </c>
      <c r="BLV66" s="503" t="s">
        <v>302</v>
      </c>
      <c r="BLW66" s="503" t="s">
        <v>302</v>
      </c>
      <c r="BLX66" s="503" t="s">
        <v>302</v>
      </c>
      <c r="BLY66" s="503" t="s">
        <v>302</v>
      </c>
      <c r="BLZ66" s="503" t="s">
        <v>302</v>
      </c>
      <c r="BMA66" s="503" t="s">
        <v>302</v>
      </c>
      <c r="BMB66" s="503" t="s">
        <v>302</v>
      </c>
      <c r="BMC66" s="503" t="s">
        <v>302</v>
      </c>
      <c r="BMD66" s="503" t="s">
        <v>302</v>
      </c>
      <c r="BME66" s="503" t="s">
        <v>302</v>
      </c>
      <c r="BMF66" s="503" t="s">
        <v>302</v>
      </c>
      <c r="BMG66" s="503" t="s">
        <v>301</v>
      </c>
      <c r="BMH66" s="503" t="s">
        <v>301</v>
      </c>
      <c r="BMI66" s="503" t="s">
        <v>301</v>
      </c>
      <c r="BMJ66" s="503" t="s">
        <v>301</v>
      </c>
      <c r="BMK66" s="503" t="s">
        <v>301</v>
      </c>
      <c r="BML66" s="503" t="s">
        <v>301</v>
      </c>
      <c r="BMM66" s="503" t="s">
        <v>303</v>
      </c>
      <c r="BMN66" s="503" t="s">
        <v>303</v>
      </c>
      <c r="BMO66" s="503" t="s">
        <v>303</v>
      </c>
      <c r="BMP66" s="503" t="s">
        <v>303</v>
      </c>
      <c r="BMQ66" s="503" t="s">
        <v>303</v>
      </c>
      <c r="BMR66" s="503" t="s">
        <v>303</v>
      </c>
      <c r="BMS66" s="503" t="s">
        <v>304</v>
      </c>
      <c r="BMT66" s="503" t="s">
        <v>304</v>
      </c>
      <c r="BMU66" s="503" t="s">
        <v>304</v>
      </c>
      <c r="BMV66" s="503" t="s">
        <v>304</v>
      </c>
      <c r="BMW66" s="503" t="s">
        <v>304</v>
      </c>
      <c r="BMX66" s="503" t="s">
        <v>304</v>
      </c>
      <c r="BMY66" s="503" t="s">
        <v>313</v>
      </c>
      <c r="BMZ66" s="503" t="s">
        <v>313</v>
      </c>
      <c r="BNA66" s="503" t="s">
        <v>313</v>
      </c>
      <c r="BNB66" s="503" t="s">
        <v>313</v>
      </c>
      <c r="BNC66" s="503" t="s">
        <v>313</v>
      </c>
      <c r="BND66" s="503" t="s">
        <v>313</v>
      </c>
      <c r="BNE66" s="503" t="s">
        <v>313</v>
      </c>
      <c r="BNF66" s="503" t="s">
        <v>313</v>
      </c>
      <c r="BNG66" s="503" t="s">
        <v>313</v>
      </c>
      <c r="BNH66" s="503" t="s">
        <v>313</v>
      </c>
      <c r="BNI66" s="503" t="s">
        <v>313</v>
      </c>
      <c r="BNJ66" s="503" t="s">
        <v>313</v>
      </c>
      <c r="BNK66" s="503" t="s">
        <v>313</v>
      </c>
      <c r="BNL66" s="503" t="s">
        <v>313</v>
      </c>
      <c r="BNM66" s="503" t="s">
        <v>313</v>
      </c>
      <c r="BNN66" s="503" t="s">
        <v>313</v>
      </c>
      <c r="BNO66" s="503" t="s">
        <v>313</v>
      </c>
      <c r="BNP66" s="503" t="s">
        <v>313</v>
      </c>
      <c r="BNQ66" s="503" t="s">
        <v>314</v>
      </c>
      <c r="BNR66" s="503" t="s">
        <v>314</v>
      </c>
      <c r="BNS66" s="503" t="s">
        <v>314</v>
      </c>
      <c r="BNT66" s="503" t="s">
        <v>314</v>
      </c>
      <c r="BNU66" s="503" t="s">
        <v>314</v>
      </c>
      <c r="BNV66" s="503" t="s">
        <v>314</v>
      </c>
      <c r="BNW66" s="503" t="s">
        <v>315</v>
      </c>
      <c r="BNX66" s="503" t="s">
        <v>315</v>
      </c>
      <c r="BNY66" s="503" t="s">
        <v>315</v>
      </c>
      <c r="BNZ66" s="503" t="s">
        <v>315</v>
      </c>
      <c r="BOA66" s="503" t="s">
        <v>315</v>
      </c>
      <c r="BOB66" s="503" t="s">
        <v>315</v>
      </c>
      <c r="BOC66" s="503" t="s">
        <v>317</v>
      </c>
      <c r="BOD66" s="503" t="s">
        <v>317</v>
      </c>
      <c r="BOE66" s="503" t="s">
        <v>317</v>
      </c>
      <c r="BOF66" s="503" t="s">
        <v>317</v>
      </c>
      <c r="BOG66" s="503" t="s">
        <v>317</v>
      </c>
      <c r="BOH66" s="503" t="s">
        <v>317</v>
      </c>
      <c r="BOI66" s="503">
        <v>123456</v>
      </c>
      <c r="BOJ66" s="503">
        <v>123456</v>
      </c>
      <c r="BOK66" s="503">
        <v>123456</v>
      </c>
      <c r="BOL66" s="503">
        <v>123456</v>
      </c>
      <c r="BOM66" s="504">
        <v>123456</v>
      </c>
      <c r="BON66" s="504">
        <v>123456</v>
      </c>
      <c r="BOO66" s="503" t="s">
        <v>299</v>
      </c>
      <c r="BOP66" s="503" t="s">
        <v>299</v>
      </c>
      <c r="BOQ66" s="503" t="s">
        <v>299</v>
      </c>
      <c r="BOR66" s="503" t="s">
        <v>299</v>
      </c>
      <c r="BOS66" s="503" t="s">
        <v>299</v>
      </c>
      <c r="BOT66" s="503" t="s">
        <v>299</v>
      </c>
      <c r="BOU66" s="503" t="s">
        <v>306</v>
      </c>
      <c r="BOV66" s="503" t="s">
        <v>306</v>
      </c>
      <c r="BOW66" s="503" t="s">
        <v>306</v>
      </c>
      <c r="BOX66" s="503" t="s">
        <v>306</v>
      </c>
      <c r="BOY66" s="503" t="s">
        <v>306</v>
      </c>
      <c r="BOZ66" s="503" t="s">
        <v>306</v>
      </c>
      <c r="BPA66" s="503" t="s">
        <v>313</v>
      </c>
      <c r="BPB66" s="503" t="s">
        <v>313</v>
      </c>
      <c r="BPC66" s="503" t="s">
        <v>313</v>
      </c>
      <c r="BPD66" s="503" t="s">
        <v>313</v>
      </c>
      <c r="BPE66" s="503" t="s">
        <v>313</v>
      </c>
      <c r="BPF66" s="503" t="s">
        <v>313</v>
      </c>
      <c r="BPG66" s="503">
        <v>123456</v>
      </c>
      <c r="BPH66" s="503">
        <v>123456</v>
      </c>
      <c r="BPI66" s="503">
        <v>123456</v>
      </c>
      <c r="BPJ66" s="503">
        <v>123456</v>
      </c>
      <c r="BPK66" s="503">
        <v>123456</v>
      </c>
      <c r="BPL66" s="503">
        <v>123456</v>
      </c>
      <c r="BPM66" s="503" t="s">
        <v>300</v>
      </c>
      <c r="BPN66" s="503" t="s">
        <v>300</v>
      </c>
      <c r="BPO66" s="503" t="s">
        <v>300</v>
      </c>
      <c r="BPP66" s="503" t="s">
        <v>300</v>
      </c>
      <c r="BPQ66" s="503" t="s">
        <v>300</v>
      </c>
      <c r="BPR66" s="503" t="s">
        <v>300</v>
      </c>
      <c r="BPS66" s="503" t="s">
        <v>306</v>
      </c>
      <c r="BPT66" s="503" t="s">
        <v>306</v>
      </c>
      <c r="BPU66" s="503" t="s">
        <v>306</v>
      </c>
      <c r="BPV66" s="503" t="s">
        <v>306</v>
      </c>
      <c r="BPW66" s="503" t="s">
        <v>306</v>
      </c>
      <c r="BPX66" s="503" t="s">
        <v>306</v>
      </c>
      <c r="BPY66" s="503" t="s">
        <v>313</v>
      </c>
      <c r="BPZ66" s="503" t="s">
        <v>313</v>
      </c>
      <c r="BQA66" s="503" t="s">
        <v>313</v>
      </c>
      <c r="BQB66" s="503" t="s">
        <v>313</v>
      </c>
      <c r="BQC66" s="503" t="s">
        <v>313</v>
      </c>
      <c r="BQD66" s="503" t="s">
        <v>313</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299</v>
      </c>
      <c r="BRP66" s="503" t="s">
        <v>299</v>
      </c>
      <c r="BRQ66" s="503" t="s">
        <v>299</v>
      </c>
      <c r="BRR66" s="503" t="s">
        <v>299</v>
      </c>
      <c r="BRS66" s="503" t="s">
        <v>299</v>
      </c>
      <c r="BRT66" s="503" t="s">
        <v>299</v>
      </c>
      <c r="BRU66" s="503" t="s">
        <v>299</v>
      </c>
      <c r="BRV66" s="503" t="s">
        <v>299</v>
      </c>
      <c r="BRW66" s="503" t="s">
        <v>299</v>
      </c>
      <c r="BRX66" s="503" t="s">
        <v>299</v>
      </c>
      <c r="BRY66" s="503" t="s">
        <v>299</v>
      </c>
      <c r="BRZ66" s="503" t="s">
        <v>299</v>
      </c>
      <c r="BSA66" s="503" t="s">
        <v>299</v>
      </c>
      <c r="BSB66" s="503" t="s">
        <v>299</v>
      </c>
      <c r="BSC66" s="503" t="s">
        <v>299</v>
      </c>
      <c r="BSD66" s="503" t="s">
        <v>299</v>
      </c>
      <c r="BSE66" s="503" t="s">
        <v>299</v>
      </c>
      <c r="BSF66" s="503" t="s">
        <v>299</v>
      </c>
      <c r="BSG66" s="503" t="s">
        <v>300</v>
      </c>
      <c r="BSH66" s="503" t="s">
        <v>300</v>
      </c>
      <c r="BSI66" s="503" t="s">
        <v>300</v>
      </c>
      <c r="BSJ66" s="503" t="s">
        <v>300</v>
      </c>
      <c r="BSK66" s="503" t="s">
        <v>300</v>
      </c>
      <c r="BSL66" s="503" t="s">
        <v>300</v>
      </c>
      <c r="BSM66" s="503" t="s">
        <v>300</v>
      </c>
      <c r="BSN66" s="503" t="s">
        <v>300</v>
      </c>
      <c r="BSO66" s="503" t="s">
        <v>300</v>
      </c>
      <c r="BSP66" s="503" t="s">
        <v>300</v>
      </c>
      <c r="BSQ66" s="503" t="s">
        <v>300</v>
      </c>
      <c r="BSR66" s="503" t="s">
        <v>300</v>
      </c>
      <c r="BSS66" s="503" t="s">
        <v>300</v>
      </c>
      <c r="BST66" s="503" t="s">
        <v>300</v>
      </c>
      <c r="BSU66" s="503" t="s">
        <v>300</v>
      </c>
      <c r="BSV66" s="503" t="s">
        <v>300</v>
      </c>
      <c r="BSW66" s="503" t="s">
        <v>300</v>
      </c>
      <c r="BSX66" s="503" t="s">
        <v>300</v>
      </c>
      <c r="BSY66" s="503" t="s">
        <v>306</v>
      </c>
      <c r="BSZ66" s="503" t="s">
        <v>306</v>
      </c>
      <c r="BTA66" s="503" t="s">
        <v>306</v>
      </c>
      <c r="BTB66" s="503" t="s">
        <v>306</v>
      </c>
      <c r="BTC66" s="503" t="s">
        <v>306</v>
      </c>
      <c r="BTD66" s="503" t="s">
        <v>306</v>
      </c>
      <c r="BTE66" s="503" t="s">
        <v>306</v>
      </c>
      <c r="BTF66" s="503" t="s">
        <v>306</v>
      </c>
      <c r="BTG66" s="503" t="s">
        <v>306</v>
      </c>
      <c r="BTH66" s="503" t="s">
        <v>306</v>
      </c>
      <c r="BTI66" s="503" t="s">
        <v>306</v>
      </c>
      <c r="BTJ66" s="503" t="s">
        <v>306</v>
      </c>
      <c r="BTK66" s="503" t="s">
        <v>306</v>
      </c>
      <c r="BTL66" s="503" t="s">
        <v>306</v>
      </c>
      <c r="BTM66" s="503" t="s">
        <v>306</v>
      </c>
      <c r="BTN66" s="503" t="s">
        <v>306</v>
      </c>
      <c r="BTO66" s="503" t="s">
        <v>306</v>
      </c>
      <c r="BTP66" s="503" t="s">
        <v>306</v>
      </c>
      <c r="BTQ66" s="503" t="s">
        <v>301</v>
      </c>
      <c r="BTR66" s="503" t="s">
        <v>301</v>
      </c>
      <c r="BTS66" s="503" t="s">
        <v>301</v>
      </c>
      <c r="BTT66" s="503" t="s">
        <v>301</v>
      </c>
      <c r="BTU66" s="503" t="s">
        <v>301</v>
      </c>
      <c r="BTV66" s="503" t="s">
        <v>301</v>
      </c>
      <c r="BTW66" s="503" t="s">
        <v>307</v>
      </c>
      <c r="BTX66" s="503" t="s">
        <v>307</v>
      </c>
      <c r="BTY66" s="503" t="s">
        <v>307</v>
      </c>
      <c r="BTZ66" s="503" t="s">
        <v>307</v>
      </c>
      <c r="BUA66" s="503" t="s">
        <v>307</v>
      </c>
      <c r="BUB66" s="503" t="s">
        <v>307</v>
      </c>
      <c r="BUC66" s="503" t="s">
        <v>308</v>
      </c>
      <c r="BUD66" s="503" t="s">
        <v>308</v>
      </c>
      <c r="BUE66" s="503" t="s">
        <v>308</v>
      </c>
      <c r="BUF66" s="503" t="s">
        <v>308</v>
      </c>
      <c r="BUG66" s="503" t="s">
        <v>308</v>
      </c>
      <c r="BUH66" s="503" t="s">
        <v>308</v>
      </c>
      <c r="BUI66" s="503" t="s">
        <v>313</v>
      </c>
      <c r="BUJ66" s="503" t="s">
        <v>313</v>
      </c>
      <c r="BUK66" s="503" t="s">
        <v>313</v>
      </c>
      <c r="BUL66" s="503" t="s">
        <v>313</v>
      </c>
      <c r="BUM66" s="503" t="s">
        <v>313</v>
      </c>
      <c r="BUN66" s="503" t="s">
        <v>313</v>
      </c>
      <c r="BUO66" s="503" t="s">
        <v>313</v>
      </c>
      <c r="BUP66" s="503" t="s">
        <v>313</v>
      </c>
      <c r="BUQ66" s="503" t="s">
        <v>313</v>
      </c>
      <c r="BUR66" s="503" t="s">
        <v>313</v>
      </c>
      <c r="BUS66" s="503" t="s">
        <v>313</v>
      </c>
      <c r="BUT66" s="503" t="s">
        <v>313</v>
      </c>
      <c r="BUU66" s="503" t="s">
        <v>313</v>
      </c>
      <c r="BUV66" s="503" t="s">
        <v>313</v>
      </c>
      <c r="BUW66" s="503" t="s">
        <v>313</v>
      </c>
      <c r="BUX66" s="503" t="s">
        <v>313</v>
      </c>
      <c r="BUY66" s="503" t="s">
        <v>313</v>
      </c>
      <c r="BUZ66" s="503" t="s">
        <v>313</v>
      </c>
      <c r="BVA66" s="503" t="s">
        <v>314</v>
      </c>
      <c r="BVB66" s="503" t="s">
        <v>314</v>
      </c>
      <c r="BVC66" s="503" t="s">
        <v>314</v>
      </c>
      <c r="BVD66" s="503" t="s">
        <v>314</v>
      </c>
      <c r="BVE66" s="503" t="s">
        <v>314</v>
      </c>
      <c r="BVF66" s="503" t="s">
        <v>314</v>
      </c>
      <c r="BVG66" s="503" t="s">
        <v>315</v>
      </c>
      <c r="BVH66" s="503" t="s">
        <v>315</v>
      </c>
      <c r="BVI66" s="503" t="s">
        <v>315</v>
      </c>
      <c r="BVJ66" s="503" t="s">
        <v>315</v>
      </c>
      <c r="BVK66" s="503" t="s">
        <v>315</v>
      </c>
      <c r="BVL66" s="503" t="s">
        <v>315</v>
      </c>
      <c r="BVM66" s="503" t="s">
        <v>321</v>
      </c>
      <c r="BVN66" s="503" t="s">
        <v>321</v>
      </c>
      <c r="BVO66" s="503" t="s">
        <v>321</v>
      </c>
      <c r="BVP66" s="503" t="s">
        <v>321</v>
      </c>
      <c r="BVQ66" s="503" t="s">
        <v>321</v>
      </c>
      <c r="BVR66" s="503" t="s">
        <v>321</v>
      </c>
      <c r="BVS66" s="503">
        <v>123456</v>
      </c>
      <c r="BVT66" s="503">
        <v>123456</v>
      </c>
      <c r="BVU66" s="504">
        <v>123456</v>
      </c>
      <c r="BVV66" s="504">
        <v>123456</v>
      </c>
      <c r="BVW66" s="504">
        <v>123456</v>
      </c>
      <c r="BVX66" s="504">
        <v>123456</v>
      </c>
      <c r="BVY66" s="503" t="s">
        <v>302</v>
      </c>
      <c r="BVZ66" s="503" t="s">
        <v>302</v>
      </c>
      <c r="BWA66" s="503" t="s">
        <v>302</v>
      </c>
      <c r="BWB66" s="503" t="s">
        <v>302</v>
      </c>
      <c r="BWC66" s="503" t="s">
        <v>302</v>
      </c>
      <c r="BWD66" s="503" t="s">
        <v>302</v>
      </c>
      <c r="BWE66" s="503" t="s">
        <v>306</v>
      </c>
      <c r="BWF66" s="503" t="s">
        <v>306</v>
      </c>
      <c r="BWG66" s="503" t="s">
        <v>306</v>
      </c>
      <c r="BWH66" s="503" t="s">
        <v>306</v>
      </c>
      <c r="BWI66" s="503" t="s">
        <v>306</v>
      </c>
      <c r="BWJ66" s="503" t="s">
        <v>306</v>
      </c>
      <c r="BWK66" s="503" t="s">
        <v>313</v>
      </c>
      <c r="BWL66" s="503" t="s">
        <v>313</v>
      </c>
      <c r="BWM66" s="503" t="s">
        <v>313</v>
      </c>
      <c r="BWN66" s="503" t="s">
        <v>313</v>
      </c>
      <c r="BWO66" s="503" t="s">
        <v>313</v>
      </c>
      <c r="BWP66" s="503" t="s">
        <v>313</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299</v>
      </c>
      <c r="BYB66" s="503" t="s">
        <v>299</v>
      </c>
      <c r="BYC66" s="503" t="s">
        <v>299</v>
      </c>
      <c r="BYD66" s="503" t="s">
        <v>299</v>
      </c>
      <c r="BYE66" s="503" t="s">
        <v>299</v>
      </c>
      <c r="BYF66" s="503" t="s">
        <v>299</v>
      </c>
      <c r="BYG66" s="503" t="s">
        <v>299</v>
      </c>
      <c r="BYH66" s="503" t="s">
        <v>299</v>
      </c>
      <c r="BYI66" s="503" t="s">
        <v>299</v>
      </c>
      <c r="BYJ66" s="503" t="s">
        <v>299</v>
      </c>
      <c r="BYK66" s="503" t="s">
        <v>299</v>
      </c>
      <c r="BYL66" s="503" t="s">
        <v>299</v>
      </c>
      <c r="BYM66" s="503" t="s">
        <v>299</v>
      </c>
      <c r="BYN66" s="503" t="s">
        <v>299</v>
      </c>
      <c r="BYO66" s="503" t="s">
        <v>299</v>
      </c>
      <c r="BYP66" s="503" t="s">
        <v>299</v>
      </c>
      <c r="BYQ66" s="503" t="s">
        <v>299</v>
      </c>
      <c r="BYR66" s="503" t="s">
        <v>299</v>
      </c>
      <c r="BYS66" s="503" t="s">
        <v>302</v>
      </c>
      <c r="BYT66" s="503" t="s">
        <v>302</v>
      </c>
      <c r="BYU66" s="503" t="s">
        <v>302</v>
      </c>
      <c r="BYV66" s="503" t="s">
        <v>302</v>
      </c>
      <c r="BYW66" s="503" t="s">
        <v>302</v>
      </c>
      <c r="BYX66" s="503" t="s">
        <v>302</v>
      </c>
      <c r="BYY66" s="503" t="s">
        <v>302</v>
      </c>
      <c r="BYZ66" s="503" t="s">
        <v>302</v>
      </c>
      <c r="BZA66" s="503" t="s">
        <v>302</v>
      </c>
      <c r="BZB66" s="503" t="s">
        <v>302</v>
      </c>
      <c r="BZC66" s="503" t="s">
        <v>302</v>
      </c>
      <c r="BZD66" s="503" t="s">
        <v>302</v>
      </c>
      <c r="BZE66" s="503" t="s">
        <v>302</v>
      </c>
      <c r="BZF66" s="503" t="s">
        <v>302</v>
      </c>
      <c r="BZG66" s="503" t="s">
        <v>302</v>
      </c>
      <c r="BZH66" s="503" t="s">
        <v>302</v>
      </c>
      <c r="BZI66" s="503" t="s">
        <v>302</v>
      </c>
      <c r="BZJ66" s="503" t="s">
        <v>302</v>
      </c>
      <c r="BZK66" s="503" t="s">
        <v>306</v>
      </c>
      <c r="BZL66" s="503" t="s">
        <v>306</v>
      </c>
      <c r="BZM66" s="503" t="s">
        <v>306</v>
      </c>
      <c r="BZN66" s="503" t="s">
        <v>306</v>
      </c>
      <c r="BZO66" s="503" t="s">
        <v>306</v>
      </c>
      <c r="BZP66" s="503" t="s">
        <v>306</v>
      </c>
      <c r="BZQ66" s="503" t="s">
        <v>306</v>
      </c>
      <c r="BZR66" s="503" t="s">
        <v>306</v>
      </c>
      <c r="BZS66" s="503" t="s">
        <v>306</v>
      </c>
      <c r="BZT66" s="503" t="s">
        <v>306</v>
      </c>
      <c r="BZU66" s="503" t="s">
        <v>306</v>
      </c>
      <c r="BZV66" s="503" t="s">
        <v>306</v>
      </c>
      <c r="BZW66" s="503" t="s">
        <v>306</v>
      </c>
      <c r="BZX66" s="503" t="s">
        <v>306</v>
      </c>
      <c r="BZY66" s="503" t="s">
        <v>306</v>
      </c>
      <c r="BZZ66" s="503" t="s">
        <v>306</v>
      </c>
      <c r="CAA66" s="503" t="s">
        <v>306</v>
      </c>
      <c r="CAB66" s="503" t="s">
        <v>306</v>
      </c>
      <c r="CAC66" s="503" t="s">
        <v>303</v>
      </c>
      <c r="CAD66" s="503" t="s">
        <v>303</v>
      </c>
      <c r="CAE66" s="503" t="s">
        <v>303</v>
      </c>
      <c r="CAF66" s="503" t="s">
        <v>303</v>
      </c>
      <c r="CAG66" s="503" t="s">
        <v>303</v>
      </c>
      <c r="CAH66" s="503" t="s">
        <v>303</v>
      </c>
      <c r="CAI66" s="503" t="s">
        <v>307</v>
      </c>
      <c r="CAJ66" s="503" t="s">
        <v>307</v>
      </c>
      <c r="CAK66" s="503" t="s">
        <v>307</v>
      </c>
      <c r="CAL66" s="503" t="s">
        <v>307</v>
      </c>
      <c r="CAM66" s="503" t="s">
        <v>307</v>
      </c>
      <c r="CAN66" s="503" t="s">
        <v>307</v>
      </c>
      <c r="CAO66" s="503" t="s">
        <v>309</v>
      </c>
      <c r="CAP66" s="503" t="s">
        <v>309</v>
      </c>
      <c r="CAQ66" s="503" t="s">
        <v>309</v>
      </c>
      <c r="CAR66" s="503" t="s">
        <v>309</v>
      </c>
      <c r="CAS66" s="503" t="s">
        <v>309</v>
      </c>
      <c r="CAT66" s="503" t="s">
        <v>309</v>
      </c>
      <c r="CAU66" s="503" t="s">
        <v>313</v>
      </c>
      <c r="CAV66" s="503" t="s">
        <v>313</v>
      </c>
      <c r="CAW66" s="503" t="s">
        <v>313</v>
      </c>
      <c r="CAX66" s="503" t="s">
        <v>313</v>
      </c>
      <c r="CAY66" s="503" t="s">
        <v>313</v>
      </c>
      <c r="CAZ66" s="503" t="s">
        <v>313</v>
      </c>
      <c r="CBA66" s="503" t="s">
        <v>313</v>
      </c>
      <c r="CBB66" s="503" t="s">
        <v>313</v>
      </c>
      <c r="CBC66" s="503" t="s">
        <v>313</v>
      </c>
      <c r="CBD66" s="503" t="s">
        <v>313</v>
      </c>
      <c r="CBE66" s="503" t="s">
        <v>313</v>
      </c>
      <c r="CBF66" s="503" t="s">
        <v>313</v>
      </c>
      <c r="CBG66" s="503" t="s">
        <v>313</v>
      </c>
      <c r="CBH66" s="503" t="s">
        <v>313</v>
      </c>
      <c r="CBI66" s="503" t="s">
        <v>313</v>
      </c>
      <c r="CBJ66" s="503" t="s">
        <v>313</v>
      </c>
      <c r="CBK66" s="503" t="s">
        <v>313</v>
      </c>
      <c r="CBL66" s="503" t="s">
        <v>313</v>
      </c>
      <c r="CBM66" s="503" t="s">
        <v>314</v>
      </c>
      <c r="CBN66" s="503" t="s">
        <v>314</v>
      </c>
      <c r="CBO66" s="503" t="s">
        <v>314</v>
      </c>
      <c r="CBP66" s="503" t="s">
        <v>314</v>
      </c>
      <c r="CBQ66" s="503" t="s">
        <v>314</v>
      </c>
      <c r="CBR66" s="503" t="s">
        <v>314</v>
      </c>
      <c r="CBS66" s="503" t="s">
        <v>317</v>
      </c>
      <c r="CBT66" s="503" t="s">
        <v>317</v>
      </c>
      <c r="CBU66" s="503" t="s">
        <v>317</v>
      </c>
      <c r="CBV66" s="503" t="s">
        <v>317</v>
      </c>
      <c r="CBW66" s="503" t="s">
        <v>317</v>
      </c>
      <c r="CBX66" s="503" t="s">
        <v>317</v>
      </c>
      <c r="CBY66" s="503" t="s">
        <v>321</v>
      </c>
      <c r="CBZ66" s="503" t="s">
        <v>321</v>
      </c>
      <c r="CCA66" s="503" t="s">
        <v>321</v>
      </c>
      <c r="CCB66" s="503" t="s">
        <v>321</v>
      </c>
      <c r="CCC66" s="503" t="s">
        <v>321</v>
      </c>
      <c r="CCD66" s="503" t="s">
        <v>321</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300</v>
      </c>
      <c r="CDP66" s="503" t="s">
        <v>300</v>
      </c>
      <c r="CDQ66" s="503" t="s">
        <v>300</v>
      </c>
      <c r="CDR66" s="503" t="s">
        <v>300</v>
      </c>
      <c r="CDS66" s="503" t="s">
        <v>300</v>
      </c>
      <c r="CDT66" s="503" t="s">
        <v>300</v>
      </c>
      <c r="CDU66" s="503" t="s">
        <v>300</v>
      </c>
      <c r="CDV66" s="503" t="s">
        <v>300</v>
      </c>
      <c r="CDW66" s="503" t="s">
        <v>300</v>
      </c>
      <c r="CDX66" s="503" t="s">
        <v>300</v>
      </c>
      <c r="CDY66" s="503" t="s">
        <v>300</v>
      </c>
      <c r="CDZ66" s="503" t="s">
        <v>300</v>
      </c>
      <c r="CEA66" s="503" t="s">
        <v>300</v>
      </c>
      <c r="CEB66" s="503" t="s">
        <v>300</v>
      </c>
      <c r="CEC66" s="503" t="s">
        <v>300</v>
      </c>
      <c r="CED66" s="503" t="s">
        <v>300</v>
      </c>
      <c r="CEE66" s="503" t="s">
        <v>300</v>
      </c>
      <c r="CEF66" s="503" t="s">
        <v>300</v>
      </c>
      <c r="CEG66" s="503" t="s">
        <v>302</v>
      </c>
      <c r="CEH66" s="503" t="s">
        <v>302</v>
      </c>
      <c r="CEI66" s="503" t="s">
        <v>302</v>
      </c>
      <c r="CEJ66" s="503" t="s">
        <v>302</v>
      </c>
      <c r="CEK66" s="503" t="s">
        <v>302</v>
      </c>
      <c r="CEL66" s="503" t="s">
        <v>302</v>
      </c>
      <c r="CEM66" s="503" t="s">
        <v>302</v>
      </c>
      <c r="CEN66" s="503" t="s">
        <v>302</v>
      </c>
      <c r="CEO66" s="503" t="s">
        <v>302</v>
      </c>
      <c r="CEP66" s="503" t="s">
        <v>302</v>
      </c>
      <c r="CEQ66" s="503" t="s">
        <v>302</v>
      </c>
      <c r="CER66" s="503" t="s">
        <v>302</v>
      </c>
      <c r="CES66" s="503" t="s">
        <v>302</v>
      </c>
      <c r="CET66" s="503" t="s">
        <v>302</v>
      </c>
      <c r="CEU66" s="503" t="s">
        <v>302</v>
      </c>
      <c r="CEV66" s="503" t="s">
        <v>302</v>
      </c>
      <c r="CEW66" s="503" t="s">
        <v>302</v>
      </c>
      <c r="CEX66" s="503" t="s">
        <v>302</v>
      </c>
      <c r="CEY66" s="503" t="s">
        <v>306</v>
      </c>
      <c r="CEZ66" s="503" t="s">
        <v>306</v>
      </c>
      <c r="CFA66" s="503" t="s">
        <v>306</v>
      </c>
      <c r="CFB66" s="503" t="s">
        <v>306</v>
      </c>
      <c r="CFC66" s="503" t="s">
        <v>306</v>
      </c>
      <c r="CFD66" s="503" t="s">
        <v>306</v>
      </c>
      <c r="CFE66" s="503" t="s">
        <v>306</v>
      </c>
      <c r="CFF66" s="503" t="s">
        <v>306</v>
      </c>
      <c r="CFG66" s="503" t="s">
        <v>306</v>
      </c>
      <c r="CFH66" s="503" t="s">
        <v>306</v>
      </c>
      <c r="CFI66" s="503" t="s">
        <v>306</v>
      </c>
      <c r="CFJ66" s="503" t="s">
        <v>306</v>
      </c>
      <c r="CFK66" s="503" t="s">
        <v>306</v>
      </c>
      <c r="CFL66" s="503" t="s">
        <v>306</v>
      </c>
      <c r="CFM66" s="503" t="s">
        <v>306</v>
      </c>
      <c r="CFN66" s="503" t="s">
        <v>306</v>
      </c>
      <c r="CFO66" s="503" t="s">
        <v>306</v>
      </c>
      <c r="CFP66" s="503" t="s">
        <v>306</v>
      </c>
      <c r="CFQ66" s="503" t="s">
        <v>304</v>
      </c>
      <c r="CFR66" s="503" t="s">
        <v>304</v>
      </c>
      <c r="CFS66" s="503" t="s">
        <v>304</v>
      </c>
      <c r="CFT66" s="503" t="s">
        <v>304</v>
      </c>
      <c r="CFU66" s="503" t="s">
        <v>304</v>
      </c>
      <c r="CFV66" s="503" t="s">
        <v>304</v>
      </c>
      <c r="CFW66" s="503" t="s">
        <v>308</v>
      </c>
      <c r="CFX66" s="503" t="s">
        <v>308</v>
      </c>
      <c r="CFY66" s="503" t="s">
        <v>308</v>
      </c>
      <c r="CFZ66" s="503" t="s">
        <v>308</v>
      </c>
      <c r="CGA66" s="503" t="s">
        <v>308</v>
      </c>
      <c r="CGB66" s="503" t="s">
        <v>308</v>
      </c>
      <c r="CGC66" s="503" t="s">
        <v>309</v>
      </c>
      <c r="CGD66" s="503" t="s">
        <v>309</v>
      </c>
      <c r="CGE66" s="503" t="s">
        <v>309</v>
      </c>
      <c r="CGF66" s="503" t="s">
        <v>309</v>
      </c>
      <c r="CGG66" s="503" t="s">
        <v>309</v>
      </c>
      <c r="CGH66" s="503" t="s">
        <v>309</v>
      </c>
      <c r="CGI66" s="503" t="s">
        <v>313</v>
      </c>
      <c r="CGJ66" s="503" t="s">
        <v>313</v>
      </c>
      <c r="CGK66" s="503" t="s">
        <v>313</v>
      </c>
      <c r="CGL66" s="503" t="s">
        <v>313</v>
      </c>
      <c r="CGM66" s="503" t="s">
        <v>313</v>
      </c>
      <c r="CGN66" s="503" t="s">
        <v>313</v>
      </c>
      <c r="CGO66" s="503" t="s">
        <v>313</v>
      </c>
      <c r="CGP66" s="503" t="s">
        <v>313</v>
      </c>
      <c r="CGQ66" s="503" t="s">
        <v>313</v>
      </c>
      <c r="CGR66" s="503" t="s">
        <v>313</v>
      </c>
      <c r="CGS66" s="503" t="s">
        <v>313</v>
      </c>
      <c r="CGT66" s="503" t="s">
        <v>313</v>
      </c>
      <c r="CGU66" s="503" t="s">
        <v>313</v>
      </c>
      <c r="CGV66" s="503" t="s">
        <v>313</v>
      </c>
      <c r="CGW66" s="503" t="s">
        <v>313</v>
      </c>
      <c r="CGX66" s="503" t="s">
        <v>313</v>
      </c>
      <c r="CGY66" s="503" t="s">
        <v>313</v>
      </c>
      <c r="CGZ66" s="503" t="s">
        <v>313</v>
      </c>
      <c r="CHA66" s="503" t="s">
        <v>315</v>
      </c>
      <c r="CHB66" s="503" t="s">
        <v>315</v>
      </c>
      <c r="CHC66" s="503" t="s">
        <v>315</v>
      </c>
      <c r="CHD66" s="503" t="s">
        <v>315</v>
      </c>
      <c r="CHE66" s="503" t="s">
        <v>315</v>
      </c>
      <c r="CHF66" s="503" t="s">
        <v>315</v>
      </c>
      <c r="CHG66" s="503" t="s">
        <v>317</v>
      </c>
      <c r="CHH66" s="503" t="s">
        <v>317</v>
      </c>
      <c r="CHI66" s="503" t="s">
        <v>317</v>
      </c>
      <c r="CHJ66" s="503" t="s">
        <v>317</v>
      </c>
      <c r="CHK66" s="503" t="s">
        <v>317</v>
      </c>
      <c r="CHL66" s="503" t="s">
        <v>317</v>
      </c>
      <c r="CHM66" s="503" t="s">
        <v>321</v>
      </c>
      <c r="CHN66" s="503" t="s">
        <v>321</v>
      </c>
      <c r="CHO66" s="503" t="s">
        <v>321</v>
      </c>
      <c r="CHP66" s="503" t="s">
        <v>321</v>
      </c>
      <c r="CHQ66" s="503" t="s">
        <v>321</v>
      </c>
      <c r="CHR66" s="503" t="s">
        <v>321</v>
      </c>
      <c r="CHS66" s="212" t="s">
        <v>299</v>
      </c>
      <c r="CHT66" s="212" t="s">
        <v>299</v>
      </c>
      <c r="CHU66" s="212" t="s">
        <v>299</v>
      </c>
      <c r="CHV66" s="212" t="s">
        <v>299</v>
      </c>
      <c r="CHW66" s="212" t="s">
        <v>299</v>
      </c>
      <c r="CHX66" s="212" t="s">
        <v>299</v>
      </c>
      <c r="CHY66" s="503" t="s">
        <v>300</v>
      </c>
      <c r="CHZ66" s="503" t="s">
        <v>300</v>
      </c>
      <c r="CIA66" s="503" t="s">
        <v>300</v>
      </c>
      <c r="CIB66" s="503" t="s">
        <v>300</v>
      </c>
      <c r="CIC66" s="503" t="s">
        <v>300</v>
      </c>
      <c r="CID66" s="503" t="s">
        <v>300</v>
      </c>
      <c r="CIE66" s="503" t="s">
        <v>302</v>
      </c>
      <c r="CIF66" s="503" t="s">
        <v>302</v>
      </c>
      <c r="CIG66" s="503" t="s">
        <v>302</v>
      </c>
      <c r="CIH66" s="503" t="s">
        <v>302</v>
      </c>
      <c r="CII66" s="503" t="s">
        <v>302</v>
      </c>
      <c r="CIJ66" s="503" t="s">
        <v>302</v>
      </c>
      <c r="CIK66" s="503" t="s">
        <v>306</v>
      </c>
      <c r="CIL66" s="503" t="s">
        <v>306</v>
      </c>
      <c r="CIM66" s="503" t="s">
        <v>306</v>
      </c>
      <c r="CIN66" s="503" t="s">
        <v>306</v>
      </c>
      <c r="CIO66" s="503" t="s">
        <v>306</v>
      </c>
      <c r="CIP66" s="503" t="s">
        <v>306</v>
      </c>
      <c r="CIQ66" s="503" t="s">
        <v>299</v>
      </c>
      <c r="CIR66" s="503" t="s">
        <v>299</v>
      </c>
      <c r="CIS66" s="503" t="s">
        <v>299</v>
      </c>
      <c r="CIT66" s="503" t="s">
        <v>299</v>
      </c>
      <c r="CIU66" s="503" t="s">
        <v>299</v>
      </c>
      <c r="CIV66" s="503" t="s">
        <v>299</v>
      </c>
      <c r="CIW66" s="503" t="s">
        <v>300</v>
      </c>
      <c r="CIX66" s="503" t="s">
        <v>300</v>
      </c>
      <c r="CIY66" s="503" t="s">
        <v>300</v>
      </c>
      <c r="CIZ66" s="503" t="s">
        <v>300</v>
      </c>
      <c r="CJA66" s="503" t="s">
        <v>300</v>
      </c>
      <c r="CJB66" s="503" t="s">
        <v>300</v>
      </c>
      <c r="CJC66" s="503" t="s">
        <v>302</v>
      </c>
      <c r="CJD66" s="503" t="s">
        <v>302</v>
      </c>
      <c r="CJE66" s="503" t="s">
        <v>302</v>
      </c>
      <c r="CJF66" s="503" t="s">
        <v>302</v>
      </c>
      <c r="CJG66" s="503" t="s">
        <v>302</v>
      </c>
      <c r="CJH66" s="503" t="s">
        <v>302</v>
      </c>
      <c r="CJI66" s="503" t="s">
        <v>313</v>
      </c>
      <c r="CJJ66" s="503" t="s">
        <v>313</v>
      </c>
      <c r="CJK66" s="503" t="s">
        <v>313</v>
      </c>
      <c r="CJL66" s="503" t="s">
        <v>313</v>
      </c>
      <c r="CJM66" s="503" t="s">
        <v>313</v>
      </c>
      <c r="CJN66" s="503" t="s">
        <v>313</v>
      </c>
      <c r="CJO66" s="503" t="s">
        <v>299</v>
      </c>
      <c r="CJP66" s="503" t="s">
        <v>299</v>
      </c>
      <c r="CJQ66" s="503" t="s">
        <v>299</v>
      </c>
      <c r="CJR66" s="503" t="s">
        <v>299</v>
      </c>
      <c r="CJS66" s="503" t="s">
        <v>299</v>
      </c>
      <c r="CJT66" s="503" t="s">
        <v>299</v>
      </c>
      <c r="CJU66" s="503" t="s">
        <v>300</v>
      </c>
      <c r="CJV66" s="503" t="s">
        <v>300</v>
      </c>
      <c r="CJW66" s="503" t="s">
        <v>300</v>
      </c>
      <c r="CJX66" s="503" t="s">
        <v>300</v>
      </c>
      <c r="CJY66" s="503" t="s">
        <v>300</v>
      </c>
      <c r="CJZ66" s="503" t="s">
        <v>300</v>
      </c>
      <c r="CKA66" s="503" t="s">
        <v>306</v>
      </c>
      <c r="CKB66" s="503" t="s">
        <v>306</v>
      </c>
      <c r="CKC66" s="503" t="s">
        <v>306</v>
      </c>
      <c r="CKD66" s="503" t="s">
        <v>306</v>
      </c>
      <c r="CKE66" s="503" t="s">
        <v>306</v>
      </c>
      <c r="CKF66" s="503" t="s">
        <v>306</v>
      </c>
      <c r="CKG66" s="503" t="s">
        <v>313</v>
      </c>
      <c r="CKH66" s="503" t="s">
        <v>313</v>
      </c>
      <c r="CKI66" s="503" t="s">
        <v>313</v>
      </c>
      <c r="CKJ66" s="503" t="s">
        <v>313</v>
      </c>
      <c r="CKK66" s="503" t="s">
        <v>313</v>
      </c>
      <c r="CKL66" s="503" t="s">
        <v>313</v>
      </c>
      <c r="CKM66" s="503" t="s">
        <v>299</v>
      </c>
      <c r="CKN66" s="503" t="s">
        <v>299</v>
      </c>
      <c r="CKO66" s="503" t="s">
        <v>299</v>
      </c>
      <c r="CKP66" s="503" t="s">
        <v>299</v>
      </c>
      <c r="CKQ66" s="503" t="s">
        <v>299</v>
      </c>
      <c r="CKR66" s="503" t="s">
        <v>299</v>
      </c>
      <c r="CKS66" s="503" t="s">
        <v>302</v>
      </c>
      <c r="CKT66" s="503" t="s">
        <v>302</v>
      </c>
      <c r="CKU66" s="503" t="s">
        <v>302</v>
      </c>
      <c r="CKV66" s="503" t="s">
        <v>302</v>
      </c>
      <c r="CKW66" s="503" t="s">
        <v>302</v>
      </c>
      <c r="CKX66" s="503" t="s">
        <v>302</v>
      </c>
      <c r="CKY66" s="503" t="s">
        <v>306</v>
      </c>
      <c r="CKZ66" s="503" t="s">
        <v>306</v>
      </c>
      <c r="CLA66" s="503" t="s">
        <v>306</v>
      </c>
      <c r="CLB66" s="503" t="s">
        <v>306</v>
      </c>
      <c r="CLC66" s="503" t="s">
        <v>306</v>
      </c>
      <c r="CLD66" s="503" t="s">
        <v>306</v>
      </c>
      <c r="CLE66" s="503" t="s">
        <v>313</v>
      </c>
      <c r="CLF66" s="503" t="s">
        <v>313</v>
      </c>
      <c r="CLG66" s="503" t="s">
        <v>313</v>
      </c>
      <c r="CLH66" s="503" t="s">
        <v>313</v>
      </c>
      <c r="CLI66" s="503" t="s">
        <v>313</v>
      </c>
      <c r="CLJ66" s="503" t="s">
        <v>313</v>
      </c>
      <c r="CLK66" s="503" t="s">
        <v>300</v>
      </c>
      <c r="CLL66" s="503" t="s">
        <v>300</v>
      </c>
      <c r="CLM66" s="503" t="s">
        <v>300</v>
      </c>
      <c r="CLN66" s="503" t="s">
        <v>300</v>
      </c>
      <c r="CLO66" s="503" t="s">
        <v>300</v>
      </c>
      <c r="CLP66" s="503" t="s">
        <v>300</v>
      </c>
      <c r="CLQ66" s="503" t="s">
        <v>302</v>
      </c>
      <c r="CLR66" s="503" t="s">
        <v>302</v>
      </c>
      <c r="CLS66" s="503" t="s">
        <v>302</v>
      </c>
      <c r="CLT66" s="503" t="s">
        <v>302</v>
      </c>
      <c r="CLU66" s="503" t="s">
        <v>302</v>
      </c>
      <c r="CLV66" s="503" t="s">
        <v>302</v>
      </c>
      <c r="CLW66" s="503" t="s">
        <v>306</v>
      </c>
      <c r="CLX66" s="503" t="s">
        <v>306</v>
      </c>
      <c r="CLY66" s="503" t="s">
        <v>306</v>
      </c>
      <c r="CLZ66" s="503" t="s">
        <v>306</v>
      </c>
      <c r="CMA66" s="503" t="s">
        <v>306</v>
      </c>
      <c r="CMB66" s="503" t="s">
        <v>306</v>
      </c>
      <c r="CMC66" s="503" t="s">
        <v>313</v>
      </c>
      <c r="CMD66" s="503" t="s">
        <v>313</v>
      </c>
      <c r="CME66" s="503" t="s">
        <v>313</v>
      </c>
      <c r="CMF66" s="503" t="s">
        <v>313</v>
      </c>
      <c r="CMG66" s="503" t="s">
        <v>313</v>
      </c>
      <c r="CMH66" s="503" t="s">
        <v>313</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11000.089965820313</v>
      </c>
      <c r="CE67" s="212">
        <f t="shared" ca="1" si="163"/>
        <v>0</v>
      </c>
      <c r="CF67" s="212">
        <f t="shared" ca="1" si="164"/>
        <v>4</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299</v>
      </c>
      <c r="EX67" s="212" t="s">
        <v>300</v>
      </c>
      <c r="EY67" s="212" t="s">
        <v>301</v>
      </c>
      <c r="EZ67" s="212" t="s">
        <v>302</v>
      </c>
      <c r="FA67" s="212" t="s">
        <v>303</v>
      </c>
      <c r="FB67" s="212" t="s">
        <v>304</v>
      </c>
      <c r="FC67" s="212" t="s">
        <v>305</v>
      </c>
      <c r="FD67" s="212" t="s">
        <v>306</v>
      </c>
      <c r="FE67" s="212" t="s">
        <v>307</v>
      </c>
      <c r="FF67" s="212" t="s">
        <v>308</v>
      </c>
      <c r="FG67" s="212" t="s">
        <v>354</v>
      </c>
      <c r="FH67" s="212" t="s">
        <v>309</v>
      </c>
      <c r="FI67" s="212" t="s">
        <v>310</v>
      </c>
      <c r="FJ67" s="212" t="s">
        <v>311</v>
      </c>
      <c r="FK67" s="212" t="s">
        <v>312</v>
      </c>
      <c r="FL67" s="212" t="s">
        <v>313</v>
      </c>
      <c r="FM67" s="212" t="s">
        <v>314</v>
      </c>
      <c r="FN67" s="212" t="s">
        <v>315</v>
      </c>
      <c r="FO67" s="212" t="s">
        <v>316</v>
      </c>
      <c r="FP67" s="212" t="s">
        <v>317</v>
      </c>
      <c r="FQ67" s="212" t="s">
        <v>319</v>
      </c>
      <c r="FR67" s="212" t="s">
        <v>318</v>
      </c>
      <c r="FS67" s="212" t="s">
        <v>320</v>
      </c>
      <c r="FT67" s="212" t="s">
        <v>321</v>
      </c>
      <c r="FU67" s="212" t="s">
        <v>322</v>
      </c>
      <c r="FV67" s="212" t="s">
        <v>323</v>
      </c>
      <c r="FW67" s="212" t="s">
        <v>324</v>
      </c>
      <c r="FX67" s="212" t="s">
        <v>325</v>
      </c>
      <c r="FY67" s="212" t="s">
        <v>326</v>
      </c>
      <c r="FZ67" s="212" t="s">
        <v>327</v>
      </c>
      <c r="GA67" s="212" t="s">
        <v>328</v>
      </c>
      <c r="GB67" s="212">
        <v>12345</v>
      </c>
      <c r="GC67" s="212" t="s">
        <v>330</v>
      </c>
      <c r="GD67" s="212">
        <v>1234</v>
      </c>
      <c r="GE67" s="212" t="s">
        <v>329</v>
      </c>
      <c r="GF67" s="212" t="s">
        <v>395</v>
      </c>
      <c r="GG67" s="212" t="s">
        <v>532</v>
      </c>
      <c r="GH67" s="212">
        <v>123</v>
      </c>
      <c r="GI67" s="212" t="s">
        <v>331</v>
      </c>
      <c r="GJ67" s="212" t="s">
        <v>421</v>
      </c>
      <c r="GK67" s="212" t="s">
        <v>332</v>
      </c>
      <c r="GL67" s="212" t="s">
        <v>533</v>
      </c>
      <c r="GM67" s="212" t="s">
        <v>534</v>
      </c>
      <c r="GN67" s="212" t="s">
        <v>535</v>
      </c>
      <c r="GO67" s="212" t="s">
        <v>536</v>
      </c>
      <c r="GP67" s="212" t="s">
        <v>537</v>
      </c>
      <c r="GQ67" s="212">
        <v>23456</v>
      </c>
      <c r="GR67" s="212">
        <v>2345</v>
      </c>
      <c r="GS67" s="212" t="s">
        <v>474</v>
      </c>
      <c r="GT67" s="212">
        <v>234</v>
      </c>
      <c r="GU67" s="212" t="s">
        <v>484</v>
      </c>
      <c r="GV67" s="212" t="s">
        <v>538</v>
      </c>
      <c r="GW67" s="212" t="s">
        <v>539</v>
      </c>
      <c r="GX67" s="212">
        <v>23</v>
      </c>
      <c r="GY67" s="212">
        <v>3456</v>
      </c>
      <c r="GZ67" s="212">
        <v>345</v>
      </c>
      <c r="HA67" s="212" t="s">
        <v>540</v>
      </c>
      <c r="HB67" s="212">
        <v>34</v>
      </c>
      <c r="HC67" s="212">
        <v>456</v>
      </c>
      <c r="HD67" s="212">
        <v>45</v>
      </c>
      <c r="HE67" s="212">
        <v>56</v>
      </c>
      <c r="HF67" s="212" t="s">
        <v>812</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299</v>
      </c>
      <c r="OF67" s="212" t="s">
        <v>299</v>
      </c>
      <c r="OG67" s="212" t="s">
        <v>299</v>
      </c>
      <c r="OH67" s="212" t="s">
        <v>299</v>
      </c>
      <c r="OI67" s="212" t="s">
        <v>299</v>
      </c>
      <c r="OJ67" s="212" t="s">
        <v>299</v>
      </c>
      <c r="OK67" s="212" t="s">
        <v>299</v>
      </c>
      <c r="OL67" s="212" t="s">
        <v>299</v>
      </c>
      <c r="OM67" s="212" t="s">
        <v>299</v>
      </c>
      <c r="ON67" s="212" t="s">
        <v>299</v>
      </c>
      <c r="OO67" s="212" t="s">
        <v>299</v>
      </c>
      <c r="OP67" s="212" t="s">
        <v>299</v>
      </c>
      <c r="OQ67" s="212" t="s">
        <v>299</v>
      </c>
      <c r="OR67" s="212" t="s">
        <v>299</v>
      </c>
      <c r="OS67" s="212" t="s">
        <v>299</v>
      </c>
      <c r="OT67" s="212" t="s">
        <v>300</v>
      </c>
      <c r="OU67" s="212" t="s">
        <v>300</v>
      </c>
      <c r="OV67" s="212" t="s">
        <v>300</v>
      </c>
      <c r="OW67" s="212" t="s">
        <v>300</v>
      </c>
      <c r="OX67" s="212" t="s">
        <v>300</v>
      </c>
      <c r="OY67" s="212" t="s">
        <v>300</v>
      </c>
      <c r="OZ67" s="212" t="s">
        <v>300</v>
      </c>
      <c r="PA67" s="212" t="s">
        <v>300</v>
      </c>
      <c r="PB67" s="212" t="s">
        <v>300</v>
      </c>
      <c r="PC67" s="212" t="s">
        <v>300</v>
      </c>
      <c r="PD67" s="212" t="s">
        <v>300</v>
      </c>
      <c r="PE67" s="212" t="s">
        <v>300</v>
      </c>
      <c r="PF67" s="212" t="s">
        <v>300</v>
      </c>
      <c r="PG67" s="212" t="s">
        <v>300</v>
      </c>
      <c r="PH67" s="212" t="s">
        <v>300</v>
      </c>
      <c r="PI67" s="212" t="s">
        <v>301</v>
      </c>
      <c r="PJ67" s="212" t="s">
        <v>301</v>
      </c>
      <c r="PK67" s="212" t="s">
        <v>301</v>
      </c>
      <c r="PL67" s="212" t="s">
        <v>301</v>
      </c>
      <c r="PM67" s="212" t="s">
        <v>301</v>
      </c>
      <c r="PN67" s="212" t="s">
        <v>301</v>
      </c>
      <c r="PO67" s="212" t="s">
        <v>301</v>
      </c>
      <c r="PP67" s="212" t="s">
        <v>302</v>
      </c>
      <c r="PQ67" s="212" t="s">
        <v>302</v>
      </c>
      <c r="PR67" s="212" t="s">
        <v>302</v>
      </c>
      <c r="PS67" s="212" t="s">
        <v>302</v>
      </c>
      <c r="PT67" s="212" t="s">
        <v>302</v>
      </c>
      <c r="PU67" s="212" t="s">
        <v>302</v>
      </c>
      <c r="PV67" s="212" t="s">
        <v>302</v>
      </c>
      <c r="PW67" s="212" t="s">
        <v>302</v>
      </c>
      <c r="PX67" s="212" t="s">
        <v>302</v>
      </c>
      <c r="PY67" s="212" t="s">
        <v>302</v>
      </c>
      <c r="PZ67" s="212" t="s">
        <v>302</v>
      </c>
      <c r="QA67" s="212" t="s">
        <v>302</v>
      </c>
      <c r="QB67" s="212" t="s">
        <v>302</v>
      </c>
      <c r="QC67" s="212" t="s">
        <v>302</v>
      </c>
      <c r="QD67" s="212" t="s">
        <v>302</v>
      </c>
      <c r="QE67" s="212" t="s">
        <v>303</v>
      </c>
      <c r="QF67" s="212" t="s">
        <v>303</v>
      </c>
      <c r="QG67" s="212" t="s">
        <v>303</v>
      </c>
      <c r="QH67" s="212" t="s">
        <v>303</v>
      </c>
      <c r="QI67" s="212" t="s">
        <v>303</v>
      </c>
      <c r="QJ67" s="212" t="s">
        <v>303</v>
      </c>
      <c r="QK67" s="212" t="s">
        <v>303</v>
      </c>
      <c r="QL67" s="212" t="s">
        <v>304</v>
      </c>
      <c r="QM67" s="212" t="s">
        <v>304</v>
      </c>
      <c r="QN67" s="212" t="s">
        <v>304</v>
      </c>
      <c r="QO67" s="212" t="s">
        <v>304</v>
      </c>
      <c r="QP67" s="212" t="s">
        <v>304</v>
      </c>
      <c r="QQ67" s="212" t="s">
        <v>304</v>
      </c>
      <c r="QR67" s="212" t="s">
        <v>304</v>
      </c>
      <c r="QS67" s="212" t="s">
        <v>305</v>
      </c>
      <c r="QT67" s="212" t="s">
        <v>305</v>
      </c>
      <c r="QU67" s="212" t="s">
        <v>305</v>
      </c>
      <c r="QV67" s="212" t="s">
        <v>306</v>
      </c>
      <c r="QW67" s="212" t="s">
        <v>306</v>
      </c>
      <c r="QX67" s="212" t="s">
        <v>306</v>
      </c>
      <c r="QY67" s="212" t="s">
        <v>306</v>
      </c>
      <c r="QZ67" s="212" t="s">
        <v>306</v>
      </c>
      <c r="RA67" s="212" t="s">
        <v>306</v>
      </c>
      <c r="RB67" s="212" t="s">
        <v>306</v>
      </c>
      <c r="RC67" s="212" t="s">
        <v>306</v>
      </c>
      <c r="RD67" s="212" t="s">
        <v>306</v>
      </c>
      <c r="RE67" s="212" t="s">
        <v>306</v>
      </c>
      <c r="RF67" s="212" t="s">
        <v>306</v>
      </c>
      <c r="RG67" s="212" t="s">
        <v>306</v>
      </c>
      <c r="RH67" s="212" t="s">
        <v>306</v>
      </c>
      <c r="RI67" s="212" t="s">
        <v>306</v>
      </c>
      <c r="RJ67" s="212" t="s">
        <v>306</v>
      </c>
      <c r="RK67" s="212" t="s">
        <v>307</v>
      </c>
      <c r="RL67" s="212" t="s">
        <v>307</v>
      </c>
      <c r="RM67" s="212" t="s">
        <v>307</v>
      </c>
      <c r="RN67" s="212" t="s">
        <v>307</v>
      </c>
      <c r="RO67" s="212" t="s">
        <v>307</v>
      </c>
      <c r="RP67" s="212" t="s">
        <v>307</v>
      </c>
      <c r="RQ67" s="212" t="s">
        <v>307</v>
      </c>
      <c r="RR67" s="212" t="s">
        <v>308</v>
      </c>
      <c r="RS67" s="212" t="s">
        <v>308</v>
      </c>
      <c r="RT67" s="212" t="s">
        <v>308</v>
      </c>
      <c r="RU67" s="212" t="s">
        <v>308</v>
      </c>
      <c r="RV67" s="212" t="s">
        <v>308</v>
      </c>
      <c r="RW67" s="212" t="s">
        <v>308</v>
      </c>
      <c r="RX67" s="212" t="s">
        <v>308</v>
      </c>
      <c r="RY67" s="212" t="s">
        <v>354</v>
      </c>
      <c r="RZ67" s="212" t="s">
        <v>354</v>
      </c>
      <c r="SA67" s="212" t="s">
        <v>354</v>
      </c>
      <c r="SB67" s="212" t="s">
        <v>309</v>
      </c>
      <c r="SC67" s="212" t="s">
        <v>309</v>
      </c>
      <c r="SD67" s="212" t="s">
        <v>309</v>
      </c>
      <c r="SE67" s="212" t="s">
        <v>309</v>
      </c>
      <c r="SF67" s="212" t="s">
        <v>309</v>
      </c>
      <c r="SG67" s="212" t="s">
        <v>309</v>
      </c>
      <c r="SH67" s="212" t="s">
        <v>309</v>
      </c>
      <c r="SI67" s="212" t="s">
        <v>310</v>
      </c>
      <c r="SJ67" s="212" t="s">
        <v>310</v>
      </c>
      <c r="SK67" s="212" t="s">
        <v>310</v>
      </c>
      <c r="SL67" s="212" t="s">
        <v>311</v>
      </c>
      <c r="SM67" s="212" t="s">
        <v>311</v>
      </c>
      <c r="SN67" s="212" t="s">
        <v>311</v>
      </c>
      <c r="SO67" s="212" t="s">
        <v>312</v>
      </c>
      <c r="SP67" s="212" t="s">
        <v>313</v>
      </c>
      <c r="SQ67" s="212" t="s">
        <v>313</v>
      </c>
      <c r="SR67" s="212" t="s">
        <v>313</v>
      </c>
      <c r="SS67" s="212" t="s">
        <v>313</v>
      </c>
      <c r="ST67" s="212" t="s">
        <v>313</v>
      </c>
      <c r="SU67" s="212" t="s">
        <v>313</v>
      </c>
      <c r="SV67" s="212" t="s">
        <v>313</v>
      </c>
      <c r="SW67" s="212" t="s">
        <v>313</v>
      </c>
      <c r="SX67" s="212" t="s">
        <v>313</v>
      </c>
      <c r="SY67" s="212" t="s">
        <v>313</v>
      </c>
      <c r="SZ67" s="212" t="s">
        <v>313</v>
      </c>
      <c r="TA67" s="212" t="s">
        <v>313</v>
      </c>
      <c r="TB67" s="212" t="s">
        <v>313</v>
      </c>
      <c r="TC67" s="212" t="s">
        <v>313</v>
      </c>
      <c r="TD67" s="212" t="s">
        <v>313</v>
      </c>
      <c r="TE67" s="212" t="s">
        <v>314</v>
      </c>
      <c r="TF67" s="212" t="s">
        <v>314</v>
      </c>
      <c r="TG67" s="212" t="s">
        <v>314</v>
      </c>
      <c r="TH67" s="212" t="s">
        <v>314</v>
      </c>
      <c r="TI67" s="212" t="s">
        <v>314</v>
      </c>
      <c r="TJ67" s="212" t="s">
        <v>314</v>
      </c>
      <c r="TK67" s="212" t="s">
        <v>314</v>
      </c>
      <c r="TL67" s="212" t="s">
        <v>315</v>
      </c>
      <c r="TM67" s="212" t="s">
        <v>315</v>
      </c>
      <c r="TN67" s="212" t="s">
        <v>315</v>
      </c>
      <c r="TO67" s="212" t="s">
        <v>315</v>
      </c>
      <c r="TP67" s="212" t="s">
        <v>315</v>
      </c>
      <c r="TQ67" s="212" t="s">
        <v>315</v>
      </c>
      <c r="TR67" s="212" t="s">
        <v>315</v>
      </c>
      <c r="TS67" s="212" t="s">
        <v>316</v>
      </c>
      <c r="TT67" s="212" t="s">
        <v>316</v>
      </c>
      <c r="TU67" s="212" t="s">
        <v>316</v>
      </c>
      <c r="TV67" s="212" t="s">
        <v>317</v>
      </c>
      <c r="TW67" s="212" t="s">
        <v>317</v>
      </c>
      <c r="TX67" s="212" t="s">
        <v>317</v>
      </c>
      <c r="TY67" s="212" t="s">
        <v>317</v>
      </c>
      <c r="TZ67" s="212" t="s">
        <v>317</v>
      </c>
      <c r="UA67" s="212" t="s">
        <v>317</v>
      </c>
      <c r="UB67" s="212" t="s">
        <v>317</v>
      </c>
      <c r="UC67" s="212" t="s">
        <v>319</v>
      </c>
      <c r="UD67" s="212" t="s">
        <v>319</v>
      </c>
      <c r="UE67" s="212" t="s">
        <v>319</v>
      </c>
      <c r="UF67" s="212" t="s">
        <v>318</v>
      </c>
      <c r="UG67" s="212" t="s">
        <v>318</v>
      </c>
      <c r="UH67" s="212" t="s">
        <v>318</v>
      </c>
      <c r="UI67" s="212" t="s">
        <v>320</v>
      </c>
      <c r="UJ67" s="212" t="s">
        <v>321</v>
      </c>
      <c r="UK67" s="212" t="s">
        <v>321</v>
      </c>
      <c r="UL67" s="212" t="s">
        <v>321</v>
      </c>
      <c r="UM67" s="212" t="s">
        <v>321</v>
      </c>
      <c r="UN67" s="212" t="s">
        <v>321</v>
      </c>
      <c r="UO67" s="212" t="s">
        <v>321</v>
      </c>
      <c r="UP67" s="212" t="s">
        <v>321</v>
      </c>
      <c r="UQ67" s="212" t="s">
        <v>322</v>
      </c>
      <c r="UR67" s="212" t="s">
        <v>322</v>
      </c>
      <c r="US67" s="212" t="s">
        <v>322</v>
      </c>
      <c r="UT67" s="212" t="s">
        <v>323</v>
      </c>
      <c r="UU67" s="212" t="s">
        <v>323</v>
      </c>
      <c r="UV67" s="212" t="s">
        <v>323</v>
      </c>
      <c r="UW67" s="212" t="s">
        <v>324</v>
      </c>
      <c r="UX67" s="212" t="s">
        <v>325</v>
      </c>
      <c r="UY67" s="212" t="s">
        <v>325</v>
      </c>
      <c r="UZ67" s="212" t="s">
        <v>325</v>
      </c>
      <c r="VA67" s="212" t="s">
        <v>326</v>
      </c>
      <c r="VB67" s="212" t="s">
        <v>327</v>
      </c>
      <c r="VC67" s="212" t="s">
        <v>336</v>
      </c>
      <c r="VD67" s="212" t="s">
        <v>337</v>
      </c>
      <c r="VE67" s="212" t="s">
        <v>338</v>
      </c>
      <c r="VF67" s="212" t="s">
        <v>339</v>
      </c>
      <c r="VG67" s="212" t="s">
        <v>350</v>
      </c>
      <c r="VH67" s="212" t="s">
        <v>340</v>
      </c>
      <c r="VI67" s="212" t="s">
        <v>341</v>
      </c>
      <c r="VJ67" s="212" t="s">
        <v>342</v>
      </c>
      <c r="VK67" s="212" t="s">
        <v>343</v>
      </c>
      <c r="VL67" s="212" t="s">
        <v>344</v>
      </c>
      <c r="VM67" s="212" t="s">
        <v>345</v>
      </c>
      <c r="VN67" s="212" t="s">
        <v>346</v>
      </c>
      <c r="VO67" s="212" t="s">
        <v>347</v>
      </c>
      <c r="VP67" s="212" t="s">
        <v>348</v>
      </c>
      <c r="VQ67" s="212" t="s">
        <v>349</v>
      </c>
      <c r="VR67" s="212" t="s">
        <v>351</v>
      </c>
      <c r="VS67" s="212" t="s">
        <v>352</v>
      </c>
      <c r="VT67" s="212" t="s">
        <v>353</v>
      </c>
      <c r="VU67" s="212" t="s">
        <v>355</v>
      </c>
      <c r="VV67" s="212" t="s">
        <v>356</v>
      </c>
      <c r="VW67" s="212" t="s">
        <v>357</v>
      </c>
      <c r="VX67" s="212" t="s">
        <v>358</v>
      </c>
      <c r="VY67" s="212" t="s">
        <v>541</v>
      </c>
      <c r="VZ67" s="212" t="s">
        <v>359</v>
      </c>
      <c r="WA67" s="212" t="s">
        <v>360</v>
      </c>
      <c r="WB67" s="212" t="s">
        <v>361</v>
      </c>
      <c r="WC67" s="212" t="s">
        <v>362</v>
      </c>
      <c r="WD67" s="212" t="s">
        <v>363</v>
      </c>
      <c r="WE67" s="212" t="s">
        <v>364</v>
      </c>
      <c r="WF67" s="212" t="s">
        <v>365</v>
      </c>
      <c r="WG67" s="212" t="s">
        <v>366</v>
      </c>
      <c r="WH67" s="212" t="s">
        <v>367</v>
      </c>
      <c r="WI67" s="212" t="s">
        <v>368</v>
      </c>
      <c r="WJ67" s="212" t="s">
        <v>369</v>
      </c>
      <c r="WK67" s="212" t="s">
        <v>370</v>
      </c>
      <c r="WL67" s="212" t="s">
        <v>371</v>
      </c>
      <c r="WM67" s="212" t="s">
        <v>372</v>
      </c>
      <c r="WN67" s="212" t="s">
        <v>373</v>
      </c>
      <c r="WO67" s="212" t="s">
        <v>374</v>
      </c>
      <c r="WP67" s="212" t="s">
        <v>375</v>
      </c>
      <c r="WQ67" s="212" t="s">
        <v>376</v>
      </c>
      <c r="WR67" s="212" t="s">
        <v>377</v>
      </c>
      <c r="WS67" s="212" t="s">
        <v>378</v>
      </c>
      <c r="WT67" s="212" t="s">
        <v>379</v>
      </c>
      <c r="WU67" s="212" t="s">
        <v>380</v>
      </c>
      <c r="WV67" s="212" t="s">
        <v>381</v>
      </c>
      <c r="WW67" s="212" t="s">
        <v>382</v>
      </c>
      <c r="WX67" s="212" t="s">
        <v>383</v>
      </c>
      <c r="WY67" s="212" t="s">
        <v>384</v>
      </c>
      <c r="WZ67" s="212" t="s">
        <v>385</v>
      </c>
      <c r="XA67" s="212" t="s">
        <v>386</v>
      </c>
      <c r="XB67" s="212" t="s">
        <v>387</v>
      </c>
      <c r="XC67" s="212" t="s">
        <v>394</v>
      </c>
      <c r="XD67" s="212" t="s">
        <v>392</v>
      </c>
      <c r="XE67" s="212" t="s">
        <v>393</v>
      </c>
      <c r="XF67" s="212" t="s">
        <v>391</v>
      </c>
      <c r="XG67" s="212" t="s">
        <v>390</v>
      </c>
      <c r="XH67" s="212" t="s">
        <v>389</v>
      </c>
      <c r="XI67" s="212" t="s">
        <v>388</v>
      </c>
      <c r="XJ67" s="212" t="s">
        <v>397</v>
      </c>
      <c r="XK67" s="212" t="s">
        <v>398</v>
      </c>
      <c r="XL67" s="212" t="s">
        <v>399</v>
      </c>
      <c r="XM67" s="212" t="s">
        <v>400</v>
      </c>
      <c r="XN67" s="212" t="s">
        <v>401</v>
      </c>
      <c r="XO67" s="212" t="s">
        <v>402</v>
      </c>
      <c r="XP67" s="212" t="s">
        <v>403</v>
      </c>
      <c r="XQ67" s="212" t="s">
        <v>404</v>
      </c>
      <c r="XR67" s="212" t="s">
        <v>405</v>
      </c>
      <c r="XS67" s="212" t="s">
        <v>406</v>
      </c>
      <c r="XT67" s="212" t="s">
        <v>407</v>
      </c>
      <c r="XU67" s="212" t="s">
        <v>408</v>
      </c>
      <c r="XV67" s="212" t="s">
        <v>409</v>
      </c>
      <c r="XW67" s="212" t="s">
        <v>410</v>
      </c>
      <c r="XX67" s="212" t="s">
        <v>411</v>
      </c>
      <c r="XY67" s="212" t="s">
        <v>412</v>
      </c>
      <c r="XZ67" s="212" t="s">
        <v>413</v>
      </c>
      <c r="YA67" s="212" t="s">
        <v>414</v>
      </c>
      <c r="YB67" s="212" t="s">
        <v>415</v>
      </c>
      <c r="YC67" s="212" t="s">
        <v>416</v>
      </c>
      <c r="YD67" s="212" t="s">
        <v>417</v>
      </c>
      <c r="YE67" s="212" t="s">
        <v>530</v>
      </c>
      <c r="YF67" s="212" t="s">
        <v>418</v>
      </c>
      <c r="YG67" s="212" t="s">
        <v>419</v>
      </c>
      <c r="YH67" s="212" t="s">
        <v>420</v>
      </c>
      <c r="YI67" s="212" t="s">
        <v>422</v>
      </c>
      <c r="YJ67" s="212" t="s">
        <v>423</v>
      </c>
      <c r="YK67" s="212" t="s">
        <v>424</v>
      </c>
      <c r="YL67" s="212" t="s">
        <v>425</v>
      </c>
      <c r="YM67" s="212" t="s">
        <v>542</v>
      </c>
      <c r="YN67" s="212" t="s">
        <v>427</v>
      </c>
      <c r="YO67" s="212" t="s">
        <v>428</v>
      </c>
      <c r="YP67" s="212" t="s">
        <v>429</v>
      </c>
      <c r="YQ67" s="503" t="s">
        <v>547</v>
      </c>
      <c r="YR67" s="212" t="s">
        <v>430</v>
      </c>
      <c r="YS67" s="212" t="s">
        <v>431</v>
      </c>
      <c r="YT67" s="212" t="s">
        <v>432</v>
      </c>
      <c r="YU67" s="212" t="s">
        <v>433</v>
      </c>
      <c r="YV67" s="212" t="s">
        <v>434</v>
      </c>
      <c r="YW67" s="212" t="s">
        <v>435</v>
      </c>
      <c r="YX67" s="212" t="s">
        <v>436</v>
      </c>
      <c r="YY67" s="212" t="s">
        <v>437</v>
      </c>
      <c r="YZ67" s="212" t="s">
        <v>550</v>
      </c>
      <c r="ZA67" s="212" t="s">
        <v>439</v>
      </c>
      <c r="ZB67" s="212" t="s">
        <v>440</v>
      </c>
      <c r="ZC67" s="212" t="s">
        <v>441</v>
      </c>
      <c r="ZD67" s="212" t="s">
        <v>442</v>
      </c>
      <c r="ZE67" s="212" t="s">
        <v>443</v>
      </c>
      <c r="ZF67" s="212" t="s">
        <v>444</v>
      </c>
      <c r="ZG67" s="505" t="s">
        <v>445</v>
      </c>
      <c r="ZH67" s="212" t="s">
        <v>446</v>
      </c>
      <c r="ZI67" s="212" t="s">
        <v>447</v>
      </c>
      <c r="ZJ67" s="212" t="s">
        <v>448</v>
      </c>
      <c r="ZK67" s="212" t="s">
        <v>449</v>
      </c>
      <c r="ZL67" s="212" t="s">
        <v>450</v>
      </c>
      <c r="ZM67" s="212" t="s">
        <v>451</v>
      </c>
      <c r="ZN67" s="212" t="s">
        <v>452</v>
      </c>
      <c r="ZO67" s="212" t="s">
        <v>453</v>
      </c>
      <c r="ZP67" s="212" t="s">
        <v>454</v>
      </c>
      <c r="ZQ67" s="212" t="s">
        <v>455</v>
      </c>
      <c r="ZR67" s="212" t="s">
        <v>456</v>
      </c>
      <c r="ZS67" s="212" t="s">
        <v>457</v>
      </c>
      <c r="ZT67" s="212" t="s">
        <v>458</v>
      </c>
      <c r="ZU67" s="212" t="s">
        <v>459</v>
      </c>
      <c r="ZV67" s="212" t="s">
        <v>460</v>
      </c>
      <c r="ZW67" s="212" t="s">
        <v>461</v>
      </c>
      <c r="ZX67" s="212" t="s">
        <v>462</v>
      </c>
      <c r="ZY67" s="212" t="s">
        <v>463</v>
      </c>
      <c r="ZZ67" s="212" t="s">
        <v>464</v>
      </c>
      <c r="AAA67" s="212" t="s">
        <v>465</v>
      </c>
      <c r="AAB67" s="212" t="s">
        <v>466</v>
      </c>
      <c r="AAC67" s="212" t="s">
        <v>467</v>
      </c>
      <c r="AAD67" s="212" t="s">
        <v>468</v>
      </c>
      <c r="AAE67" s="212" t="s">
        <v>469</v>
      </c>
      <c r="AAF67" s="212" t="s">
        <v>470</v>
      </c>
      <c r="AAG67" s="212" t="s">
        <v>471</v>
      </c>
      <c r="AAH67" s="212" t="s">
        <v>472</v>
      </c>
      <c r="AAI67" s="212" t="s">
        <v>473</v>
      </c>
      <c r="AAJ67" s="212" t="s">
        <v>475</v>
      </c>
      <c r="AAK67" s="212" t="s">
        <v>476</v>
      </c>
      <c r="AAL67" s="212" t="s">
        <v>477</v>
      </c>
      <c r="AAM67" s="212" t="s">
        <v>478</v>
      </c>
      <c r="AAN67" s="212" t="s">
        <v>479</v>
      </c>
      <c r="AAO67" s="212" t="s">
        <v>480</v>
      </c>
      <c r="AAP67" s="212" t="s">
        <v>466</v>
      </c>
      <c r="AAQ67" s="212" t="s">
        <v>481</v>
      </c>
      <c r="AAR67" s="212" t="s">
        <v>482</v>
      </c>
      <c r="AAS67" s="212" t="s">
        <v>483</v>
      </c>
      <c r="AAT67" s="212" t="s">
        <v>485</v>
      </c>
      <c r="AAU67" s="212" t="s">
        <v>486</v>
      </c>
      <c r="AAV67" s="212" t="s">
        <v>487</v>
      </c>
      <c r="AAW67" s="212" t="s">
        <v>488</v>
      </c>
      <c r="AAX67" s="212" t="s">
        <v>489</v>
      </c>
      <c r="AAY67" s="212" t="s">
        <v>490</v>
      </c>
      <c r="AAZ67" s="212" t="s">
        <v>466</v>
      </c>
      <c r="ABA67" s="212" t="s">
        <v>491</v>
      </c>
      <c r="ABB67" s="212" t="s">
        <v>492</v>
      </c>
      <c r="ABC67" s="212" t="s">
        <v>493</v>
      </c>
      <c r="ABD67" s="212" t="s">
        <v>494</v>
      </c>
      <c r="ABE67" s="212" t="s">
        <v>449</v>
      </c>
      <c r="ABF67" s="212" t="s">
        <v>495</v>
      </c>
      <c r="ABG67" s="212" t="s">
        <v>496</v>
      </c>
      <c r="ABH67" s="212" t="s">
        <v>497</v>
      </c>
      <c r="ABI67" s="212" t="s">
        <v>498</v>
      </c>
      <c r="ABJ67" s="212" t="s">
        <v>499</v>
      </c>
      <c r="ABK67" s="212" t="s">
        <v>500</v>
      </c>
      <c r="ABL67" s="212" t="s">
        <v>501</v>
      </c>
      <c r="ABM67" s="212" t="s">
        <v>502</v>
      </c>
      <c r="ABN67" s="212" t="s">
        <v>503</v>
      </c>
      <c r="ABO67" s="212" t="s">
        <v>504</v>
      </c>
      <c r="ABP67" s="212" t="s">
        <v>505</v>
      </c>
      <c r="ABQ67" s="212" t="s">
        <v>506</v>
      </c>
      <c r="ABR67" s="212" t="s">
        <v>507</v>
      </c>
      <c r="ABS67" s="212" t="s">
        <v>508</v>
      </c>
      <c r="ABT67" s="212" t="s">
        <v>509</v>
      </c>
      <c r="ABU67" s="212" t="s">
        <v>510</v>
      </c>
      <c r="ABV67" s="212" t="s">
        <v>511</v>
      </c>
      <c r="ABW67" s="212" t="s">
        <v>512</v>
      </c>
      <c r="ABX67" s="212" t="s">
        <v>513</v>
      </c>
      <c r="ABY67" s="212" t="s">
        <v>514</v>
      </c>
      <c r="ABZ67" s="212" t="s">
        <v>515</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300</v>
      </c>
      <c r="ACQ67" s="212" t="s">
        <v>300</v>
      </c>
      <c r="ACR67" s="212" t="s">
        <v>300</v>
      </c>
      <c r="ACS67" s="212" t="s">
        <v>300</v>
      </c>
      <c r="ACT67" s="212" t="s">
        <v>300</v>
      </c>
      <c r="ACU67" s="212" t="s">
        <v>300</v>
      </c>
      <c r="ACV67" s="212" t="s">
        <v>300</v>
      </c>
      <c r="ACW67" s="212" t="s">
        <v>300</v>
      </c>
      <c r="ACX67" s="212" t="s">
        <v>300</v>
      </c>
      <c r="ACY67" s="212" t="s">
        <v>300</v>
      </c>
      <c r="ACZ67" s="212" t="s">
        <v>300</v>
      </c>
      <c r="ADA67" s="212" t="s">
        <v>300</v>
      </c>
      <c r="ADB67" s="212" t="s">
        <v>300</v>
      </c>
      <c r="ADC67" s="212" t="s">
        <v>300</v>
      </c>
      <c r="ADD67" s="212" t="s">
        <v>300</v>
      </c>
      <c r="ADE67" s="212" t="s">
        <v>301</v>
      </c>
      <c r="ADF67" s="212" t="s">
        <v>301</v>
      </c>
      <c r="ADG67" s="212" t="s">
        <v>301</v>
      </c>
      <c r="ADH67" s="212" t="s">
        <v>301</v>
      </c>
      <c r="ADI67" s="212" t="s">
        <v>301</v>
      </c>
      <c r="ADJ67" s="212" t="s">
        <v>301</v>
      </c>
      <c r="ADK67" s="212" t="s">
        <v>301</v>
      </c>
      <c r="ADL67" s="212" t="s">
        <v>302</v>
      </c>
      <c r="ADM67" s="212" t="s">
        <v>302</v>
      </c>
      <c r="ADN67" s="212" t="s">
        <v>302</v>
      </c>
      <c r="ADO67" s="212" t="s">
        <v>302</v>
      </c>
      <c r="ADP67" s="212" t="s">
        <v>302</v>
      </c>
      <c r="ADQ67" s="212" t="s">
        <v>302</v>
      </c>
      <c r="ADR67" s="212" t="s">
        <v>302</v>
      </c>
      <c r="ADS67" s="212" t="s">
        <v>302</v>
      </c>
      <c r="ADT67" s="212" t="s">
        <v>302</v>
      </c>
      <c r="ADU67" s="212" t="s">
        <v>302</v>
      </c>
      <c r="ADV67" s="212" t="s">
        <v>302</v>
      </c>
      <c r="ADW67" s="212" t="s">
        <v>302</v>
      </c>
      <c r="ADX67" s="212" t="s">
        <v>302</v>
      </c>
      <c r="ADY67" s="212" t="s">
        <v>302</v>
      </c>
      <c r="ADZ67" s="212" t="s">
        <v>302</v>
      </c>
      <c r="AEA67" s="212" t="s">
        <v>303</v>
      </c>
      <c r="AEB67" s="212" t="s">
        <v>303</v>
      </c>
      <c r="AEC67" s="212" t="s">
        <v>303</v>
      </c>
      <c r="AED67" s="212" t="s">
        <v>303</v>
      </c>
      <c r="AEE67" s="212" t="s">
        <v>303</v>
      </c>
      <c r="AEF67" s="212" t="s">
        <v>303</v>
      </c>
      <c r="AEG67" s="212" t="s">
        <v>303</v>
      </c>
      <c r="AEH67" s="212" t="s">
        <v>304</v>
      </c>
      <c r="AEI67" s="212" t="s">
        <v>304</v>
      </c>
      <c r="AEJ67" s="212" t="s">
        <v>304</v>
      </c>
      <c r="AEK67" s="212" t="s">
        <v>304</v>
      </c>
      <c r="AEL67" s="212" t="s">
        <v>304</v>
      </c>
      <c r="AEM67" s="212" t="s">
        <v>304</v>
      </c>
      <c r="AEN67" s="212" t="s">
        <v>304</v>
      </c>
      <c r="AEO67" s="212" t="s">
        <v>305</v>
      </c>
      <c r="AEP67" s="212" t="s">
        <v>305</v>
      </c>
      <c r="AEQ67" s="212" t="s">
        <v>305</v>
      </c>
      <c r="AER67" s="212" t="s">
        <v>306</v>
      </c>
      <c r="AES67" s="212" t="s">
        <v>306</v>
      </c>
      <c r="AET67" s="212" t="s">
        <v>306</v>
      </c>
      <c r="AEU67" s="212" t="s">
        <v>306</v>
      </c>
      <c r="AEV67" s="212" t="s">
        <v>306</v>
      </c>
      <c r="AEW67" s="212" t="s">
        <v>306</v>
      </c>
      <c r="AEX67" s="212" t="s">
        <v>306</v>
      </c>
      <c r="AEY67" s="212" t="s">
        <v>306</v>
      </c>
      <c r="AEZ67" s="212" t="s">
        <v>306</v>
      </c>
      <c r="AFA67" s="212" t="s">
        <v>306</v>
      </c>
      <c r="AFB67" s="212" t="s">
        <v>306</v>
      </c>
      <c r="AFC67" s="212" t="s">
        <v>306</v>
      </c>
      <c r="AFD67" s="212" t="s">
        <v>306</v>
      </c>
      <c r="AFE67" s="212" t="s">
        <v>306</v>
      </c>
      <c r="AFF67" s="212" t="s">
        <v>306</v>
      </c>
      <c r="AFG67" s="212" t="s">
        <v>307</v>
      </c>
      <c r="AFH67" s="212" t="s">
        <v>307</v>
      </c>
      <c r="AFI67" s="212" t="s">
        <v>307</v>
      </c>
      <c r="AFJ67" s="212" t="s">
        <v>307</v>
      </c>
      <c r="AFK67" s="212" t="s">
        <v>307</v>
      </c>
      <c r="AFL67" s="212" t="s">
        <v>307</v>
      </c>
      <c r="AFM67" s="212" t="s">
        <v>307</v>
      </c>
      <c r="AFN67" s="212" t="s">
        <v>308</v>
      </c>
      <c r="AFO67" s="212">
        <v>123456</v>
      </c>
      <c r="AFP67" s="212" t="s">
        <v>308</v>
      </c>
      <c r="AFQ67" s="212" t="s">
        <v>308</v>
      </c>
      <c r="AFR67" s="212" t="s">
        <v>308</v>
      </c>
      <c r="AFS67" s="212" t="s">
        <v>308</v>
      </c>
      <c r="AFT67" s="212" t="s">
        <v>308</v>
      </c>
      <c r="AFU67" s="212" t="s">
        <v>354</v>
      </c>
      <c r="AFV67" s="212" t="s">
        <v>354</v>
      </c>
      <c r="AFW67" s="212" t="s">
        <v>354</v>
      </c>
      <c r="AFX67" s="212" t="s">
        <v>309</v>
      </c>
      <c r="AFY67" s="212" t="s">
        <v>309</v>
      </c>
      <c r="AFZ67" s="212" t="s">
        <v>309</v>
      </c>
      <c r="AGA67" s="212" t="s">
        <v>309</v>
      </c>
      <c r="AGB67" s="212" t="s">
        <v>309</v>
      </c>
      <c r="AGC67" s="212" t="s">
        <v>309</v>
      </c>
      <c r="AGD67" s="212" t="s">
        <v>309</v>
      </c>
      <c r="AGE67" s="212" t="s">
        <v>310</v>
      </c>
      <c r="AGF67" s="212" t="s">
        <v>310</v>
      </c>
      <c r="AGG67" s="212" t="s">
        <v>310</v>
      </c>
      <c r="AGH67" s="212" t="s">
        <v>311</v>
      </c>
      <c r="AGI67" s="212" t="s">
        <v>311</v>
      </c>
      <c r="AGJ67" s="212" t="s">
        <v>311</v>
      </c>
      <c r="AGK67" s="212" t="s">
        <v>312</v>
      </c>
      <c r="AGL67" s="212" t="s">
        <v>313</v>
      </c>
      <c r="AGM67" s="212" t="s">
        <v>313</v>
      </c>
      <c r="AGN67" s="212" t="s">
        <v>313</v>
      </c>
      <c r="AGO67" s="212" t="s">
        <v>313</v>
      </c>
      <c r="AGP67" s="212" t="s">
        <v>313</v>
      </c>
      <c r="AGQ67" s="212" t="s">
        <v>313</v>
      </c>
      <c r="AGR67" s="212" t="s">
        <v>313</v>
      </c>
      <c r="AGS67" s="212" t="s">
        <v>313</v>
      </c>
      <c r="AGT67" s="212" t="s">
        <v>313</v>
      </c>
      <c r="AGU67" s="212" t="s">
        <v>313</v>
      </c>
      <c r="AGV67" s="212" t="s">
        <v>313</v>
      </c>
      <c r="AGW67" s="212" t="s">
        <v>313</v>
      </c>
      <c r="AGX67" s="212" t="s">
        <v>313</v>
      </c>
      <c r="AGY67" s="212" t="s">
        <v>313</v>
      </c>
      <c r="AGZ67" s="212" t="s">
        <v>313</v>
      </c>
      <c r="AHA67" s="212" t="s">
        <v>314</v>
      </c>
      <c r="AHB67" s="212" t="s">
        <v>314</v>
      </c>
      <c r="AHC67" s="212" t="s">
        <v>314</v>
      </c>
      <c r="AHD67" s="212" t="s">
        <v>314</v>
      </c>
      <c r="AHE67" s="212" t="s">
        <v>314</v>
      </c>
      <c r="AHF67" s="212" t="s">
        <v>314</v>
      </c>
      <c r="AHG67" s="212" t="s">
        <v>314</v>
      </c>
      <c r="AHH67" s="212" t="s">
        <v>315</v>
      </c>
      <c r="AHI67" s="212" t="s">
        <v>315</v>
      </c>
      <c r="AHJ67" s="212" t="s">
        <v>315</v>
      </c>
      <c r="AHK67" s="212" t="s">
        <v>315</v>
      </c>
      <c r="AHL67" s="212" t="s">
        <v>315</v>
      </c>
      <c r="AHM67" s="212" t="s">
        <v>315</v>
      </c>
      <c r="AHN67" s="212" t="s">
        <v>315</v>
      </c>
      <c r="AHO67" s="212" t="s">
        <v>316</v>
      </c>
      <c r="AHP67" s="212" t="s">
        <v>316</v>
      </c>
      <c r="AHQ67" s="212" t="s">
        <v>316</v>
      </c>
      <c r="AHR67" s="212" t="s">
        <v>317</v>
      </c>
      <c r="AHS67" s="212" t="s">
        <v>317</v>
      </c>
      <c r="AHT67" s="212" t="s">
        <v>317</v>
      </c>
      <c r="AHU67" s="212" t="s">
        <v>317</v>
      </c>
      <c r="AHV67" s="212" t="s">
        <v>317</v>
      </c>
      <c r="AHW67" s="212" t="s">
        <v>317</v>
      </c>
      <c r="AHX67" s="212" t="s">
        <v>317</v>
      </c>
      <c r="AHY67" s="212" t="s">
        <v>319</v>
      </c>
      <c r="AHZ67" s="212" t="s">
        <v>319</v>
      </c>
      <c r="AIA67" s="212" t="s">
        <v>319</v>
      </c>
      <c r="AIB67" s="212" t="s">
        <v>318</v>
      </c>
      <c r="AIC67" s="212" t="s">
        <v>318</v>
      </c>
      <c r="AID67" s="212" t="s">
        <v>318</v>
      </c>
      <c r="AIE67" s="212" t="s">
        <v>320</v>
      </c>
      <c r="AIF67" s="212" t="s">
        <v>321</v>
      </c>
      <c r="AIG67" s="212" t="s">
        <v>321</v>
      </c>
      <c r="AIH67" s="212" t="s">
        <v>321</v>
      </c>
      <c r="AII67" s="212" t="s">
        <v>321</v>
      </c>
      <c r="AIJ67" s="212" t="s">
        <v>321</v>
      </c>
      <c r="AIK67" s="212" t="s">
        <v>321</v>
      </c>
      <c r="AIL67" s="212" t="s">
        <v>321</v>
      </c>
      <c r="AIM67" s="212" t="s">
        <v>322</v>
      </c>
      <c r="AIN67" s="212" t="s">
        <v>322</v>
      </c>
      <c r="AIO67" s="212" t="s">
        <v>322</v>
      </c>
      <c r="AIP67" s="212" t="s">
        <v>323</v>
      </c>
      <c r="AIQ67" s="212" t="s">
        <v>323</v>
      </c>
      <c r="AIR67" s="212" t="s">
        <v>323</v>
      </c>
      <c r="AIS67" s="212" t="s">
        <v>324</v>
      </c>
      <c r="AIT67" s="212" t="s">
        <v>325</v>
      </c>
      <c r="AIU67" s="212" t="s">
        <v>325</v>
      </c>
      <c r="AIV67" s="212" t="s">
        <v>325</v>
      </c>
      <c r="AIW67" s="212" t="s">
        <v>326</v>
      </c>
      <c r="AIX67" s="212" t="s">
        <v>327</v>
      </c>
      <c r="AIY67" s="212" t="s">
        <v>299</v>
      </c>
      <c r="AIZ67" s="212" t="s">
        <v>299</v>
      </c>
      <c r="AJA67" s="212" t="s">
        <v>299</v>
      </c>
      <c r="AJB67" s="212" t="s">
        <v>299</v>
      </c>
      <c r="AJC67" s="212" t="s">
        <v>299</v>
      </c>
      <c r="AJD67" s="212" t="s">
        <v>299</v>
      </c>
      <c r="AJE67" s="212" t="s">
        <v>299</v>
      </c>
      <c r="AJF67" s="212" t="s">
        <v>299</v>
      </c>
      <c r="AJG67" s="212" t="s">
        <v>299</v>
      </c>
      <c r="AJH67" s="212" t="s">
        <v>299</v>
      </c>
      <c r="AJI67" s="212" t="s">
        <v>299</v>
      </c>
      <c r="AJJ67" s="212" t="s">
        <v>299</v>
      </c>
      <c r="AJK67" s="212" t="s">
        <v>299</v>
      </c>
      <c r="AJL67" s="212" t="s">
        <v>299</v>
      </c>
      <c r="AJM67" s="212" t="s">
        <v>299</v>
      </c>
      <c r="AJN67" s="212" t="s">
        <v>300</v>
      </c>
      <c r="AJO67" s="212" t="s">
        <v>300</v>
      </c>
      <c r="AJP67" s="212" t="s">
        <v>300</v>
      </c>
      <c r="AJQ67" s="212" t="s">
        <v>300</v>
      </c>
      <c r="AJR67" s="212" t="s">
        <v>300</v>
      </c>
      <c r="AJS67" s="212" t="s">
        <v>300</v>
      </c>
      <c r="AJT67" s="212" t="s">
        <v>300</v>
      </c>
      <c r="AJU67" s="212" t="s">
        <v>300</v>
      </c>
      <c r="AJV67" s="212" t="s">
        <v>300</v>
      </c>
      <c r="AJW67" s="212" t="s">
        <v>300</v>
      </c>
      <c r="AJX67" s="212" t="s">
        <v>300</v>
      </c>
      <c r="AJY67" s="212" t="s">
        <v>300</v>
      </c>
      <c r="AJZ67" s="212" t="s">
        <v>300</v>
      </c>
      <c r="AKA67" s="212" t="s">
        <v>300</v>
      </c>
      <c r="AKB67" s="212" t="s">
        <v>300</v>
      </c>
      <c r="AKC67" s="212" t="s">
        <v>301</v>
      </c>
      <c r="AKD67" s="212" t="s">
        <v>301</v>
      </c>
      <c r="AKE67" s="212" t="s">
        <v>301</v>
      </c>
      <c r="AKF67" s="212" t="s">
        <v>301</v>
      </c>
      <c r="AKG67" s="212" t="s">
        <v>301</v>
      </c>
      <c r="AKH67" s="212" t="s">
        <v>301</v>
      </c>
      <c r="AKI67" s="212" t="s">
        <v>301</v>
      </c>
      <c r="AKJ67" s="212" t="s">
        <v>302</v>
      </c>
      <c r="AKK67" s="212" t="s">
        <v>302</v>
      </c>
      <c r="AKL67" s="212" t="s">
        <v>302</v>
      </c>
      <c r="AKM67" s="212" t="s">
        <v>302</v>
      </c>
      <c r="AKN67" s="212" t="s">
        <v>302</v>
      </c>
      <c r="AKO67" s="212" t="s">
        <v>302</v>
      </c>
      <c r="AKP67" s="212" t="s">
        <v>302</v>
      </c>
      <c r="AKQ67" s="212" t="s">
        <v>302</v>
      </c>
      <c r="AKR67" s="212" t="s">
        <v>302</v>
      </c>
      <c r="AKS67" s="212" t="s">
        <v>302</v>
      </c>
      <c r="AKT67" s="212" t="s">
        <v>302</v>
      </c>
      <c r="AKU67" s="212" t="s">
        <v>302</v>
      </c>
      <c r="AKV67" s="212" t="s">
        <v>302</v>
      </c>
      <c r="AKW67" s="212" t="s">
        <v>302</v>
      </c>
      <c r="AKX67" s="212" t="s">
        <v>302</v>
      </c>
      <c r="AKY67" s="212" t="s">
        <v>303</v>
      </c>
      <c r="AKZ67" s="212" t="s">
        <v>303</v>
      </c>
      <c r="ALA67" s="212" t="s">
        <v>303</v>
      </c>
      <c r="ALB67" s="212" t="s">
        <v>303</v>
      </c>
      <c r="ALC67" s="212" t="s">
        <v>303</v>
      </c>
      <c r="ALD67" s="212" t="s">
        <v>303</v>
      </c>
      <c r="ALE67" s="212" t="s">
        <v>303</v>
      </c>
      <c r="ALF67" s="212" t="s">
        <v>304</v>
      </c>
      <c r="ALG67" s="212" t="s">
        <v>304</v>
      </c>
      <c r="ALH67" s="212" t="s">
        <v>304</v>
      </c>
      <c r="ALI67" s="212" t="s">
        <v>304</v>
      </c>
      <c r="ALJ67" s="212" t="s">
        <v>304</v>
      </c>
      <c r="ALK67" s="212" t="s">
        <v>304</v>
      </c>
      <c r="ALL67" s="212" t="s">
        <v>304</v>
      </c>
      <c r="ALM67" s="212" t="s">
        <v>305</v>
      </c>
      <c r="ALN67" s="212" t="s">
        <v>305</v>
      </c>
      <c r="ALO67" s="212" t="s">
        <v>305</v>
      </c>
      <c r="ALP67" s="212" t="s">
        <v>306</v>
      </c>
      <c r="ALQ67" s="212" t="s">
        <v>306</v>
      </c>
      <c r="ALR67" s="212" t="s">
        <v>306</v>
      </c>
      <c r="ALS67" s="212" t="s">
        <v>306</v>
      </c>
      <c r="ALT67" s="212" t="s">
        <v>306</v>
      </c>
      <c r="ALU67" s="212" t="s">
        <v>306</v>
      </c>
      <c r="ALV67" s="212" t="s">
        <v>306</v>
      </c>
      <c r="ALW67" s="212" t="s">
        <v>306</v>
      </c>
      <c r="ALX67" s="212" t="s">
        <v>306</v>
      </c>
      <c r="ALY67" s="212" t="s">
        <v>306</v>
      </c>
      <c r="ALZ67" s="212" t="s">
        <v>306</v>
      </c>
      <c r="AMA67" s="212" t="s">
        <v>306</v>
      </c>
      <c r="AMB67" s="212" t="s">
        <v>306</v>
      </c>
      <c r="AMC67" s="212" t="s">
        <v>306</v>
      </c>
      <c r="AMD67" s="212" t="s">
        <v>306</v>
      </c>
      <c r="AME67" s="212" t="s">
        <v>307</v>
      </c>
      <c r="AMF67" s="212" t="s">
        <v>307</v>
      </c>
      <c r="AMG67" s="212" t="s">
        <v>307</v>
      </c>
      <c r="AMH67" s="212" t="s">
        <v>307</v>
      </c>
      <c r="AMI67" s="212" t="s">
        <v>307</v>
      </c>
      <c r="AMJ67" s="212" t="s">
        <v>307</v>
      </c>
      <c r="AMK67" s="212" t="s">
        <v>307</v>
      </c>
      <c r="AML67" s="212" t="s">
        <v>308</v>
      </c>
      <c r="AMM67" s="212" t="s">
        <v>308</v>
      </c>
      <c r="AMN67" s="212" t="s">
        <v>308</v>
      </c>
      <c r="AMO67" s="212" t="s">
        <v>308</v>
      </c>
      <c r="AMP67" s="212" t="s">
        <v>308</v>
      </c>
      <c r="AMQ67" s="212" t="s">
        <v>308</v>
      </c>
      <c r="AMR67" s="212" t="s">
        <v>308</v>
      </c>
      <c r="AMS67" s="212" t="s">
        <v>354</v>
      </c>
      <c r="AMT67" s="212" t="s">
        <v>354</v>
      </c>
      <c r="AMU67" s="212" t="s">
        <v>354</v>
      </c>
      <c r="AMV67" s="212" t="s">
        <v>309</v>
      </c>
      <c r="AMW67" s="212" t="s">
        <v>309</v>
      </c>
      <c r="AMX67" s="212" t="s">
        <v>309</v>
      </c>
      <c r="AMY67" s="212" t="s">
        <v>309</v>
      </c>
      <c r="AMZ67" s="212" t="s">
        <v>309</v>
      </c>
      <c r="ANA67" s="212" t="s">
        <v>309</v>
      </c>
      <c r="ANB67" s="212" t="s">
        <v>309</v>
      </c>
      <c r="ANC67" s="212" t="s">
        <v>310</v>
      </c>
      <c r="AND67" s="212" t="s">
        <v>310</v>
      </c>
      <c r="ANE67" s="212" t="s">
        <v>310</v>
      </c>
      <c r="ANF67" s="212" t="s">
        <v>311</v>
      </c>
      <c r="ANG67" s="212" t="s">
        <v>311</v>
      </c>
      <c r="ANH67" s="212" t="s">
        <v>311</v>
      </c>
      <c r="ANI67" s="212" t="s">
        <v>312</v>
      </c>
      <c r="ANJ67" s="212" t="s">
        <v>313</v>
      </c>
      <c r="ANK67" s="212" t="s">
        <v>313</v>
      </c>
      <c r="ANL67" s="212" t="s">
        <v>313</v>
      </c>
      <c r="ANM67" s="212" t="s">
        <v>313</v>
      </c>
      <c r="ANN67" s="212" t="s">
        <v>313</v>
      </c>
      <c r="ANO67" s="212" t="s">
        <v>313</v>
      </c>
      <c r="ANP67" s="212" t="s">
        <v>313</v>
      </c>
      <c r="ANQ67" s="212" t="s">
        <v>313</v>
      </c>
      <c r="ANR67" s="212" t="s">
        <v>313</v>
      </c>
      <c r="ANS67" s="212" t="s">
        <v>313</v>
      </c>
      <c r="ANT67" s="212" t="s">
        <v>313</v>
      </c>
      <c r="ANU67" s="212" t="s">
        <v>313</v>
      </c>
      <c r="ANV67" s="212" t="s">
        <v>313</v>
      </c>
      <c r="ANW67" s="212" t="s">
        <v>313</v>
      </c>
      <c r="ANX67" s="212" t="s">
        <v>313</v>
      </c>
      <c r="ANY67" s="212" t="s">
        <v>314</v>
      </c>
      <c r="ANZ67" s="212" t="s">
        <v>314</v>
      </c>
      <c r="AOA67" s="212" t="s">
        <v>314</v>
      </c>
      <c r="AOB67" s="212" t="s">
        <v>314</v>
      </c>
      <c r="AOC67" s="212" t="s">
        <v>314</v>
      </c>
      <c r="AOD67" s="212" t="s">
        <v>314</v>
      </c>
      <c r="AOE67" s="212" t="s">
        <v>314</v>
      </c>
      <c r="AOF67" s="212" t="s">
        <v>315</v>
      </c>
      <c r="AOG67" s="212" t="s">
        <v>315</v>
      </c>
      <c r="AOH67" s="212" t="s">
        <v>315</v>
      </c>
      <c r="AOI67" s="212" t="s">
        <v>315</v>
      </c>
      <c r="AOJ67" s="212" t="s">
        <v>315</v>
      </c>
      <c r="AOK67" s="212" t="s">
        <v>315</v>
      </c>
      <c r="AOL67" s="212" t="s">
        <v>315</v>
      </c>
      <c r="AOM67" s="212" t="s">
        <v>316</v>
      </c>
      <c r="AON67" s="212" t="s">
        <v>316</v>
      </c>
      <c r="AOO67" s="212" t="s">
        <v>316</v>
      </c>
      <c r="AOP67" s="212" t="s">
        <v>317</v>
      </c>
      <c r="AOQ67" s="212" t="s">
        <v>317</v>
      </c>
      <c r="AOR67" s="212" t="s">
        <v>317</v>
      </c>
      <c r="AOS67" s="212" t="s">
        <v>317</v>
      </c>
      <c r="AOT67" s="212" t="s">
        <v>317</v>
      </c>
      <c r="AOU67" s="212" t="s">
        <v>317</v>
      </c>
      <c r="AOV67" s="212" t="s">
        <v>317</v>
      </c>
      <c r="AOW67" s="212" t="s">
        <v>319</v>
      </c>
      <c r="AOX67" s="212" t="s">
        <v>319</v>
      </c>
      <c r="AOY67" s="212" t="s">
        <v>319</v>
      </c>
      <c r="AOZ67" s="212" t="s">
        <v>318</v>
      </c>
      <c r="APA67" s="212" t="s">
        <v>318</v>
      </c>
      <c r="APB67" s="212" t="s">
        <v>318</v>
      </c>
      <c r="APC67" s="212" t="s">
        <v>320</v>
      </c>
      <c r="APD67" s="212" t="s">
        <v>321</v>
      </c>
      <c r="APE67" s="212" t="s">
        <v>321</v>
      </c>
      <c r="APF67" s="212" t="s">
        <v>321</v>
      </c>
      <c r="APG67" s="212" t="s">
        <v>321</v>
      </c>
      <c r="APH67" s="212" t="s">
        <v>321</v>
      </c>
      <c r="API67" s="212" t="s">
        <v>321</v>
      </c>
      <c r="APJ67" s="212" t="s">
        <v>321</v>
      </c>
      <c r="APK67" s="212" t="s">
        <v>322</v>
      </c>
      <c r="APL67" s="212" t="s">
        <v>322</v>
      </c>
      <c r="APM67" s="212" t="s">
        <v>322</v>
      </c>
      <c r="APN67" s="212" t="s">
        <v>323</v>
      </c>
      <c r="APO67" s="212" t="s">
        <v>323</v>
      </c>
      <c r="APP67" s="212" t="s">
        <v>323</v>
      </c>
      <c r="APQ67" s="212" t="s">
        <v>324</v>
      </c>
      <c r="APR67" s="212" t="s">
        <v>325</v>
      </c>
      <c r="APS67" s="212" t="s">
        <v>325</v>
      </c>
      <c r="APT67" s="212" t="s">
        <v>325</v>
      </c>
      <c r="APU67" s="212" t="s">
        <v>326</v>
      </c>
      <c r="APV67" s="212" t="s">
        <v>327</v>
      </c>
      <c r="APW67" s="212" t="s">
        <v>516</v>
      </c>
      <c r="APX67" s="212" t="s">
        <v>516</v>
      </c>
      <c r="APY67" s="212" t="s">
        <v>516</v>
      </c>
      <c r="APZ67" s="212" t="s">
        <v>516</v>
      </c>
      <c r="AQA67" s="212" t="s">
        <v>516</v>
      </c>
      <c r="AQB67" s="212" t="s">
        <v>516</v>
      </c>
      <c r="AQC67" s="212" t="s">
        <v>516</v>
      </c>
      <c r="AQD67" s="212" t="s">
        <v>516</v>
      </c>
      <c r="AQE67" s="212" t="s">
        <v>516</v>
      </c>
      <c r="AQF67" s="212" t="s">
        <v>516</v>
      </c>
      <c r="AQG67" s="212" t="s">
        <v>516</v>
      </c>
      <c r="AQH67" s="212" t="s">
        <v>516</v>
      </c>
      <c r="AQI67" s="212" t="s">
        <v>516</v>
      </c>
      <c r="AQJ67" s="212" t="s">
        <v>516</v>
      </c>
      <c r="AQK67" s="212" t="s">
        <v>516</v>
      </c>
      <c r="AQL67" s="212" t="s">
        <v>300</v>
      </c>
      <c r="AQM67" s="212" t="s">
        <v>300</v>
      </c>
      <c r="AQN67" s="212" t="s">
        <v>300</v>
      </c>
      <c r="AQO67" s="212" t="s">
        <v>300</v>
      </c>
      <c r="AQP67" s="212" t="s">
        <v>300</v>
      </c>
      <c r="AQQ67" s="212" t="s">
        <v>300</v>
      </c>
      <c r="AQR67" s="212" t="s">
        <v>300</v>
      </c>
      <c r="AQS67" s="212" t="s">
        <v>300</v>
      </c>
      <c r="AQT67" s="212" t="s">
        <v>300</v>
      </c>
      <c r="AQU67" s="212" t="s">
        <v>300</v>
      </c>
      <c r="AQV67" s="212" t="s">
        <v>300</v>
      </c>
      <c r="AQW67" s="212" t="s">
        <v>300</v>
      </c>
      <c r="AQX67" s="212" t="s">
        <v>300</v>
      </c>
      <c r="AQY67" s="212" t="s">
        <v>300</v>
      </c>
      <c r="AQZ67" s="212" t="s">
        <v>300</v>
      </c>
      <c r="ARA67" s="212" t="s">
        <v>301</v>
      </c>
      <c r="ARB67" s="212" t="s">
        <v>301</v>
      </c>
      <c r="ARC67" s="212" t="s">
        <v>301</v>
      </c>
      <c r="ARD67" s="212" t="s">
        <v>301</v>
      </c>
      <c r="ARE67" s="212" t="s">
        <v>301</v>
      </c>
      <c r="ARF67" s="212" t="s">
        <v>301</v>
      </c>
      <c r="ARG67" s="212" t="s">
        <v>301</v>
      </c>
      <c r="ARH67" s="212" t="s">
        <v>302</v>
      </c>
      <c r="ARI67" s="212" t="s">
        <v>302</v>
      </c>
      <c r="ARJ67" s="212" t="s">
        <v>302</v>
      </c>
      <c r="ARK67" s="212" t="s">
        <v>302</v>
      </c>
      <c r="ARL67" s="212" t="s">
        <v>302</v>
      </c>
      <c r="ARM67" s="212" t="s">
        <v>302</v>
      </c>
      <c r="ARN67" s="212" t="s">
        <v>302</v>
      </c>
      <c r="ARO67" s="212" t="s">
        <v>302</v>
      </c>
      <c r="ARP67" s="212" t="s">
        <v>302</v>
      </c>
      <c r="ARQ67" s="212" t="s">
        <v>302</v>
      </c>
      <c r="ARR67" s="212" t="s">
        <v>302</v>
      </c>
      <c r="ARS67" s="212" t="s">
        <v>302</v>
      </c>
      <c r="ART67" s="212" t="s">
        <v>302</v>
      </c>
      <c r="ARU67" s="212" t="s">
        <v>302</v>
      </c>
      <c r="ARV67" s="212" t="s">
        <v>302</v>
      </c>
      <c r="ARW67" s="212" t="s">
        <v>303</v>
      </c>
      <c r="ARX67" s="212" t="s">
        <v>303</v>
      </c>
      <c r="ARY67" s="212" t="s">
        <v>303</v>
      </c>
      <c r="ARZ67" s="212" t="s">
        <v>303</v>
      </c>
      <c r="ASA67" s="212" t="s">
        <v>303</v>
      </c>
      <c r="ASB67" s="212" t="s">
        <v>303</v>
      </c>
      <c r="ASC67" s="212" t="s">
        <v>303</v>
      </c>
      <c r="ASD67" s="212" t="s">
        <v>304</v>
      </c>
      <c r="ASE67" s="212" t="s">
        <v>304</v>
      </c>
      <c r="ASF67" s="212" t="s">
        <v>304</v>
      </c>
      <c r="ASG67" s="212" t="s">
        <v>304</v>
      </c>
      <c r="ASH67" s="212" t="s">
        <v>304</v>
      </c>
      <c r="ASI67" s="212" t="s">
        <v>304</v>
      </c>
      <c r="ASJ67" s="212" t="s">
        <v>304</v>
      </c>
      <c r="ASK67" s="212" t="s">
        <v>305</v>
      </c>
      <c r="ASL67" s="212" t="s">
        <v>305</v>
      </c>
      <c r="ASM67" s="212" t="s">
        <v>305</v>
      </c>
      <c r="ASN67" s="212" t="s">
        <v>306</v>
      </c>
      <c r="ASO67" s="212" t="s">
        <v>306</v>
      </c>
      <c r="ASP67" s="212" t="s">
        <v>306</v>
      </c>
      <c r="ASQ67" s="212" t="s">
        <v>306</v>
      </c>
      <c r="ASR67" s="212" t="s">
        <v>306</v>
      </c>
      <c r="ASS67" s="212" t="s">
        <v>306</v>
      </c>
      <c r="AST67" s="212" t="s">
        <v>306</v>
      </c>
      <c r="ASU67" s="212" t="s">
        <v>306</v>
      </c>
      <c r="ASV67" s="212" t="s">
        <v>306</v>
      </c>
      <c r="ASW67" s="212" t="s">
        <v>306</v>
      </c>
      <c r="ASX67" s="212" t="s">
        <v>306</v>
      </c>
      <c r="ASY67" s="212" t="s">
        <v>306</v>
      </c>
      <c r="ASZ67" s="212" t="s">
        <v>306</v>
      </c>
      <c r="ATA67" s="212" t="s">
        <v>306</v>
      </c>
      <c r="ATB67" s="212" t="s">
        <v>306</v>
      </c>
      <c r="ATC67" s="212" t="s">
        <v>307</v>
      </c>
      <c r="ATD67" s="212" t="s">
        <v>307</v>
      </c>
      <c r="ATE67" s="212" t="s">
        <v>307</v>
      </c>
      <c r="ATF67" s="212" t="s">
        <v>307</v>
      </c>
      <c r="ATG67" s="212" t="s">
        <v>307</v>
      </c>
      <c r="ATH67" s="212" t="s">
        <v>307</v>
      </c>
      <c r="ATI67" s="212" t="s">
        <v>307</v>
      </c>
      <c r="ATJ67" s="212" t="s">
        <v>308</v>
      </c>
      <c r="ATK67" s="212">
        <v>123456</v>
      </c>
      <c r="ATL67" s="212" t="s">
        <v>308</v>
      </c>
      <c r="ATM67" s="212" t="s">
        <v>308</v>
      </c>
      <c r="ATN67" s="212" t="s">
        <v>308</v>
      </c>
      <c r="ATO67" s="212" t="s">
        <v>308</v>
      </c>
      <c r="ATP67" s="212" t="s">
        <v>308</v>
      </c>
      <c r="ATQ67" s="212" t="s">
        <v>354</v>
      </c>
      <c r="ATR67" s="212" t="s">
        <v>354</v>
      </c>
      <c r="ATS67" s="212" t="s">
        <v>354</v>
      </c>
      <c r="ATT67" s="212" t="s">
        <v>309</v>
      </c>
      <c r="ATU67" s="212" t="s">
        <v>309</v>
      </c>
      <c r="ATV67" s="212" t="s">
        <v>309</v>
      </c>
      <c r="ATW67" s="212" t="s">
        <v>309</v>
      </c>
      <c r="ATX67" s="212" t="s">
        <v>309</v>
      </c>
      <c r="ATY67" s="212" t="s">
        <v>309</v>
      </c>
      <c r="ATZ67" s="212" t="s">
        <v>309</v>
      </c>
      <c r="AUA67" s="212" t="s">
        <v>310</v>
      </c>
      <c r="AUB67" s="212" t="s">
        <v>310</v>
      </c>
      <c r="AUC67" s="212" t="s">
        <v>310</v>
      </c>
      <c r="AUD67" s="212" t="s">
        <v>311</v>
      </c>
      <c r="AUE67" s="212" t="s">
        <v>311</v>
      </c>
      <c r="AUF67" s="212" t="s">
        <v>311</v>
      </c>
      <c r="AUG67" s="212" t="s">
        <v>312</v>
      </c>
      <c r="AUH67" s="212" t="s">
        <v>313</v>
      </c>
      <c r="AUI67" s="212" t="s">
        <v>313</v>
      </c>
      <c r="AUJ67" s="212" t="s">
        <v>313</v>
      </c>
      <c r="AUK67" s="212" t="s">
        <v>313</v>
      </c>
      <c r="AUL67" s="212" t="s">
        <v>313</v>
      </c>
      <c r="AUM67" s="212" t="s">
        <v>313</v>
      </c>
      <c r="AUN67" s="212" t="s">
        <v>313</v>
      </c>
      <c r="AUO67" s="212" t="s">
        <v>313</v>
      </c>
      <c r="AUP67" s="212" t="s">
        <v>313</v>
      </c>
      <c r="AUQ67" s="212" t="s">
        <v>313</v>
      </c>
      <c r="AUR67" s="212" t="s">
        <v>313</v>
      </c>
      <c r="AUS67" s="212" t="s">
        <v>313</v>
      </c>
      <c r="AUT67" s="212" t="s">
        <v>313</v>
      </c>
      <c r="AUU67" s="212" t="s">
        <v>313</v>
      </c>
      <c r="AUV67" s="212" t="s">
        <v>313</v>
      </c>
      <c r="AUW67" s="212" t="s">
        <v>314</v>
      </c>
      <c r="AUX67" s="212" t="s">
        <v>314</v>
      </c>
      <c r="AUY67" s="212" t="s">
        <v>314</v>
      </c>
      <c r="AUZ67" s="212" t="s">
        <v>314</v>
      </c>
      <c r="AVA67" s="212" t="s">
        <v>314</v>
      </c>
      <c r="AVB67" s="212" t="s">
        <v>314</v>
      </c>
      <c r="AVC67" s="212" t="s">
        <v>314</v>
      </c>
      <c r="AVD67" s="212" t="s">
        <v>315</v>
      </c>
      <c r="AVE67" s="212" t="s">
        <v>315</v>
      </c>
      <c r="AVF67" s="212" t="s">
        <v>315</v>
      </c>
      <c r="AVG67" s="212" t="s">
        <v>315</v>
      </c>
      <c r="AVH67" s="212" t="s">
        <v>315</v>
      </c>
      <c r="AVI67" s="212" t="s">
        <v>315</v>
      </c>
      <c r="AVJ67" s="212" t="s">
        <v>315</v>
      </c>
      <c r="AVK67" s="212" t="s">
        <v>316</v>
      </c>
      <c r="AVL67" s="212" t="s">
        <v>316</v>
      </c>
      <c r="AVM67" s="212" t="s">
        <v>316</v>
      </c>
      <c r="AVN67" s="212" t="s">
        <v>317</v>
      </c>
      <c r="AVO67" s="212" t="s">
        <v>317</v>
      </c>
      <c r="AVP67" s="212" t="s">
        <v>317</v>
      </c>
      <c r="AVQ67" s="212" t="s">
        <v>317</v>
      </c>
      <c r="AVR67" s="212" t="s">
        <v>317</v>
      </c>
      <c r="AVS67" s="212" t="s">
        <v>317</v>
      </c>
      <c r="AVT67" s="212" t="s">
        <v>317</v>
      </c>
      <c r="AVU67" s="212" t="s">
        <v>319</v>
      </c>
      <c r="AVV67" s="212" t="s">
        <v>319</v>
      </c>
      <c r="AVW67" s="212" t="s">
        <v>319</v>
      </c>
      <c r="AVX67" s="212" t="s">
        <v>318</v>
      </c>
      <c r="AVY67" s="212" t="s">
        <v>318</v>
      </c>
      <c r="AVZ67" s="212" t="s">
        <v>318</v>
      </c>
      <c r="AWA67" s="212" t="s">
        <v>320</v>
      </c>
      <c r="AWB67" s="212" t="s">
        <v>321</v>
      </c>
      <c r="AWC67" s="212" t="s">
        <v>321</v>
      </c>
      <c r="AWD67" s="212" t="s">
        <v>321</v>
      </c>
      <c r="AWE67" s="212" t="s">
        <v>321</v>
      </c>
      <c r="AWF67" s="212" t="s">
        <v>321</v>
      </c>
      <c r="AWG67" s="212" t="s">
        <v>321</v>
      </c>
      <c r="AWH67" s="212" t="s">
        <v>321</v>
      </c>
      <c r="AWI67" s="212" t="s">
        <v>322</v>
      </c>
      <c r="AWJ67" s="212" t="s">
        <v>322</v>
      </c>
      <c r="AWK67" s="212" t="s">
        <v>322</v>
      </c>
      <c r="AWL67" s="212" t="s">
        <v>323</v>
      </c>
      <c r="AWM67" s="212" t="s">
        <v>323</v>
      </c>
      <c r="AWN67" s="212" t="s">
        <v>323</v>
      </c>
      <c r="AWO67" s="212" t="s">
        <v>324</v>
      </c>
      <c r="AWP67" s="212" t="s">
        <v>325</v>
      </c>
      <c r="AWQ67" s="212" t="s">
        <v>325</v>
      </c>
      <c r="AWR67" s="212" t="s">
        <v>325</v>
      </c>
      <c r="AWS67" s="212" t="s">
        <v>326</v>
      </c>
      <c r="AWT67" s="212" t="s">
        <v>327</v>
      </c>
      <c r="AWU67" s="503" t="s">
        <v>299</v>
      </c>
      <c r="AWV67" s="503" t="s">
        <v>299</v>
      </c>
      <c r="AWW67" s="503" t="s">
        <v>300</v>
      </c>
      <c r="AWX67" s="503" t="s">
        <v>300</v>
      </c>
      <c r="AWY67" s="503" t="s">
        <v>302</v>
      </c>
      <c r="AWZ67" s="503" t="s">
        <v>302</v>
      </c>
      <c r="AXA67" s="212" t="s">
        <v>551</v>
      </c>
      <c r="AXB67" s="503" t="s">
        <v>299</v>
      </c>
      <c r="AXC67" s="212" t="s">
        <v>551</v>
      </c>
      <c r="AXD67" s="212" t="s">
        <v>552</v>
      </c>
      <c r="AXE67" s="503" t="s">
        <v>299</v>
      </c>
      <c r="AXF67" s="212" t="s">
        <v>552</v>
      </c>
      <c r="AXG67" s="212" t="s">
        <v>553</v>
      </c>
      <c r="AXH67" s="503" t="s">
        <v>300</v>
      </c>
      <c r="AXI67" s="212" t="s">
        <v>553</v>
      </c>
      <c r="AXJ67" s="212" t="s">
        <v>554</v>
      </c>
      <c r="AXK67" s="503" t="s">
        <v>300</v>
      </c>
      <c r="AXL67" s="212" t="s">
        <v>554</v>
      </c>
      <c r="AXM67" s="212" t="s">
        <v>555</v>
      </c>
      <c r="AXN67" s="503" t="s">
        <v>302</v>
      </c>
      <c r="AXO67" s="212" t="s">
        <v>555</v>
      </c>
      <c r="AXP67" s="212" t="s">
        <v>556</v>
      </c>
      <c r="AXQ67" s="503" t="s">
        <v>302</v>
      </c>
      <c r="AXR67" s="212" t="s">
        <v>556</v>
      </c>
      <c r="AXS67" s="503" t="s">
        <v>299</v>
      </c>
      <c r="AXT67" s="503" t="s">
        <v>299</v>
      </c>
      <c r="AXU67" s="503" t="s">
        <v>300</v>
      </c>
      <c r="AXV67" s="503" t="s">
        <v>300</v>
      </c>
      <c r="AXW67" s="503" t="s">
        <v>306</v>
      </c>
      <c r="AXX67" s="503" t="s">
        <v>306</v>
      </c>
      <c r="AXY67" s="212" t="s">
        <v>552</v>
      </c>
      <c r="AXZ67" s="503" t="s">
        <v>299</v>
      </c>
      <c r="AYA67" s="212" t="s">
        <v>552</v>
      </c>
      <c r="AYB67" s="212" t="s">
        <v>565</v>
      </c>
      <c r="AYC67" s="503" t="s">
        <v>299</v>
      </c>
      <c r="AYD67" s="212" t="s">
        <v>565</v>
      </c>
      <c r="AYE67" s="212" t="s">
        <v>566</v>
      </c>
      <c r="AYF67" s="503" t="s">
        <v>306</v>
      </c>
      <c r="AYG67" s="212" t="s">
        <v>566</v>
      </c>
      <c r="AYH67" s="212" t="s">
        <v>407</v>
      </c>
      <c r="AYI67" s="503" t="s">
        <v>306</v>
      </c>
      <c r="AYJ67" s="212" t="s">
        <v>407</v>
      </c>
      <c r="AYK67" s="212" t="s">
        <v>567</v>
      </c>
      <c r="AYL67" s="503" t="s">
        <v>300</v>
      </c>
      <c r="AYM67" s="212" t="s">
        <v>567</v>
      </c>
      <c r="AYN67" s="212" t="s">
        <v>355</v>
      </c>
      <c r="AYO67" s="503" t="s">
        <v>300</v>
      </c>
      <c r="AYP67" s="212" t="s">
        <v>355</v>
      </c>
      <c r="AYQ67" s="503" t="s">
        <v>300</v>
      </c>
      <c r="AYR67" s="503" t="s">
        <v>300</v>
      </c>
      <c r="AYS67" s="503" t="s">
        <v>306</v>
      </c>
      <c r="AYT67" s="503" t="s">
        <v>306</v>
      </c>
      <c r="AYU67" s="503" t="s">
        <v>302</v>
      </c>
      <c r="AYV67" s="503" t="s">
        <v>302</v>
      </c>
      <c r="AYW67" s="503" t="s">
        <v>671</v>
      </c>
      <c r="AYX67" s="503" t="s">
        <v>300</v>
      </c>
      <c r="AYY67" s="212" t="s">
        <v>717</v>
      </c>
      <c r="AYZ67" s="503" t="s">
        <v>300</v>
      </c>
      <c r="AZA67" s="503" t="s">
        <v>671</v>
      </c>
      <c r="AZB67" s="212" t="s">
        <v>717</v>
      </c>
      <c r="AZC67" s="212" t="s">
        <v>574</v>
      </c>
      <c r="AZD67" s="503" t="s">
        <v>306</v>
      </c>
      <c r="AZE67" s="503" t="s">
        <v>306</v>
      </c>
      <c r="AZF67" s="212" t="s">
        <v>575</v>
      </c>
      <c r="AZG67" s="212" t="s">
        <v>574</v>
      </c>
      <c r="AZH67" s="212" t="s">
        <v>575</v>
      </c>
      <c r="AZI67" s="212" t="s">
        <v>576</v>
      </c>
      <c r="AZJ67" s="503" t="s">
        <v>302</v>
      </c>
      <c r="AZK67" s="212" t="s">
        <v>374</v>
      </c>
      <c r="AZL67" s="503" t="s">
        <v>302</v>
      </c>
      <c r="AZM67" s="212" t="s">
        <v>576</v>
      </c>
      <c r="AZN67" s="212" t="s">
        <v>374</v>
      </c>
      <c r="AZO67" s="503" t="s">
        <v>306</v>
      </c>
      <c r="AZP67" s="503" t="s">
        <v>306</v>
      </c>
      <c r="AZQ67" s="503" t="s">
        <v>299</v>
      </c>
      <c r="AZR67" s="503" t="s">
        <v>299</v>
      </c>
      <c r="AZS67" s="503" t="s">
        <v>302</v>
      </c>
      <c r="AZT67" s="503" t="s">
        <v>302</v>
      </c>
      <c r="AZU67" s="503" t="s">
        <v>302</v>
      </c>
      <c r="AZV67" s="503" t="s">
        <v>302</v>
      </c>
      <c r="AZW67" s="212" t="s">
        <v>581</v>
      </c>
      <c r="AZX67" s="212" t="s">
        <v>582</v>
      </c>
      <c r="AZY67" s="212" t="s">
        <v>581</v>
      </c>
      <c r="AZZ67" s="212" t="s">
        <v>582</v>
      </c>
      <c r="BAA67" s="212" t="s">
        <v>497</v>
      </c>
      <c r="BAB67" s="212" t="s">
        <v>500</v>
      </c>
      <c r="BAC67" s="212" t="s">
        <v>500</v>
      </c>
      <c r="BAD67" s="503" t="s">
        <v>306</v>
      </c>
      <c r="BAE67" s="212" t="s">
        <v>497</v>
      </c>
      <c r="BAF67" s="503" t="s">
        <v>306</v>
      </c>
      <c r="BAG67" s="212" t="s">
        <v>337</v>
      </c>
      <c r="BAH67" s="503" t="s">
        <v>299</v>
      </c>
      <c r="BAI67" s="212" t="s">
        <v>339</v>
      </c>
      <c r="BAJ67" s="503" t="s">
        <v>299</v>
      </c>
      <c r="BAK67" s="212" t="s">
        <v>337</v>
      </c>
      <c r="BAL67" s="212" t="s">
        <v>339</v>
      </c>
      <c r="BAM67" s="503" t="s">
        <v>299</v>
      </c>
      <c r="BAN67" s="503" t="s">
        <v>299</v>
      </c>
      <c r="BAO67" s="503" t="s">
        <v>299</v>
      </c>
      <c r="BAP67" s="503" t="s">
        <v>299</v>
      </c>
      <c r="BAQ67" s="503" t="s">
        <v>299</v>
      </c>
      <c r="BAR67" s="503" t="s">
        <v>299</v>
      </c>
      <c r="BAS67" s="503" t="s">
        <v>300</v>
      </c>
      <c r="BAT67" s="503" t="s">
        <v>300</v>
      </c>
      <c r="BAU67" s="503" t="s">
        <v>300</v>
      </c>
      <c r="BAV67" s="503" t="s">
        <v>300</v>
      </c>
      <c r="BAW67" s="503" t="s">
        <v>300</v>
      </c>
      <c r="BAX67" s="503" t="s">
        <v>300</v>
      </c>
      <c r="BAY67" s="503" t="s">
        <v>302</v>
      </c>
      <c r="BAZ67" s="503" t="s">
        <v>302</v>
      </c>
      <c r="BBA67" s="503" t="s">
        <v>302</v>
      </c>
      <c r="BBB67" s="503" t="s">
        <v>302</v>
      </c>
      <c r="BBC67" s="503" t="s">
        <v>302</v>
      </c>
      <c r="BBD67" s="503" t="s">
        <v>302</v>
      </c>
      <c r="BBE67" s="503" t="s">
        <v>301</v>
      </c>
      <c r="BBF67" s="503" t="s">
        <v>301</v>
      </c>
      <c r="BBG67" s="503" t="s">
        <v>303</v>
      </c>
      <c r="BBH67" s="503" t="s">
        <v>303</v>
      </c>
      <c r="BBI67" s="503" t="s">
        <v>304</v>
      </c>
      <c r="BBJ67" s="503" t="s">
        <v>304</v>
      </c>
      <c r="BBK67" s="503" t="s">
        <v>306</v>
      </c>
      <c r="BBL67" s="503" t="s">
        <v>306</v>
      </c>
      <c r="BBM67" s="503" t="s">
        <v>306</v>
      </c>
      <c r="BBN67" s="503" t="s">
        <v>306</v>
      </c>
      <c r="BBO67" s="503" t="s">
        <v>306</v>
      </c>
      <c r="BBP67" s="503" t="s">
        <v>306</v>
      </c>
      <c r="BBQ67" s="503" t="s">
        <v>307</v>
      </c>
      <c r="BBR67" s="503" t="s">
        <v>307</v>
      </c>
      <c r="BBS67" s="503" t="s">
        <v>308</v>
      </c>
      <c r="BBT67" s="503" t="s">
        <v>308</v>
      </c>
      <c r="BBU67" s="503" t="s">
        <v>309</v>
      </c>
      <c r="BBV67" s="503" t="s">
        <v>309</v>
      </c>
      <c r="BBW67" s="503">
        <v>12345</v>
      </c>
      <c r="BBX67" s="503">
        <v>12345</v>
      </c>
      <c r="BBY67" s="503">
        <v>12345</v>
      </c>
      <c r="BBZ67" s="503">
        <v>12345</v>
      </c>
      <c r="BCA67" s="503">
        <v>12345</v>
      </c>
      <c r="BCB67" s="503">
        <v>12345</v>
      </c>
      <c r="BCC67" s="212" t="s">
        <v>336</v>
      </c>
      <c r="BCD67" s="212" t="s">
        <v>336</v>
      </c>
      <c r="BCE67" s="212" t="s">
        <v>337</v>
      </c>
      <c r="BCF67" s="212" t="s">
        <v>337</v>
      </c>
      <c r="BCG67" s="212" t="s">
        <v>586</v>
      </c>
      <c r="BCH67" s="506" t="s">
        <v>586</v>
      </c>
      <c r="BCI67" s="503" t="s">
        <v>339</v>
      </c>
      <c r="BCJ67" s="503" t="s">
        <v>339</v>
      </c>
      <c r="BCK67" s="212" t="s">
        <v>340</v>
      </c>
      <c r="BCL67" s="212" t="s">
        <v>340</v>
      </c>
      <c r="BCM67" s="212" t="s">
        <v>350</v>
      </c>
      <c r="BCN67" s="212" t="s">
        <v>350</v>
      </c>
      <c r="BCO67" s="503" t="s">
        <v>300</v>
      </c>
      <c r="BCP67" s="503" t="s">
        <v>300</v>
      </c>
      <c r="BCQ67" s="503" t="s">
        <v>300</v>
      </c>
      <c r="BCR67" s="503" t="s">
        <v>300</v>
      </c>
      <c r="BCS67" s="503" t="s">
        <v>300</v>
      </c>
      <c r="BCT67" s="503" t="s">
        <v>300</v>
      </c>
      <c r="BCU67" s="212" t="s">
        <v>553</v>
      </c>
      <c r="BCV67" s="212" t="s">
        <v>553</v>
      </c>
      <c r="BCW67" s="212" t="s">
        <v>587</v>
      </c>
      <c r="BCX67" s="212" t="s">
        <v>587</v>
      </c>
      <c r="BCY67" s="212" t="s">
        <v>355</v>
      </c>
      <c r="BCZ67" s="212" t="s">
        <v>355</v>
      </c>
      <c r="BDA67" s="212" t="s">
        <v>356</v>
      </c>
      <c r="BDB67" s="212" t="s">
        <v>356</v>
      </c>
      <c r="BDC67" s="212" t="s">
        <v>357</v>
      </c>
      <c r="BDD67" s="212" t="s">
        <v>357</v>
      </c>
      <c r="BDE67" s="212" t="s">
        <v>351</v>
      </c>
      <c r="BDF67" s="212" t="s">
        <v>351</v>
      </c>
      <c r="BDG67" s="503" t="s">
        <v>302</v>
      </c>
      <c r="BDH67" s="503" t="s">
        <v>302</v>
      </c>
      <c r="BDI67" s="503" t="s">
        <v>302</v>
      </c>
      <c r="BDJ67" s="503" t="s">
        <v>302</v>
      </c>
      <c r="BDK67" s="503" t="s">
        <v>302</v>
      </c>
      <c r="BDL67" s="503" t="s">
        <v>302</v>
      </c>
      <c r="BDM67" s="212" t="s">
        <v>376</v>
      </c>
      <c r="BDN67" s="212" t="s">
        <v>376</v>
      </c>
      <c r="BDO67" s="212" t="s">
        <v>378</v>
      </c>
      <c r="BDP67" s="212" t="s">
        <v>378</v>
      </c>
      <c r="BDQ67" s="212" t="s">
        <v>377</v>
      </c>
      <c r="BDR67" s="212" t="s">
        <v>377</v>
      </c>
      <c r="BDS67" s="212" t="s">
        <v>373</v>
      </c>
      <c r="BDT67" s="212" t="s">
        <v>373</v>
      </c>
      <c r="BDU67" s="212" t="s">
        <v>588</v>
      </c>
      <c r="BDV67" s="212" t="s">
        <v>588</v>
      </c>
      <c r="BDW67" s="212" t="s">
        <v>589</v>
      </c>
      <c r="BDX67" s="212" t="s">
        <v>589</v>
      </c>
      <c r="BDY67" s="503" t="s">
        <v>301</v>
      </c>
      <c r="BDZ67" s="503" t="s">
        <v>301</v>
      </c>
      <c r="BEA67" s="212" t="s">
        <v>590</v>
      </c>
      <c r="BEB67" s="212" t="s">
        <v>590</v>
      </c>
      <c r="BEC67" s="212" t="s">
        <v>591</v>
      </c>
      <c r="BED67" s="212" t="s">
        <v>591</v>
      </c>
      <c r="BEE67" s="503" t="s">
        <v>303</v>
      </c>
      <c r="BEF67" s="503" t="s">
        <v>303</v>
      </c>
      <c r="BEG67" s="212" t="s">
        <v>592</v>
      </c>
      <c r="BEH67" s="212" t="s">
        <v>592</v>
      </c>
      <c r="BEI67" s="212" t="s">
        <v>823</v>
      </c>
      <c r="BEJ67" s="212" t="s">
        <v>634</v>
      </c>
      <c r="BEK67" s="503" t="s">
        <v>304</v>
      </c>
      <c r="BEL67" s="503" t="s">
        <v>304</v>
      </c>
      <c r="BEM67" s="212" t="s">
        <v>593</v>
      </c>
      <c r="BEN67" s="212" t="s">
        <v>593</v>
      </c>
      <c r="BEO67" s="212" t="s">
        <v>594</v>
      </c>
      <c r="BEP67" s="212" t="s">
        <v>594</v>
      </c>
      <c r="BEQ67" s="503" t="s">
        <v>306</v>
      </c>
      <c r="BER67" s="503" t="s">
        <v>306</v>
      </c>
      <c r="BES67" s="503" t="s">
        <v>306</v>
      </c>
      <c r="BET67" s="503" t="s">
        <v>306</v>
      </c>
      <c r="BEU67" s="503" t="s">
        <v>306</v>
      </c>
      <c r="BEV67" s="503" t="s">
        <v>306</v>
      </c>
      <c r="BEW67" s="212" t="s">
        <v>595</v>
      </c>
      <c r="BEX67" s="212" t="s">
        <v>595</v>
      </c>
      <c r="BEY67" s="212" t="s">
        <v>596</v>
      </c>
      <c r="BEZ67" s="212" t="s">
        <v>596</v>
      </c>
      <c r="BFA67" s="212" t="s">
        <v>597</v>
      </c>
      <c r="BFB67" s="212" t="s">
        <v>597</v>
      </c>
      <c r="BFC67" s="212" t="s">
        <v>598</v>
      </c>
      <c r="BFD67" s="212" t="s">
        <v>598</v>
      </c>
      <c r="BFE67" s="212" t="s">
        <v>599</v>
      </c>
      <c r="BFF67" s="212" t="s">
        <v>599</v>
      </c>
      <c r="BFG67" s="212" t="s">
        <v>600</v>
      </c>
      <c r="BFH67" s="212" t="s">
        <v>600</v>
      </c>
      <c r="BFI67" s="503" t="s">
        <v>307</v>
      </c>
      <c r="BFJ67" s="503" t="s">
        <v>307</v>
      </c>
      <c r="BFK67" s="212" t="s">
        <v>601</v>
      </c>
      <c r="BFL67" s="212" t="s">
        <v>601</v>
      </c>
      <c r="BFM67" s="212" t="s">
        <v>602</v>
      </c>
      <c r="BFN67" s="212" t="s">
        <v>602</v>
      </c>
      <c r="BFO67" s="503" t="s">
        <v>308</v>
      </c>
      <c r="BFP67" s="503" t="s">
        <v>308</v>
      </c>
      <c r="BFQ67" s="212" t="s">
        <v>603</v>
      </c>
      <c r="BFR67" s="212" t="s">
        <v>603</v>
      </c>
      <c r="BFS67" s="212" t="s">
        <v>604</v>
      </c>
      <c r="BFT67" s="212" t="s">
        <v>604</v>
      </c>
      <c r="BFU67" s="503" t="s">
        <v>309</v>
      </c>
      <c r="BFV67" s="503" t="s">
        <v>309</v>
      </c>
      <c r="BFW67" s="212" t="s">
        <v>605</v>
      </c>
      <c r="BFX67" s="212" t="s">
        <v>605</v>
      </c>
      <c r="BFY67" s="212" t="s">
        <v>606</v>
      </c>
      <c r="BFZ67" s="212" t="s">
        <v>606</v>
      </c>
      <c r="BGA67" s="503" t="s">
        <v>299</v>
      </c>
      <c r="BGB67" s="503" t="s">
        <v>299</v>
      </c>
      <c r="BGC67" s="503" t="s">
        <v>300</v>
      </c>
      <c r="BGD67" s="503" t="s">
        <v>300</v>
      </c>
      <c r="BGE67" s="503" t="s">
        <v>313</v>
      </c>
      <c r="BGF67" s="503" t="s">
        <v>313</v>
      </c>
      <c r="BGG67" s="503" t="s">
        <v>299</v>
      </c>
      <c r="BGH67" s="503" t="s">
        <v>299</v>
      </c>
      <c r="BGI67" s="212" t="s">
        <v>639</v>
      </c>
      <c r="BGJ67" s="212" t="s">
        <v>639</v>
      </c>
      <c r="BGK67" s="212" t="s">
        <v>640</v>
      </c>
      <c r="BGL67" s="212" t="s">
        <v>640</v>
      </c>
      <c r="BGM67" s="503" t="s">
        <v>300</v>
      </c>
      <c r="BGN67" s="503" t="s">
        <v>300</v>
      </c>
      <c r="BGO67" s="212" t="s">
        <v>641</v>
      </c>
      <c r="BGP67" s="212" t="s">
        <v>641</v>
      </c>
      <c r="BGQ67" s="212" t="s">
        <v>351</v>
      </c>
      <c r="BGR67" s="212" t="s">
        <v>351</v>
      </c>
      <c r="BGS67" s="503" t="s">
        <v>313</v>
      </c>
      <c r="BGT67" s="503" t="s">
        <v>313</v>
      </c>
      <c r="BGU67" s="212" t="s">
        <v>642</v>
      </c>
      <c r="BGV67" s="212" t="s">
        <v>642</v>
      </c>
      <c r="BGW67" s="212" t="s">
        <v>643</v>
      </c>
      <c r="BGX67" s="212" t="s">
        <v>643</v>
      </c>
      <c r="BGY67" s="503" t="s">
        <v>300</v>
      </c>
      <c r="BGZ67" s="503" t="s">
        <v>300</v>
      </c>
      <c r="BHA67" s="503" t="s">
        <v>302</v>
      </c>
      <c r="BHB67" s="503" t="s">
        <v>302</v>
      </c>
      <c r="BHC67" s="503" t="s">
        <v>313</v>
      </c>
      <c r="BHD67" s="503" t="s">
        <v>313</v>
      </c>
      <c r="BHE67" s="503" t="s">
        <v>300</v>
      </c>
      <c r="BHF67" s="503" t="s">
        <v>300</v>
      </c>
      <c r="BHG67" s="212" t="s">
        <v>553</v>
      </c>
      <c r="BHH67" s="212" t="s">
        <v>553</v>
      </c>
      <c r="BHI67" s="212" t="s">
        <v>649</v>
      </c>
      <c r="BHJ67" s="212" t="s">
        <v>649</v>
      </c>
      <c r="BHK67" s="503" t="s">
        <v>302</v>
      </c>
      <c r="BHL67" s="503" t="s">
        <v>302</v>
      </c>
      <c r="BHM67" s="212" t="s">
        <v>374</v>
      </c>
      <c r="BHN67" s="212" t="s">
        <v>374</v>
      </c>
      <c r="BHO67" s="212" t="s">
        <v>380</v>
      </c>
      <c r="BHP67" s="212" t="s">
        <v>380</v>
      </c>
      <c r="BHQ67" s="503" t="s">
        <v>313</v>
      </c>
      <c r="BHR67" s="503" t="s">
        <v>313</v>
      </c>
      <c r="BHS67" s="212" t="s">
        <v>650</v>
      </c>
      <c r="BHT67" s="212" t="s">
        <v>650</v>
      </c>
      <c r="BHU67" s="212" t="s">
        <v>651</v>
      </c>
      <c r="BHV67" s="212" t="s">
        <v>651</v>
      </c>
      <c r="BHW67" s="503" t="s">
        <v>299</v>
      </c>
      <c r="BHX67" s="503" t="s">
        <v>299</v>
      </c>
      <c r="BHY67" s="503" t="s">
        <v>302</v>
      </c>
      <c r="BHZ67" s="503" t="s">
        <v>302</v>
      </c>
      <c r="BIA67" s="503" t="s">
        <v>313</v>
      </c>
      <c r="BIB67" s="503" t="s">
        <v>313</v>
      </c>
      <c r="BIC67" s="503" t="s">
        <v>299</v>
      </c>
      <c r="BID67" s="503" t="s">
        <v>299</v>
      </c>
      <c r="BIE67" s="212" t="s">
        <v>342</v>
      </c>
      <c r="BIF67" s="212" t="s">
        <v>342</v>
      </c>
      <c r="BIG67" s="212" t="s">
        <v>659</v>
      </c>
      <c r="BIH67" s="212" t="s">
        <v>659</v>
      </c>
      <c r="BII67" s="503" t="s">
        <v>302</v>
      </c>
      <c r="BIJ67" s="503" t="s">
        <v>302</v>
      </c>
      <c r="BIK67" s="212" t="s">
        <v>373</v>
      </c>
      <c r="BIL67" s="212" t="s">
        <v>373</v>
      </c>
      <c r="BIM67" s="212" t="s">
        <v>660</v>
      </c>
      <c r="BIN67" s="212" t="s">
        <v>660</v>
      </c>
      <c r="BIO67" s="503" t="s">
        <v>313</v>
      </c>
      <c r="BIP67" s="503" t="s">
        <v>313</v>
      </c>
      <c r="BIQ67" s="212" t="s">
        <v>452</v>
      </c>
      <c r="BIR67" s="212" t="s">
        <v>452</v>
      </c>
      <c r="BIS67" s="212" t="s">
        <v>455</v>
      </c>
      <c r="BIT67" s="212" t="s">
        <v>455</v>
      </c>
      <c r="BIU67" s="503" t="s">
        <v>299</v>
      </c>
      <c r="BIV67" s="503" t="s">
        <v>299</v>
      </c>
      <c r="BIW67" s="503" t="s">
        <v>299</v>
      </c>
      <c r="BIX67" s="503" t="s">
        <v>299</v>
      </c>
      <c r="BIY67" s="503" t="s">
        <v>299</v>
      </c>
      <c r="BIZ67" s="503" t="s">
        <v>299</v>
      </c>
      <c r="BJA67" s="503" t="s">
        <v>300</v>
      </c>
      <c r="BJB67" s="503" t="s">
        <v>300</v>
      </c>
      <c r="BJC67" s="503" t="s">
        <v>300</v>
      </c>
      <c r="BJD67" s="503" t="s">
        <v>300</v>
      </c>
      <c r="BJE67" s="503" t="s">
        <v>300</v>
      </c>
      <c r="BJF67" s="503" t="s">
        <v>300</v>
      </c>
      <c r="BJG67" s="503" t="s">
        <v>302</v>
      </c>
      <c r="BJH67" s="503" t="s">
        <v>302</v>
      </c>
      <c r="BJI67" s="503" t="s">
        <v>302</v>
      </c>
      <c r="BJJ67" s="503" t="s">
        <v>302</v>
      </c>
      <c r="BJK67" s="503" t="s">
        <v>302</v>
      </c>
      <c r="BJL67" s="503" t="s">
        <v>302</v>
      </c>
      <c r="BJM67" s="503" t="s">
        <v>301</v>
      </c>
      <c r="BJN67" s="503" t="s">
        <v>301</v>
      </c>
      <c r="BJO67" s="503" t="s">
        <v>303</v>
      </c>
      <c r="BJP67" s="503" t="s">
        <v>303</v>
      </c>
      <c r="BJQ67" s="503" t="s">
        <v>304</v>
      </c>
      <c r="BJR67" s="503" t="s">
        <v>304</v>
      </c>
      <c r="BJS67" s="503" t="s">
        <v>313</v>
      </c>
      <c r="BJT67" s="503" t="s">
        <v>313</v>
      </c>
      <c r="BJU67" s="503" t="s">
        <v>313</v>
      </c>
      <c r="BJV67" s="503" t="s">
        <v>313</v>
      </c>
      <c r="BJW67" s="503" t="s">
        <v>313</v>
      </c>
      <c r="BJX67" s="503" t="s">
        <v>313</v>
      </c>
      <c r="BJY67" s="503" t="s">
        <v>314</v>
      </c>
      <c r="BJZ67" s="503" t="s">
        <v>314</v>
      </c>
      <c r="BKA67" s="503" t="s">
        <v>315</v>
      </c>
      <c r="BKB67" s="503" t="s">
        <v>315</v>
      </c>
      <c r="BKC67" s="503" t="s">
        <v>317</v>
      </c>
      <c r="BKD67" s="503" t="s">
        <v>317</v>
      </c>
      <c r="BKE67" s="503" t="s">
        <v>299</v>
      </c>
      <c r="BKF67" s="503" t="s">
        <v>299</v>
      </c>
      <c r="BKG67" s="503" t="s">
        <v>299</v>
      </c>
      <c r="BKH67" s="503" t="s">
        <v>299</v>
      </c>
      <c r="BKI67" s="503" t="s">
        <v>299</v>
      </c>
      <c r="BKJ67" s="503" t="s">
        <v>299</v>
      </c>
      <c r="BKK67" s="212" t="s">
        <v>640</v>
      </c>
      <c r="BKL67" s="212" t="s">
        <v>640</v>
      </c>
      <c r="BKM67" s="212" t="s">
        <v>668</v>
      </c>
      <c r="BKN67" s="212" t="s">
        <v>668</v>
      </c>
      <c r="BKO67" s="212" t="s">
        <v>586</v>
      </c>
      <c r="BKP67" s="212" t="s">
        <v>586</v>
      </c>
      <c r="BKQ67" s="212" t="s">
        <v>639</v>
      </c>
      <c r="BKR67" s="212" t="s">
        <v>639</v>
      </c>
      <c r="BKS67" s="212" t="s">
        <v>669</v>
      </c>
      <c r="BKT67" s="212" t="s">
        <v>669</v>
      </c>
      <c r="BKU67" s="212" t="s">
        <v>670</v>
      </c>
      <c r="BKV67" s="212" t="s">
        <v>670</v>
      </c>
      <c r="BKW67" s="503" t="s">
        <v>300</v>
      </c>
      <c r="BKX67" s="503" t="s">
        <v>300</v>
      </c>
      <c r="BKY67" s="503" t="s">
        <v>300</v>
      </c>
      <c r="BKZ67" s="503" t="s">
        <v>300</v>
      </c>
      <c r="BLA67" s="503" t="s">
        <v>300</v>
      </c>
      <c r="BLB67" s="503" t="s">
        <v>300</v>
      </c>
      <c r="BLC67" s="212" t="s">
        <v>351</v>
      </c>
      <c r="BLD67" s="212" t="s">
        <v>351</v>
      </c>
      <c r="BLE67" s="212" t="s">
        <v>671</v>
      </c>
      <c r="BLF67" s="212" t="s">
        <v>671</v>
      </c>
      <c r="BLG67" s="212" t="s">
        <v>672</v>
      </c>
      <c r="BLH67" s="212" t="s">
        <v>672</v>
      </c>
      <c r="BLI67" s="212" t="s">
        <v>673</v>
      </c>
      <c r="BLJ67" s="212" t="s">
        <v>673</v>
      </c>
      <c r="BLK67" s="212" t="s">
        <v>674</v>
      </c>
      <c r="BLL67" s="212" t="s">
        <v>674</v>
      </c>
      <c r="BLM67" s="212" t="s">
        <v>675</v>
      </c>
      <c r="BLN67" s="212" t="s">
        <v>675</v>
      </c>
      <c r="BLO67" s="503" t="s">
        <v>302</v>
      </c>
      <c r="BLP67" s="503" t="s">
        <v>302</v>
      </c>
      <c r="BLQ67" s="503" t="s">
        <v>302</v>
      </c>
      <c r="BLR67" s="503" t="s">
        <v>302</v>
      </c>
      <c r="BLS67" s="503" t="s">
        <v>302</v>
      </c>
      <c r="BLT67" s="503" t="s">
        <v>302</v>
      </c>
      <c r="BLU67" s="212" t="s">
        <v>676</v>
      </c>
      <c r="BLV67" s="212" t="s">
        <v>676</v>
      </c>
      <c r="BLW67" s="212" t="s">
        <v>677</v>
      </c>
      <c r="BLX67" s="212" t="s">
        <v>677</v>
      </c>
      <c r="BLY67" s="212" t="s">
        <v>678</v>
      </c>
      <c r="BLZ67" s="212" t="s">
        <v>678</v>
      </c>
      <c r="BMA67" s="212" t="s">
        <v>679</v>
      </c>
      <c r="BMB67" s="212" t="s">
        <v>679</v>
      </c>
      <c r="BMC67" s="212" t="s">
        <v>680</v>
      </c>
      <c r="BMD67" s="212" t="s">
        <v>680</v>
      </c>
      <c r="BME67" s="212" t="s">
        <v>681</v>
      </c>
      <c r="BMF67" s="212" t="s">
        <v>681</v>
      </c>
      <c r="BMG67" s="503" t="s">
        <v>301</v>
      </c>
      <c r="BMH67" s="503" t="s">
        <v>301</v>
      </c>
      <c r="BMI67" s="212" t="s">
        <v>645</v>
      </c>
      <c r="BMJ67" s="212" t="s">
        <v>645</v>
      </c>
      <c r="BMK67" s="212" t="s">
        <v>682</v>
      </c>
      <c r="BML67" s="212" t="s">
        <v>682</v>
      </c>
      <c r="BMM67" s="503" t="s">
        <v>303</v>
      </c>
      <c r="BMN67" s="503" t="s">
        <v>303</v>
      </c>
      <c r="BMO67" s="212" t="s">
        <v>560</v>
      </c>
      <c r="BMP67" s="212" t="s">
        <v>560</v>
      </c>
      <c r="BMQ67" s="212" t="s">
        <v>683</v>
      </c>
      <c r="BMR67" s="212" t="s">
        <v>683</v>
      </c>
      <c r="BMS67" s="503" t="s">
        <v>304</v>
      </c>
      <c r="BMT67" s="503" t="s">
        <v>304</v>
      </c>
      <c r="BMU67" s="212" t="s">
        <v>684</v>
      </c>
      <c r="BMV67" s="212" t="s">
        <v>684</v>
      </c>
      <c r="BMW67" s="212" t="s">
        <v>685</v>
      </c>
      <c r="BMX67" s="212" t="s">
        <v>685</v>
      </c>
      <c r="BMY67" s="503" t="s">
        <v>313</v>
      </c>
      <c r="BMZ67" s="503" t="s">
        <v>313</v>
      </c>
      <c r="BNA67" s="503" t="s">
        <v>313</v>
      </c>
      <c r="BNB67" s="503" t="s">
        <v>313</v>
      </c>
      <c r="BNC67" s="503" t="s">
        <v>313</v>
      </c>
      <c r="BND67" s="503" t="s">
        <v>313</v>
      </c>
      <c r="BNE67" s="212" t="s">
        <v>643</v>
      </c>
      <c r="BNF67" s="212" t="s">
        <v>643</v>
      </c>
      <c r="BNG67" s="212" t="s">
        <v>642</v>
      </c>
      <c r="BNH67" s="212" t="s">
        <v>642</v>
      </c>
      <c r="BNI67" s="212" t="s">
        <v>824</v>
      </c>
      <c r="BNJ67" s="212" t="s">
        <v>824</v>
      </c>
      <c r="BNK67" s="212" t="s">
        <v>651</v>
      </c>
      <c r="BNL67" s="212" t="s">
        <v>651</v>
      </c>
      <c r="BNM67" s="212" t="s">
        <v>686</v>
      </c>
      <c r="BNN67" s="212" t="s">
        <v>686</v>
      </c>
      <c r="BNO67" s="212" t="s">
        <v>687</v>
      </c>
      <c r="BNP67" s="212" t="s">
        <v>687</v>
      </c>
      <c r="BNQ67" s="503" t="s">
        <v>314</v>
      </c>
      <c r="BNR67" s="503" t="s">
        <v>314</v>
      </c>
      <c r="BNS67" s="212" t="s">
        <v>688</v>
      </c>
      <c r="BNT67" s="212" t="s">
        <v>688</v>
      </c>
      <c r="BNU67" s="212" t="s">
        <v>644</v>
      </c>
      <c r="BNV67" s="212" t="s">
        <v>644</v>
      </c>
      <c r="BNW67" s="503" t="s">
        <v>315</v>
      </c>
      <c r="BNX67" s="503" t="s">
        <v>315</v>
      </c>
      <c r="BNY67" s="212" t="s">
        <v>689</v>
      </c>
      <c r="BNZ67" s="212" t="s">
        <v>689</v>
      </c>
      <c r="BOA67" s="212" t="s">
        <v>648</v>
      </c>
      <c r="BOB67" s="212" t="s">
        <v>648</v>
      </c>
      <c r="BOC67" s="503" t="s">
        <v>317</v>
      </c>
      <c r="BOD67" s="503" t="s">
        <v>317</v>
      </c>
      <c r="BOE67" s="212" t="s">
        <v>656</v>
      </c>
      <c r="BOF67" s="212" t="s">
        <v>656</v>
      </c>
      <c r="BOG67" s="212" t="s">
        <v>690</v>
      </c>
      <c r="BOH67" s="212" t="s">
        <v>690</v>
      </c>
      <c r="BOI67" s="503" t="s">
        <v>299</v>
      </c>
      <c r="BOJ67" s="503" t="s">
        <v>299</v>
      </c>
      <c r="BOK67" s="503" t="s">
        <v>306</v>
      </c>
      <c r="BOL67" s="503" t="s">
        <v>306</v>
      </c>
      <c r="BOM67" s="503" t="s">
        <v>313</v>
      </c>
      <c r="BON67" s="503" t="s">
        <v>313</v>
      </c>
      <c r="BOO67" s="503" t="s">
        <v>299</v>
      </c>
      <c r="BOP67" s="503" t="s">
        <v>299</v>
      </c>
      <c r="BOQ67" s="212" t="s">
        <v>701</v>
      </c>
      <c r="BOR67" s="212" t="s">
        <v>701</v>
      </c>
      <c r="BOS67" s="212" t="s">
        <v>639</v>
      </c>
      <c r="BOT67" s="212" t="s">
        <v>639</v>
      </c>
      <c r="BOU67" s="503" t="s">
        <v>306</v>
      </c>
      <c r="BOV67" s="503" t="s">
        <v>306</v>
      </c>
      <c r="BOW67" s="212" t="s">
        <v>702</v>
      </c>
      <c r="BOX67" s="212" t="s">
        <v>702</v>
      </c>
      <c r="BOY67" s="212" t="s">
        <v>597</v>
      </c>
      <c r="BOZ67" s="212" t="s">
        <v>597</v>
      </c>
      <c r="BPA67" s="503" t="s">
        <v>313</v>
      </c>
      <c r="BPB67" s="503" t="s">
        <v>313</v>
      </c>
      <c r="BPC67" s="212" t="s">
        <v>643</v>
      </c>
      <c r="BPD67" s="212" t="s">
        <v>643</v>
      </c>
      <c r="BPE67" s="212" t="s">
        <v>703</v>
      </c>
      <c r="BPF67" s="212" t="s">
        <v>703</v>
      </c>
      <c r="BPG67" s="503" t="s">
        <v>300</v>
      </c>
      <c r="BPH67" s="503" t="s">
        <v>300</v>
      </c>
      <c r="BPI67" s="503" t="s">
        <v>306</v>
      </c>
      <c r="BPJ67" s="503" t="s">
        <v>306</v>
      </c>
      <c r="BPK67" s="503" t="s">
        <v>313</v>
      </c>
      <c r="BPL67" s="503" t="s">
        <v>313</v>
      </c>
      <c r="BPM67" s="503" t="s">
        <v>300</v>
      </c>
      <c r="BPN67" s="503" t="s">
        <v>300</v>
      </c>
      <c r="BPO67" s="212" t="s">
        <v>649</v>
      </c>
      <c r="BPP67" s="212" t="s">
        <v>649</v>
      </c>
      <c r="BPQ67" s="212" t="s">
        <v>707</v>
      </c>
      <c r="BPR67" s="212" t="s">
        <v>707</v>
      </c>
      <c r="BPS67" s="503" t="s">
        <v>306</v>
      </c>
      <c r="BPT67" s="503" t="s">
        <v>306</v>
      </c>
      <c r="BPU67" s="212" t="s">
        <v>414</v>
      </c>
      <c r="BPV67" s="212" t="s">
        <v>414</v>
      </c>
      <c r="BPW67" s="212" t="s">
        <v>408</v>
      </c>
      <c r="BPX67" s="212" t="s">
        <v>408</v>
      </c>
      <c r="BPY67" s="503" t="s">
        <v>313</v>
      </c>
      <c r="BPZ67" s="503" t="s">
        <v>313</v>
      </c>
      <c r="BQA67" s="212" t="s">
        <v>459</v>
      </c>
      <c r="BQB67" s="212" t="s">
        <v>459</v>
      </c>
      <c r="BQC67" s="212" t="s">
        <v>453</v>
      </c>
      <c r="BQD67" s="212" t="s">
        <v>453</v>
      </c>
      <c r="BQE67" s="503" t="s">
        <v>299</v>
      </c>
      <c r="BQF67" s="503" t="s">
        <v>299</v>
      </c>
      <c r="BQG67" s="503" t="s">
        <v>299</v>
      </c>
      <c r="BQH67" s="503" t="s">
        <v>299</v>
      </c>
      <c r="BQI67" s="503" t="s">
        <v>299</v>
      </c>
      <c r="BQJ67" s="503" t="s">
        <v>299</v>
      </c>
      <c r="BQK67" s="503" t="s">
        <v>300</v>
      </c>
      <c r="BQL67" s="503" t="s">
        <v>300</v>
      </c>
      <c r="BQM67" s="503" t="s">
        <v>300</v>
      </c>
      <c r="BQN67" s="503" t="s">
        <v>300</v>
      </c>
      <c r="BQO67" s="503" t="s">
        <v>300</v>
      </c>
      <c r="BQP67" s="503" t="s">
        <v>300</v>
      </c>
      <c r="BQQ67" s="503" t="s">
        <v>306</v>
      </c>
      <c r="BQR67" s="503" t="s">
        <v>306</v>
      </c>
      <c r="BQS67" s="503" t="s">
        <v>306</v>
      </c>
      <c r="BQT67" s="503" t="s">
        <v>306</v>
      </c>
      <c r="BQU67" s="503" t="s">
        <v>306</v>
      </c>
      <c r="BQV67" s="503" t="s">
        <v>306</v>
      </c>
      <c r="BQW67" s="503" t="s">
        <v>301</v>
      </c>
      <c r="BQX67" s="503" t="s">
        <v>301</v>
      </c>
      <c r="BQY67" s="503" t="s">
        <v>307</v>
      </c>
      <c r="BQZ67" s="503" t="s">
        <v>307</v>
      </c>
      <c r="BRA67" s="503" t="s">
        <v>308</v>
      </c>
      <c r="BRB67" s="503" t="s">
        <v>308</v>
      </c>
      <c r="BRC67" s="503" t="s">
        <v>313</v>
      </c>
      <c r="BRD67" s="503" t="s">
        <v>313</v>
      </c>
      <c r="BRE67" s="503" t="s">
        <v>313</v>
      </c>
      <c r="BRF67" s="503" t="s">
        <v>313</v>
      </c>
      <c r="BRG67" s="503" t="s">
        <v>313</v>
      </c>
      <c r="BRH67" s="503" t="s">
        <v>313</v>
      </c>
      <c r="BRI67" s="503" t="s">
        <v>314</v>
      </c>
      <c r="BRJ67" s="503" t="s">
        <v>314</v>
      </c>
      <c r="BRK67" s="503" t="s">
        <v>315</v>
      </c>
      <c r="BRL67" s="503" t="s">
        <v>315</v>
      </c>
      <c r="BRM67" s="503" t="s">
        <v>321</v>
      </c>
      <c r="BRN67" s="503" t="s">
        <v>321</v>
      </c>
      <c r="BRO67" s="503" t="s">
        <v>299</v>
      </c>
      <c r="BRP67" s="503" t="s">
        <v>299</v>
      </c>
      <c r="BRQ67" s="503" t="s">
        <v>299</v>
      </c>
      <c r="BRR67" s="503" t="s">
        <v>299</v>
      </c>
      <c r="BRS67" s="503" t="s">
        <v>299</v>
      </c>
      <c r="BRT67" s="503" t="s">
        <v>299</v>
      </c>
      <c r="BRU67" s="212" t="s">
        <v>640</v>
      </c>
      <c r="BRV67" s="212" t="s">
        <v>640</v>
      </c>
      <c r="BRW67" s="212" t="s">
        <v>701</v>
      </c>
      <c r="BRX67" s="212" t="s">
        <v>701</v>
      </c>
      <c r="BRY67" s="212" t="s">
        <v>715</v>
      </c>
      <c r="BRZ67" s="212" t="s">
        <v>715</v>
      </c>
      <c r="BSA67" s="212" t="s">
        <v>639</v>
      </c>
      <c r="BSB67" s="212" t="s">
        <v>639</v>
      </c>
      <c r="BSC67" s="212" t="s">
        <v>669</v>
      </c>
      <c r="BSD67" s="212" t="s">
        <v>669</v>
      </c>
      <c r="BSE67" s="212" t="s">
        <v>716</v>
      </c>
      <c r="BSF67" s="212" t="s">
        <v>716</v>
      </c>
      <c r="BSG67" s="503" t="s">
        <v>300</v>
      </c>
      <c r="BSH67" s="503" t="s">
        <v>300</v>
      </c>
      <c r="BSI67" s="503" t="s">
        <v>300</v>
      </c>
      <c r="BSJ67" s="503" t="s">
        <v>300</v>
      </c>
      <c r="BSK67" s="503" t="s">
        <v>300</v>
      </c>
      <c r="BSL67" s="503" t="s">
        <v>300</v>
      </c>
      <c r="BSM67" s="212" t="s">
        <v>351</v>
      </c>
      <c r="BSN67" s="212" t="s">
        <v>351</v>
      </c>
      <c r="BSO67" s="212" t="s">
        <v>673</v>
      </c>
      <c r="BSP67" s="212" t="s">
        <v>673</v>
      </c>
      <c r="BSQ67" s="212" t="s">
        <v>674</v>
      </c>
      <c r="BSR67" s="212" t="s">
        <v>674</v>
      </c>
      <c r="BSS67" s="212" t="s">
        <v>717</v>
      </c>
      <c r="BST67" s="212" t="s">
        <v>717</v>
      </c>
      <c r="BSU67" s="212" t="s">
        <v>718</v>
      </c>
      <c r="BSV67" s="212" t="s">
        <v>718</v>
      </c>
      <c r="BSW67" s="212" t="s">
        <v>719</v>
      </c>
      <c r="BSX67" s="212" t="s">
        <v>719</v>
      </c>
      <c r="BSY67" s="503" t="s">
        <v>306</v>
      </c>
      <c r="BSZ67" s="503" t="s">
        <v>306</v>
      </c>
      <c r="BTA67" s="503" t="s">
        <v>306</v>
      </c>
      <c r="BTB67" s="503" t="s">
        <v>306</v>
      </c>
      <c r="BTC67" s="503" t="s">
        <v>306</v>
      </c>
      <c r="BTD67" s="503" t="s">
        <v>306</v>
      </c>
      <c r="BTE67" s="212" t="s">
        <v>720</v>
      </c>
      <c r="BTF67" s="212" t="s">
        <v>720</v>
      </c>
      <c r="BTG67" s="212" t="s">
        <v>721</v>
      </c>
      <c r="BTH67" s="212" t="s">
        <v>721</v>
      </c>
      <c r="BTI67" s="212" t="s">
        <v>722</v>
      </c>
      <c r="BTJ67" s="212" t="s">
        <v>722</v>
      </c>
      <c r="BTK67" s="212" t="s">
        <v>596</v>
      </c>
      <c r="BTL67" s="212" t="s">
        <v>596</v>
      </c>
      <c r="BTM67" s="212" t="s">
        <v>723</v>
      </c>
      <c r="BTN67" s="212" t="s">
        <v>723</v>
      </c>
      <c r="BTO67" s="212" t="s">
        <v>741</v>
      </c>
      <c r="BTP67" s="212" t="s">
        <v>596</v>
      </c>
      <c r="BTQ67" s="503" t="s">
        <v>301</v>
      </c>
      <c r="BTR67" s="503" t="s">
        <v>301</v>
      </c>
      <c r="BTS67" s="212" t="s">
        <v>724</v>
      </c>
      <c r="BTT67" s="212" t="s">
        <v>724</v>
      </c>
      <c r="BTU67" s="212" t="s">
        <v>645</v>
      </c>
      <c r="BTV67" s="212" t="s">
        <v>645</v>
      </c>
      <c r="BTW67" s="503" t="s">
        <v>307</v>
      </c>
      <c r="BTX67" s="503" t="s">
        <v>307</v>
      </c>
      <c r="BTY67" s="212" t="s">
        <v>704</v>
      </c>
      <c r="BTZ67" s="212" t="s">
        <v>704</v>
      </c>
      <c r="BUA67" s="212" t="s">
        <v>725</v>
      </c>
      <c r="BUB67" s="212" t="s">
        <v>725</v>
      </c>
      <c r="BUC67" s="503" t="s">
        <v>308</v>
      </c>
      <c r="BUD67" s="503" t="s">
        <v>308</v>
      </c>
      <c r="BUE67" s="212" t="s">
        <v>726</v>
      </c>
      <c r="BUF67" s="212" t="s">
        <v>726</v>
      </c>
      <c r="BUG67" s="212" t="s">
        <v>604</v>
      </c>
      <c r="BUH67" s="212" t="s">
        <v>604</v>
      </c>
      <c r="BUI67" s="503" t="s">
        <v>313</v>
      </c>
      <c r="BUJ67" s="503" t="s">
        <v>313</v>
      </c>
      <c r="BUK67" s="503" t="s">
        <v>313</v>
      </c>
      <c r="BUL67" s="503" t="s">
        <v>313</v>
      </c>
      <c r="BUM67" s="503" t="s">
        <v>313</v>
      </c>
      <c r="BUN67" s="503" t="s">
        <v>313</v>
      </c>
      <c r="BUO67" s="212" t="s">
        <v>703</v>
      </c>
      <c r="BUP67" s="212" t="s">
        <v>703</v>
      </c>
      <c r="BUQ67" s="212" t="s">
        <v>642</v>
      </c>
      <c r="BUR67" s="212" t="s">
        <v>642</v>
      </c>
      <c r="BUS67" s="212" t="s">
        <v>643</v>
      </c>
      <c r="BUT67" s="212" t="s">
        <v>643</v>
      </c>
      <c r="BUU67" s="212" t="s">
        <v>727</v>
      </c>
      <c r="BUV67" s="212" t="s">
        <v>727</v>
      </c>
      <c r="BUW67" s="212" t="s">
        <v>728</v>
      </c>
      <c r="BUX67" s="212" t="s">
        <v>728</v>
      </c>
      <c r="BUY67" s="212" t="s">
        <v>824</v>
      </c>
      <c r="BUZ67" s="212" t="s">
        <v>824</v>
      </c>
      <c r="BVA67" s="503" t="s">
        <v>314</v>
      </c>
      <c r="BVB67" s="503" t="s">
        <v>314</v>
      </c>
      <c r="BVC67" s="212" t="s">
        <v>644</v>
      </c>
      <c r="BVD67" s="212" t="s">
        <v>644</v>
      </c>
      <c r="BVE67" s="212" t="s">
        <v>705</v>
      </c>
      <c r="BVF67" s="212" t="s">
        <v>705</v>
      </c>
      <c r="BVG67" s="503" t="s">
        <v>315</v>
      </c>
      <c r="BVH67" s="503" t="s">
        <v>315</v>
      </c>
      <c r="BVI67" s="212" t="s">
        <v>729</v>
      </c>
      <c r="BVJ67" s="212" t="s">
        <v>729</v>
      </c>
      <c r="BVK67" s="212" t="s">
        <v>648</v>
      </c>
      <c r="BVL67" s="212" t="s">
        <v>648</v>
      </c>
      <c r="BVM67" s="503" t="s">
        <v>321</v>
      </c>
      <c r="BVN67" s="503" t="s">
        <v>321</v>
      </c>
      <c r="BVO67" s="212" t="s">
        <v>712</v>
      </c>
      <c r="BVP67" s="212" t="s">
        <v>712</v>
      </c>
      <c r="BVQ67" s="212" t="s">
        <v>706</v>
      </c>
      <c r="BVR67" s="212" t="s">
        <v>706</v>
      </c>
      <c r="BVS67" s="503" t="s">
        <v>302</v>
      </c>
      <c r="BVT67" s="503" t="s">
        <v>302</v>
      </c>
      <c r="BVU67" s="503" t="s">
        <v>306</v>
      </c>
      <c r="BVV67" s="503" t="s">
        <v>306</v>
      </c>
      <c r="BVW67" s="503" t="s">
        <v>313</v>
      </c>
      <c r="BVX67" s="503" t="s">
        <v>313</v>
      </c>
      <c r="BVY67" s="503" t="s">
        <v>302</v>
      </c>
      <c r="BVZ67" s="503" t="s">
        <v>302</v>
      </c>
      <c r="BWA67" s="212" t="s">
        <v>376</v>
      </c>
      <c r="BWB67" s="212" t="s">
        <v>376</v>
      </c>
      <c r="BWC67" s="212" t="s">
        <v>380</v>
      </c>
      <c r="BWD67" s="212" t="s">
        <v>380</v>
      </c>
      <c r="BWE67" s="503" t="s">
        <v>306</v>
      </c>
      <c r="BWF67" s="503" t="s">
        <v>306</v>
      </c>
      <c r="BWG67" s="212" t="s">
        <v>410</v>
      </c>
      <c r="BWH67" s="212" t="s">
        <v>410</v>
      </c>
      <c r="BWI67" s="212" t="s">
        <v>742</v>
      </c>
      <c r="BWJ67" s="212" t="s">
        <v>742</v>
      </c>
      <c r="BWK67" s="503" t="s">
        <v>313</v>
      </c>
      <c r="BWL67" s="503" t="s">
        <v>313</v>
      </c>
      <c r="BWM67" s="212" t="s">
        <v>455</v>
      </c>
      <c r="BWN67" s="212" t="s">
        <v>455</v>
      </c>
      <c r="BWO67" s="212" t="s">
        <v>459</v>
      </c>
      <c r="BWP67" s="212" t="s">
        <v>459</v>
      </c>
      <c r="BWQ67" s="503" t="s">
        <v>299</v>
      </c>
      <c r="BWR67" s="503" t="s">
        <v>299</v>
      </c>
      <c r="BWS67" s="503" t="s">
        <v>299</v>
      </c>
      <c r="BWT67" s="503" t="s">
        <v>299</v>
      </c>
      <c r="BWU67" s="503" t="s">
        <v>299</v>
      </c>
      <c r="BWV67" s="503" t="s">
        <v>299</v>
      </c>
      <c r="BWW67" s="503" t="s">
        <v>302</v>
      </c>
      <c r="BWX67" s="503" t="s">
        <v>302</v>
      </c>
      <c r="BWY67" s="503" t="s">
        <v>302</v>
      </c>
      <c r="BWZ67" s="503" t="s">
        <v>302</v>
      </c>
      <c r="BXA67" s="503" t="s">
        <v>302</v>
      </c>
      <c r="BXB67" s="503" t="s">
        <v>302</v>
      </c>
      <c r="BXC67" s="503" t="s">
        <v>306</v>
      </c>
      <c r="BXD67" s="503" t="s">
        <v>306</v>
      </c>
      <c r="BXE67" s="503" t="s">
        <v>306</v>
      </c>
      <c r="BXF67" s="503" t="s">
        <v>306</v>
      </c>
      <c r="BXG67" s="503" t="s">
        <v>306</v>
      </c>
      <c r="BXH67" s="503" t="s">
        <v>306</v>
      </c>
      <c r="BXI67" s="503" t="s">
        <v>303</v>
      </c>
      <c r="BXJ67" s="503" t="s">
        <v>303</v>
      </c>
      <c r="BXK67" s="503" t="s">
        <v>307</v>
      </c>
      <c r="BXL67" s="503" t="s">
        <v>307</v>
      </c>
      <c r="BXM67" s="503" t="s">
        <v>309</v>
      </c>
      <c r="BXN67" s="503" t="s">
        <v>309</v>
      </c>
      <c r="BXO67" s="503" t="s">
        <v>313</v>
      </c>
      <c r="BXP67" s="503" t="s">
        <v>313</v>
      </c>
      <c r="BXQ67" s="503" t="s">
        <v>313</v>
      </c>
      <c r="BXR67" s="503" t="s">
        <v>313</v>
      </c>
      <c r="BXS67" s="503" t="s">
        <v>313</v>
      </c>
      <c r="BXT67" s="503" t="s">
        <v>313</v>
      </c>
      <c r="BXU67" s="503" t="s">
        <v>314</v>
      </c>
      <c r="BXV67" s="503" t="s">
        <v>314</v>
      </c>
      <c r="BXW67" s="503" t="s">
        <v>317</v>
      </c>
      <c r="BXX67" s="503" t="s">
        <v>317</v>
      </c>
      <c r="BXY67" s="503" t="s">
        <v>321</v>
      </c>
      <c r="BXZ67" s="503" t="s">
        <v>321</v>
      </c>
      <c r="BYA67" s="503" t="s">
        <v>299</v>
      </c>
      <c r="BYB67" s="503" t="s">
        <v>299</v>
      </c>
      <c r="BYC67" s="503" t="s">
        <v>299</v>
      </c>
      <c r="BYD67" s="503" t="s">
        <v>299</v>
      </c>
      <c r="BYE67" s="503" t="s">
        <v>299</v>
      </c>
      <c r="BYF67" s="503" t="s">
        <v>299</v>
      </c>
      <c r="BYG67" s="212" t="s">
        <v>639</v>
      </c>
      <c r="BYH67" s="212" t="s">
        <v>639</v>
      </c>
      <c r="BYI67" s="212" t="s">
        <v>670</v>
      </c>
      <c r="BYJ67" s="212" t="s">
        <v>670</v>
      </c>
      <c r="BYK67" s="212" t="s">
        <v>668</v>
      </c>
      <c r="BYL67" s="212" t="s">
        <v>668</v>
      </c>
      <c r="BYM67" s="212" t="s">
        <v>716</v>
      </c>
      <c r="BYN67" s="212" t="s">
        <v>716</v>
      </c>
      <c r="BYO67" s="212" t="s">
        <v>701</v>
      </c>
      <c r="BYP67" s="212" t="s">
        <v>701</v>
      </c>
      <c r="BYQ67" s="212" t="s">
        <v>748</v>
      </c>
      <c r="BYR67" s="212" t="s">
        <v>748</v>
      </c>
      <c r="BYS67" s="503" t="s">
        <v>302</v>
      </c>
      <c r="BYT67" s="503" t="s">
        <v>302</v>
      </c>
      <c r="BYU67" s="503" t="s">
        <v>302</v>
      </c>
      <c r="BYV67" s="503" t="s">
        <v>302</v>
      </c>
      <c r="BYW67" s="503" t="s">
        <v>302</v>
      </c>
      <c r="BYX67" s="503" t="s">
        <v>302</v>
      </c>
      <c r="BYY67" s="212" t="s">
        <v>680</v>
      </c>
      <c r="BYZ67" s="212" t="s">
        <v>680</v>
      </c>
      <c r="BZA67" s="212" t="s">
        <v>676</v>
      </c>
      <c r="BZB67" s="212" t="s">
        <v>676</v>
      </c>
      <c r="BZC67" s="212" t="s">
        <v>678</v>
      </c>
      <c r="BZD67" s="212" t="s">
        <v>678</v>
      </c>
      <c r="BZE67" s="212" t="s">
        <v>749</v>
      </c>
      <c r="BZF67" s="212" t="s">
        <v>749</v>
      </c>
      <c r="BZG67" s="212" t="s">
        <v>750</v>
      </c>
      <c r="BZH67" s="212" t="s">
        <v>750</v>
      </c>
      <c r="BZI67" s="212" t="s">
        <v>751</v>
      </c>
      <c r="BZJ67" s="212" t="s">
        <v>751</v>
      </c>
      <c r="BZK67" s="503" t="s">
        <v>306</v>
      </c>
      <c r="BZL67" s="503" t="s">
        <v>306</v>
      </c>
      <c r="BZM67" s="503" t="s">
        <v>306</v>
      </c>
      <c r="BZN67" s="503" t="s">
        <v>306</v>
      </c>
      <c r="BZO67" s="503" t="s">
        <v>306</v>
      </c>
      <c r="BZP67" s="503" t="s">
        <v>306</v>
      </c>
      <c r="BZQ67" s="212" t="s">
        <v>307</v>
      </c>
      <c r="BZR67" s="212" t="s">
        <v>307</v>
      </c>
      <c r="BZS67" s="212" t="s">
        <v>309</v>
      </c>
      <c r="BZT67" s="212" t="s">
        <v>309</v>
      </c>
      <c r="BZU67" s="212" t="s">
        <v>311</v>
      </c>
      <c r="BZV67" s="212" t="s">
        <v>311</v>
      </c>
      <c r="BZW67" s="212" t="s">
        <v>322</v>
      </c>
      <c r="BZX67" s="212" t="s">
        <v>322</v>
      </c>
      <c r="BZY67" s="212" t="s">
        <v>770</v>
      </c>
      <c r="BZZ67" s="212" t="s">
        <v>770</v>
      </c>
      <c r="CAA67" s="212" t="s">
        <v>321</v>
      </c>
      <c r="CAB67" s="212" t="s">
        <v>321</v>
      </c>
      <c r="CAC67" s="503" t="s">
        <v>303</v>
      </c>
      <c r="CAD67" s="503" t="s">
        <v>303</v>
      </c>
      <c r="CAE67" s="212" t="s">
        <v>683</v>
      </c>
      <c r="CAF67" s="212" t="s">
        <v>683</v>
      </c>
      <c r="CAG67" s="212" t="s">
        <v>752</v>
      </c>
      <c r="CAH67" s="212" t="s">
        <v>752</v>
      </c>
      <c r="CAI67" s="503" t="s">
        <v>307</v>
      </c>
      <c r="CAJ67" s="503" t="s">
        <v>307</v>
      </c>
      <c r="CAK67" s="212" t="s">
        <v>601</v>
      </c>
      <c r="CAL67" s="212" t="s">
        <v>601</v>
      </c>
      <c r="CAM67" s="212" t="s">
        <v>704</v>
      </c>
      <c r="CAN67" s="212" t="s">
        <v>704</v>
      </c>
      <c r="CAO67" s="503" t="s">
        <v>309</v>
      </c>
      <c r="CAP67" s="503" t="s">
        <v>309</v>
      </c>
      <c r="CAQ67" s="212" t="s">
        <v>753</v>
      </c>
      <c r="CAR67" s="212" t="s">
        <v>753</v>
      </c>
      <c r="CAS67" s="212" t="s">
        <v>754</v>
      </c>
      <c r="CAT67" s="212" t="s">
        <v>754</v>
      </c>
      <c r="CAU67" s="503" t="s">
        <v>313</v>
      </c>
      <c r="CAV67" s="503" t="s">
        <v>313</v>
      </c>
      <c r="CAW67" s="503" t="s">
        <v>313</v>
      </c>
      <c r="CAX67" s="503" t="s">
        <v>313</v>
      </c>
      <c r="CAY67" s="503" t="s">
        <v>313</v>
      </c>
      <c r="CAZ67" s="503" t="s">
        <v>313</v>
      </c>
      <c r="CBA67" s="212" t="s">
        <v>643</v>
      </c>
      <c r="CBB67" s="212" t="s">
        <v>643</v>
      </c>
      <c r="CBC67" s="212" t="s">
        <v>651</v>
      </c>
      <c r="CBD67" s="212" t="s">
        <v>651</v>
      </c>
      <c r="CBE67" s="212" t="s">
        <v>755</v>
      </c>
      <c r="CBF67" s="212" t="s">
        <v>755</v>
      </c>
      <c r="CBG67" s="212" t="s">
        <v>703</v>
      </c>
      <c r="CBH67" s="212" t="s">
        <v>703</v>
      </c>
      <c r="CBI67" s="212" t="s">
        <v>728</v>
      </c>
      <c r="CBJ67" s="212" t="s">
        <v>728</v>
      </c>
      <c r="CBK67" s="507" t="s">
        <v>771</v>
      </c>
      <c r="CBL67" s="507" t="s">
        <v>771</v>
      </c>
      <c r="CBM67" s="503" t="s">
        <v>314</v>
      </c>
      <c r="CBN67" s="503" t="s">
        <v>314</v>
      </c>
      <c r="CBO67" s="212" t="s">
        <v>688</v>
      </c>
      <c r="CBP67" s="212" t="s">
        <v>688</v>
      </c>
      <c r="CBQ67" s="212" t="s">
        <v>705</v>
      </c>
      <c r="CBR67" s="212" t="s">
        <v>705</v>
      </c>
      <c r="CBS67" s="503" t="s">
        <v>317</v>
      </c>
      <c r="CBT67" s="503" t="s">
        <v>317</v>
      </c>
      <c r="CBU67" s="212" t="s">
        <v>690</v>
      </c>
      <c r="CBV67" s="212" t="s">
        <v>690</v>
      </c>
      <c r="CBW67" s="212" t="s">
        <v>756</v>
      </c>
      <c r="CBX67" s="212" t="s">
        <v>756</v>
      </c>
      <c r="CBY67" s="503" t="s">
        <v>321</v>
      </c>
      <c r="CBZ67" s="503" t="s">
        <v>321</v>
      </c>
      <c r="CCA67" s="212" t="s">
        <v>757</v>
      </c>
      <c r="CCB67" s="212" t="s">
        <v>757</v>
      </c>
      <c r="CCC67" s="212" t="s">
        <v>706</v>
      </c>
      <c r="CCD67" s="212" t="s">
        <v>706</v>
      </c>
      <c r="CCE67" s="503" t="s">
        <v>300</v>
      </c>
      <c r="CCF67" s="503" t="s">
        <v>300</v>
      </c>
      <c r="CCG67" s="503" t="s">
        <v>300</v>
      </c>
      <c r="CCH67" s="503" t="s">
        <v>300</v>
      </c>
      <c r="CCI67" s="503" t="s">
        <v>300</v>
      </c>
      <c r="CCJ67" s="503" t="s">
        <v>300</v>
      </c>
      <c r="CCK67" s="503" t="s">
        <v>302</v>
      </c>
      <c r="CCL67" s="503" t="s">
        <v>302</v>
      </c>
      <c r="CCM67" s="503" t="s">
        <v>302</v>
      </c>
      <c r="CCN67" s="503" t="s">
        <v>302</v>
      </c>
      <c r="CCO67" s="503" t="s">
        <v>302</v>
      </c>
      <c r="CCP67" s="503" t="s">
        <v>302</v>
      </c>
      <c r="CCQ67" s="503" t="s">
        <v>306</v>
      </c>
      <c r="CCR67" s="503" t="s">
        <v>306</v>
      </c>
      <c r="CCS67" s="503" t="s">
        <v>306</v>
      </c>
      <c r="CCT67" s="503" t="s">
        <v>306</v>
      </c>
      <c r="CCU67" s="503" t="s">
        <v>306</v>
      </c>
      <c r="CCV67" s="503" t="s">
        <v>306</v>
      </c>
      <c r="CCW67" s="503" t="s">
        <v>304</v>
      </c>
      <c r="CCX67" s="503" t="s">
        <v>304</v>
      </c>
      <c r="CCY67" s="503" t="s">
        <v>308</v>
      </c>
      <c r="CCZ67" s="503" t="s">
        <v>308</v>
      </c>
      <c r="CDA67" s="503" t="s">
        <v>309</v>
      </c>
      <c r="CDB67" s="503" t="s">
        <v>309</v>
      </c>
      <c r="CDC67" s="503" t="s">
        <v>313</v>
      </c>
      <c r="CDD67" s="503" t="s">
        <v>313</v>
      </c>
      <c r="CDE67" s="503" t="s">
        <v>313</v>
      </c>
      <c r="CDF67" s="503" t="s">
        <v>313</v>
      </c>
      <c r="CDG67" s="503" t="s">
        <v>313</v>
      </c>
      <c r="CDH67" s="503" t="s">
        <v>313</v>
      </c>
      <c r="CDI67" s="503" t="s">
        <v>315</v>
      </c>
      <c r="CDJ67" s="503" t="s">
        <v>315</v>
      </c>
      <c r="CDK67" s="503" t="s">
        <v>317</v>
      </c>
      <c r="CDL67" s="503" t="s">
        <v>317</v>
      </c>
      <c r="CDM67" s="503" t="s">
        <v>321</v>
      </c>
      <c r="CDN67" s="503" t="s">
        <v>321</v>
      </c>
      <c r="CDO67" s="503" t="s">
        <v>300</v>
      </c>
      <c r="CDP67" s="503" t="s">
        <v>300</v>
      </c>
      <c r="CDQ67" s="503" t="s">
        <v>300</v>
      </c>
      <c r="CDR67" s="503" t="s">
        <v>300</v>
      </c>
      <c r="CDS67" s="503" t="s">
        <v>300</v>
      </c>
      <c r="CDT67" s="503" t="s">
        <v>300</v>
      </c>
      <c r="CDU67" s="212" t="s">
        <v>553</v>
      </c>
      <c r="CDV67" s="212" t="s">
        <v>553</v>
      </c>
      <c r="CDW67" s="212" t="s">
        <v>772</v>
      </c>
      <c r="CDX67" s="212" t="s">
        <v>772</v>
      </c>
      <c r="CDY67" s="212" t="s">
        <v>649</v>
      </c>
      <c r="CDZ67" s="212" t="s">
        <v>649</v>
      </c>
      <c r="CEA67" s="212" t="s">
        <v>357</v>
      </c>
      <c r="CEB67" s="212" t="s">
        <v>357</v>
      </c>
      <c r="CEC67" s="212" t="s">
        <v>362</v>
      </c>
      <c r="CED67" s="212" t="s">
        <v>362</v>
      </c>
      <c r="CEE67" s="212" t="s">
        <v>773</v>
      </c>
      <c r="CEF67" s="212" t="s">
        <v>773</v>
      </c>
      <c r="CEG67" s="503" t="s">
        <v>302</v>
      </c>
      <c r="CEH67" s="503" t="s">
        <v>302</v>
      </c>
      <c r="CEI67" s="503" t="s">
        <v>302</v>
      </c>
      <c r="CEJ67" s="503" t="s">
        <v>302</v>
      </c>
      <c r="CEK67" s="503" t="s">
        <v>302</v>
      </c>
      <c r="CEL67" s="503" t="s">
        <v>302</v>
      </c>
      <c r="CEM67" s="212" t="s">
        <v>676</v>
      </c>
      <c r="CEN67" s="212" t="s">
        <v>676</v>
      </c>
      <c r="CEO67" s="212" t="s">
        <v>774</v>
      </c>
      <c r="CEP67" s="212" t="s">
        <v>774</v>
      </c>
      <c r="CEQ67" s="212" t="s">
        <v>576</v>
      </c>
      <c r="CER67" s="212" t="s">
        <v>576</v>
      </c>
      <c r="CES67" s="212" t="s">
        <v>775</v>
      </c>
      <c r="CET67" s="212" t="s">
        <v>775</v>
      </c>
      <c r="CEU67" s="212" t="s">
        <v>776</v>
      </c>
      <c r="CEV67" s="212" t="s">
        <v>776</v>
      </c>
      <c r="CEW67" s="212" t="s">
        <v>556</v>
      </c>
      <c r="CEX67" s="212" t="s">
        <v>556</v>
      </c>
      <c r="CEY67" s="503" t="s">
        <v>306</v>
      </c>
      <c r="CEZ67" s="503" t="s">
        <v>306</v>
      </c>
      <c r="CFA67" s="503" t="s">
        <v>306</v>
      </c>
      <c r="CFB67" s="503" t="s">
        <v>306</v>
      </c>
      <c r="CFC67" s="503" t="s">
        <v>306</v>
      </c>
      <c r="CFD67" s="503" t="s">
        <v>306</v>
      </c>
      <c r="CFE67" s="212" t="s">
        <v>566</v>
      </c>
      <c r="CFF67" s="212" t="s">
        <v>566</v>
      </c>
      <c r="CFG67" s="212" t="s">
        <v>777</v>
      </c>
      <c r="CFH67" s="212" t="s">
        <v>777</v>
      </c>
      <c r="CFI67" s="212" t="s">
        <v>410</v>
      </c>
      <c r="CFJ67" s="212" t="s">
        <v>410</v>
      </c>
      <c r="CFK67" s="212" t="s">
        <v>702</v>
      </c>
      <c r="CFL67" s="212" t="s">
        <v>702</v>
      </c>
      <c r="CFM67" s="212" t="s">
        <v>416</v>
      </c>
      <c r="CFN67" s="212" t="s">
        <v>416</v>
      </c>
      <c r="CFO67" s="212" t="s">
        <v>778</v>
      </c>
      <c r="CFP67" s="212" t="s">
        <v>778</v>
      </c>
      <c r="CFQ67" s="503" t="s">
        <v>304</v>
      </c>
      <c r="CFR67" s="503" t="s">
        <v>304</v>
      </c>
      <c r="CFS67" s="212" t="s">
        <v>652</v>
      </c>
      <c r="CFT67" s="212" t="s">
        <v>652</v>
      </c>
      <c r="CFU67" s="212" t="s">
        <v>779</v>
      </c>
      <c r="CFV67" s="212" t="s">
        <v>779</v>
      </c>
      <c r="CFW67" s="503" t="s">
        <v>308</v>
      </c>
      <c r="CFX67" s="503" t="s">
        <v>308</v>
      </c>
      <c r="CFY67" s="212" t="s">
        <v>780</v>
      </c>
      <c r="CFZ67" s="212" t="s">
        <v>780</v>
      </c>
      <c r="CGA67" s="212" t="s">
        <v>781</v>
      </c>
      <c r="CGB67" s="212" t="s">
        <v>781</v>
      </c>
      <c r="CGC67" s="503" t="s">
        <v>309</v>
      </c>
      <c r="CGD67" s="503" t="s">
        <v>309</v>
      </c>
      <c r="CGE67" s="212" t="s">
        <v>782</v>
      </c>
      <c r="CGF67" s="212" t="s">
        <v>782</v>
      </c>
      <c r="CGG67" s="212" t="s">
        <v>783</v>
      </c>
      <c r="CGH67" s="212" t="s">
        <v>783</v>
      </c>
      <c r="CGI67" s="503" t="s">
        <v>313</v>
      </c>
      <c r="CGJ67" s="503" t="s">
        <v>313</v>
      </c>
      <c r="CGK67" s="503" t="s">
        <v>313</v>
      </c>
      <c r="CGL67" s="503" t="s">
        <v>313</v>
      </c>
      <c r="CGM67" s="503" t="s">
        <v>313</v>
      </c>
      <c r="CGN67" s="503" t="s">
        <v>313</v>
      </c>
      <c r="CGO67" s="212" t="s">
        <v>703</v>
      </c>
      <c r="CGP67" s="212" t="s">
        <v>703</v>
      </c>
      <c r="CGQ67" s="212" t="s">
        <v>784</v>
      </c>
      <c r="CGR67" s="212" t="s">
        <v>784</v>
      </c>
      <c r="CGS67" s="212" t="s">
        <v>785</v>
      </c>
      <c r="CGT67" s="212" t="s">
        <v>785</v>
      </c>
      <c r="CGU67" s="212" t="s">
        <v>786</v>
      </c>
      <c r="CGV67" s="212" t="s">
        <v>786</v>
      </c>
      <c r="CGW67" s="212" t="s">
        <v>787</v>
      </c>
      <c r="CGX67" s="212" t="s">
        <v>787</v>
      </c>
      <c r="CGY67" s="212" t="s">
        <v>650</v>
      </c>
      <c r="CGZ67" s="212" t="s">
        <v>650</v>
      </c>
      <c r="CHA67" s="503" t="s">
        <v>315</v>
      </c>
      <c r="CHB67" s="503" t="s">
        <v>315</v>
      </c>
      <c r="CHC67" s="212" t="s">
        <v>788</v>
      </c>
      <c r="CHD67" s="212" t="s">
        <v>788</v>
      </c>
      <c r="CHE67" s="212" t="s">
        <v>689</v>
      </c>
      <c r="CHF67" s="212" t="s">
        <v>689</v>
      </c>
      <c r="CHG67" s="503" t="s">
        <v>317</v>
      </c>
      <c r="CHH67" s="503" t="s">
        <v>317</v>
      </c>
      <c r="CHI67" s="212" t="s">
        <v>658</v>
      </c>
      <c r="CHJ67" s="212" t="s">
        <v>658</v>
      </c>
      <c r="CHK67" s="212" t="s">
        <v>789</v>
      </c>
      <c r="CHL67" s="212" t="s">
        <v>789</v>
      </c>
      <c r="CHM67" s="503" t="s">
        <v>321</v>
      </c>
      <c r="CHN67" s="503" t="s">
        <v>321</v>
      </c>
      <c r="CHO67" s="212" t="s">
        <v>757</v>
      </c>
      <c r="CHP67" s="212" t="s">
        <v>757</v>
      </c>
      <c r="CHQ67" s="212" t="s">
        <v>712</v>
      </c>
      <c r="CHR67" s="212" t="s">
        <v>712</v>
      </c>
      <c r="CHS67" s="212" t="s">
        <v>640</v>
      </c>
      <c r="CHT67" s="212" t="s">
        <v>336</v>
      </c>
      <c r="CHU67" s="212" t="s">
        <v>337</v>
      </c>
      <c r="CHV67" s="212" t="s">
        <v>337</v>
      </c>
      <c r="CHW67" s="212" t="s">
        <v>339</v>
      </c>
      <c r="CHX67" s="212" t="s">
        <v>339</v>
      </c>
      <c r="CHY67" s="212" t="s">
        <v>717</v>
      </c>
      <c r="CHZ67" s="212" t="s">
        <v>717</v>
      </c>
      <c r="CIA67" s="212" t="s">
        <v>351</v>
      </c>
      <c r="CIB67" s="212" t="s">
        <v>351</v>
      </c>
      <c r="CIC67" s="212" t="s">
        <v>671</v>
      </c>
      <c r="CID67" s="212" t="s">
        <v>671</v>
      </c>
      <c r="CIE67" s="212" t="s">
        <v>679</v>
      </c>
      <c r="CIF67" s="212" t="s">
        <v>679</v>
      </c>
      <c r="CIG67" s="212" t="s">
        <v>680</v>
      </c>
      <c r="CIH67" s="212" t="s">
        <v>680</v>
      </c>
      <c r="CII67" s="212" t="s">
        <v>749</v>
      </c>
      <c r="CIJ67" s="212" t="s">
        <v>749</v>
      </c>
      <c r="CIK67" s="212" t="s">
        <v>596</v>
      </c>
      <c r="CIL67" s="212" t="s">
        <v>596</v>
      </c>
      <c r="CIM67" s="212" t="s">
        <v>721</v>
      </c>
      <c r="CIN67" s="212" t="s">
        <v>721</v>
      </c>
      <c r="CIO67" s="212" t="s">
        <v>818</v>
      </c>
      <c r="CIP67" s="212" t="s">
        <v>818</v>
      </c>
      <c r="CIQ67" s="212" t="s">
        <v>640</v>
      </c>
      <c r="CIR67" s="212" t="s">
        <v>640</v>
      </c>
      <c r="CIS67" s="212" t="s">
        <v>639</v>
      </c>
      <c r="CIT67" s="212" t="s">
        <v>639</v>
      </c>
      <c r="CIU67" s="212" t="s">
        <v>668</v>
      </c>
      <c r="CIV67" s="212" t="s">
        <v>668</v>
      </c>
      <c r="CIW67" s="212" t="s">
        <v>351</v>
      </c>
      <c r="CIX67" s="212" t="s">
        <v>351</v>
      </c>
      <c r="CIY67" s="212" t="s">
        <v>671</v>
      </c>
      <c r="CIZ67" s="212" t="s">
        <v>671</v>
      </c>
      <c r="CJA67" s="212" t="s">
        <v>673</v>
      </c>
      <c r="CJB67" s="212" t="s">
        <v>673</v>
      </c>
      <c r="CJC67" s="212" t="s">
        <v>680</v>
      </c>
      <c r="CJD67" s="212" t="s">
        <v>680</v>
      </c>
      <c r="CJE67" s="212" t="s">
        <v>679</v>
      </c>
      <c r="CJF67" s="212" t="s">
        <v>679</v>
      </c>
      <c r="CJG67" s="212" t="s">
        <v>676</v>
      </c>
      <c r="CJH67" s="212" t="s">
        <v>676</v>
      </c>
      <c r="CJI67" s="212" t="s">
        <v>643</v>
      </c>
      <c r="CJJ67" s="212" t="s">
        <v>643</v>
      </c>
      <c r="CJK67" s="212" t="s">
        <v>642</v>
      </c>
      <c r="CJL67" s="212" t="s">
        <v>642</v>
      </c>
      <c r="CJM67" s="212" t="s">
        <v>651</v>
      </c>
      <c r="CJN67" s="212" t="s">
        <v>651</v>
      </c>
      <c r="CJO67" s="212" t="s">
        <v>640</v>
      </c>
      <c r="CJP67" s="212" t="s">
        <v>640</v>
      </c>
      <c r="CJQ67" s="212" t="s">
        <v>701</v>
      </c>
      <c r="CJR67" s="212" t="s">
        <v>701</v>
      </c>
      <c r="CJS67" s="212" t="s">
        <v>639</v>
      </c>
      <c r="CJT67" s="212" t="s">
        <v>639</v>
      </c>
      <c r="CJU67" s="212" t="s">
        <v>351</v>
      </c>
      <c r="CJV67" s="212" t="s">
        <v>351</v>
      </c>
      <c r="CJW67" s="212" t="s">
        <v>673</v>
      </c>
      <c r="CJX67" s="212" t="s">
        <v>673</v>
      </c>
      <c r="CJY67" s="212" t="s">
        <v>717</v>
      </c>
      <c r="CJZ67" s="212" t="s">
        <v>717</v>
      </c>
      <c r="CKA67" s="212" t="s">
        <v>720</v>
      </c>
      <c r="CKB67" s="212" t="s">
        <v>720</v>
      </c>
      <c r="CKC67" s="212" t="s">
        <v>721</v>
      </c>
      <c r="CKD67" s="212" t="s">
        <v>721</v>
      </c>
      <c r="CKE67" s="212" t="s">
        <v>596</v>
      </c>
      <c r="CKF67" s="212" t="s">
        <v>596</v>
      </c>
      <c r="CKG67" s="212" t="s">
        <v>703</v>
      </c>
      <c r="CKH67" s="212" t="s">
        <v>703</v>
      </c>
      <c r="CKI67" s="212" t="s">
        <v>642</v>
      </c>
      <c r="CKJ67" s="212" t="s">
        <v>642</v>
      </c>
      <c r="CKK67" s="212" t="s">
        <v>643</v>
      </c>
      <c r="CKL67" s="212" t="s">
        <v>643</v>
      </c>
      <c r="CKM67" s="212" t="s">
        <v>639</v>
      </c>
      <c r="CKN67" s="212" t="s">
        <v>639</v>
      </c>
      <c r="CKO67" s="212" t="s">
        <v>668</v>
      </c>
      <c r="CKP67" s="212" t="s">
        <v>668</v>
      </c>
      <c r="CKQ67" s="212" t="s">
        <v>701</v>
      </c>
      <c r="CKR67" s="212" t="s">
        <v>701</v>
      </c>
      <c r="CKS67" s="212" t="s">
        <v>680</v>
      </c>
      <c r="CKT67" s="212" t="s">
        <v>680</v>
      </c>
      <c r="CKU67" s="212" t="s">
        <v>676</v>
      </c>
      <c r="CKV67" s="212" t="s">
        <v>676</v>
      </c>
      <c r="CKW67" s="212" t="s">
        <v>749</v>
      </c>
      <c r="CKX67" s="212" t="s">
        <v>749</v>
      </c>
      <c r="CKY67" s="212" t="s">
        <v>307</v>
      </c>
      <c r="CKZ67" s="212" t="s">
        <v>307</v>
      </c>
      <c r="CLA67" s="212" t="s">
        <v>309</v>
      </c>
      <c r="CLB67" s="212" t="s">
        <v>309</v>
      </c>
      <c r="CLC67" s="212" t="s">
        <v>321</v>
      </c>
      <c r="CLD67" s="212" t="s">
        <v>321</v>
      </c>
      <c r="CLE67" s="212" t="s">
        <v>643</v>
      </c>
      <c r="CLF67" s="212" t="s">
        <v>643</v>
      </c>
      <c r="CLG67" s="212" t="s">
        <v>651</v>
      </c>
      <c r="CLH67" s="212" t="s">
        <v>651</v>
      </c>
      <c r="CLI67" s="212" t="s">
        <v>703</v>
      </c>
      <c r="CLJ67" s="212" t="s">
        <v>703</v>
      </c>
      <c r="CLK67" s="212" t="s">
        <v>553</v>
      </c>
      <c r="CLL67" s="212" t="s">
        <v>553</v>
      </c>
      <c r="CLM67" s="212" t="s">
        <v>772</v>
      </c>
      <c r="CLN67" s="212" t="s">
        <v>772</v>
      </c>
      <c r="CLO67" s="212" t="s">
        <v>649</v>
      </c>
      <c r="CLP67" s="212" t="s">
        <v>649</v>
      </c>
      <c r="CLQ67" s="212" t="s">
        <v>676</v>
      </c>
      <c r="CLR67" s="212" t="s">
        <v>676</v>
      </c>
      <c r="CLS67" s="212" t="s">
        <v>576</v>
      </c>
      <c r="CLT67" s="212" t="s">
        <v>576</v>
      </c>
      <c r="CLU67" s="212" t="s">
        <v>556</v>
      </c>
      <c r="CLV67" s="212" t="s">
        <v>556</v>
      </c>
      <c r="CLW67" s="212" t="s">
        <v>566</v>
      </c>
      <c r="CLX67" s="212" t="s">
        <v>566</v>
      </c>
      <c r="CLY67" s="212" t="s">
        <v>410</v>
      </c>
      <c r="CLZ67" s="212" t="s">
        <v>410</v>
      </c>
      <c r="CMA67" s="212" t="s">
        <v>702</v>
      </c>
      <c r="CMB67" s="212" t="s">
        <v>702</v>
      </c>
      <c r="CMC67" s="212" t="s">
        <v>703</v>
      </c>
      <c r="CMD67" s="212" t="s">
        <v>703</v>
      </c>
      <c r="CME67" s="212" t="s">
        <v>784</v>
      </c>
      <c r="CMF67" s="212" t="s">
        <v>784</v>
      </c>
      <c r="CMG67" s="212" t="s">
        <v>650</v>
      </c>
      <c r="CMH67" s="212" t="s">
        <v>650</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11000.089965820313</v>
      </c>
      <c r="CE68" s="212">
        <f t="shared" ca="1" si="163"/>
        <v>-1</v>
      </c>
      <c r="CF68" s="212">
        <f t="shared" ca="1" si="164"/>
        <v>2</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299</v>
      </c>
      <c r="DS68" s="212" t="s">
        <v>300</v>
      </c>
      <c r="DT68" s="212" t="s">
        <v>301</v>
      </c>
      <c r="DU68" s="212" t="s">
        <v>302</v>
      </c>
      <c r="DV68" s="212" t="s">
        <v>303</v>
      </c>
      <c r="DW68" s="212" t="s">
        <v>304</v>
      </c>
      <c r="DX68" s="212" t="s">
        <v>305</v>
      </c>
      <c r="DY68" s="212" t="s">
        <v>306</v>
      </c>
      <c r="DZ68" s="212" t="s">
        <v>307</v>
      </c>
      <c r="EA68" s="212" t="s">
        <v>308</v>
      </c>
      <c r="EB68" s="212" t="s">
        <v>354</v>
      </c>
      <c r="EC68" s="212" t="s">
        <v>309</v>
      </c>
      <c r="ED68" s="212" t="s">
        <v>310</v>
      </c>
      <c r="EE68" s="212" t="s">
        <v>311</v>
      </c>
      <c r="EF68" s="212" t="s">
        <v>312</v>
      </c>
      <c r="EG68" s="212" t="s">
        <v>313</v>
      </c>
      <c r="EH68" s="212" t="s">
        <v>314</v>
      </c>
      <c r="EI68" s="212" t="s">
        <v>315</v>
      </c>
      <c r="EJ68" s="212" t="s">
        <v>316</v>
      </c>
      <c r="EK68" s="212" t="s">
        <v>317</v>
      </c>
      <c r="EL68" s="212" t="s">
        <v>319</v>
      </c>
      <c r="EM68" s="212" t="s">
        <v>318</v>
      </c>
      <c r="EN68" s="212" t="s">
        <v>320</v>
      </c>
      <c r="EO68" s="212" t="s">
        <v>321</v>
      </c>
      <c r="EP68" s="212" t="s">
        <v>322</v>
      </c>
      <c r="EQ68" s="212" t="s">
        <v>323</v>
      </c>
      <c r="ER68" s="212" t="s">
        <v>324</v>
      </c>
      <c r="ES68" s="212" t="s">
        <v>325</v>
      </c>
      <c r="ET68" s="212" t="s">
        <v>326</v>
      </c>
      <c r="EU68" s="212" t="s">
        <v>327</v>
      </c>
      <c r="EV68" s="212" t="s">
        <v>328</v>
      </c>
      <c r="EW68" s="212">
        <v>12345</v>
      </c>
      <c r="EX68" s="212" t="s">
        <v>330</v>
      </c>
      <c r="EY68" s="212">
        <v>1234</v>
      </c>
      <c r="EZ68" s="212" t="s">
        <v>329</v>
      </c>
      <c r="FA68" s="212" t="s">
        <v>395</v>
      </c>
      <c r="FB68" s="212" t="s">
        <v>532</v>
      </c>
      <c r="FC68" s="212">
        <v>123</v>
      </c>
      <c r="FD68" s="212" t="s">
        <v>331</v>
      </c>
      <c r="FE68" s="212" t="s">
        <v>421</v>
      </c>
      <c r="FF68" s="212" t="s">
        <v>332</v>
      </c>
      <c r="FG68" s="212" t="s">
        <v>533</v>
      </c>
      <c r="FH68" s="212" t="s">
        <v>534</v>
      </c>
      <c r="FI68" s="212" t="s">
        <v>535</v>
      </c>
      <c r="FJ68" s="212" t="s">
        <v>536</v>
      </c>
      <c r="FK68" s="212" t="s">
        <v>537</v>
      </c>
      <c r="FL68" s="212">
        <v>23456</v>
      </c>
      <c r="FM68" s="212">
        <v>2345</v>
      </c>
      <c r="FN68" s="212" t="s">
        <v>474</v>
      </c>
      <c r="FO68" s="212">
        <v>234</v>
      </c>
      <c r="FP68" s="212" t="s">
        <v>484</v>
      </c>
      <c r="FQ68" s="212" t="s">
        <v>538</v>
      </c>
      <c r="FR68" s="212" t="s">
        <v>539</v>
      </c>
      <c r="FS68" s="212">
        <v>23</v>
      </c>
      <c r="FT68" s="212">
        <v>3456</v>
      </c>
      <c r="FU68" s="212">
        <v>345</v>
      </c>
      <c r="FV68" s="212" t="s">
        <v>540</v>
      </c>
      <c r="FW68" s="212">
        <v>34</v>
      </c>
      <c r="FX68" s="212">
        <v>456</v>
      </c>
      <c r="FY68" s="212">
        <v>45</v>
      </c>
      <c r="FZ68" s="212">
        <v>56</v>
      </c>
      <c r="GA68" s="212" t="s">
        <v>812</v>
      </c>
      <c r="GB68" s="212">
        <v>12345</v>
      </c>
      <c r="GC68" s="212" t="s">
        <v>330</v>
      </c>
      <c r="GD68" s="212">
        <v>1234</v>
      </c>
      <c r="GE68" s="212" t="s">
        <v>329</v>
      </c>
      <c r="GF68" s="212" t="s">
        <v>395</v>
      </c>
      <c r="GG68" s="212" t="s">
        <v>532</v>
      </c>
      <c r="GH68" s="212">
        <v>123</v>
      </c>
      <c r="GI68" s="212" t="s">
        <v>331</v>
      </c>
      <c r="GJ68" s="212" t="s">
        <v>421</v>
      </c>
      <c r="GK68" s="212" t="s">
        <v>332</v>
      </c>
      <c r="GL68" s="212" t="s">
        <v>533</v>
      </c>
      <c r="GM68" s="212" t="s">
        <v>534</v>
      </c>
      <c r="GN68" s="212" t="s">
        <v>535</v>
      </c>
      <c r="GO68" s="212" t="s">
        <v>536</v>
      </c>
      <c r="GP68" s="212" t="s">
        <v>537</v>
      </c>
      <c r="GQ68" s="212">
        <v>23456</v>
      </c>
      <c r="GR68" s="212">
        <v>2345</v>
      </c>
      <c r="GS68" s="212" t="s">
        <v>474</v>
      </c>
      <c r="GT68" s="212">
        <v>234</v>
      </c>
      <c r="GU68" s="212" t="s">
        <v>484</v>
      </c>
      <c r="GV68" s="212" t="s">
        <v>538</v>
      </c>
      <c r="GW68" s="212" t="s">
        <v>539</v>
      </c>
      <c r="GX68" s="212">
        <v>23</v>
      </c>
      <c r="GY68" s="212">
        <v>3456</v>
      </c>
      <c r="GZ68" s="212">
        <v>345</v>
      </c>
      <c r="HA68" s="212" t="s">
        <v>540</v>
      </c>
      <c r="HB68" s="212">
        <v>34</v>
      </c>
      <c r="HC68" s="212">
        <v>456</v>
      </c>
      <c r="HD68" s="212">
        <v>45</v>
      </c>
      <c r="HE68" s="212">
        <v>56</v>
      </c>
      <c r="HF68" s="212" t="s">
        <v>812</v>
      </c>
      <c r="HG68" s="212" t="s">
        <v>299</v>
      </c>
      <c r="HH68" s="212" t="s">
        <v>299</v>
      </c>
      <c r="HI68" s="212" t="s">
        <v>299</v>
      </c>
      <c r="HJ68" s="212" t="s">
        <v>299</v>
      </c>
      <c r="HK68" s="212" t="s">
        <v>299</v>
      </c>
      <c r="HL68" s="212" t="s">
        <v>299</v>
      </c>
      <c r="HM68" s="212" t="s">
        <v>299</v>
      </c>
      <c r="HN68" s="212" t="s">
        <v>299</v>
      </c>
      <c r="HO68" s="212" t="s">
        <v>299</v>
      </c>
      <c r="HP68" s="212" t="s">
        <v>299</v>
      </c>
      <c r="HQ68" s="212" t="s">
        <v>299</v>
      </c>
      <c r="HR68" s="212" t="s">
        <v>299</v>
      </c>
      <c r="HS68" s="212" t="s">
        <v>299</v>
      </c>
      <c r="HT68" s="212" t="s">
        <v>299</v>
      </c>
      <c r="HU68" s="212" t="s">
        <v>299</v>
      </c>
      <c r="HV68" s="212" t="s">
        <v>300</v>
      </c>
      <c r="HW68" s="212" t="s">
        <v>300</v>
      </c>
      <c r="HX68" s="212" t="s">
        <v>300</v>
      </c>
      <c r="HY68" s="212" t="s">
        <v>300</v>
      </c>
      <c r="HZ68" s="212" t="s">
        <v>300</v>
      </c>
      <c r="IA68" s="212" t="s">
        <v>300</v>
      </c>
      <c r="IB68" s="212" t="s">
        <v>300</v>
      </c>
      <c r="IC68" s="212" t="s">
        <v>300</v>
      </c>
      <c r="ID68" s="212" t="s">
        <v>300</v>
      </c>
      <c r="IE68" s="212" t="s">
        <v>300</v>
      </c>
      <c r="IF68" s="212" t="s">
        <v>300</v>
      </c>
      <c r="IG68" s="212" t="s">
        <v>300</v>
      </c>
      <c r="IH68" s="212" t="s">
        <v>300</v>
      </c>
      <c r="II68" s="212" t="s">
        <v>300</v>
      </c>
      <c r="IJ68" s="212" t="s">
        <v>300</v>
      </c>
      <c r="IK68" s="212" t="s">
        <v>301</v>
      </c>
      <c r="IL68" s="212" t="s">
        <v>301</v>
      </c>
      <c r="IM68" s="212" t="s">
        <v>301</v>
      </c>
      <c r="IN68" s="212" t="s">
        <v>301</v>
      </c>
      <c r="IO68" s="212" t="s">
        <v>301</v>
      </c>
      <c r="IP68" s="212" t="s">
        <v>301</v>
      </c>
      <c r="IQ68" s="212" t="s">
        <v>301</v>
      </c>
      <c r="IR68" s="212" t="s">
        <v>302</v>
      </c>
      <c r="IS68" s="212" t="s">
        <v>302</v>
      </c>
      <c r="IT68" s="212" t="s">
        <v>302</v>
      </c>
      <c r="IU68" s="212" t="s">
        <v>302</v>
      </c>
      <c r="IV68" s="212" t="s">
        <v>302</v>
      </c>
      <c r="IW68" s="212" t="s">
        <v>302</v>
      </c>
      <c r="IX68" s="212" t="s">
        <v>302</v>
      </c>
      <c r="IY68" s="212" t="s">
        <v>302</v>
      </c>
      <c r="IZ68" s="212" t="s">
        <v>302</v>
      </c>
      <c r="JA68" s="212" t="s">
        <v>302</v>
      </c>
      <c r="JB68" s="212" t="s">
        <v>302</v>
      </c>
      <c r="JC68" s="212" t="s">
        <v>302</v>
      </c>
      <c r="JD68" s="212" t="s">
        <v>302</v>
      </c>
      <c r="JE68" s="212" t="s">
        <v>302</v>
      </c>
      <c r="JF68" s="212" t="s">
        <v>302</v>
      </c>
      <c r="JG68" s="212" t="s">
        <v>303</v>
      </c>
      <c r="JH68" s="212" t="s">
        <v>303</v>
      </c>
      <c r="JI68" s="212" t="s">
        <v>303</v>
      </c>
      <c r="JJ68" s="212" t="s">
        <v>303</v>
      </c>
      <c r="JK68" s="212" t="s">
        <v>303</v>
      </c>
      <c r="JL68" s="212" t="s">
        <v>303</v>
      </c>
      <c r="JM68" s="212" t="s">
        <v>303</v>
      </c>
      <c r="JN68" s="212" t="s">
        <v>304</v>
      </c>
      <c r="JO68" s="212" t="s">
        <v>304</v>
      </c>
      <c r="JP68" s="212" t="s">
        <v>304</v>
      </c>
      <c r="JQ68" s="212" t="s">
        <v>304</v>
      </c>
      <c r="JR68" s="212" t="s">
        <v>304</v>
      </c>
      <c r="JS68" s="212" t="s">
        <v>304</v>
      </c>
      <c r="JT68" s="212" t="s">
        <v>304</v>
      </c>
      <c r="JU68" s="212" t="s">
        <v>305</v>
      </c>
      <c r="JV68" s="212" t="s">
        <v>305</v>
      </c>
      <c r="JW68" s="212" t="s">
        <v>305</v>
      </c>
      <c r="JX68" s="212" t="s">
        <v>306</v>
      </c>
      <c r="JY68" s="212" t="s">
        <v>306</v>
      </c>
      <c r="JZ68" s="212" t="s">
        <v>306</v>
      </c>
      <c r="KA68" s="212" t="s">
        <v>306</v>
      </c>
      <c r="KB68" s="212" t="s">
        <v>306</v>
      </c>
      <c r="KC68" s="212" t="s">
        <v>306</v>
      </c>
      <c r="KD68" s="212" t="s">
        <v>306</v>
      </c>
      <c r="KE68" s="212" t="s">
        <v>306</v>
      </c>
      <c r="KF68" s="212" t="s">
        <v>306</v>
      </c>
      <c r="KG68" s="212" t="s">
        <v>306</v>
      </c>
      <c r="KH68" s="212" t="s">
        <v>306</v>
      </c>
      <c r="KI68" s="212" t="s">
        <v>306</v>
      </c>
      <c r="KJ68" s="212" t="s">
        <v>306</v>
      </c>
      <c r="KK68" s="212" t="s">
        <v>306</v>
      </c>
      <c r="KL68" s="212" t="s">
        <v>306</v>
      </c>
      <c r="KM68" s="212" t="s">
        <v>307</v>
      </c>
      <c r="KN68" s="212" t="s">
        <v>307</v>
      </c>
      <c r="KO68" s="212" t="s">
        <v>307</v>
      </c>
      <c r="KP68" s="212" t="s">
        <v>307</v>
      </c>
      <c r="KQ68" s="212" t="s">
        <v>307</v>
      </c>
      <c r="KR68" s="212" t="s">
        <v>307</v>
      </c>
      <c r="KS68" s="212" t="s">
        <v>307</v>
      </c>
      <c r="KT68" s="212" t="s">
        <v>308</v>
      </c>
      <c r="KU68" s="212" t="s">
        <v>308</v>
      </c>
      <c r="KV68" s="212" t="s">
        <v>308</v>
      </c>
      <c r="KW68" s="212" t="s">
        <v>308</v>
      </c>
      <c r="KX68" s="212" t="s">
        <v>308</v>
      </c>
      <c r="KY68" s="212" t="s">
        <v>308</v>
      </c>
      <c r="KZ68" s="212" t="s">
        <v>308</v>
      </c>
      <c r="LA68" s="212" t="s">
        <v>354</v>
      </c>
      <c r="LB68" s="212" t="s">
        <v>354</v>
      </c>
      <c r="LC68" s="212" t="s">
        <v>354</v>
      </c>
      <c r="LD68" s="212" t="s">
        <v>309</v>
      </c>
      <c r="LE68" s="212" t="s">
        <v>309</v>
      </c>
      <c r="LF68" s="212" t="s">
        <v>309</v>
      </c>
      <c r="LG68" s="212" t="s">
        <v>309</v>
      </c>
      <c r="LH68" s="212" t="s">
        <v>309</v>
      </c>
      <c r="LI68" s="212" t="s">
        <v>309</v>
      </c>
      <c r="LJ68" s="212" t="s">
        <v>309</v>
      </c>
      <c r="LK68" s="212" t="s">
        <v>310</v>
      </c>
      <c r="LL68" s="212" t="s">
        <v>310</v>
      </c>
      <c r="LM68" s="212" t="s">
        <v>310</v>
      </c>
      <c r="LN68" s="212" t="s">
        <v>311</v>
      </c>
      <c r="LO68" s="212" t="s">
        <v>311</v>
      </c>
      <c r="LP68" s="212" t="s">
        <v>311</v>
      </c>
      <c r="LQ68" s="212" t="s">
        <v>312</v>
      </c>
      <c r="LR68" s="212" t="s">
        <v>313</v>
      </c>
      <c r="LS68" s="212" t="s">
        <v>313</v>
      </c>
      <c r="LT68" s="212" t="s">
        <v>313</v>
      </c>
      <c r="LU68" s="212" t="s">
        <v>313</v>
      </c>
      <c r="LV68" s="212" t="s">
        <v>313</v>
      </c>
      <c r="LW68" s="212" t="s">
        <v>313</v>
      </c>
      <c r="LX68" s="212" t="s">
        <v>313</v>
      </c>
      <c r="LY68" s="212" t="s">
        <v>313</v>
      </c>
      <c r="LZ68" s="212" t="s">
        <v>313</v>
      </c>
      <c r="MA68" s="212" t="s">
        <v>313</v>
      </c>
      <c r="MB68" s="212" t="s">
        <v>313</v>
      </c>
      <c r="MC68" s="212" t="s">
        <v>313</v>
      </c>
      <c r="MD68" s="212" t="s">
        <v>313</v>
      </c>
      <c r="ME68" s="212" t="s">
        <v>313</v>
      </c>
      <c r="MF68" s="212" t="s">
        <v>313</v>
      </c>
      <c r="MG68" s="212" t="s">
        <v>314</v>
      </c>
      <c r="MH68" s="212" t="s">
        <v>314</v>
      </c>
      <c r="MI68" s="212" t="s">
        <v>314</v>
      </c>
      <c r="MJ68" s="212" t="s">
        <v>314</v>
      </c>
      <c r="MK68" s="212" t="s">
        <v>314</v>
      </c>
      <c r="ML68" s="212" t="s">
        <v>314</v>
      </c>
      <c r="MM68" s="212" t="s">
        <v>314</v>
      </c>
      <c r="MN68" s="212" t="s">
        <v>315</v>
      </c>
      <c r="MO68" s="212" t="s">
        <v>315</v>
      </c>
      <c r="MP68" s="212" t="s">
        <v>315</v>
      </c>
      <c r="MQ68" s="212" t="s">
        <v>315</v>
      </c>
      <c r="MR68" s="212" t="s">
        <v>315</v>
      </c>
      <c r="MS68" s="212" t="s">
        <v>315</v>
      </c>
      <c r="MT68" s="212" t="s">
        <v>315</v>
      </c>
      <c r="MU68" s="212" t="s">
        <v>316</v>
      </c>
      <c r="MV68" s="212" t="s">
        <v>316</v>
      </c>
      <c r="MW68" s="212" t="s">
        <v>316</v>
      </c>
      <c r="MX68" s="212" t="s">
        <v>317</v>
      </c>
      <c r="MY68" s="212" t="s">
        <v>317</v>
      </c>
      <c r="MZ68" s="212" t="s">
        <v>317</v>
      </c>
      <c r="NA68" s="212" t="s">
        <v>317</v>
      </c>
      <c r="NB68" s="212" t="s">
        <v>317</v>
      </c>
      <c r="NC68" s="212" t="s">
        <v>317</v>
      </c>
      <c r="ND68" s="212" t="s">
        <v>317</v>
      </c>
      <c r="NE68" s="212" t="s">
        <v>319</v>
      </c>
      <c r="NF68" s="212" t="s">
        <v>319</v>
      </c>
      <c r="NG68" s="212" t="s">
        <v>319</v>
      </c>
      <c r="NH68" s="212" t="s">
        <v>318</v>
      </c>
      <c r="NI68" s="212" t="s">
        <v>318</v>
      </c>
      <c r="NJ68" s="212" t="s">
        <v>318</v>
      </c>
      <c r="NK68" s="212" t="s">
        <v>320</v>
      </c>
      <c r="NL68" s="212" t="s">
        <v>321</v>
      </c>
      <c r="NM68" s="212" t="s">
        <v>321</v>
      </c>
      <c r="NN68" s="212" t="s">
        <v>321</v>
      </c>
      <c r="NO68" s="212" t="s">
        <v>321</v>
      </c>
      <c r="NP68" s="212" t="s">
        <v>321</v>
      </c>
      <c r="NQ68" s="212" t="s">
        <v>321</v>
      </c>
      <c r="NR68" s="212" t="s">
        <v>321</v>
      </c>
      <c r="NS68" s="212" t="s">
        <v>322</v>
      </c>
      <c r="NT68" s="212" t="s">
        <v>322</v>
      </c>
      <c r="NU68" s="212" t="s">
        <v>322</v>
      </c>
      <c r="NV68" s="212" t="s">
        <v>323</v>
      </c>
      <c r="NW68" s="212" t="s">
        <v>323</v>
      </c>
      <c r="NX68" s="212" t="s">
        <v>323</v>
      </c>
      <c r="NY68" s="212" t="s">
        <v>324</v>
      </c>
      <c r="NZ68" s="212" t="s">
        <v>325</v>
      </c>
      <c r="OA68" s="212" t="s">
        <v>325</v>
      </c>
      <c r="OB68" s="212" t="s">
        <v>325</v>
      </c>
      <c r="OC68" s="212" t="s">
        <v>326</v>
      </c>
      <c r="OD68" s="212" t="s">
        <v>327</v>
      </c>
      <c r="OE68" s="212" t="s">
        <v>336</v>
      </c>
      <c r="OF68" s="212" t="s">
        <v>337</v>
      </c>
      <c r="OG68" s="212" t="s">
        <v>338</v>
      </c>
      <c r="OH68" s="212" t="s">
        <v>339</v>
      </c>
      <c r="OI68" s="212" t="s">
        <v>350</v>
      </c>
      <c r="OJ68" s="212" t="s">
        <v>340</v>
      </c>
      <c r="OK68" s="212" t="s">
        <v>341</v>
      </c>
      <c r="OL68" s="212" t="s">
        <v>342</v>
      </c>
      <c r="OM68" s="212" t="s">
        <v>343</v>
      </c>
      <c r="ON68" s="212" t="s">
        <v>344</v>
      </c>
      <c r="OO68" s="212" t="s">
        <v>345</v>
      </c>
      <c r="OP68" s="212" t="s">
        <v>346</v>
      </c>
      <c r="OQ68" s="212" t="s">
        <v>347</v>
      </c>
      <c r="OR68" s="212" t="s">
        <v>348</v>
      </c>
      <c r="OS68" s="212" t="s">
        <v>349</v>
      </c>
      <c r="OT68" s="212" t="s">
        <v>351</v>
      </c>
      <c r="OU68" s="212" t="s">
        <v>352</v>
      </c>
      <c r="OV68" s="212" t="s">
        <v>353</v>
      </c>
      <c r="OW68" s="212" t="s">
        <v>355</v>
      </c>
      <c r="OX68" s="212" t="s">
        <v>356</v>
      </c>
      <c r="OY68" s="212" t="s">
        <v>357</v>
      </c>
      <c r="OZ68" s="212" t="s">
        <v>358</v>
      </c>
      <c r="PA68" s="212" t="s">
        <v>541</v>
      </c>
      <c r="PB68" s="212" t="s">
        <v>359</v>
      </c>
      <c r="PC68" s="212" t="s">
        <v>360</v>
      </c>
      <c r="PD68" s="212" t="s">
        <v>361</v>
      </c>
      <c r="PE68" s="212" t="s">
        <v>362</v>
      </c>
      <c r="PF68" s="212" t="s">
        <v>363</v>
      </c>
      <c r="PG68" s="212" t="s">
        <v>364</v>
      </c>
      <c r="PH68" s="212" t="s">
        <v>365</v>
      </c>
      <c r="PI68" s="212" t="s">
        <v>366</v>
      </c>
      <c r="PJ68" s="212" t="s">
        <v>367</v>
      </c>
      <c r="PK68" s="212" t="s">
        <v>368</v>
      </c>
      <c r="PL68" s="212" t="s">
        <v>369</v>
      </c>
      <c r="PM68" s="212" t="s">
        <v>370</v>
      </c>
      <c r="PN68" s="212" t="s">
        <v>371</v>
      </c>
      <c r="PO68" s="212" t="s">
        <v>372</v>
      </c>
      <c r="PP68" s="212" t="s">
        <v>373</v>
      </c>
      <c r="PQ68" s="212" t="s">
        <v>374</v>
      </c>
      <c r="PR68" s="212" t="s">
        <v>375</v>
      </c>
      <c r="PS68" s="212" t="s">
        <v>376</v>
      </c>
      <c r="PT68" s="212" t="s">
        <v>377</v>
      </c>
      <c r="PU68" s="212" t="s">
        <v>378</v>
      </c>
      <c r="PV68" s="212" t="s">
        <v>379</v>
      </c>
      <c r="PW68" s="212" t="s">
        <v>380</v>
      </c>
      <c r="PX68" s="212" t="s">
        <v>381</v>
      </c>
      <c r="PY68" s="212" t="s">
        <v>382</v>
      </c>
      <c r="PZ68" s="212" t="s">
        <v>383</v>
      </c>
      <c r="QA68" s="212" t="s">
        <v>384</v>
      </c>
      <c r="QB68" s="212" t="s">
        <v>385</v>
      </c>
      <c r="QC68" s="212" t="s">
        <v>386</v>
      </c>
      <c r="QD68" s="212" t="s">
        <v>387</v>
      </c>
      <c r="QE68" s="212" t="s">
        <v>394</v>
      </c>
      <c r="QF68" s="212" t="s">
        <v>392</v>
      </c>
      <c r="QG68" s="212" t="s">
        <v>393</v>
      </c>
      <c r="QH68" s="212" t="s">
        <v>391</v>
      </c>
      <c r="QI68" s="212" t="s">
        <v>390</v>
      </c>
      <c r="QJ68" s="212" t="s">
        <v>389</v>
      </c>
      <c r="QK68" s="212" t="s">
        <v>388</v>
      </c>
      <c r="QL68" s="212" t="s">
        <v>397</v>
      </c>
      <c r="QM68" s="212" t="s">
        <v>398</v>
      </c>
      <c r="QN68" s="212" t="s">
        <v>399</v>
      </c>
      <c r="QO68" s="212" t="s">
        <v>400</v>
      </c>
      <c r="QP68" s="212" t="s">
        <v>401</v>
      </c>
      <c r="QQ68" s="212" t="s">
        <v>402</v>
      </c>
      <c r="QR68" s="212" t="s">
        <v>403</v>
      </c>
      <c r="QS68" s="212" t="s">
        <v>404</v>
      </c>
      <c r="QT68" s="212" t="s">
        <v>405</v>
      </c>
      <c r="QU68" s="212" t="s">
        <v>406</v>
      </c>
      <c r="QV68" s="212" t="s">
        <v>407</v>
      </c>
      <c r="QW68" s="212" t="s">
        <v>408</v>
      </c>
      <c r="QX68" s="212" t="s">
        <v>409</v>
      </c>
      <c r="QY68" s="212" t="s">
        <v>410</v>
      </c>
      <c r="QZ68" s="212" t="s">
        <v>411</v>
      </c>
      <c r="RA68" s="212" t="s">
        <v>412</v>
      </c>
      <c r="RB68" s="212" t="s">
        <v>413</v>
      </c>
      <c r="RC68" s="212" t="s">
        <v>414</v>
      </c>
      <c r="RD68" s="212" t="s">
        <v>415</v>
      </c>
      <c r="RE68" s="212" t="s">
        <v>416</v>
      </c>
      <c r="RF68" s="212" t="s">
        <v>417</v>
      </c>
      <c r="RG68" s="212" t="s">
        <v>530</v>
      </c>
      <c r="RH68" s="212" t="s">
        <v>418</v>
      </c>
      <c r="RI68" s="212" t="s">
        <v>419</v>
      </c>
      <c r="RJ68" s="212" t="s">
        <v>420</v>
      </c>
      <c r="RK68" s="212" t="s">
        <v>422</v>
      </c>
      <c r="RL68" s="212" t="s">
        <v>423</v>
      </c>
      <c r="RM68" s="212" t="s">
        <v>424</v>
      </c>
      <c r="RN68" s="212" t="s">
        <v>425</v>
      </c>
      <c r="RO68" s="212" t="s">
        <v>426</v>
      </c>
      <c r="RP68" s="212" t="s">
        <v>427</v>
      </c>
      <c r="RQ68" s="212" t="s">
        <v>428</v>
      </c>
      <c r="RR68" s="212" t="s">
        <v>429</v>
      </c>
      <c r="RS68" s="212" t="s">
        <v>547</v>
      </c>
      <c r="RT68" s="212" t="s">
        <v>430</v>
      </c>
      <c r="RU68" s="212" t="s">
        <v>431</v>
      </c>
      <c r="RV68" s="212" t="s">
        <v>432</v>
      </c>
      <c r="RW68" s="212" t="s">
        <v>433</v>
      </c>
      <c r="RX68" s="212" t="s">
        <v>434</v>
      </c>
      <c r="RY68" s="212" t="s">
        <v>435</v>
      </c>
      <c r="RZ68" s="212" t="s">
        <v>436</v>
      </c>
      <c r="SA68" s="212" t="s">
        <v>437</v>
      </c>
      <c r="SB68" s="212" t="s">
        <v>543</v>
      </c>
      <c r="SC68" s="212" t="s">
        <v>439</v>
      </c>
      <c r="SD68" s="212" t="s">
        <v>440</v>
      </c>
      <c r="SE68" s="212" t="s">
        <v>441</v>
      </c>
      <c r="SF68" s="212" t="s">
        <v>442</v>
      </c>
      <c r="SG68" s="212" t="s">
        <v>443</v>
      </c>
      <c r="SH68" s="212" t="s">
        <v>444</v>
      </c>
      <c r="SI68" s="505" t="s">
        <v>445</v>
      </c>
      <c r="SJ68" s="212" t="s">
        <v>446</v>
      </c>
      <c r="SK68" s="212" t="s">
        <v>447</v>
      </c>
      <c r="SL68" s="212" t="s">
        <v>448</v>
      </c>
      <c r="SM68" s="212" t="s">
        <v>449</v>
      </c>
      <c r="SN68" s="212" t="s">
        <v>450</v>
      </c>
      <c r="SO68" s="212" t="s">
        <v>451</v>
      </c>
      <c r="SP68" s="212" t="s">
        <v>452</v>
      </c>
      <c r="SQ68" s="212" t="s">
        <v>453</v>
      </c>
      <c r="SR68" s="212" t="s">
        <v>454</v>
      </c>
      <c r="SS68" s="212" t="s">
        <v>455</v>
      </c>
      <c r="ST68" s="212" t="s">
        <v>456</v>
      </c>
      <c r="SU68" s="212" t="s">
        <v>457</v>
      </c>
      <c r="SV68" s="212" t="s">
        <v>458</v>
      </c>
      <c r="SW68" s="212" t="s">
        <v>459</v>
      </c>
      <c r="SX68" s="212" t="s">
        <v>460</v>
      </c>
      <c r="SY68" s="212" t="s">
        <v>461</v>
      </c>
      <c r="SZ68" s="212" t="s">
        <v>462</v>
      </c>
      <c r="TA68" s="212" t="s">
        <v>463</v>
      </c>
      <c r="TB68" s="212" t="s">
        <v>464</v>
      </c>
      <c r="TC68" s="212" t="s">
        <v>465</v>
      </c>
      <c r="TD68" s="212" t="s">
        <v>466</v>
      </c>
      <c r="TE68" s="212" t="s">
        <v>467</v>
      </c>
      <c r="TF68" s="212" t="s">
        <v>468</v>
      </c>
      <c r="TG68" s="212" t="s">
        <v>469</v>
      </c>
      <c r="TH68" s="212" t="s">
        <v>470</v>
      </c>
      <c r="TI68" s="212" t="s">
        <v>471</v>
      </c>
      <c r="TJ68" s="212" t="s">
        <v>472</v>
      </c>
      <c r="TK68" s="212" t="s">
        <v>473</v>
      </c>
      <c r="TL68" s="212" t="s">
        <v>475</v>
      </c>
      <c r="TM68" s="212" t="s">
        <v>476</v>
      </c>
      <c r="TN68" s="212" t="s">
        <v>477</v>
      </c>
      <c r="TO68" s="212" t="s">
        <v>478</v>
      </c>
      <c r="TP68" s="212" t="s">
        <v>479</v>
      </c>
      <c r="TQ68" s="212" t="s">
        <v>480</v>
      </c>
      <c r="TR68" s="212" t="s">
        <v>466</v>
      </c>
      <c r="TS68" s="212" t="s">
        <v>481</v>
      </c>
      <c r="TT68" s="212" t="s">
        <v>482</v>
      </c>
      <c r="TU68" s="212" t="s">
        <v>483</v>
      </c>
      <c r="TV68" s="212" t="s">
        <v>485</v>
      </c>
      <c r="TW68" s="212" t="s">
        <v>486</v>
      </c>
      <c r="TX68" s="212" t="s">
        <v>487</v>
      </c>
      <c r="TY68" s="212" t="s">
        <v>488</v>
      </c>
      <c r="TZ68" s="212" t="s">
        <v>489</v>
      </c>
      <c r="UA68" s="212" t="s">
        <v>490</v>
      </c>
      <c r="UB68" s="212" t="s">
        <v>466</v>
      </c>
      <c r="UC68" s="212" t="s">
        <v>491</v>
      </c>
      <c r="UD68" s="212" t="s">
        <v>492</v>
      </c>
      <c r="UE68" s="212" t="s">
        <v>493</v>
      </c>
      <c r="UF68" s="212" t="s">
        <v>494</v>
      </c>
      <c r="UG68" s="212" t="s">
        <v>544</v>
      </c>
      <c r="UH68" s="212" t="s">
        <v>545</v>
      </c>
      <c r="UI68" s="212" t="s">
        <v>496</v>
      </c>
      <c r="UJ68" s="212" t="s">
        <v>497</v>
      </c>
      <c r="UK68" s="212" t="s">
        <v>498</v>
      </c>
      <c r="UL68" s="212" t="s">
        <v>499</v>
      </c>
      <c r="UM68" s="212" t="s">
        <v>500</v>
      </c>
      <c r="UN68" s="212" t="s">
        <v>501</v>
      </c>
      <c r="UO68" s="212" t="s">
        <v>502</v>
      </c>
      <c r="UP68" s="212" t="s">
        <v>503</v>
      </c>
      <c r="UQ68" s="212" t="s">
        <v>504</v>
      </c>
      <c r="UR68" s="212" t="s">
        <v>505</v>
      </c>
      <c r="US68" s="212" t="s">
        <v>506</v>
      </c>
      <c r="UT68" s="212" t="s">
        <v>507</v>
      </c>
      <c r="UU68" s="212" t="s">
        <v>508</v>
      </c>
      <c r="UV68" s="212" t="s">
        <v>509</v>
      </c>
      <c r="UW68" s="212" t="s">
        <v>510</v>
      </c>
      <c r="UX68" s="212" t="s">
        <v>511</v>
      </c>
      <c r="UY68" s="212" t="s">
        <v>512</v>
      </c>
      <c r="UZ68" s="212" t="s">
        <v>513</v>
      </c>
      <c r="VA68" s="212" t="s">
        <v>514</v>
      </c>
      <c r="VB68" s="212" t="s">
        <v>515</v>
      </c>
      <c r="VC68" s="212">
        <v>1234</v>
      </c>
      <c r="VD68" s="212" t="s">
        <v>517</v>
      </c>
      <c r="VE68" s="212">
        <v>123</v>
      </c>
      <c r="VF68" s="212" t="s">
        <v>518</v>
      </c>
      <c r="VG68" s="505" t="s">
        <v>519</v>
      </c>
      <c r="VH68" s="212" t="s">
        <v>520</v>
      </c>
      <c r="VI68" s="212">
        <v>12</v>
      </c>
      <c r="VJ68" s="212">
        <v>2345</v>
      </c>
      <c r="VK68" s="212">
        <v>234</v>
      </c>
      <c r="VL68" s="212" t="s">
        <v>521</v>
      </c>
      <c r="VM68" s="212">
        <v>23</v>
      </c>
      <c r="VN68" s="212">
        <v>345</v>
      </c>
      <c r="VO68" s="212">
        <v>34</v>
      </c>
      <c r="VP68" s="212">
        <v>45</v>
      </c>
      <c r="VQ68" s="212" t="s">
        <v>812</v>
      </c>
      <c r="VR68" s="212">
        <v>1234</v>
      </c>
      <c r="VS68" s="212" t="s">
        <v>522</v>
      </c>
      <c r="VT68" s="212">
        <v>123</v>
      </c>
      <c r="VU68" s="212" t="s">
        <v>523</v>
      </c>
      <c r="VV68" s="505" t="s">
        <v>519</v>
      </c>
      <c r="VW68" s="505" t="s">
        <v>524</v>
      </c>
      <c r="VX68" s="212">
        <v>12</v>
      </c>
      <c r="VY68" s="212" t="s">
        <v>549</v>
      </c>
      <c r="VZ68" s="212">
        <v>234</v>
      </c>
      <c r="WA68" s="212" t="s">
        <v>525</v>
      </c>
      <c r="WB68" s="212">
        <v>23</v>
      </c>
      <c r="WC68" s="212" t="s">
        <v>526</v>
      </c>
      <c r="WD68" s="212">
        <v>34</v>
      </c>
      <c r="WE68" s="212">
        <v>56</v>
      </c>
      <c r="WF68" s="212" t="s">
        <v>812</v>
      </c>
      <c r="WG68" s="212">
        <v>123</v>
      </c>
      <c r="WH68" s="212" t="s">
        <v>527</v>
      </c>
      <c r="WI68" s="212">
        <v>12</v>
      </c>
      <c r="WJ68" s="212">
        <v>234</v>
      </c>
      <c r="WK68" s="212">
        <v>23</v>
      </c>
      <c r="WL68" s="212">
        <v>34</v>
      </c>
      <c r="WM68" s="212" t="s">
        <v>812</v>
      </c>
      <c r="WN68" s="212" t="s">
        <v>517</v>
      </c>
      <c r="WO68" s="212" t="s">
        <v>396</v>
      </c>
      <c r="WP68" s="212">
        <v>123</v>
      </c>
      <c r="WQ68" s="212" t="s">
        <v>438</v>
      </c>
      <c r="WR68" s="505" t="s">
        <v>524</v>
      </c>
      <c r="WS68" s="212" t="s">
        <v>520</v>
      </c>
      <c r="WT68" s="212">
        <v>12</v>
      </c>
      <c r="WU68" s="212" t="s">
        <v>528</v>
      </c>
      <c r="WV68" s="212" t="s">
        <v>525</v>
      </c>
      <c r="WW68" s="212" t="s">
        <v>529</v>
      </c>
      <c r="WX68" s="212">
        <v>23</v>
      </c>
      <c r="WY68" s="212">
        <v>456</v>
      </c>
      <c r="WZ68" s="212">
        <v>45</v>
      </c>
      <c r="XA68" s="212">
        <v>56</v>
      </c>
      <c r="XB68" s="212" t="s">
        <v>812</v>
      </c>
      <c r="XC68" s="212">
        <v>123</v>
      </c>
      <c r="XD68" s="212" t="s">
        <v>520</v>
      </c>
      <c r="XE68" s="212">
        <v>12</v>
      </c>
      <c r="XF68" s="212" t="s">
        <v>529</v>
      </c>
      <c r="XG68" s="212">
        <v>23</v>
      </c>
      <c r="XH68" s="212">
        <v>45</v>
      </c>
      <c r="XI68" s="212" t="s">
        <v>812</v>
      </c>
      <c r="XJ68" s="212">
        <v>123</v>
      </c>
      <c r="XK68" s="505" t="s">
        <v>524</v>
      </c>
      <c r="XL68" s="212">
        <v>12</v>
      </c>
      <c r="XM68" s="212" t="s">
        <v>525</v>
      </c>
      <c r="XN68" s="212">
        <v>23</v>
      </c>
      <c r="XO68" s="212">
        <v>56</v>
      </c>
      <c r="XP68" s="212" t="s">
        <v>812</v>
      </c>
      <c r="XQ68" s="212">
        <v>12</v>
      </c>
      <c r="XR68" s="212">
        <v>23</v>
      </c>
      <c r="XS68" s="212" t="s">
        <v>812</v>
      </c>
      <c r="XT68" s="212" t="s">
        <v>518</v>
      </c>
      <c r="XU68" s="212" t="s">
        <v>523</v>
      </c>
      <c r="XV68" s="212" t="s">
        <v>527</v>
      </c>
      <c r="XW68" s="212" t="s">
        <v>531</v>
      </c>
      <c r="XX68" s="505" t="s">
        <v>524</v>
      </c>
      <c r="XY68" s="212" t="s">
        <v>520</v>
      </c>
      <c r="XZ68" s="212">
        <v>12</v>
      </c>
      <c r="YA68" s="212">
        <v>3456</v>
      </c>
      <c r="YB68" s="212">
        <v>345</v>
      </c>
      <c r="YC68" s="212" t="s">
        <v>526</v>
      </c>
      <c r="YD68" s="212">
        <v>34</v>
      </c>
      <c r="YE68" s="212">
        <v>456</v>
      </c>
      <c r="YF68" s="212">
        <v>45</v>
      </c>
      <c r="YG68" s="212">
        <v>56</v>
      </c>
      <c r="YH68" s="212" t="s">
        <v>527</v>
      </c>
      <c r="YI68" s="212" t="s">
        <v>520</v>
      </c>
      <c r="YJ68" s="212">
        <v>12</v>
      </c>
      <c r="YK68" s="212">
        <v>345</v>
      </c>
      <c r="YL68" s="212">
        <v>34</v>
      </c>
      <c r="YM68" s="212">
        <v>45</v>
      </c>
      <c r="YN68" s="212" t="s">
        <v>812</v>
      </c>
      <c r="YO68" s="212" t="s">
        <v>527</v>
      </c>
      <c r="YP68" s="508" t="s">
        <v>524</v>
      </c>
      <c r="YQ68" s="212">
        <v>12</v>
      </c>
      <c r="YR68" s="212" t="s">
        <v>526</v>
      </c>
      <c r="YS68" s="212">
        <v>34</v>
      </c>
      <c r="YT68" s="212">
        <v>56</v>
      </c>
      <c r="YU68" s="212" t="s">
        <v>812</v>
      </c>
      <c r="YV68" s="212">
        <v>12</v>
      </c>
      <c r="YW68" s="212">
        <v>34</v>
      </c>
      <c r="YX68" s="212" t="s">
        <v>812</v>
      </c>
      <c r="YY68" s="505" t="s">
        <v>524</v>
      </c>
      <c r="YZ68" s="212" t="s">
        <v>520</v>
      </c>
      <c r="ZA68" s="212">
        <v>12</v>
      </c>
      <c r="ZB68" s="212">
        <v>456</v>
      </c>
      <c r="ZC68" s="212">
        <v>45</v>
      </c>
      <c r="ZD68" s="212">
        <v>56</v>
      </c>
      <c r="ZE68" s="212" t="s">
        <v>812</v>
      </c>
      <c r="ZF68" s="212">
        <v>12</v>
      </c>
      <c r="ZG68" s="212">
        <v>56</v>
      </c>
      <c r="ZH68" s="212" t="s">
        <v>812</v>
      </c>
      <c r="ZI68" s="212">
        <v>12</v>
      </c>
      <c r="ZJ68" s="212">
        <v>45</v>
      </c>
      <c r="ZK68" s="212" t="s">
        <v>812</v>
      </c>
      <c r="ZL68" s="212" t="s">
        <v>812</v>
      </c>
      <c r="ZM68" s="212">
        <v>2345</v>
      </c>
      <c r="ZN68" s="212" t="s">
        <v>549</v>
      </c>
      <c r="ZO68" s="212">
        <v>234</v>
      </c>
      <c r="ZP68" s="212" t="s">
        <v>528</v>
      </c>
      <c r="ZQ68" s="212" t="s">
        <v>525</v>
      </c>
      <c r="ZR68" s="212" t="s">
        <v>529</v>
      </c>
      <c r="ZS68" s="212">
        <v>23</v>
      </c>
      <c r="ZT68" s="212">
        <v>3456</v>
      </c>
      <c r="ZU68" s="212">
        <v>345</v>
      </c>
      <c r="ZV68" s="212" t="s">
        <v>526</v>
      </c>
      <c r="ZW68" s="212">
        <v>34</v>
      </c>
      <c r="ZX68" s="212">
        <v>456</v>
      </c>
      <c r="ZY68" s="212">
        <v>45</v>
      </c>
      <c r="ZZ68" s="212">
        <v>56</v>
      </c>
      <c r="AAA68" s="212" t="s">
        <v>812</v>
      </c>
      <c r="AAB68" s="212">
        <v>234</v>
      </c>
      <c r="AAC68" s="212" t="s">
        <v>529</v>
      </c>
      <c r="AAD68" s="212">
        <v>23</v>
      </c>
      <c r="AAE68" s="212">
        <v>345</v>
      </c>
      <c r="AAF68" s="212">
        <v>34</v>
      </c>
      <c r="AAG68" s="212">
        <v>45</v>
      </c>
      <c r="AAH68" s="212" t="s">
        <v>812</v>
      </c>
      <c r="AAI68" s="212">
        <v>234</v>
      </c>
      <c r="AAJ68" s="212" t="s">
        <v>525</v>
      </c>
      <c r="AAK68" s="212">
        <v>23</v>
      </c>
      <c r="AAL68" s="212" t="s">
        <v>526</v>
      </c>
      <c r="AAM68" s="212">
        <v>34</v>
      </c>
      <c r="AAN68" s="212">
        <v>56</v>
      </c>
      <c r="AAO68" s="212" t="s">
        <v>812</v>
      </c>
      <c r="AAP68" s="212">
        <v>23</v>
      </c>
      <c r="AAQ68" s="212">
        <v>34</v>
      </c>
      <c r="AAR68" s="212" t="s">
        <v>813</v>
      </c>
      <c r="AAS68" s="212" t="s">
        <v>525</v>
      </c>
      <c r="AAT68" s="212" t="s">
        <v>529</v>
      </c>
      <c r="AAU68" s="212">
        <v>23</v>
      </c>
      <c r="AAV68" s="212">
        <v>456</v>
      </c>
      <c r="AAW68" s="212">
        <v>45</v>
      </c>
      <c r="AAX68" s="212">
        <v>56</v>
      </c>
      <c r="AAY68" s="212" t="s">
        <v>812</v>
      </c>
      <c r="AAZ68" s="212">
        <v>23</v>
      </c>
      <c r="ABA68" s="212">
        <v>56</v>
      </c>
      <c r="ABB68" s="212" t="s">
        <v>812</v>
      </c>
      <c r="ABC68" s="212">
        <v>23</v>
      </c>
      <c r="ABD68" s="212">
        <v>45</v>
      </c>
      <c r="ABE68" s="212" t="s">
        <v>812</v>
      </c>
      <c r="ABF68" s="212" t="s">
        <v>812</v>
      </c>
      <c r="ABG68" s="212">
        <v>345</v>
      </c>
      <c r="ABH68" s="212" t="s">
        <v>526</v>
      </c>
      <c r="ABI68" s="212">
        <v>34</v>
      </c>
      <c r="ABJ68" s="212">
        <v>456</v>
      </c>
      <c r="ABK68" s="212">
        <v>45</v>
      </c>
      <c r="ABL68" s="212">
        <v>56</v>
      </c>
      <c r="ABM68" s="212" t="s">
        <v>812</v>
      </c>
      <c r="ABN68" s="212">
        <v>34</v>
      </c>
      <c r="ABO68" s="212">
        <v>45</v>
      </c>
      <c r="ABP68" s="212" t="s">
        <v>812</v>
      </c>
      <c r="ABQ68" s="212">
        <v>34</v>
      </c>
      <c r="ABR68" s="212">
        <v>56</v>
      </c>
      <c r="ABS68" s="212" t="s">
        <v>812</v>
      </c>
      <c r="ABT68" s="212" t="s">
        <v>812</v>
      </c>
      <c r="ABU68" s="212">
        <v>45</v>
      </c>
      <c r="ABV68" s="212">
        <v>56</v>
      </c>
      <c r="ABW68" s="212" t="s">
        <v>812</v>
      </c>
      <c r="ABX68" s="212" t="s">
        <v>812</v>
      </c>
      <c r="ABY68" s="212" t="s">
        <v>812</v>
      </c>
      <c r="ABZ68" s="212" t="s">
        <v>812</v>
      </c>
      <c r="ACA68" s="212" t="s">
        <v>336</v>
      </c>
      <c r="ACB68" s="212" t="s">
        <v>337</v>
      </c>
      <c r="ACC68" s="212" t="s">
        <v>338</v>
      </c>
      <c r="ACD68" s="212" t="s">
        <v>339</v>
      </c>
      <c r="ACE68" s="212" t="s">
        <v>350</v>
      </c>
      <c r="ACF68" s="212" t="s">
        <v>340</v>
      </c>
      <c r="ACG68" s="212" t="s">
        <v>341</v>
      </c>
      <c r="ACH68" s="212" t="s">
        <v>342</v>
      </c>
      <c r="ACI68" s="212" t="s">
        <v>343</v>
      </c>
      <c r="ACJ68" s="212" t="s">
        <v>344</v>
      </c>
      <c r="ACK68" s="212" t="s">
        <v>345</v>
      </c>
      <c r="ACL68" s="212" t="s">
        <v>346</v>
      </c>
      <c r="ACM68" s="212" t="s">
        <v>347</v>
      </c>
      <c r="ACN68" s="212" t="s">
        <v>348</v>
      </c>
      <c r="ACO68" s="212" t="s">
        <v>349</v>
      </c>
      <c r="ACP68" s="212" t="s">
        <v>351</v>
      </c>
      <c r="ACQ68" s="212" t="s">
        <v>352</v>
      </c>
      <c r="ACR68" s="212" t="s">
        <v>353</v>
      </c>
      <c r="ACS68" s="212" t="s">
        <v>355</v>
      </c>
      <c r="ACT68" s="212" t="s">
        <v>356</v>
      </c>
      <c r="ACU68" s="212" t="s">
        <v>357</v>
      </c>
      <c r="ACV68" s="212" t="s">
        <v>358</v>
      </c>
      <c r="ACW68" s="212" t="s">
        <v>541</v>
      </c>
      <c r="ACX68" s="212" t="s">
        <v>359</v>
      </c>
      <c r="ACY68" s="212" t="s">
        <v>360</v>
      </c>
      <c r="ACZ68" s="212" t="s">
        <v>361</v>
      </c>
      <c r="ADA68" s="212" t="s">
        <v>362</v>
      </c>
      <c r="ADB68" s="212" t="s">
        <v>363</v>
      </c>
      <c r="ADC68" s="212" t="s">
        <v>364</v>
      </c>
      <c r="ADD68" s="212" t="s">
        <v>365</v>
      </c>
      <c r="ADE68" s="212" t="s">
        <v>366</v>
      </c>
      <c r="ADF68" s="212" t="s">
        <v>367</v>
      </c>
      <c r="ADG68" s="212" t="s">
        <v>368</v>
      </c>
      <c r="ADH68" s="212" t="s">
        <v>369</v>
      </c>
      <c r="ADI68" s="212" t="s">
        <v>370</v>
      </c>
      <c r="ADJ68" s="212" t="s">
        <v>371</v>
      </c>
      <c r="ADK68" s="212" t="s">
        <v>372</v>
      </c>
      <c r="ADL68" s="212" t="s">
        <v>373</v>
      </c>
      <c r="ADM68" s="212" t="s">
        <v>374</v>
      </c>
      <c r="ADN68" s="212" t="s">
        <v>375</v>
      </c>
      <c r="ADO68" s="212" t="s">
        <v>376</v>
      </c>
      <c r="ADP68" s="212" t="s">
        <v>377</v>
      </c>
      <c r="ADQ68" s="212" t="s">
        <v>378</v>
      </c>
      <c r="ADR68" s="212" t="s">
        <v>379</v>
      </c>
      <c r="ADS68" s="212" t="s">
        <v>380</v>
      </c>
      <c r="ADT68" s="212" t="s">
        <v>381</v>
      </c>
      <c r="ADU68" s="212" t="s">
        <v>382</v>
      </c>
      <c r="ADV68" s="212" t="s">
        <v>383</v>
      </c>
      <c r="ADW68" s="212" t="s">
        <v>384</v>
      </c>
      <c r="ADX68" s="212" t="s">
        <v>385</v>
      </c>
      <c r="ADY68" s="212" t="s">
        <v>386</v>
      </c>
      <c r="ADZ68" s="212" t="s">
        <v>387</v>
      </c>
      <c r="AEA68" s="212" t="s">
        <v>394</v>
      </c>
      <c r="AEB68" s="212" t="s">
        <v>392</v>
      </c>
      <c r="AEC68" s="212" t="s">
        <v>393</v>
      </c>
      <c r="AED68" s="212" t="s">
        <v>391</v>
      </c>
      <c r="AEE68" s="212" t="s">
        <v>390</v>
      </c>
      <c r="AEF68" s="212" t="s">
        <v>389</v>
      </c>
      <c r="AEG68" s="212" t="s">
        <v>388</v>
      </c>
      <c r="AEH68" s="212" t="s">
        <v>397</v>
      </c>
      <c r="AEI68" s="212" t="s">
        <v>398</v>
      </c>
      <c r="AEJ68" s="212" t="s">
        <v>399</v>
      </c>
      <c r="AEK68" s="212" t="s">
        <v>400</v>
      </c>
      <c r="AEL68" s="212" t="s">
        <v>401</v>
      </c>
      <c r="AEM68" s="212" t="s">
        <v>402</v>
      </c>
      <c r="AEN68" s="212" t="s">
        <v>403</v>
      </c>
      <c r="AEO68" s="212" t="s">
        <v>404</v>
      </c>
      <c r="AEP68" s="212" t="s">
        <v>405</v>
      </c>
      <c r="AEQ68" s="212" t="s">
        <v>406</v>
      </c>
      <c r="AER68" s="212" t="s">
        <v>407</v>
      </c>
      <c r="AES68" s="212" t="s">
        <v>408</v>
      </c>
      <c r="AET68" s="212" t="s">
        <v>409</v>
      </c>
      <c r="AEU68" s="212" t="s">
        <v>410</v>
      </c>
      <c r="AEV68" s="212" t="s">
        <v>411</v>
      </c>
      <c r="AEW68" s="212" t="s">
        <v>412</v>
      </c>
      <c r="AEX68" s="212" t="s">
        <v>413</v>
      </c>
      <c r="AEY68" s="212" t="s">
        <v>414</v>
      </c>
      <c r="AEZ68" s="212" t="s">
        <v>415</v>
      </c>
      <c r="AFA68" s="212" t="s">
        <v>416</v>
      </c>
      <c r="AFB68" s="212" t="s">
        <v>417</v>
      </c>
      <c r="AFC68" s="212" t="s">
        <v>530</v>
      </c>
      <c r="AFD68" s="212" t="s">
        <v>418</v>
      </c>
      <c r="AFE68" s="212" t="s">
        <v>419</v>
      </c>
      <c r="AFF68" s="212" t="s">
        <v>420</v>
      </c>
      <c r="AFG68" s="212" t="s">
        <v>422</v>
      </c>
      <c r="AFH68" s="212" t="s">
        <v>423</v>
      </c>
      <c r="AFI68" s="212" t="s">
        <v>424</v>
      </c>
      <c r="AFJ68" s="212" t="s">
        <v>425</v>
      </c>
      <c r="AFK68" s="212" t="s">
        <v>542</v>
      </c>
      <c r="AFL68" s="212" t="s">
        <v>427</v>
      </c>
      <c r="AFM68" s="212" t="s">
        <v>428</v>
      </c>
      <c r="AFN68" s="212" t="s">
        <v>429</v>
      </c>
      <c r="AFO68" s="212" t="s">
        <v>547</v>
      </c>
      <c r="AFP68" s="212" t="s">
        <v>430</v>
      </c>
      <c r="AFQ68" s="212" t="s">
        <v>431</v>
      </c>
      <c r="AFR68" s="212" t="s">
        <v>432</v>
      </c>
      <c r="AFS68" s="212" t="s">
        <v>433</v>
      </c>
      <c r="AFT68" s="212" t="s">
        <v>434</v>
      </c>
      <c r="AFU68" s="212" t="s">
        <v>435</v>
      </c>
      <c r="AFV68" s="212" t="s">
        <v>436</v>
      </c>
      <c r="AFW68" s="212" t="s">
        <v>437</v>
      </c>
      <c r="AFX68" s="212" t="s">
        <v>550</v>
      </c>
      <c r="AFY68" s="212" t="s">
        <v>439</v>
      </c>
      <c r="AFZ68" s="212" t="s">
        <v>440</v>
      </c>
      <c r="AGA68" s="212" t="s">
        <v>441</v>
      </c>
      <c r="AGB68" s="212" t="s">
        <v>442</v>
      </c>
      <c r="AGC68" s="212" t="s">
        <v>443</v>
      </c>
      <c r="AGD68" s="212" t="s">
        <v>444</v>
      </c>
      <c r="AGE68" s="505" t="s">
        <v>445</v>
      </c>
      <c r="AGF68" s="212" t="s">
        <v>446</v>
      </c>
      <c r="AGG68" s="212" t="s">
        <v>447</v>
      </c>
      <c r="AGH68" s="212" t="s">
        <v>448</v>
      </c>
      <c r="AGI68" s="212" t="s">
        <v>449</v>
      </c>
      <c r="AGJ68" s="212" t="s">
        <v>450</v>
      </c>
      <c r="AGK68" s="212" t="s">
        <v>451</v>
      </c>
      <c r="AGL68" s="212" t="s">
        <v>452</v>
      </c>
      <c r="AGM68" s="212" t="s">
        <v>453</v>
      </c>
      <c r="AGN68" s="212" t="s">
        <v>454</v>
      </c>
      <c r="AGO68" s="212" t="s">
        <v>455</v>
      </c>
      <c r="AGP68" s="212" t="s">
        <v>456</v>
      </c>
      <c r="AGQ68" s="212" t="s">
        <v>457</v>
      </c>
      <c r="AGR68" s="212" t="s">
        <v>458</v>
      </c>
      <c r="AGS68" s="212" t="s">
        <v>459</v>
      </c>
      <c r="AGT68" s="212" t="s">
        <v>460</v>
      </c>
      <c r="AGU68" s="212" t="s">
        <v>461</v>
      </c>
      <c r="AGV68" s="212" t="s">
        <v>462</v>
      </c>
      <c r="AGW68" s="212" t="s">
        <v>463</v>
      </c>
      <c r="AGX68" s="212" t="s">
        <v>464</v>
      </c>
      <c r="AGY68" s="212" t="s">
        <v>465</v>
      </c>
      <c r="AGZ68" s="212" t="s">
        <v>466</v>
      </c>
      <c r="AHA68" s="212" t="s">
        <v>467</v>
      </c>
      <c r="AHB68" s="212" t="s">
        <v>468</v>
      </c>
      <c r="AHC68" s="212" t="s">
        <v>469</v>
      </c>
      <c r="AHD68" s="212" t="s">
        <v>470</v>
      </c>
      <c r="AHE68" s="212" t="s">
        <v>471</v>
      </c>
      <c r="AHF68" s="212" t="s">
        <v>472</v>
      </c>
      <c r="AHG68" s="212" t="s">
        <v>473</v>
      </c>
      <c r="AHH68" s="212" t="s">
        <v>475</v>
      </c>
      <c r="AHI68" s="212" t="s">
        <v>476</v>
      </c>
      <c r="AHJ68" s="212" t="s">
        <v>477</v>
      </c>
      <c r="AHK68" s="212" t="s">
        <v>478</v>
      </c>
      <c r="AHL68" s="212" t="s">
        <v>479</v>
      </c>
      <c r="AHM68" s="212" t="s">
        <v>480</v>
      </c>
      <c r="AHN68" s="212" t="s">
        <v>466</v>
      </c>
      <c r="AHO68" s="212" t="s">
        <v>481</v>
      </c>
      <c r="AHP68" s="212" t="s">
        <v>482</v>
      </c>
      <c r="AHQ68" s="212" t="s">
        <v>483</v>
      </c>
      <c r="AHR68" s="212" t="s">
        <v>485</v>
      </c>
      <c r="AHS68" s="212" t="s">
        <v>486</v>
      </c>
      <c r="AHT68" s="212" t="s">
        <v>487</v>
      </c>
      <c r="AHU68" s="212" t="s">
        <v>488</v>
      </c>
      <c r="AHV68" s="212" t="s">
        <v>489</v>
      </c>
      <c r="AHW68" s="212" t="s">
        <v>490</v>
      </c>
      <c r="AHX68" s="212" t="s">
        <v>466</v>
      </c>
      <c r="AHY68" s="212" t="s">
        <v>491</v>
      </c>
      <c r="AHZ68" s="212" t="s">
        <v>492</v>
      </c>
      <c r="AIA68" s="212" t="s">
        <v>493</v>
      </c>
      <c r="AIB68" s="212" t="s">
        <v>494</v>
      </c>
      <c r="AIC68" s="212" t="s">
        <v>544</v>
      </c>
      <c r="AID68" s="212" t="s">
        <v>545</v>
      </c>
      <c r="AIE68" s="212" t="s">
        <v>496</v>
      </c>
      <c r="AIF68" s="212" t="s">
        <v>497</v>
      </c>
      <c r="AIG68" s="212" t="s">
        <v>498</v>
      </c>
      <c r="AIH68" s="212" t="s">
        <v>499</v>
      </c>
      <c r="AII68" s="212" t="s">
        <v>500</v>
      </c>
      <c r="AIJ68" s="212" t="s">
        <v>501</v>
      </c>
      <c r="AIK68" s="212" t="s">
        <v>502</v>
      </c>
      <c r="AIL68" s="212" t="s">
        <v>503</v>
      </c>
      <c r="AIM68" s="212" t="s">
        <v>504</v>
      </c>
      <c r="AIN68" s="212" t="s">
        <v>505</v>
      </c>
      <c r="AIO68" s="212" t="s">
        <v>506</v>
      </c>
      <c r="AIP68" s="212" t="s">
        <v>507</v>
      </c>
      <c r="AIQ68" s="212" t="s">
        <v>508</v>
      </c>
      <c r="AIR68" s="212" t="s">
        <v>509</v>
      </c>
      <c r="AIS68" s="212" t="s">
        <v>510</v>
      </c>
      <c r="AIT68" s="212" t="s">
        <v>511</v>
      </c>
      <c r="AIU68" s="212" t="s">
        <v>512</v>
      </c>
      <c r="AIV68" s="212" t="s">
        <v>513</v>
      </c>
      <c r="AIW68" s="212" t="s">
        <v>514</v>
      </c>
      <c r="AIX68" s="212" t="s">
        <v>515</v>
      </c>
      <c r="AIY68" s="212" t="s">
        <v>299</v>
      </c>
      <c r="AIZ68" s="212" t="s">
        <v>299</v>
      </c>
      <c r="AJA68" s="212" t="s">
        <v>299</v>
      </c>
      <c r="AJB68" s="212" t="s">
        <v>299</v>
      </c>
      <c r="AJC68" s="212" t="s">
        <v>299</v>
      </c>
      <c r="AJD68" s="212" t="s">
        <v>299</v>
      </c>
      <c r="AJE68" s="212" t="s">
        <v>299</v>
      </c>
      <c r="AJF68" s="212" t="s">
        <v>299</v>
      </c>
      <c r="AJG68" s="212" t="s">
        <v>299</v>
      </c>
      <c r="AJH68" s="212" t="s">
        <v>299</v>
      </c>
      <c r="AJI68" s="212" t="s">
        <v>299</v>
      </c>
      <c r="AJJ68" s="212" t="s">
        <v>299</v>
      </c>
      <c r="AJK68" s="212" t="s">
        <v>299</v>
      </c>
      <c r="AJL68" s="212" t="s">
        <v>299</v>
      </c>
      <c r="AJM68" s="212" t="s">
        <v>299</v>
      </c>
      <c r="AJN68" s="212" t="s">
        <v>300</v>
      </c>
      <c r="AJO68" s="212" t="s">
        <v>300</v>
      </c>
      <c r="AJP68" s="212" t="s">
        <v>300</v>
      </c>
      <c r="AJQ68" s="212" t="s">
        <v>300</v>
      </c>
      <c r="AJR68" s="212" t="s">
        <v>300</v>
      </c>
      <c r="AJS68" s="212" t="s">
        <v>300</v>
      </c>
      <c r="AJT68" s="212" t="s">
        <v>300</v>
      </c>
      <c r="AJU68" s="212" t="s">
        <v>300</v>
      </c>
      <c r="AJV68" s="212" t="s">
        <v>300</v>
      </c>
      <c r="AJW68" s="212" t="s">
        <v>300</v>
      </c>
      <c r="AJX68" s="212" t="s">
        <v>300</v>
      </c>
      <c r="AJY68" s="212" t="s">
        <v>300</v>
      </c>
      <c r="AJZ68" s="212" t="s">
        <v>300</v>
      </c>
      <c r="AKA68" s="212" t="s">
        <v>300</v>
      </c>
      <c r="AKB68" s="212" t="s">
        <v>300</v>
      </c>
      <c r="AKC68" s="212" t="s">
        <v>301</v>
      </c>
      <c r="AKD68" s="212" t="s">
        <v>301</v>
      </c>
      <c r="AKE68" s="212" t="s">
        <v>301</v>
      </c>
      <c r="AKF68" s="212" t="s">
        <v>301</v>
      </c>
      <c r="AKG68" s="212" t="s">
        <v>301</v>
      </c>
      <c r="AKH68" s="212" t="s">
        <v>301</v>
      </c>
      <c r="AKI68" s="212" t="s">
        <v>301</v>
      </c>
      <c r="AKJ68" s="212" t="s">
        <v>302</v>
      </c>
      <c r="AKK68" s="212" t="s">
        <v>302</v>
      </c>
      <c r="AKL68" s="212" t="s">
        <v>302</v>
      </c>
      <c r="AKM68" s="212" t="s">
        <v>302</v>
      </c>
      <c r="AKN68" s="212" t="s">
        <v>302</v>
      </c>
      <c r="AKO68" s="212" t="s">
        <v>302</v>
      </c>
      <c r="AKP68" s="212" t="s">
        <v>302</v>
      </c>
      <c r="AKQ68" s="212" t="s">
        <v>302</v>
      </c>
      <c r="AKR68" s="212" t="s">
        <v>302</v>
      </c>
      <c r="AKS68" s="212" t="s">
        <v>302</v>
      </c>
      <c r="AKT68" s="212" t="s">
        <v>302</v>
      </c>
      <c r="AKU68" s="212" t="s">
        <v>302</v>
      </c>
      <c r="AKV68" s="212" t="s">
        <v>302</v>
      </c>
      <c r="AKW68" s="212" t="s">
        <v>302</v>
      </c>
      <c r="AKX68" s="212" t="s">
        <v>302</v>
      </c>
      <c r="AKY68" s="212" t="s">
        <v>303</v>
      </c>
      <c r="AKZ68" s="212" t="s">
        <v>303</v>
      </c>
      <c r="ALA68" s="212" t="s">
        <v>303</v>
      </c>
      <c r="ALB68" s="212" t="s">
        <v>303</v>
      </c>
      <c r="ALC68" s="212" t="s">
        <v>303</v>
      </c>
      <c r="ALD68" s="212" t="s">
        <v>303</v>
      </c>
      <c r="ALE68" s="212" t="s">
        <v>303</v>
      </c>
      <c r="ALF68" s="212" t="s">
        <v>304</v>
      </c>
      <c r="ALG68" s="212" t="s">
        <v>304</v>
      </c>
      <c r="ALH68" s="212" t="s">
        <v>304</v>
      </c>
      <c r="ALI68" s="212" t="s">
        <v>304</v>
      </c>
      <c r="ALJ68" s="212" t="s">
        <v>304</v>
      </c>
      <c r="ALK68" s="212" t="s">
        <v>304</v>
      </c>
      <c r="ALL68" s="212" t="s">
        <v>304</v>
      </c>
      <c r="ALM68" s="212" t="s">
        <v>305</v>
      </c>
      <c r="ALN68" s="212" t="s">
        <v>305</v>
      </c>
      <c r="ALO68" s="212" t="s">
        <v>305</v>
      </c>
      <c r="ALP68" s="212" t="s">
        <v>306</v>
      </c>
      <c r="ALQ68" s="212" t="s">
        <v>306</v>
      </c>
      <c r="ALR68" s="212" t="s">
        <v>306</v>
      </c>
      <c r="ALS68" s="212" t="s">
        <v>306</v>
      </c>
      <c r="ALT68" s="212" t="s">
        <v>306</v>
      </c>
      <c r="ALU68" s="212" t="s">
        <v>306</v>
      </c>
      <c r="ALV68" s="212" t="s">
        <v>306</v>
      </c>
      <c r="ALW68" s="212" t="s">
        <v>306</v>
      </c>
      <c r="ALX68" s="212" t="s">
        <v>306</v>
      </c>
      <c r="ALY68" s="212" t="s">
        <v>306</v>
      </c>
      <c r="ALZ68" s="212" t="s">
        <v>306</v>
      </c>
      <c r="AMA68" s="212" t="s">
        <v>306</v>
      </c>
      <c r="AMB68" s="212" t="s">
        <v>306</v>
      </c>
      <c r="AMC68" s="212" t="s">
        <v>306</v>
      </c>
      <c r="AMD68" s="212" t="s">
        <v>306</v>
      </c>
      <c r="AME68" s="212" t="s">
        <v>307</v>
      </c>
      <c r="AMF68" s="212" t="s">
        <v>307</v>
      </c>
      <c r="AMG68" s="212" t="s">
        <v>307</v>
      </c>
      <c r="AMH68" s="212" t="s">
        <v>307</v>
      </c>
      <c r="AMI68" s="212" t="s">
        <v>307</v>
      </c>
      <c r="AMJ68" s="212" t="s">
        <v>307</v>
      </c>
      <c r="AMK68" s="212" t="s">
        <v>307</v>
      </c>
      <c r="AML68" s="212" t="s">
        <v>308</v>
      </c>
      <c r="AMM68" s="212" t="s">
        <v>308</v>
      </c>
      <c r="AMN68" s="212" t="s">
        <v>308</v>
      </c>
      <c r="AMO68" s="212" t="s">
        <v>308</v>
      </c>
      <c r="AMP68" s="212" t="s">
        <v>308</v>
      </c>
      <c r="AMQ68" s="212" t="s">
        <v>308</v>
      </c>
      <c r="AMR68" s="212" t="s">
        <v>308</v>
      </c>
      <c r="AMS68" s="212" t="s">
        <v>354</v>
      </c>
      <c r="AMT68" s="212" t="s">
        <v>354</v>
      </c>
      <c r="AMU68" s="212" t="s">
        <v>354</v>
      </c>
      <c r="AMV68" s="212" t="s">
        <v>309</v>
      </c>
      <c r="AMW68" s="212" t="s">
        <v>309</v>
      </c>
      <c r="AMX68" s="212" t="s">
        <v>309</v>
      </c>
      <c r="AMY68" s="212" t="s">
        <v>309</v>
      </c>
      <c r="AMZ68" s="212" t="s">
        <v>309</v>
      </c>
      <c r="ANA68" s="212" t="s">
        <v>309</v>
      </c>
      <c r="ANB68" s="212" t="s">
        <v>309</v>
      </c>
      <c r="ANC68" s="212" t="s">
        <v>310</v>
      </c>
      <c r="AND68" s="212" t="s">
        <v>310</v>
      </c>
      <c r="ANE68" s="212" t="s">
        <v>310</v>
      </c>
      <c r="ANF68" s="212" t="s">
        <v>311</v>
      </c>
      <c r="ANG68" s="212" t="s">
        <v>311</v>
      </c>
      <c r="ANH68" s="212" t="s">
        <v>311</v>
      </c>
      <c r="ANI68" s="212" t="s">
        <v>312</v>
      </c>
      <c r="ANJ68" s="212" t="s">
        <v>313</v>
      </c>
      <c r="ANK68" s="212" t="s">
        <v>313</v>
      </c>
      <c r="ANL68" s="212" t="s">
        <v>313</v>
      </c>
      <c r="ANM68" s="212" t="s">
        <v>313</v>
      </c>
      <c r="ANN68" s="212" t="s">
        <v>313</v>
      </c>
      <c r="ANO68" s="212" t="s">
        <v>313</v>
      </c>
      <c r="ANP68" s="212" t="s">
        <v>313</v>
      </c>
      <c r="ANQ68" s="212" t="s">
        <v>313</v>
      </c>
      <c r="ANR68" s="212" t="s">
        <v>313</v>
      </c>
      <c r="ANS68" s="212" t="s">
        <v>313</v>
      </c>
      <c r="ANT68" s="212" t="s">
        <v>313</v>
      </c>
      <c r="ANU68" s="212" t="s">
        <v>313</v>
      </c>
      <c r="ANV68" s="212" t="s">
        <v>313</v>
      </c>
      <c r="ANW68" s="212" t="s">
        <v>313</v>
      </c>
      <c r="ANX68" s="212" t="s">
        <v>313</v>
      </c>
      <c r="ANY68" s="212" t="s">
        <v>314</v>
      </c>
      <c r="ANZ68" s="212" t="s">
        <v>314</v>
      </c>
      <c r="AOA68" s="212" t="s">
        <v>314</v>
      </c>
      <c r="AOB68" s="212" t="s">
        <v>314</v>
      </c>
      <c r="AOC68" s="212" t="s">
        <v>314</v>
      </c>
      <c r="AOD68" s="212" t="s">
        <v>314</v>
      </c>
      <c r="AOE68" s="212" t="s">
        <v>314</v>
      </c>
      <c r="AOF68" s="212" t="s">
        <v>315</v>
      </c>
      <c r="AOG68" s="212" t="s">
        <v>315</v>
      </c>
      <c r="AOH68" s="212" t="s">
        <v>315</v>
      </c>
      <c r="AOI68" s="212" t="s">
        <v>315</v>
      </c>
      <c r="AOJ68" s="212" t="s">
        <v>315</v>
      </c>
      <c r="AOK68" s="212" t="s">
        <v>315</v>
      </c>
      <c r="AOL68" s="212" t="s">
        <v>315</v>
      </c>
      <c r="AOM68" s="212" t="s">
        <v>316</v>
      </c>
      <c r="AON68" s="212" t="s">
        <v>316</v>
      </c>
      <c r="AOO68" s="212" t="s">
        <v>316</v>
      </c>
      <c r="AOP68" s="212" t="s">
        <v>317</v>
      </c>
      <c r="AOQ68" s="212" t="s">
        <v>317</v>
      </c>
      <c r="AOR68" s="212" t="s">
        <v>317</v>
      </c>
      <c r="AOS68" s="212" t="s">
        <v>317</v>
      </c>
      <c r="AOT68" s="212" t="s">
        <v>317</v>
      </c>
      <c r="AOU68" s="212" t="s">
        <v>317</v>
      </c>
      <c r="AOV68" s="212" t="s">
        <v>317</v>
      </c>
      <c r="AOW68" s="212" t="s">
        <v>319</v>
      </c>
      <c r="AOX68" s="212" t="s">
        <v>319</v>
      </c>
      <c r="AOY68" s="212" t="s">
        <v>319</v>
      </c>
      <c r="AOZ68" s="212" t="s">
        <v>318</v>
      </c>
      <c r="APA68" s="212" t="s">
        <v>318</v>
      </c>
      <c r="APB68" s="212" t="s">
        <v>318</v>
      </c>
      <c r="APC68" s="212" t="s">
        <v>320</v>
      </c>
      <c r="APD68" s="212" t="s">
        <v>321</v>
      </c>
      <c r="APE68" s="212" t="s">
        <v>321</v>
      </c>
      <c r="APF68" s="212" t="s">
        <v>321</v>
      </c>
      <c r="APG68" s="212" t="s">
        <v>321</v>
      </c>
      <c r="APH68" s="212" t="s">
        <v>321</v>
      </c>
      <c r="API68" s="212" t="s">
        <v>321</v>
      </c>
      <c r="APJ68" s="212" t="s">
        <v>321</v>
      </c>
      <c r="APK68" s="212" t="s">
        <v>322</v>
      </c>
      <c r="APL68" s="212" t="s">
        <v>322</v>
      </c>
      <c r="APM68" s="212" t="s">
        <v>322</v>
      </c>
      <c r="APN68" s="212" t="s">
        <v>323</v>
      </c>
      <c r="APO68" s="212" t="s">
        <v>323</v>
      </c>
      <c r="APP68" s="212" t="s">
        <v>323</v>
      </c>
      <c r="APQ68" s="212" t="s">
        <v>324</v>
      </c>
      <c r="APR68" s="212" t="s">
        <v>325</v>
      </c>
      <c r="APS68" s="212" t="s">
        <v>325</v>
      </c>
      <c r="APT68" s="212" t="s">
        <v>325</v>
      </c>
      <c r="APU68" s="212" t="s">
        <v>326</v>
      </c>
      <c r="APV68" s="212" t="s">
        <v>327</v>
      </c>
      <c r="APW68" s="212" t="s">
        <v>516</v>
      </c>
      <c r="APX68" s="212" t="s">
        <v>516</v>
      </c>
      <c r="APY68" s="212" t="s">
        <v>516</v>
      </c>
      <c r="APZ68" s="212" t="s">
        <v>516</v>
      </c>
      <c r="AQA68" s="212" t="s">
        <v>516</v>
      </c>
      <c r="AQB68" s="212" t="s">
        <v>516</v>
      </c>
      <c r="AQC68" s="212" t="s">
        <v>516</v>
      </c>
      <c r="AQD68" s="212" t="s">
        <v>516</v>
      </c>
      <c r="AQE68" s="212" t="s">
        <v>516</v>
      </c>
      <c r="AQF68" s="212" t="s">
        <v>516</v>
      </c>
      <c r="AQG68" s="212" t="s">
        <v>516</v>
      </c>
      <c r="AQH68" s="212" t="s">
        <v>516</v>
      </c>
      <c r="AQI68" s="212" t="s">
        <v>516</v>
      </c>
      <c r="AQJ68" s="212" t="s">
        <v>516</v>
      </c>
      <c r="AQK68" s="212" t="s">
        <v>516</v>
      </c>
      <c r="AQL68" s="212" t="s">
        <v>300</v>
      </c>
      <c r="AQM68" s="212" t="s">
        <v>300</v>
      </c>
      <c r="AQN68" s="212" t="s">
        <v>300</v>
      </c>
      <c r="AQO68" s="212" t="s">
        <v>300</v>
      </c>
      <c r="AQP68" s="212" t="s">
        <v>300</v>
      </c>
      <c r="AQQ68" s="212" t="s">
        <v>300</v>
      </c>
      <c r="AQR68" s="212" t="s">
        <v>300</v>
      </c>
      <c r="AQS68" s="212" t="s">
        <v>300</v>
      </c>
      <c r="AQT68" s="212" t="s">
        <v>300</v>
      </c>
      <c r="AQU68" s="212" t="s">
        <v>300</v>
      </c>
      <c r="AQV68" s="212" t="s">
        <v>300</v>
      </c>
      <c r="AQW68" s="212" t="s">
        <v>300</v>
      </c>
      <c r="AQX68" s="212" t="s">
        <v>300</v>
      </c>
      <c r="AQY68" s="212" t="s">
        <v>300</v>
      </c>
      <c r="AQZ68" s="212" t="s">
        <v>300</v>
      </c>
      <c r="ARA68" s="212" t="s">
        <v>301</v>
      </c>
      <c r="ARB68" s="212" t="s">
        <v>301</v>
      </c>
      <c r="ARC68" s="212" t="s">
        <v>301</v>
      </c>
      <c r="ARD68" s="212" t="s">
        <v>301</v>
      </c>
      <c r="ARE68" s="212" t="s">
        <v>301</v>
      </c>
      <c r="ARF68" s="212" t="s">
        <v>301</v>
      </c>
      <c r="ARG68" s="212" t="s">
        <v>301</v>
      </c>
      <c r="ARH68" s="212" t="s">
        <v>302</v>
      </c>
      <c r="ARI68" s="212" t="s">
        <v>302</v>
      </c>
      <c r="ARJ68" s="212" t="s">
        <v>302</v>
      </c>
      <c r="ARK68" s="212" t="s">
        <v>302</v>
      </c>
      <c r="ARL68" s="212" t="s">
        <v>302</v>
      </c>
      <c r="ARM68" s="212" t="s">
        <v>302</v>
      </c>
      <c r="ARN68" s="212" t="s">
        <v>302</v>
      </c>
      <c r="ARO68" s="212" t="s">
        <v>302</v>
      </c>
      <c r="ARP68" s="212" t="s">
        <v>302</v>
      </c>
      <c r="ARQ68" s="212" t="s">
        <v>302</v>
      </c>
      <c r="ARR68" s="212" t="s">
        <v>302</v>
      </c>
      <c r="ARS68" s="212" t="s">
        <v>302</v>
      </c>
      <c r="ART68" s="212" t="s">
        <v>302</v>
      </c>
      <c r="ARU68" s="212" t="s">
        <v>302</v>
      </c>
      <c r="ARV68" s="212" t="s">
        <v>302</v>
      </c>
      <c r="ARW68" s="212" t="s">
        <v>303</v>
      </c>
      <c r="ARX68" s="212" t="s">
        <v>303</v>
      </c>
      <c r="ARY68" s="212" t="s">
        <v>303</v>
      </c>
      <c r="ARZ68" s="212" t="s">
        <v>303</v>
      </c>
      <c r="ASA68" s="212" t="s">
        <v>303</v>
      </c>
      <c r="ASB68" s="212" t="s">
        <v>303</v>
      </c>
      <c r="ASC68" s="212" t="s">
        <v>303</v>
      </c>
      <c r="ASD68" s="212" t="s">
        <v>304</v>
      </c>
      <c r="ASE68" s="212" t="s">
        <v>304</v>
      </c>
      <c r="ASF68" s="212" t="s">
        <v>304</v>
      </c>
      <c r="ASG68" s="212" t="s">
        <v>304</v>
      </c>
      <c r="ASH68" s="212" t="s">
        <v>304</v>
      </c>
      <c r="ASI68" s="212" t="s">
        <v>304</v>
      </c>
      <c r="ASJ68" s="212" t="s">
        <v>304</v>
      </c>
      <c r="ASK68" s="212" t="s">
        <v>305</v>
      </c>
      <c r="ASL68" s="212" t="s">
        <v>305</v>
      </c>
      <c r="ASM68" s="212" t="s">
        <v>305</v>
      </c>
      <c r="ASN68" s="212" t="s">
        <v>306</v>
      </c>
      <c r="ASO68" s="212" t="s">
        <v>306</v>
      </c>
      <c r="ASP68" s="212" t="s">
        <v>306</v>
      </c>
      <c r="ASQ68" s="212" t="s">
        <v>306</v>
      </c>
      <c r="ASR68" s="212" t="s">
        <v>306</v>
      </c>
      <c r="ASS68" s="212" t="s">
        <v>306</v>
      </c>
      <c r="AST68" s="212" t="s">
        <v>306</v>
      </c>
      <c r="ASU68" s="212" t="s">
        <v>306</v>
      </c>
      <c r="ASV68" s="212" t="s">
        <v>306</v>
      </c>
      <c r="ASW68" s="212" t="s">
        <v>306</v>
      </c>
      <c r="ASX68" s="212" t="s">
        <v>306</v>
      </c>
      <c r="ASY68" s="212" t="s">
        <v>306</v>
      </c>
      <c r="ASZ68" s="212" t="s">
        <v>306</v>
      </c>
      <c r="ATA68" s="212" t="s">
        <v>306</v>
      </c>
      <c r="ATB68" s="212" t="s">
        <v>306</v>
      </c>
      <c r="ATC68" s="212" t="s">
        <v>307</v>
      </c>
      <c r="ATD68" s="212" t="s">
        <v>307</v>
      </c>
      <c r="ATE68" s="212" t="s">
        <v>307</v>
      </c>
      <c r="ATF68" s="212" t="s">
        <v>307</v>
      </c>
      <c r="ATG68" s="212" t="s">
        <v>307</v>
      </c>
      <c r="ATH68" s="212" t="s">
        <v>307</v>
      </c>
      <c r="ATI68" s="212" t="s">
        <v>307</v>
      </c>
      <c r="ATJ68" s="212" t="s">
        <v>308</v>
      </c>
      <c r="ATK68" s="212">
        <v>123456</v>
      </c>
      <c r="ATL68" s="212" t="s">
        <v>308</v>
      </c>
      <c r="ATM68" s="212" t="s">
        <v>308</v>
      </c>
      <c r="ATN68" s="212" t="s">
        <v>308</v>
      </c>
      <c r="ATO68" s="212" t="s">
        <v>308</v>
      </c>
      <c r="ATP68" s="212" t="s">
        <v>308</v>
      </c>
      <c r="ATQ68" s="212" t="s">
        <v>354</v>
      </c>
      <c r="ATR68" s="212" t="s">
        <v>354</v>
      </c>
      <c r="ATS68" s="212" t="s">
        <v>354</v>
      </c>
      <c r="ATT68" s="212" t="s">
        <v>309</v>
      </c>
      <c r="ATU68" s="212" t="s">
        <v>309</v>
      </c>
      <c r="ATV68" s="212" t="s">
        <v>309</v>
      </c>
      <c r="ATW68" s="212" t="s">
        <v>309</v>
      </c>
      <c r="ATX68" s="212" t="s">
        <v>309</v>
      </c>
      <c r="ATY68" s="212" t="s">
        <v>309</v>
      </c>
      <c r="ATZ68" s="212" t="s">
        <v>309</v>
      </c>
      <c r="AUA68" s="212" t="s">
        <v>310</v>
      </c>
      <c r="AUB68" s="212" t="s">
        <v>310</v>
      </c>
      <c r="AUC68" s="212" t="s">
        <v>310</v>
      </c>
      <c r="AUD68" s="212" t="s">
        <v>311</v>
      </c>
      <c r="AUE68" s="212" t="s">
        <v>311</v>
      </c>
      <c r="AUF68" s="212" t="s">
        <v>311</v>
      </c>
      <c r="AUG68" s="212" t="s">
        <v>312</v>
      </c>
      <c r="AUH68" s="212" t="s">
        <v>313</v>
      </c>
      <c r="AUI68" s="212" t="s">
        <v>313</v>
      </c>
      <c r="AUJ68" s="212" t="s">
        <v>313</v>
      </c>
      <c r="AUK68" s="212" t="s">
        <v>313</v>
      </c>
      <c r="AUL68" s="212" t="s">
        <v>313</v>
      </c>
      <c r="AUM68" s="212" t="s">
        <v>313</v>
      </c>
      <c r="AUN68" s="212" t="s">
        <v>313</v>
      </c>
      <c r="AUO68" s="212" t="s">
        <v>313</v>
      </c>
      <c r="AUP68" s="212" t="s">
        <v>313</v>
      </c>
      <c r="AUQ68" s="212" t="s">
        <v>313</v>
      </c>
      <c r="AUR68" s="212" t="s">
        <v>313</v>
      </c>
      <c r="AUS68" s="212" t="s">
        <v>313</v>
      </c>
      <c r="AUT68" s="212" t="s">
        <v>313</v>
      </c>
      <c r="AUU68" s="212" t="s">
        <v>313</v>
      </c>
      <c r="AUV68" s="212" t="s">
        <v>313</v>
      </c>
      <c r="AUW68" s="212" t="s">
        <v>314</v>
      </c>
      <c r="AUX68" s="212" t="s">
        <v>314</v>
      </c>
      <c r="AUY68" s="212" t="s">
        <v>314</v>
      </c>
      <c r="AUZ68" s="212" t="s">
        <v>314</v>
      </c>
      <c r="AVA68" s="212" t="s">
        <v>314</v>
      </c>
      <c r="AVB68" s="212" t="s">
        <v>314</v>
      </c>
      <c r="AVC68" s="212" t="s">
        <v>314</v>
      </c>
      <c r="AVD68" s="212" t="s">
        <v>315</v>
      </c>
      <c r="AVE68" s="212" t="s">
        <v>315</v>
      </c>
      <c r="AVF68" s="212" t="s">
        <v>315</v>
      </c>
      <c r="AVG68" s="212" t="s">
        <v>315</v>
      </c>
      <c r="AVH68" s="212" t="s">
        <v>315</v>
      </c>
      <c r="AVI68" s="212" t="s">
        <v>315</v>
      </c>
      <c r="AVJ68" s="212" t="s">
        <v>315</v>
      </c>
      <c r="AVK68" s="212" t="s">
        <v>316</v>
      </c>
      <c r="AVL68" s="212" t="s">
        <v>316</v>
      </c>
      <c r="AVM68" s="212" t="s">
        <v>316</v>
      </c>
      <c r="AVN68" s="212" t="s">
        <v>317</v>
      </c>
      <c r="AVO68" s="212" t="s">
        <v>317</v>
      </c>
      <c r="AVP68" s="212" t="s">
        <v>317</v>
      </c>
      <c r="AVQ68" s="212" t="s">
        <v>317</v>
      </c>
      <c r="AVR68" s="212" t="s">
        <v>317</v>
      </c>
      <c r="AVS68" s="212" t="s">
        <v>317</v>
      </c>
      <c r="AVT68" s="212" t="s">
        <v>317</v>
      </c>
      <c r="AVU68" s="212" t="s">
        <v>319</v>
      </c>
      <c r="AVV68" s="212" t="s">
        <v>319</v>
      </c>
      <c r="AVW68" s="212" t="s">
        <v>319</v>
      </c>
      <c r="AVX68" s="212" t="s">
        <v>318</v>
      </c>
      <c r="AVY68" s="212" t="s">
        <v>318</v>
      </c>
      <c r="AVZ68" s="212" t="s">
        <v>318</v>
      </c>
      <c r="AWA68" s="212" t="s">
        <v>320</v>
      </c>
      <c r="AWB68" s="212" t="s">
        <v>321</v>
      </c>
      <c r="AWC68" s="212" t="s">
        <v>321</v>
      </c>
      <c r="AWD68" s="212" t="s">
        <v>321</v>
      </c>
      <c r="AWE68" s="212" t="s">
        <v>321</v>
      </c>
      <c r="AWF68" s="212" t="s">
        <v>321</v>
      </c>
      <c r="AWG68" s="212" t="s">
        <v>321</v>
      </c>
      <c r="AWH68" s="212" t="s">
        <v>321</v>
      </c>
      <c r="AWI68" s="212" t="s">
        <v>322</v>
      </c>
      <c r="AWJ68" s="212" t="s">
        <v>322</v>
      </c>
      <c r="AWK68" s="212" t="s">
        <v>322</v>
      </c>
      <c r="AWL68" s="212" t="s">
        <v>323</v>
      </c>
      <c r="AWM68" s="212" t="s">
        <v>323</v>
      </c>
      <c r="AWN68" s="212" t="s">
        <v>323</v>
      </c>
      <c r="AWO68" s="212" t="s">
        <v>324</v>
      </c>
      <c r="AWP68" s="212" t="s">
        <v>325</v>
      </c>
      <c r="AWQ68" s="212" t="s">
        <v>325</v>
      </c>
      <c r="AWR68" s="212" t="s">
        <v>325</v>
      </c>
      <c r="AWS68" s="212" t="s">
        <v>326</v>
      </c>
      <c r="AWT68" s="212" t="s">
        <v>327</v>
      </c>
      <c r="AWU68" s="212" t="s">
        <v>551</v>
      </c>
      <c r="AWV68" s="212" t="s">
        <v>552</v>
      </c>
      <c r="AWW68" s="212" t="s">
        <v>553</v>
      </c>
      <c r="AWX68" s="212" t="s">
        <v>554</v>
      </c>
      <c r="AWY68" s="212" t="s">
        <v>555</v>
      </c>
      <c r="AWZ68" s="212" t="s">
        <v>556</v>
      </c>
      <c r="AXA68" s="212" t="s">
        <v>557</v>
      </c>
      <c r="AXB68" s="212" t="s">
        <v>551</v>
      </c>
      <c r="AXC68" s="212" t="s">
        <v>551</v>
      </c>
      <c r="AXD68" s="212" t="s">
        <v>558</v>
      </c>
      <c r="AXE68" s="212" t="s">
        <v>552</v>
      </c>
      <c r="AXF68" s="212" t="s">
        <v>552</v>
      </c>
      <c r="AXG68" s="212" t="s">
        <v>559</v>
      </c>
      <c r="AXH68" s="212" t="s">
        <v>553</v>
      </c>
      <c r="AXI68" s="212" t="s">
        <v>553</v>
      </c>
      <c r="AXJ68" s="212" t="s">
        <v>558</v>
      </c>
      <c r="AXK68" s="212" t="s">
        <v>554</v>
      </c>
      <c r="AXL68" s="212" t="s">
        <v>554</v>
      </c>
      <c r="AXM68" s="212" t="s">
        <v>560</v>
      </c>
      <c r="AXN68" s="212" t="s">
        <v>555</v>
      </c>
      <c r="AXO68" s="212" t="s">
        <v>555</v>
      </c>
      <c r="AXP68" s="212" t="s">
        <v>559</v>
      </c>
      <c r="AXQ68" s="212" t="s">
        <v>556</v>
      </c>
      <c r="AXR68" s="212" t="s">
        <v>556</v>
      </c>
      <c r="AXS68" s="212" t="s">
        <v>552</v>
      </c>
      <c r="AXT68" s="212" t="s">
        <v>565</v>
      </c>
      <c r="AXU68" s="212" t="s">
        <v>567</v>
      </c>
      <c r="AXV68" s="212" t="s">
        <v>355</v>
      </c>
      <c r="AXW68" s="212" t="s">
        <v>566</v>
      </c>
      <c r="AXX68" s="212" t="s">
        <v>407</v>
      </c>
      <c r="AXY68" s="212" t="s">
        <v>568</v>
      </c>
      <c r="AXZ68" s="212" t="s">
        <v>552</v>
      </c>
      <c r="AYA68" s="212" t="s">
        <v>552</v>
      </c>
      <c r="AYB68" s="212" t="s">
        <v>569</v>
      </c>
      <c r="AYC68" s="212" t="s">
        <v>565</v>
      </c>
      <c r="AYD68" s="212" t="s">
        <v>565</v>
      </c>
      <c r="AYE68" s="212" t="s">
        <v>570</v>
      </c>
      <c r="AYF68" s="212" t="s">
        <v>566</v>
      </c>
      <c r="AYG68" s="212" t="s">
        <v>566</v>
      </c>
      <c r="AYH68" s="212" t="s">
        <v>571</v>
      </c>
      <c r="AYI68" s="212" t="s">
        <v>407</v>
      </c>
      <c r="AYJ68" s="212" t="s">
        <v>407</v>
      </c>
      <c r="AYK68" s="212" t="s">
        <v>572</v>
      </c>
      <c r="AYL68" s="212" t="s">
        <v>567</v>
      </c>
      <c r="AYM68" s="212" t="s">
        <v>567</v>
      </c>
      <c r="AYN68" s="212" t="s">
        <v>573</v>
      </c>
      <c r="AYO68" s="212" t="s">
        <v>355</v>
      </c>
      <c r="AYP68" s="212" t="s">
        <v>355</v>
      </c>
      <c r="AYQ68" s="503" t="s">
        <v>671</v>
      </c>
      <c r="AYR68" s="212" t="s">
        <v>717</v>
      </c>
      <c r="AYS68" s="212" t="s">
        <v>574</v>
      </c>
      <c r="AYT68" s="212" t="s">
        <v>575</v>
      </c>
      <c r="AYU68" s="212" t="s">
        <v>576</v>
      </c>
      <c r="AYV68" s="212" t="s">
        <v>374</v>
      </c>
      <c r="AYW68" s="503" t="s">
        <v>577</v>
      </c>
      <c r="AYX68" s="503" t="s">
        <v>304</v>
      </c>
      <c r="AYY68" s="212" t="s">
        <v>603</v>
      </c>
      <c r="AYZ68" s="212" t="s">
        <v>717</v>
      </c>
      <c r="AZA68" s="503" t="s">
        <v>671</v>
      </c>
      <c r="AZB68" s="212" t="s">
        <v>717</v>
      </c>
      <c r="AZC68" s="212" t="s">
        <v>822</v>
      </c>
      <c r="AZD68" s="212" t="s">
        <v>574</v>
      </c>
      <c r="AZE68" s="212" t="s">
        <v>575</v>
      </c>
      <c r="AZF68" s="212" t="s">
        <v>578</v>
      </c>
      <c r="AZG68" s="212" t="s">
        <v>574</v>
      </c>
      <c r="AZH68" s="212" t="s">
        <v>575</v>
      </c>
      <c r="AZI68" s="212" t="s">
        <v>579</v>
      </c>
      <c r="AZJ68" s="212" t="s">
        <v>576</v>
      </c>
      <c r="AZK68" s="212" t="s">
        <v>580</v>
      </c>
      <c r="AZL68" s="212" t="s">
        <v>374</v>
      </c>
      <c r="AZM68" s="212" t="s">
        <v>576</v>
      </c>
      <c r="AZN68" s="212" t="s">
        <v>374</v>
      </c>
      <c r="AZO68" s="212" t="s">
        <v>500</v>
      </c>
      <c r="AZP68" s="212" t="s">
        <v>497</v>
      </c>
      <c r="AZQ68" s="212" t="s">
        <v>337</v>
      </c>
      <c r="AZR68" s="212" t="s">
        <v>339</v>
      </c>
      <c r="AZS68" s="212" t="s">
        <v>581</v>
      </c>
      <c r="AZT68" s="212" t="s">
        <v>582</v>
      </c>
      <c r="AZU68" s="212" t="s">
        <v>581</v>
      </c>
      <c r="AZV68" s="212" t="s">
        <v>582</v>
      </c>
      <c r="AZW68" s="212" t="s">
        <v>581</v>
      </c>
      <c r="AZX68" s="212" t="s">
        <v>582</v>
      </c>
      <c r="AZY68" s="212" t="s">
        <v>584</v>
      </c>
      <c r="AZZ68" s="212" t="s">
        <v>585</v>
      </c>
      <c r="BAA68" s="212" t="s">
        <v>497</v>
      </c>
      <c r="BAB68" s="212" t="s">
        <v>500</v>
      </c>
      <c r="BAC68" s="212" t="s">
        <v>511</v>
      </c>
      <c r="BAD68" s="212" t="s">
        <v>500</v>
      </c>
      <c r="BAE68" s="212" t="s">
        <v>505</v>
      </c>
      <c r="BAF68" s="212" t="s">
        <v>497</v>
      </c>
      <c r="BAG68" s="212" t="s">
        <v>583</v>
      </c>
      <c r="BAH68" s="212" t="s">
        <v>337</v>
      </c>
      <c r="BAI68" s="212" t="s">
        <v>505</v>
      </c>
      <c r="BAJ68" s="212" t="s">
        <v>339</v>
      </c>
      <c r="BAK68" s="212" t="s">
        <v>337</v>
      </c>
      <c r="BAL68" s="212" t="s">
        <v>339</v>
      </c>
      <c r="BAM68" s="212" t="s">
        <v>336</v>
      </c>
      <c r="BAN68" s="212" t="s">
        <v>337</v>
      </c>
      <c r="BAO68" s="212" t="s">
        <v>586</v>
      </c>
      <c r="BAP68" s="503" t="s">
        <v>339</v>
      </c>
      <c r="BAQ68" s="212" t="s">
        <v>340</v>
      </c>
      <c r="BAR68" s="212" t="s">
        <v>350</v>
      </c>
      <c r="BAS68" s="212" t="s">
        <v>553</v>
      </c>
      <c r="BAT68" s="212" t="s">
        <v>587</v>
      </c>
      <c r="BAU68" s="212" t="s">
        <v>355</v>
      </c>
      <c r="BAV68" s="212" t="s">
        <v>356</v>
      </c>
      <c r="BAW68" s="212" t="s">
        <v>357</v>
      </c>
      <c r="BAX68" s="212" t="s">
        <v>351</v>
      </c>
      <c r="BAY68" s="212" t="s">
        <v>376</v>
      </c>
      <c r="BAZ68" s="212" t="s">
        <v>378</v>
      </c>
      <c r="BBA68" s="212" t="s">
        <v>377</v>
      </c>
      <c r="BBB68" s="212" t="s">
        <v>373</v>
      </c>
      <c r="BBC68" s="212" t="s">
        <v>588</v>
      </c>
      <c r="BBD68" s="212" t="s">
        <v>589</v>
      </c>
      <c r="BBE68" s="212" t="s">
        <v>590</v>
      </c>
      <c r="BBF68" s="212" t="s">
        <v>591</v>
      </c>
      <c r="BBG68" s="212" t="s">
        <v>592</v>
      </c>
      <c r="BBH68" s="212" t="s">
        <v>634</v>
      </c>
      <c r="BBI68" s="212" t="s">
        <v>593</v>
      </c>
      <c r="BBJ68" s="212" t="s">
        <v>594</v>
      </c>
      <c r="BBK68" s="212" t="s">
        <v>595</v>
      </c>
      <c r="BBL68" s="212" t="s">
        <v>596</v>
      </c>
      <c r="BBM68" s="212" t="s">
        <v>597</v>
      </c>
      <c r="BBN68" s="212" t="s">
        <v>598</v>
      </c>
      <c r="BBO68" s="212" t="s">
        <v>599</v>
      </c>
      <c r="BBP68" s="212" t="s">
        <v>600</v>
      </c>
      <c r="BBQ68" s="212" t="s">
        <v>601</v>
      </c>
      <c r="BBR68" s="212" t="s">
        <v>602</v>
      </c>
      <c r="BBS68" s="212" t="s">
        <v>603</v>
      </c>
      <c r="BBT68" s="212" t="s">
        <v>604</v>
      </c>
      <c r="BBU68" s="212" t="s">
        <v>605</v>
      </c>
      <c r="BBV68" s="212" t="s">
        <v>606</v>
      </c>
      <c r="BBW68" s="212" t="s">
        <v>336</v>
      </c>
      <c r="BBX68" s="212" t="s">
        <v>337</v>
      </c>
      <c r="BBY68" s="212" t="s">
        <v>586</v>
      </c>
      <c r="BBZ68" s="503" t="s">
        <v>339</v>
      </c>
      <c r="BCA68" s="212" t="s">
        <v>340</v>
      </c>
      <c r="BCB68" s="212" t="s">
        <v>350</v>
      </c>
      <c r="BCC68" s="212" t="s">
        <v>607</v>
      </c>
      <c r="BCD68" s="212" t="s">
        <v>336</v>
      </c>
      <c r="BCE68" s="212" t="s">
        <v>393</v>
      </c>
      <c r="BCF68" s="212" t="s">
        <v>337</v>
      </c>
      <c r="BCG68" s="212" t="s">
        <v>608</v>
      </c>
      <c r="BCH68" s="506" t="s">
        <v>586</v>
      </c>
      <c r="BCI68" s="503" t="s">
        <v>609</v>
      </c>
      <c r="BCJ68" s="503" t="s">
        <v>339</v>
      </c>
      <c r="BCK68" s="212" t="s">
        <v>610</v>
      </c>
      <c r="BCL68" s="212" t="s">
        <v>340</v>
      </c>
      <c r="BCM68" s="212" t="s">
        <v>611</v>
      </c>
      <c r="BCN68" s="212" t="s">
        <v>350</v>
      </c>
      <c r="BCO68" s="212" t="s">
        <v>553</v>
      </c>
      <c r="BCP68" s="212" t="s">
        <v>587</v>
      </c>
      <c r="BCQ68" s="212" t="s">
        <v>355</v>
      </c>
      <c r="BCR68" s="212" t="s">
        <v>356</v>
      </c>
      <c r="BCS68" s="212" t="s">
        <v>357</v>
      </c>
      <c r="BCT68" s="212" t="s">
        <v>351</v>
      </c>
      <c r="BCU68" s="212" t="s">
        <v>612</v>
      </c>
      <c r="BCV68" s="212" t="s">
        <v>553</v>
      </c>
      <c r="BCW68" s="212" t="s">
        <v>613</v>
      </c>
      <c r="BCX68" s="212" t="s">
        <v>587</v>
      </c>
      <c r="BCY68" s="212" t="s">
        <v>614</v>
      </c>
      <c r="BCZ68" s="212" t="s">
        <v>355</v>
      </c>
      <c r="BDA68" s="212" t="s">
        <v>615</v>
      </c>
      <c r="BDB68" s="212" t="s">
        <v>356</v>
      </c>
      <c r="BDC68" s="212" t="s">
        <v>616</v>
      </c>
      <c r="BDD68" s="212" t="s">
        <v>357</v>
      </c>
      <c r="BDE68" s="212" t="s">
        <v>617</v>
      </c>
      <c r="BDF68" s="212" t="s">
        <v>351</v>
      </c>
      <c r="BDG68" s="212" t="s">
        <v>376</v>
      </c>
      <c r="BDH68" s="212" t="s">
        <v>378</v>
      </c>
      <c r="BDI68" s="212" t="s">
        <v>377</v>
      </c>
      <c r="BDJ68" s="212" t="s">
        <v>373</v>
      </c>
      <c r="BDK68" s="212" t="s">
        <v>588</v>
      </c>
      <c r="BDL68" s="212" t="s">
        <v>589</v>
      </c>
      <c r="BDM68" s="212" t="s">
        <v>618</v>
      </c>
      <c r="BDN68" s="212" t="s">
        <v>376</v>
      </c>
      <c r="BDO68" s="212" t="s">
        <v>619</v>
      </c>
      <c r="BDP68" s="212" t="s">
        <v>378</v>
      </c>
      <c r="BDQ68" s="212" t="s">
        <v>620</v>
      </c>
      <c r="BDR68" s="212" t="s">
        <v>377</v>
      </c>
      <c r="BDS68" s="212" t="s">
        <v>621</v>
      </c>
      <c r="BDT68" s="212" t="s">
        <v>373</v>
      </c>
      <c r="BDU68" s="212" t="s">
        <v>622</v>
      </c>
      <c r="BDV68" s="212" t="s">
        <v>588</v>
      </c>
      <c r="BDW68" s="212" t="s">
        <v>623</v>
      </c>
      <c r="BDX68" s="212" t="s">
        <v>589</v>
      </c>
      <c r="BDY68" s="212" t="s">
        <v>590</v>
      </c>
      <c r="BDZ68" s="212" t="s">
        <v>591</v>
      </c>
      <c r="BEA68" s="212" t="s">
        <v>624</v>
      </c>
      <c r="BEB68" s="212" t="s">
        <v>590</v>
      </c>
      <c r="BEC68" s="212" t="s">
        <v>625</v>
      </c>
      <c r="BED68" s="212" t="s">
        <v>591</v>
      </c>
      <c r="BEE68" s="212" t="s">
        <v>592</v>
      </c>
      <c r="BEF68" s="212" t="s">
        <v>634</v>
      </c>
      <c r="BEG68" s="212" t="s">
        <v>608</v>
      </c>
      <c r="BEH68" s="212" t="s">
        <v>592</v>
      </c>
      <c r="BEI68" s="212" t="s">
        <v>626</v>
      </c>
      <c r="BEJ68" s="212" t="s">
        <v>634</v>
      </c>
      <c r="BEK68" s="212" t="s">
        <v>593</v>
      </c>
      <c r="BEL68" s="212" t="s">
        <v>594</v>
      </c>
      <c r="BEM68" s="212" t="s">
        <v>608</v>
      </c>
      <c r="BEN68" s="212" t="s">
        <v>593</v>
      </c>
      <c r="BEO68" s="212" t="s">
        <v>620</v>
      </c>
      <c r="BEP68" s="212" t="s">
        <v>594</v>
      </c>
      <c r="BEQ68" s="212" t="s">
        <v>595</v>
      </c>
      <c r="BER68" s="212" t="s">
        <v>596</v>
      </c>
      <c r="BES68" s="212" t="s">
        <v>597</v>
      </c>
      <c r="BET68" s="212" t="s">
        <v>598</v>
      </c>
      <c r="BEU68" s="212" t="s">
        <v>599</v>
      </c>
      <c r="BEV68" s="212" t="s">
        <v>600</v>
      </c>
      <c r="BEW68" s="212" t="s">
        <v>618</v>
      </c>
      <c r="BEX68" s="212" t="s">
        <v>595</v>
      </c>
      <c r="BEY68" s="212" t="s">
        <v>627</v>
      </c>
      <c r="BEZ68" s="212" t="s">
        <v>596</v>
      </c>
      <c r="BFA68" s="212" t="s">
        <v>628</v>
      </c>
      <c r="BFB68" s="212" t="s">
        <v>597</v>
      </c>
      <c r="BFC68" s="212" t="s">
        <v>629</v>
      </c>
      <c r="BFD68" s="212" t="s">
        <v>598</v>
      </c>
      <c r="BFE68" s="212" t="s">
        <v>633</v>
      </c>
      <c r="BFF68" s="212" t="s">
        <v>599</v>
      </c>
      <c r="BFG68" s="212" t="s">
        <v>631</v>
      </c>
      <c r="BFH68" s="212" t="s">
        <v>600</v>
      </c>
      <c r="BFI68" s="212" t="s">
        <v>601</v>
      </c>
      <c r="BFJ68" s="212" t="s">
        <v>602</v>
      </c>
      <c r="BFK68" s="212" t="s">
        <v>632</v>
      </c>
      <c r="BFL68" s="212" t="s">
        <v>601</v>
      </c>
      <c r="BFM68" s="212" t="s">
        <v>629</v>
      </c>
      <c r="BFN68" s="212" t="s">
        <v>602</v>
      </c>
      <c r="BFO68" s="212" t="s">
        <v>603</v>
      </c>
      <c r="BFP68" s="212" t="s">
        <v>604</v>
      </c>
      <c r="BFQ68" s="212" t="s">
        <v>620</v>
      </c>
      <c r="BFR68" s="212" t="s">
        <v>603</v>
      </c>
      <c r="BFS68" s="212" t="s">
        <v>629</v>
      </c>
      <c r="BFT68" s="212" t="s">
        <v>604</v>
      </c>
      <c r="BFU68" s="212" t="s">
        <v>605</v>
      </c>
      <c r="BFV68" s="212" t="s">
        <v>606</v>
      </c>
      <c r="BFW68" s="212" t="s">
        <v>633</v>
      </c>
      <c r="BFX68" s="212" t="s">
        <v>605</v>
      </c>
      <c r="BFY68" s="212" t="s">
        <v>626</v>
      </c>
      <c r="BFZ68" s="212" t="s">
        <v>606</v>
      </c>
      <c r="BGA68" s="212" t="s">
        <v>639</v>
      </c>
      <c r="BGB68" s="212" t="s">
        <v>640</v>
      </c>
      <c r="BGC68" s="212" t="s">
        <v>641</v>
      </c>
      <c r="BGD68" s="212" t="s">
        <v>351</v>
      </c>
      <c r="BGE68" s="212" t="s">
        <v>642</v>
      </c>
      <c r="BGF68" s="212" t="s">
        <v>643</v>
      </c>
      <c r="BGG68" s="212" t="s">
        <v>639</v>
      </c>
      <c r="BGH68" s="212" t="s">
        <v>640</v>
      </c>
      <c r="BGI68" s="212" t="s">
        <v>639</v>
      </c>
      <c r="BGJ68" s="212" t="s">
        <v>644</v>
      </c>
      <c r="BGK68" s="212" t="s">
        <v>640</v>
      </c>
      <c r="BGL68" s="212" t="s">
        <v>645</v>
      </c>
      <c r="BGM68" s="212" t="s">
        <v>641</v>
      </c>
      <c r="BGN68" s="212" t="s">
        <v>351</v>
      </c>
      <c r="BGO68" s="212" t="s">
        <v>641</v>
      </c>
      <c r="BGP68" s="212" t="s">
        <v>646</v>
      </c>
      <c r="BGQ68" s="212" t="s">
        <v>351</v>
      </c>
      <c r="BGR68" s="212" t="s">
        <v>647</v>
      </c>
      <c r="BGS68" s="212" t="s">
        <v>642</v>
      </c>
      <c r="BGT68" s="212" t="s">
        <v>643</v>
      </c>
      <c r="BGU68" s="212" t="s">
        <v>642</v>
      </c>
      <c r="BGV68" s="212" t="s">
        <v>648</v>
      </c>
      <c r="BGW68" s="212" t="s">
        <v>643</v>
      </c>
      <c r="BGX68" s="212" t="s">
        <v>644</v>
      </c>
      <c r="BGY68" s="212" t="s">
        <v>553</v>
      </c>
      <c r="BGZ68" s="212" t="s">
        <v>649</v>
      </c>
      <c r="BHA68" s="212" t="s">
        <v>374</v>
      </c>
      <c r="BHB68" s="212" t="s">
        <v>380</v>
      </c>
      <c r="BHC68" s="212" t="s">
        <v>650</v>
      </c>
      <c r="BHD68" s="212" t="s">
        <v>651</v>
      </c>
      <c r="BHE68" s="212" t="s">
        <v>553</v>
      </c>
      <c r="BHF68" s="212" t="s">
        <v>649</v>
      </c>
      <c r="BHG68" s="212" t="s">
        <v>553</v>
      </c>
      <c r="BHH68" s="212" t="s">
        <v>652</v>
      </c>
      <c r="BHI68" s="212" t="s">
        <v>649</v>
      </c>
      <c r="BHJ68" s="212" t="s">
        <v>653</v>
      </c>
      <c r="BHK68" s="212" t="s">
        <v>374</v>
      </c>
      <c r="BHL68" s="212" t="s">
        <v>380</v>
      </c>
      <c r="BHM68" s="212" t="s">
        <v>374</v>
      </c>
      <c r="BHN68" s="212" t="s">
        <v>654</v>
      </c>
      <c r="BHO68" s="212" t="s">
        <v>380</v>
      </c>
      <c r="BHP68" s="212" t="s">
        <v>658</v>
      </c>
      <c r="BHQ68" s="212" t="s">
        <v>650</v>
      </c>
      <c r="BHR68" s="212" t="s">
        <v>651</v>
      </c>
      <c r="BHS68" s="212" t="s">
        <v>650</v>
      </c>
      <c r="BHT68" s="212" t="s">
        <v>655</v>
      </c>
      <c r="BHU68" s="212" t="s">
        <v>651</v>
      </c>
      <c r="BHV68" s="212" t="s">
        <v>656</v>
      </c>
      <c r="BHW68" s="212" t="s">
        <v>342</v>
      </c>
      <c r="BHX68" s="212" t="s">
        <v>659</v>
      </c>
      <c r="BHY68" s="212" t="s">
        <v>373</v>
      </c>
      <c r="BHZ68" s="212" t="s">
        <v>660</v>
      </c>
      <c r="BIA68" s="212" t="s">
        <v>452</v>
      </c>
      <c r="BIB68" s="212" t="s">
        <v>455</v>
      </c>
      <c r="BIC68" s="212" t="s">
        <v>342</v>
      </c>
      <c r="BID68" s="212" t="s">
        <v>659</v>
      </c>
      <c r="BIE68" s="212" t="s">
        <v>661</v>
      </c>
      <c r="BIF68" s="212" t="s">
        <v>342</v>
      </c>
      <c r="BIG68" s="212" t="s">
        <v>662</v>
      </c>
      <c r="BIH68" s="212" t="s">
        <v>659</v>
      </c>
      <c r="BII68" s="212" t="s">
        <v>373</v>
      </c>
      <c r="BIJ68" s="212" t="s">
        <v>660</v>
      </c>
      <c r="BIK68" s="212" t="s">
        <v>663</v>
      </c>
      <c r="BIL68" s="212" t="s">
        <v>373</v>
      </c>
      <c r="BIM68" s="212" t="s">
        <v>664</v>
      </c>
      <c r="BIN68" s="212" t="s">
        <v>660</v>
      </c>
      <c r="BIO68" s="212" t="s">
        <v>452</v>
      </c>
      <c r="BIP68" s="212" t="s">
        <v>455</v>
      </c>
      <c r="BIQ68" s="212" t="s">
        <v>665</v>
      </c>
      <c r="BIR68" s="212" t="s">
        <v>452</v>
      </c>
      <c r="BIS68" s="212" t="s">
        <v>666</v>
      </c>
      <c r="BIT68" s="212" t="s">
        <v>455</v>
      </c>
      <c r="BIU68" s="212" t="s">
        <v>640</v>
      </c>
      <c r="BIV68" s="212" t="s">
        <v>668</v>
      </c>
      <c r="BIW68" s="212" t="s">
        <v>586</v>
      </c>
      <c r="BIX68" s="212" t="s">
        <v>639</v>
      </c>
      <c r="BIY68" s="212" t="s">
        <v>669</v>
      </c>
      <c r="BIZ68" s="212" t="s">
        <v>670</v>
      </c>
      <c r="BJA68" s="212" t="s">
        <v>351</v>
      </c>
      <c r="BJB68" s="212" t="s">
        <v>671</v>
      </c>
      <c r="BJC68" s="212" t="s">
        <v>672</v>
      </c>
      <c r="BJD68" s="212" t="s">
        <v>673</v>
      </c>
      <c r="BJE68" s="212" t="s">
        <v>674</v>
      </c>
      <c r="BJF68" s="212" t="s">
        <v>675</v>
      </c>
      <c r="BJG68" s="212" t="s">
        <v>676</v>
      </c>
      <c r="BJH68" s="212" t="s">
        <v>677</v>
      </c>
      <c r="BJI68" s="212" t="s">
        <v>678</v>
      </c>
      <c r="BJJ68" s="212" t="s">
        <v>679</v>
      </c>
      <c r="BJK68" s="212" t="s">
        <v>680</v>
      </c>
      <c r="BJL68" s="212" t="s">
        <v>681</v>
      </c>
      <c r="BJM68" s="212" t="s">
        <v>645</v>
      </c>
      <c r="BJN68" s="212" t="s">
        <v>682</v>
      </c>
      <c r="BJO68" s="212" t="s">
        <v>560</v>
      </c>
      <c r="BJP68" s="212" t="s">
        <v>683</v>
      </c>
      <c r="BJQ68" s="212" t="s">
        <v>684</v>
      </c>
      <c r="BJR68" s="212" t="s">
        <v>685</v>
      </c>
      <c r="BJS68" s="212" t="s">
        <v>643</v>
      </c>
      <c r="BJT68" s="212" t="s">
        <v>642</v>
      </c>
      <c r="BJU68" s="212" t="s">
        <v>824</v>
      </c>
      <c r="BJV68" s="212" t="s">
        <v>651</v>
      </c>
      <c r="BJW68" s="212" t="s">
        <v>686</v>
      </c>
      <c r="BJX68" s="212" t="s">
        <v>687</v>
      </c>
      <c r="BJY68" s="212" t="s">
        <v>688</v>
      </c>
      <c r="BJZ68" s="212" t="s">
        <v>644</v>
      </c>
      <c r="BKA68" s="212" t="s">
        <v>689</v>
      </c>
      <c r="BKB68" s="212" t="s">
        <v>648</v>
      </c>
      <c r="BKC68" s="212" t="s">
        <v>656</v>
      </c>
      <c r="BKD68" s="212" t="s">
        <v>690</v>
      </c>
      <c r="BKE68" s="212" t="s">
        <v>640</v>
      </c>
      <c r="BKF68" s="212" t="s">
        <v>668</v>
      </c>
      <c r="BKG68" s="212" t="s">
        <v>586</v>
      </c>
      <c r="BKH68" s="212" t="s">
        <v>639</v>
      </c>
      <c r="BKI68" s="212" t="s">
        <v>669</v>
      </c>
      <c r="BKJ68" s="212" t="s">
        <v>670</v>
      </c>
      <c r="BKK68" s="212" t="s">
        <v>640</v>
      </c>
      <c r="BKL68" s="212" t="s">
        <v>691</v>
      </c>
      <c r="BKM68" s="212" t="s">
        <v>668</v>
      </c>
      <c r="BKN68" s="212" t="s">
        <v>692</v>
      </c>
      <c r="BKO68" s="212" t="s">
        <v>586</v>
      </c>
      <c r="BKP68" s="212" t="s">
        <v>693</v>
      </c>
      <c r="BKQ68" s="212" t="s">
        <v>639</v>
      </c>
      <c r="BKR68" s="212" t="s">
        <v>694</v>
      </c>
      <c r="BKS68" s="212" t="s">
        <v>669</v>
      </c>
      <c r="BKT68" s="212" t="s">
        <v>695</v>
      </c>
      <c r="BKU68" s="212" t="s">
        <v>670</v>
      </c>
      <c r="BKV68" s="212" t="s">
        <v>700</v>
      </c>
      <c r="BKW68" s="212" t="s">
        <v>351</v>
      </c>
      <c r="BKX68" s="212" t="s">
        <v>671</v>
      </c>
      <c r="BKY68" s="212" t="s">
        <v>672</v>
      </c>
      <c r="BKZ68" s="212" t="s">
        <v>673</v>
      </c>
      <c r="BLA68" s="212" t="s">
        <v>674</v>
      </c>
      <c r="BLB68" s="212" t="s">
        <v>675</v>
      </c>
      <c r="BLC68" s="212" t="s">
        <v>351</v>
      </c>
      <c r="BLD68" s="212" t="s">
        <v>691</v>
      </c>
      <c r="BLE68" s="212" t="s">
        <v>671</v>
      </c>
      <c r="BLF68" s="212" t="s">
        <v>696</v>
      </c>
      <c r="BLG68" s="212" t="s">
        <v>672</v>
      </c>
      <c r="BLH68" s="212" t="s">
        <v>693</v>
      </c>
      <c r="BLI68" s="212" t="s">
        <v>673</v>
      </c>
      <c r="BLJ68" s="212" t="s">
        <v>697</v>
      </c>
      <c r="BLK68" s="212" t="s">
        <v>674</v>
      </c>
      <c r="BLL68" s="212" t="s">
        <v>695</v>
      </c>
      <c r="BLM68" s="212" t="s">
        <v>675</v>
      </c>
      <c r="BLN68" s="212" t="s">
        <v>698</v>
      </c>
      <c r="BLO68" s="212" t="s">
        <v>676</v>
      </c>
      <c r="BLP68" s="212" t="s">
        <v>677</v>
      </c>
      <c r="BLQ68" s="212" t="s">
        <v>678</v>
      </c>
      <c r="BLR68" s="212" t="s">
        <v>679</v>
      </c>
      <c r="BLS68" s="212" t="s">
        <v>680</v>
      </c>
      <c r="BLT68" s="212" t="s">
        <v>681</v>
      </c>
      <c r="BLU68" s="212" t="s">
        <v>676</v>
      </c>
      <c r="BLV68" s="212" t="s">
        <v>699</v>
      </c>
      <c r="BLW68" s="212" t="s">
        <v>677</v>
      </c>
      <c r="BLX68" s="212" t="s">
        <v>698</v>
      </c>
      <c r="BLY68" s="212" t="s">
        <v>678</v>
      </c>
      <c r="BLZ68" s="212" t="s">
        <v>700</v>
      </c>
      <c r="BMA68" s="212" t="s">
        <v>679</v>
      </c>
      <c r="BMB68" s="212" t="s">
        <v>696</v>
      </c>
      <c r="BMC68" s="212" t="s">
        <v>680</v>
      </c>
      <c r="BMD68" s="212" t="s">
        <v>692</v>
      </c>
      <c r="BME68" s="212" t="s">
        <v>681</v>
      </c>
      <c r="BMF68" s="212" t="s">
        <v>693</v>
      </c>
      <c r="BMG68" s="212" t="s">
        <v>645</v>
      </c>
      <c r="BMH68" s="212" t="s">
        <v>682</v>
      </c>
      <c r="BMI68" s="212" t="s">
        <v>645</v>
      </c>
      <c r="BMJ68" s="212" t="s">
        <v>695</v>
      </c>
      <c r="BMK68" s="212" t="s">
        <v>682</v>
      </c>
      <c r="BML68" s="212" t="s">
        <v>693</v>
      </c>
      <c r="BMM68" s="212" t="s">
        <v>560</v>
      </c>
      <c r="BMN68" s="212" t="s">
        <v>683</v>
      </c>
      <c r="BMO68" s="212" t="s">
        <v>560</v>
      </c>
      <c r="BMP68" s="212" t="s">
        <v>693</v>
      </c>
      <c r="BMQ68" s="212" t="s">
        <v>683</v>
      </c>
      <c r="BMR68" s="212" t="s">
        <v>700</v>
      </c>
      <c r="BMS68" s="212" t="s">
        <v>684</v>
      </c>
      <c r="BMT68" s="212" t="s">
        <v>685</v>
      </c>
      <c r="BMU68" s="212" t="s">
        <v>684</v>
      </c>
      <c r="BMV68" s="212" t="s">
        <v>698</v>
      </c>
      <c r="BMW68" s="212" t="s">
        <v>685</v>
      </c>
      <c r="BMX68" s="212" t="s">
        <v>693</v>
      </c>
      <c r="BMY68" s="212" t="s">
        <v>643</v>
      </c>
      <c r="BMZ68" s="212" t="s">
        <v>642</v>
      </c>
      <c r="BNA68" s="212" t="s">
        <v>824</v>
      </c>
      <c r="BNB68" s="212" t="s">
        <v>651</v>
      </c>
      <c r="BNC68" s="212" t="s">
        <v>686</v>
      </c>
      <c r="BND68" s="212" t="s">
        <v>687</v>
      </c>
      <c r="BNE68" s="212" t="s">
        <v>643</v>
      </c>
      <c r="BNF68" s="212" t="s">
        <v>694</v>
      </c>
      <c r="BNG68" s="212" t="s">
        <v>642</v>
      </c>
      <c r="BNH68" s="212" t="s">
        <v>697</v>
      </c>
      <c r="BNI68" s="212" t="s">
        <v>824</v>
      </c>
      <c r="BNJ68" s="212" t="s">
        <v>695</v>
      </c>
      <c r="BNK68" s="212" t="s">
        <v>651</v>
      </c>
      <c r="BNL68" s="212" t="s">
        <v>699</v>
      </c>
      <c r="BNM68" s="212" t="s">
        <v>686</v>
      </c>
      <c r="BNN68" s="212" t="s">
        <v>698</v>
      </c>
      <c r="BNO68" s="212" t="s">
        <v>687</v>
      </c>
      <c r="BNP68" s="212" t="s">
        <v>700</v>
      </c>
      <c r="BNQ68" s="212" t="s">
        <v>688</v>
      </c>
      <c r="BNR68" s="212" t="s">
        <v>644</v>
      </c>
      <c r="BNS68" s="212" t="s">
        <v>688</v>
      </c>
      <c r="BNT68" s="212" t="s">
        <v>700</v>
      </c>
      <c r="BNU68" s="212" t="s">
        <v>644</v>
      </c>
      <c r="BNV68" s="212" t="s">
        <v>695</v>
      </c>
      <c r="BNW68" s="212" t="s">
        <v>689</v>
      </c>
      <c r="BNX68" s="212" t="s">
        <v>648</v>
      </c>
      <c r="BNY68" s="212" t="s">
        <v>689</v>
      </c>
      <c r="BNZ68" s="212" t="s">
        <v>698</v>
      </c>
      <c r="BOA68" s="212" t="s">
        <v>648</v>
      </c>
      <c r="BOB68" s="212" t="s">
        <v>695</v>
      </c>
      <c r="BOC68" s="212" t="s">
        <v>656</v>
      </c>
      <c r="BOD68" s="212" t="s">
        <v>690</v>
      </c>
      <c r="BOE68" s="212" t="s">
        <v>656</v>
      </c>
      <c r="BOF68" s="212" t="s">
        <v>698</v>
      </c>
      <c r="BOG68" s="212" t="s">
        <v>690</v>
      </c>
      <c r="BOH68" s="212" t="s">
        <v>700</v>
      </c>
      <c r="BOI68" s="212" t="s">
        <v>701</v>
      </c>
      <c r="BOJ68" s="212" t="s">
        <v>639</v>
      </c>
      <c r="BOK68" s="212" t="s">
        <v>702</v>
      </c>
      <c r="BOL68" s="212" t="s">
        <v>597</v>
      </c>
      <c r="BOM68" s="212" t="s">
        <v>643</v>
      </c>
      <c r="BON68" s="212" t="s">
        <v>703</v>
      </c>
      <c r="BOO68" s="212" t="s">
        <v>701</v>
      </c>
      <c r="BOP68" s="212" t="s">
        <v>639</v>
      </c>
      <c r="BOQ68" s="212" t="s">
        <v>701</v>
      </c>
      <c r="BOR68" s="212" t="s">
        <v>704</v>
      </c>
      <c r="BOS68" s="212" t="s">
        <v>639</v>
      </c>
      <c r="BOT68" s="212" t="s">
        <v>705</v>
      </c>
      <c r="BOU68" s="212" t="s">
        <v>702</v>
      </c>
      <c r="BOV68" s="212" t="s">
        <v>597</v>
      </c>
      <c r="BOW68" s="212" t="s">
        <v>702</v>
      </c>
      <c r="BOX68" s="212" t="s">
        <v>706</v>
      </c>
      <c r="BOY68" s="212" t="s">
        <v>597</v>
      </c>
      <c r="BOZ68" s="212" t="s">
        <v>704</v>
      </c>
      <c r="BPA68" s="212" t="s">
        <v>643</v>
      </c>
      <c r="BPB68" s="212" t="s">
        <v>703</v>
      </c>
      <c r="BPC68" s="212" t="s">
        <v>643</v>
      </c>
      <c r="BPD68" s="212" t="s">
        <v>705</v>
      </c>
      <c r="BPE68" s="212" t="s">
        <v>703</v>
      </c>
      <c r="BPF68" s="212" t="s">
        <v>706</v>
      </c>
      <c r="BPG68" s="212" t="s">
        <v>649</v>
      </c>
      <c r="BPH68" s="212" t="s">
        <v>707</v>
      </c>
      <c r="BPI68" s="212" t="s">
        <v>414</v>
      </c>
      <c r="BPJ68" s="212" t="s">
        <v>408</v>
      </c>
      <c r="BPK68" s="212" t="s">
        <v>459</v>
      </c>
      <c r="BPL68" s="212" t="s">
        <v>453</v>
      </c>
      <c r="BPM68" s="212" t="s">
        <v>649</v>
      </c>
      <c r="BPN68" s="212" t="s">
        <v>707</v>
      </c>
      <c r="BPO68" s="212" t="s">
        <v>649</v>
      </c>
      <c r="BPP68" s="212" t="s">
        <v>708</v>
      </c>
      <c r="BPQ68" s="212" t="s">
        <v>707</v>
      </c>
      <c r="BPR68" s="212" t="s">
        <v>709</v>
      </c>
      <c r="BPS68" s="212" t="s">
        <v>414</v>
      </c>
      <c r="BPT68" s="212" t="s">
        <v>408</v>
      </c>
      <c r="BPU68" s="212" t="s">
        <v>414</v>
      </c>
      <c r="BPV68" s="212" t="s">
        <v>710</v>
      </c>
      <c r="BPW68" s="212" t="s">
        <v>408</v>
      </c>
      <c r="BPX68" s="212" t="s">
        <v>711</v>
      </c>
      <c r="BPY68" s="212" t="s">
        <v>459</v>
      </c>
      <c r="BPZ68" s="212" t="s">
        <v>453</v>
      </c>
      <c r="BQA68" s="212" t="s">
        <v>459</v>
      </c>
      <c r="BQB68" s="212" t="s">
        <v>712</v>
      </c>
      <c r="BQC68" s="212" t="s">
        <v>453</v>
      </c>
      <c r="BQD68" s="212" t="s">
        <v>713</v>
      </c>
      <c r="BQE68" s="212" t="s">
        <v>640</v>
      </c>
      <c r="BQF68" s="212" t="s">
        <v>701</v>
      </c>
      <c r="BQG68" s="212" t="s">
        <v>715</v>
      </c>
      <c r="BQH68" s="212" t="s">
        <v>639</v>
      </c>
      <c r="BQI68" s="212" t="s">
        <v>669</v>
      </c>
      <c r="BQJ68" s="212" t="s">
        <v>716</v>
      </c>
      <c r="BQK68" s="212" t="s">
        <v>351</v>
      </c>
      <c r="BQL68" s="212" t="s">
        <v>673</v>
      </c>
      <c r="BQM68" s="212" t="s">
        <v>674</v>
      </c>
      <c r="BQN68" s="212" t="s">
        <v>717</v>
      </c>
      <c r="BQO68" s="212" t="s">
        <v>718</v>
      </c>
      <c r="BQP68" s="212" t="s">
        <v>719</v>
      </c>
      <c r="BQQ68" s="212" t="s">
        <v>720</v>
      </c>
      <c r="BQR68" s="212" t="s">
        <v>721</v>
      </c>
      <c r="BQS68" s="212" t="s">
        <v>722</v>
      </c>
      <c r="BQT68" s="212" t="s">
        <v>596</v>
      </c>
      <c r="BQU68" s="212" t="s">
        <v>723</v>
      </c>
      <c r="BQV68" s="212" t="s">
        <v>741</v>
      </c>
      <c r="BQW68" s="212" t="s">
        <v>724</v>
      </c>
      <c r="BQX68" s="212" t="s">
        <v>645</v>
      </c>
      <c r="BQY68" s="212" t="s">
        <v>704</v>
      </c>
      <c r="BQZ68" s="212" t="s">
        <v>725</v>
      </c>
      <c r="BRA68" s="212" t="s">
        <v>726</v>
      </c>
      <c r="BRB68" s="212" t="s">
        <v>604</v>
      </c>
      <c r="BRC68" s="212" t="s">
        <v>703</v>
      </c>
      <c r="BRD68" s="212" t="s">
        <v>642</v>
      </c>
      <c r="BRE68" s="212" t="s">
        <v>643</v>
      </c>
      <c r="BRF68" s="212" t="s">
        <v>727</v>
      </c>
      <c r="BRG68" s="212" t="s">
        <v>728</v>
      </c>
      <c r="BRH68" s="212" t="s">
        <v>648</v>
      </c>
      <c r="BRI68" s="212" t="s">
        <v>644</v>
      </c>
      <c r="BRJ68" s="212" t="s">
        <v>705</v>
      </c>
      <c r="BRK68" s="212" t="s">
        <v>729</v>
      </c>
      <c r="BRL68" s="212" t="s">
        <v>648</v>
      </c>
      <c r="BRM68" s="212" t="s">
        <v>712</v>
      </c>
      <c r="BRN68" s="212" t="s">
        <v>706</v>
      </c>
      <c r="BRO68" s="212" t="s">
        <v>640</v>
      </c>
      <c r="BRP68" s="212" t="s">
        <v>701</v>
      </c>
      <c r="BRQ68" s="212" t="s">
        <v>715</v>
      </c>
      <c r="BRR68" s="212" t="s">
        <v>639</v>
      </c>
      <c r="BRS68" s="212" t="s">
        <v>669</v>
      </c>
      <c r="BRT68" s="212" t="s">
        <v>716</v>
      </c>
      <c r="BRU68" s="212" t="s">
        <v>640</v>
      </c>
      <c r="BRV68" s="212" t="s">
        <v>735</v>
      </c>
      <c r="BRW68" s="212" t="s">
        <v>701</v>
      </c>
      <c r="BRX68" s="212" t="s">
        <v>731</v>
      </c>
      <c r="BRY68" s="212" t="s">
        <v>715</v>
      </c>
      <c r="BRZ68" s="212" t="s">
        <v>730</v>
      </c>
      <c r="BSA68" s="212" t="s">
        <v>639</v>
      </c>
      <c r="BSB68" s="212" t="s">
        <v>732</v>
      </c>
      <c r="BSC68" s="212" t="s">
        <v>669</v>
      </c>
      <c r="BSD68" s="212" t="s">
        <v>733</v>
      </c>
      <c r="BSE68" s="212" t="s">
        <v>716</v>
      </c>
      <c r="BSF68" s="212" t="s">
        <v>734</v>
      </c>
      <c r="BSG68" s="212" t="s">
        <v>351</v>
      </c>
      <c r="BSH68" s="212" t="s">
        <v>673</v>
      </c>
      <c r="BSI68" s="212" t="s">
        <v>674</v>
      </c>
      <c r="BSJ68" s="212" t="s">
        <v>717</v>
      </c>
      <c r="BSK68" s="212" t="s">
        <v>718</v>
      </c>
      <c r="BSL68" s="212" t="s">
        <v>719</v>
      </c>
      <c r="BSM68" s="212" t="s">
        <v>351</v>
      </c>
      <c r="BSN68" s="212" t="s">
        <v>735</v>
      </c>
      <c r="BSO68" s="212" t="s">
        <v>673</v>
      </c>
      <c r="BSP68" s="212" t="s">
        <v>736</v>
      </c>
      <c r="BSQ68" s="212" t="s">
        <v>674</v>
      </c>
      <c r="BSR68" s="212" t="s">
        <v>733</v>
      </c>
      <c r="BSS68" s="212" t="s">
        <v>717</v>
      </c>
      <c r="BST68" s="212" t="s">
        <v>739</v>
      </c>
      <c r="BSU68" s="212" t="s">
        <v>718</v>
      </c>
      <c r="BSV68" s="212" t="s">
        <v>726</v>
      </c>
      <c r="BSW68" s="212" t="s">
        <v>719</v>
      </c>
      <c r="BSX68" s="212" t="s">
        <v>738</v>
      </c>
      <c r="BSY68" s="212" t="s">
        <v>720</v>
      </c>
      <c r="BSZ68" s="212" t="s">
        <v>721</v>
      </c>
      <c r="BTA68" s="212" t="s">
        <v>722</v>
      </c>
      <c r="BTB68" s="212" t="s">
        <v>596</v>
      </c>
      <c r="BTC68" s="212" t="s">
        <v>723</v>
      </c>
      <c r="BTD68" s="212" t="s">
        <v>741</v>
      </c>
      <c r="BTE68" s="212" t="s">
        <v>720</v>
      </c>
      <c r="BTF68" s="212" t="s">
        <v>740</v>
      </c>
      <c r="BTG68" s="212" t="s">
        <v>721</v>
      </c>
      <c r="BTH68" s="212" t="s">
        <v>731</v>
      </c>
      <c r="BTI68" s="212" t="s">
        <v>722</v>
      </c>
      <c r="BTJ68" s="212" t="s">
        <v>734</v>
      </c>
      <c r="BTK68" s="212" t="s">
        <v>596</v>
      </c>
      <c r="BTL68" s="212" t="s">
        <v>739</v>
      </c>
      <c r="BTM68" s="212" t="s">
        <v>723</v>
      </c>
      <c r="BTN68" s="212" t="s">
        <v>738</v>
      </c>
      <c r="BTO68" s="212" t="s">
        <v>725</v>
      </c>
      <c r="BTP68" s="212" t="s">
        <v>739</v>
      </c>
      <c r="BTQ68" s="212" t="s">
        <v>724</v>
      </c>
      <c r="BTR68" s="212" t="s">
        <v>645</v>
      </c>
      <c r="BTS68" s="212" t="s">
        <v>724</v>
      </c>
      <c r="BTT68" s="212" t="s">
        <v>730</v>
      </c>
      <c r="BTU68" s="212" t="s">
        <v>645</v>
      </c>
      <c r="BTV68" s="212" t="s">
        <v>733</v>
      </c>
      <c r="BTW68" s="212" t="s">
        <v>704</v>
      </c>
      <c r="BTX68" s="212" t="s">
        <v>725</v>
      </c>
      <c r="BTY68" s="212" t="s">
        <v>704</v>
      </c>
      <c r="BTZ68" s="212" t="s">
        <v>734</v>
      </c>
      <c r="BUA68" s="212" t="s">
        <v>725</v>
      </c>
      <c r="BUB68" s="212" t="s">
        <v>730</v>
      </c>
      <c r="BUC68" s="212" t="s">
        <v>726</v>
      </c>
      <c r="BUD68" s="212" t="s">
        <v>604</v>
      </c>
      <c r="BUE68" s="212" t="s">
        <v>726</v>
      </c>
      <c r="BUF68" s="212" t="s">
        <v>738</v>
      </c>
      <c r="BUG68" s="212" t="s">
        <v>604</v>
      </c>
      <c r="BUH68" s="212" t="s">
        <v>730</v>
      </c>
      <c r="BUI68" s="212" t="s">
        <v>703</v>
      </c>
      <c r="BUJ68" s="212" t="s">
        <v>642</v>
      </c>
      <c r="BUK68" s="212" t="s">
        <v>643</v>
      </c>
      <c r="BUL68" s="212" t="s">
        <v>727</v>
      </c>
      <c r="BUM68" s="212" t="s">
        <v>728</v>
      </c>
      <c r="BUN68" s="212" t="s">
        <v>824</v>
      </c>
      <c r="BUO68" s="212" t="s">
        <v>703</v>
      </c>
      <c r="BUP68" s="212" t="s">
        <v>740</v>
      </c>
      <c r="BUQ68" s="212" t="s">
        <v>642</v>
      </c>
      <c r="BUR68" s="212" t="s">
        <v>736</v>
      </c>
      <c r="BUS68" s="212" t="s">
        <v>643</v>
      </c>
      <c r="BUT68" s="212" t="s">
        <v>732</v>
      </c>
      <c r="BUU68" s="212" t="s">
        <v>727</v>
      </c>
      <c r="BUV68" s="212" t="s">
        <v>738</v>
      </c>
      <c r="BUW68" s="212" t="s">
        <v>728</v>
      </c>
      <c r="BUX68" s="212" t="s">
        <v>734</v>
      </c>
      <c r="BUY68" s="212" t="s">
        <v>825</v>
      </c>
      <c r="BUZ68" s="212" t="s">
        <v>733</v>
      </c>
      <c r="BVA68" s="212" t="s">
        <v>644</v>
      </c>
      <c r="BVB68" s="212" t="s">
        <v>705</v>
      </c>
      <c r="BVC68" s="212" t="s">
        <v>644</v>
      </c>
      <c r="BVD68" s="212" t="s">
        <v>733</v>
      </c>
      <c r="BVE68" s="212" t="s">
        <v>705</v>
      </c>
      <c r="BVF68" s="212" t="s">
        <v>734</v>
      </c>
      <c r="BVG68" s="212" t="s">
        <v>729</v>
      </c>
      <c r="BVH68" s="212" t="s">
        <v>648</v>
      </c>
      <c r="BVI68" s="212" t="s">
        <v>729</v>
      </c>
      <c r="BVJ68" s="212" t="s">
        <v>738</v>
      </c>
      <c r="BVK68" s="212" t="s">
        <v>648</v>
      </c>
      <c r="BVL68" s="212" t="s">
        <v>733</v>
      </c>
      <c r="BVM68" s="212" t="s">
        <v>712</v>
      </c>
      <c r="BVN68" s="212" t="s">
        <v>706</v>
      </c>
      <c r="BVO68" s="212" t="s">
        <v>712</v>
      </c>
      <c r="BVP68" s="212" t="s">
        <v>738</v>
      </c>
      <c r="BVQ68" s="212" t="s">
        <v>706</v>
      </c>
      <c r="BVR68" s="212" t="s">
        <v>734</v>
      </c>
      <c r="BVS68" s="212" t="s">
        <v>376</v>
      </c>
      <c r="BVT68" s="212" t="s">
        <v>380</v>
      </c>
      <c r="BVU68" s="212" t="s">
        <v>410</v>
      </c>
      <c r="BVV68" s="212" t="s">
        <v>742</v>
      </c>
      <c r="BVW68" s="212" t="s">
        <v>455</v>
      </c>
      <c r="BVX68" s="212" t="s">
        <v>459</v>
      </c>
      <c r="BVY68" s="212" t="s">
        <v>376</v>
      </c>
      <c r="BVZ68" s="212" t="s">
        <v>380</v>
      </c>
      <c r="BWA68" s="212" t="s">
        <v>376</v>
      </c>
      <c r="BWB68" s="212" t="s">
        <v>743</v>
      </c>
      <c r="BWC68" s="212" t="s">
        <v>380</v>
      </c>
      <c r="BWD68" s="212" t="s">
        <v>744</v>
      </c>
      <c r="BWE68" s="212" t="s">
        <v>410</v>
      </c>
      <c r="BWF68" s="212" t="s">
        <v>742</v>
      </c>
      <c r="BWG68" s="212" t="s">
        <v>410</v>
      </c>
      <c r="BWH68" s="212" t="s">
        <v>745</v>
      </c>
      <c r="BWI68" s="212" t="s">
        <v>742</v>
      </c>
      <c r="BWJ68" s="212" t="s">
        <v>746</v>
      </c>
      <c r="BWK68" s="212" t="s">
        <v>455</v>
      </c>
      <c r="BWL68" s="212" t="s">
        <v>459</v>
      </c>
      <c r="BWM68" s="212" t="s">
        <v>455</v>
      </c>
      <c r="BWN68" s="212" t="s">
        <v>488</v>
      </c>
      <c r="BWO68" s="212" t="s">
        <v>459</v>
      </c>
      <c r="BWP68" s="212" t="s">
        <v>747</v>
      </c>
      <c r="BWQ68" s="212" t="s">
        <v>639</v>
      </c>
      <c r="BWR68" s="212" t="s">
        <v>670</v>
      </c>
      <c r="BWS68" s="212" t="s">
        <v>668</v>
      </c>
      <c r="BWT68" s="212" t="s">
        <v>716</v>
      </c>
      <c r="BWU68" s="212" t="s">
        <v>701</v>
      </c>
      <c r="BWV68" s="212" t="s">
        <v>748</v>
      </c>
      <c r="BWW68" s="212" t="s">
        <v>680</v>
      </c>
      <c r="BWX68" s="212" t="s">
        <v>676</v>
      </c>
      <c r="BWY68" s="212" t="s">
        <v>678</v>
      </c>
      <c r="BWZ68" s="212" t="s">
        <v>749</v>
      </c>
      <c r="BXA68" s="212" t="s">
        <v>750</v>
      </c>
      <c r="BXB68" s="212" t="s">
        <v>751</v>
      </c>
      <c r="BXC68" s="212" t="s">
        <v>307</v>
      </c>
      <c r="BXD68" s="212" t="s">
        <v>311</v>
      </c>
      <c r="BXE68" s="212" t="s">
        <v>309</v>
      </c>
      <c r="BXF68" s="212" t="s">
        <v>322</v>
      </c>
      <c r="BXG68" s="212" t="s">
        <v>770</v>
      </c>
      <c r="BXH68" s="212" t="s">
        <v>321</v>
      </c>
      <c r="BXI68" s="212" t="s">
        <v>683</v>
      </c>
      <c r="BXJ68" s="212" t="s">
        <v>752</v>
      </c>
      <c r="BXK68" s="212" t="s">
        <v>601</v>
      </c>
      <c r="BXL68" s="212" t="s">
        <v>704</v>
      </c>
      <c r="BXM68" s="212" t="s">
        <v>753</v>
      </c>
      <c r="BXN68" s="212" t="s">
        <v>754</v>
      </c>
      <c r="BXO68" s="212" t="s">
        <v>643</v>
      </c>
      <c r="BXP68" s="212" t="s">
        <v>651</v>
      </c>
      <c r="BXQ68" s="212" t="s">
        <v>755</v>
      </c>
      <c r="BXR68" s="212" t="s">
        <v>703</v>
      </c>
      <c r="BXS68" s="212" t="s">
        <v>728</v>
      </c>
      <c r="BXT68" s="212" t="s">
        <v>771</v>
      </c>
      <c r="BXU68" s="212" t="s">
        <v>688</v>
      </c>
      <c r="BXV68" s="212" t="s">
        <v>705</v>
      </c>
      <c r="BXW68" s="212" t="s">
        <v>690</v>
      </c>
      <c r="BXX68" s="212" t="s">
        <v>756</v>
      </c>
      <c r="BXY68" s="212" t="s">
        <v>757</v>
      </c>
      <c r="BXZ68" s="212" t="s">
        <v>706</v>
      </c>
      <c r="BYA68" s="212" t="s">
        <v>639</v>
      </c>
      <c r="BYB68" s="212" t="s">
        <v>670</v>
      </c>
      <c r="BYC68" s="212" t="s">
        <v>668</v>
      </c>
      <c r="BYD68" s="212" t="s">
        <v>716</v>
      </c>
      <c r="BYE68" s="212" t="s">
        <v>701</v>
      </c>
      <c r="BYF68" s="212" t="s">
        <v>748</v>
      </c>
      <c r="BYG68" s="212" t="s">
        <v>639</v>
      </c>
      <c r="BYH68" s="212" t="s">
        <v>758</v>
      </c>
      <c r="BYI68" s="212" t="s">
        <v>670</v>
      </c>
      <c r="BYJ68" s="212" t="s">
        <v>759</v>
      </c>
      <c r="BYK68" s="212" t="s">
        <v>668</v>
      </c>
      <c r="BYL68" s="212" t="s">
        <v>760</v>
      </c>
      <c r="BYM68" s="212" t="s">
        <v>716</v>
      </c>
      <c r="BYN68" s="212" t="s">
        <v>761</v>
      </c>
      <c r="BYO68" s="212" t="s">
        <v>701</v>
      </c>
      <c r="BYP68" s="212" t="s">
        <v>762</v>
      </c>
      <c r="BYQ68" s="212" t="s">
        <v>748</v>
      </c>
      <c r="BYR68" s="212" t="s">
        <v>763</v>
      </c>
      <c r="BYS68" s="212" t="s">
        <v>680</v>
      </c>
      <c r="BYT68" s="212" t="s">
        <v>676</v>
      </c>
      <c r="BYU68" s="212" t="s">
        <v>678</v>
      </c>
      <c r="BYV68" s="212" t="s">
        <v>749</v>
      </c>
      <c r="BYW68" s="212" t="s">
        <v>750</v>
      </c>
      <c r="BYX68" s="212" t="s">
        <v>751</v>
      </c>
      <c r="BYY68" s="212" t="s">
        <v>680</v>
      </c>
      <c r="BYZ68" s="212" t="s">
        <v>764</v>
      </c>
      <c r="BZA68" s="212" t="s">
        <v>676</v>
      </c>
      <c r="BZB68" s="212" t="s">
        <v>765</v>
      </c>
      <c r="BZC68" s="212" t="s">
        <v>678</v>
      </c>
      <c r="BZD68" s="212" t="s">
        <v>759</v>
      </c>
      <c r="BZE68" s="212" t="s">
        <v>749</v>
      </c>
      <c r="BZF68" s="212" t="s">
        <v>766</v>
      </c>
      <c r="BZG68" s="212" t="s">
        <v>750</v>
      </c>
      <c r="BZH68" s="212" t="s">
        <v>763</v>
      </c>
      <c r="BZI68" s="212" t="s">
        <v>751</v>
      </c>
      <c r="BZJ68" s="212" t="s">
        <v>767</v>
      </c>
      <c r="BZK68" s="212" t="s">
        <v>307</v>
      </c>
      <c r="BZL68" s="212" t="s">
        <v>309</v>
      </c>
      <c r="BZM68" s="212" t="s">
        <v>311</v>
      </c>
      <c r="BZN68" s="212" t="s">
        <v>322</v>
      </c>
      <c r="BZO68" s="212" t="s">
        <v>770</v>
      </c>
      <c r="BZP68" s="212" t="s">
        <v>321</v>
      </c>
      <c r="BZQ68" s="212" t="s">
        <v>307</v>
      </c>
      <c r="BZR68" s="212" t="s">
        <v>762</v>
      </c>
      <c r="BZS68" s="212" t="s">
        <v>309</v>
      </c>
      <c r="BZT68" s="212" t="s">
        <v>766</v>
      </c>
      <c r="BZU68" s="212" t="s">
        <v>311</v>
      </c>
      <c r="BZV68" s="212" t="s">
        <v>763</v>
      </c>
      <c r="BZW68" s="212" t="s">
        <v>322</v>
      </c>
      <c r="BZX68" s="212" t="s">
        <v>761</v>
      </c>
      <c r="BZY68" s="212" t="s">
        <v>770</v>
      </c>
      <c r="BZZ68" s="212" t="s">
        <v>767</v>
      </c>
      <c r="CAA68" s="212" t="s">
        <v>321</v>
      </c>
      <c r="CAB68" s="212" t="s">
        <v>768</v>
      </c>
      <c r="CAC68" s="212" t="s">
        <v>683</v>
      </c>
      <c r="CAD68" s="212" t="s">
        <v>752</v>
      </c>
      <c r="CAE68" s="212" t="s">
        <v>683</v>
      </c>
      <c r="CAF68" s="212" t="s">
        <v>759</v>
      </c>
      <c r="CAG68" s="212" t="s">
        <v>752</v>
      </c>
      <c r="CAH68" s="212" t="s">
        <v>763</v>
      </c>
      <c r="CAI68" s="212" t="s">
        <v>601</v>
      </c>
      <c r="CAJ68" s="212" t="s">
        <v>704</v>
      </c>
      <c r="CAK68" s="212" t="s">
        <v>601</v>
      </c>
      <c r="CAL68" s="212" t="s">
        <v>763</v>
      </c>
      <c r="CAM68" s="212" t="s">
        <v>704</v>
      </c>
      <c r="CAN68" s="212" t="s">
        <v>761</v>
      </c>
      <c r="CAO68" s="212" t="s">
        <v>753</v>
      </c>
      <c r="CAP68" s="212" t="s">
        <v>754</v>
      </c>
      <c r="CAQ68" s="212" t="s">
        <v>753</v>
      </c>
      <c r="CAR68" s="212" t="s">
        <v>763</v>
      </c>
      <c r="CAS68" s="212" t="s">
        <v>754</v>
      </c>
      <c r="CAT68" s="212" t="s">
        <v>767</v>
      </c>
      <c r="CAU68" s="212" t="s">
        <v>643</v>
      </c>
      <c r="CAV68" s="212" t="s">
        <v>651</v>
      </c>
      <c r="CAW68" s="212" t="s">
        <v>755</v>
      </c>
      <c r="CAX68" s="212" t="s">
        <v>703</v>
      </c>
      <c r="CAY68" s="212" t="s">
        <v>728</v>
      </c>
      <c r="CAZ68" s="507" t="s">
        <v>771</v>
      </c>
      <c r="CBA68" s="212" t="s">
        <v>643</v>
      </c>
      <c r="CBB68" s="212" t="s">
        <v>758</v>
      </c>
      <c r="CBC68" s="212" t="s">
        <v>651</v>
      </c>
      <c r="CBD68" s="212" t="s">
        <v>765</v>
      </c>
      <c r="CBE68" s="212" t="s">
        <v>755</v>
      </c>
      <c r="CBF68" s="212" t="s">
        <v>759</v>
      </c>
      <c r="CBG68" s="212" t="s">
        <v>703</v>
      </c>
      <c r="CBH68" s="212" t="s">
        <v>769</v>
      </c>
      <c r="CBI68" s="212" t="s">
        <v>728</v>
      </c>
      <c r="CBJ68" s="212" t="s">
        <v>761</v>
      </c>
      <c r="CBK68" s="507" t="s">
        <v>771</v>
      </c>
      <c r="CBL68" s="212" t="s">
        <v>767</v>
      </c>
      <c r="CBM68" s="212" t="s">
        <v>688</v>
      </c>
      <c r="CBN68" s="212" t="s">
        <v>705</v>
      </c>
      <c r="CBO68" s="212" t="s">
        <v>688</v>
      </c>
      <c r="CBP68" s="212" t="s">
        <v>759</v>
      </c>
      <c r="CBQ68" s="212" t="s">
        <v>705</v>
      </c>
      <c r="CBR68" s="212" t="s">
        <v>761</v>
      </c>
      <c r="CBS68" s="212" t="s">
        <v>690</v>
      </c>
      <c r="CBT68" s="212" t="s">
        <v>756</v>
      </c>
      <c r="CBU68" s="212" t="s">
        <v>690</v>
      </c>
      <c r="CBV68" s="212" t="s">
        <v>759</v>
      </c>
      <c r="CBW68" s="212" t="s">
        <v>756</v>
      </c>
      <c r="CBX68" s="212" t="s">
        <v>767</v>
      </c>
      <c r="CBY68" s="212" t="s">
        <v>757</v>
      </c>
      <c r="CBZ68" s="212" t="s">
        <v>706</v>
      </c>
      <c r="CCA68" s="212" t="s">
        <v>757</v>
      </c>
      <c r="CCB68" s="212" t="s">
        <v>767</v>
      </c>
      <c r="CCC68" s="212" t="s">
        <v>706</v>
      </c>
      <c r="CCD68" s="212" t="s">
        <v>761</v>
      </c>
      <c r="CCE68" s="212" t="s">
        <v>553</v>
      </c>
      <c r="CCF68" s="212" t="s">
        <v>772</v>
      </c>
      <c r="CCG68" s="212" t="s">
        <v>649</v>
      </c>
      <c r="CCH68" s="212" t="s">
        <v>357</v>
      </c>
      <c r="CCI68" s="212" t="s">
        <v>790</v>
      </c>
      <c r="CCJ68" s="212" t="s">
        <v>773</v>
      </c>
      <c r="CCK68" s="212" t="s">
        <v>676</v>
      </c>
      <c r="CCL68" s="212" t="s">
        <v>774</v>
      </c>
      <c r="CCM68" s="212" t="s">
        <v>576</v>
      </c>
      <c r="CCN68" s="212" t="s">
        <v>775</v>
      </c>
      <c r="CCO68" s="212" t="s">
        <v>776</v>
      </c>
      <c r="CCP68" s="212" t="s">
        <v>556</v>
      </c>
      <c r="CCQ68" s="212" t="s">
        <v>566</v>
      </c>
      <c r="CCR68" s="212" t="s">
        <v>777</v>
      </c>
      <c r="CCS68" s="212" t="s">
        <v>410</v>
      </c>
      <c r="CCT68" s="212" t="s">
        <v>702</v>
      </c>
      <c r="CCU68" s="212" t="s">
        <v>416</v>
      </c>
      <c r="CCV68" s="212" t="s">
        <v>778</v>
      </c>
      <c r="CCW68" s="212" t="s">
        <v>652</v>
      </c>
      <c r="CCX68" s="212" t="s">
        <v>779</v>
      </c>
      <c r="CCY68" s="212" t="s">
        <v>780</v>
      </c>
      <c r="CCZ68" s="212" t="s">
        <v>781</v>
      </c>
      <c r="CDA68" s="212" t="s">
        <v>782</v>
      </c>
      <c r="CDB68" s="212" t="s">
        <v>783</v>
      </c>
      <c r="CDC68" s="212" t="s">
        <v>703</v>
      </c>
      <c r="CDD68" s="212" t="s">
        <v>784</v>
      </c>
      <c r="CDE68" s="212" t="s">
        <v>785</v>
      </c>
      <c r="CDF68" s="212" t="s">
        <v>786</v>
      </c>
      <c r="CDG68" s="212" t="s">
        <v>787</v>
      </c>
      <c r="CDH68" s="212" t="s">
        <v>650</v>
      </c>
      <c r="CDI68" s="212" t="s">
        <v>788</v>
      </c>
      <c r="CDJ68" s="212" t="s">
        <v>689</v>
      </c>
      <c r="CDK68" s="212" t="s">
        <v>658</v>
      </c>
      <c r="CDL68" s="212" t="s">
        <v>789</v>
      </c>
      <c r="CDM68" s="212" t="s">
        <v>757</v>
      </c>
      <c r="CDN68" s="212" t="s">
        <v>712</v>
      </c>
      <c r="CDO68" s="212" t="s">
        <v>553</v>
      </c>
      <c r="CDP68" s="212" t="s">
        <v>772</v>
      </c>
      <c r="CDQ68" s="212" t="s">
        <v>649</v>
      </c>
      <c r="CDR68" s="212" t="s">
        <v>357</v>
      </c>
      <c r="CDS68" s="212" t="s">
        <v>362</v>
      </c>
      <c r="CDT68" s="212" t="s">
        <v>773</v>
      </c>
      <c r="CDU68" s="212" t="s">
        <v>553</v>
      </c>
      <c r="CDV68" s="212" t="s">
        <v>791</v>
      </c>
      <c r="CDW68" s="212" t="s">
        <v>772</v>
      </c>
      <c r="CDX68" s="212" t="s">
        <v>792</v>
      </c>
      <c r="CDY68" s="212" t="s">
        <v>649</v>
      </c>
      <c r="CDZ68" s="212" t="s">
        <v>793</v>
      </c>
      <c r="CEA68" s="212" t="s">
        <v>357</v>
      </c>
      <c r="CEB68" s="212" t="s">
        <v>794</v>
      </c>
      <c r="CEC68" s="212" t="s">
        <v>362</v>
      </c>
      <c r="CED68" s="212" t="s">
        <v>792</v>
      </c>
      <c r="CEE68" s="212" t="s">
        <v>773</v>
      </c>
      <c r="CEF68" s="212" t="s">
        <v>795</v>
      </c>
      <c r="CEG68" s="212" t="s">
        <v>676</v>
      </c>
      <c r="CEH68" s="212" t="s">
        <v>774</v>
      </c>
      <c r="CEI68" s="212" t="s">
        <v>576</v>
      </c>
      <c r="CEJ68" s="212" t="s">
        <v>775</v>
      </c>
      <c r="CEK68" s="212" t="s">
        <v>776</v>
      </c>
      <c r="CEL68" s="212" t="s">
        <v>556</v>
      </c>
      <c r="CEM68" s="212" t="s">
        <v>676</v>
      </c>
      <c r="CEN68" s="212" t="s">
        <v>796</v>
      </c>
      <c r="CEO68" s="212" t="s">
        <v>774</v>
      </c>
      <c r="CEP68" s="212" t="s">
        <v>795</v>
      </c>
      <c r="CEQ68" s="212" t="s">
        <v>576</v>
      </c>
      <c r="CER68" s="212" t="s">
        <v>797</v>
      </c>
      <c r="CES68" s="212" t="s">
        <v>775</v>
      </c>
      <c r="CET68" s="212" t="s">
        <v>794</v>
      </c>
      <c r="CEU68" s="212" t="s">
        <v>776</v>
      </c>
      <c r="CEV68" s="212" t="s">
        <v>809</v>
      </c>
      <c r="CEW68" s="212" t="s">
        <v>556</v>
      </c>
      <c r="CEX68" s="212" t="s">
        <v>798</v>
      </c>
      <c r="CEY68" s="212" t="s">
        <v>566</v>
      </c>
      <c r="CEZ68" s="212" t="s">
        <v>777</v>
      </c>
      <c r="CFA68" s="212" t="s">
        <v>410</v>
      </c>
      <c r="CFB68" s="212" t="s">
        <v>702</v>
      </c>
      <c r="CFC68" s="212" t="s">
        <v>416</v>
      </c>
      <c r="CFD68" s="212" t="s">
        <v>778</v>
      </c>
      <c r="CFE68" s="212" t="s">
        <v>566</v>
      </c>
      <c r="CFF68" s="212" t="s">
        <v>799</v>
      </c>
      <c r="CFG68" s="212" t="s">
        <v>777</v>
      </c>
      <c r="CFH68" s="212" t="s">
        <v>794</v>
      </c>
      <c r="CFI68" s="212" t="s">
        <v>410</v>
      </c>
      <c r="CFJ68" s="212" t="s">
        <v>797</v>
      </c>
      <c r="CFK68" s="212" t="s">
        <v>702</v>
      </c>
      <c r="CFL68" s="212" t="s">
        <v>800</v>
      </c>
      <c r="CFM68" s="212" t="s">
        <v>416</v>
      </c>
      <c r="CFN68" s="212" t="s">
        <v>801</v>
      </c>
      <c r="CFO68" s="212" t="s">
        <v>778</v>
      </c>
      <c r="CFP68" s="212" t="s">
        <v>802</v>
      </c>
      <c r="CFQ68" s="212" t="s">
        <v>652</v>
      </c>
      <c r="CFR68" s="212" t="s">
        <v>779</v>
      </c>
      <c r="CFS68" s="212" t="s">
        <v>652</v>
      </c>
      <c r="CFT68" s="212" t="s">
        <v>795</v>
      </c>
      <c r="CFU68" s="212" t="s">
        <v>779</v>
      </c>
      <c r="CFV68" s="212" t="s">
        <v>794</v>
      </c>
      <c r="CFW68" s="212" t="s">
        <v>780</v>
      </c>
      <c r="CFX68" s="212" t="s">
        <v>781</v>
      </c>
      <c r="CFY68" s="212" t="s">
        <v>780</v>
      </c>
      <c r="CFZ68" s="212" t="s">
        <v>803</v>
      </c>
      <c r="CGA68" s="212" t="s">
        <v>781</v>
      </c>
      <c r="CGB68" s="212" t="s">
        <v>794</v>
      </c>
      <c r="CGC68" s="212" t="s">
        <v>782</v>
      </c>
      <c r="CGD68" s="212" t="s">
        <v>783</v>
      </c>
      <c r="CGE68" s="212" t="s">
        <v>782</v>
      </c>
      <c r="CGF68" s="212" t="s">
        <v>802</v>
      </c>
      <c r="CGG68" s="212" t="s">
        <v>783</v>
      </c>
      <c r="CGH68" s="212" t="s">
        <v>804</v>
      </c>
      <c r="CGI68" s="212" t="s">
        <v>703</v>
      </c>
      <c r="CGJ68" s="212" t="s">
        <v>784</v>
      </c>
      <c r="CGK68" s="212" t="s">
        <v>785</v>
      </c>
      <c r="CGL68" s="212" t="s">
        <v>786</v>
      </c>
      <c r="CGM68" s="212" t="s">
        <v>787</v>
      </c>
      <c r="CGN68" s="212" t="s">
        <v>650</v>
      </c>
      <c r="CGO68" s="212" t="s">
        <v>703</v>
      </c>
      <c r="CGP68" s="212" t="s">
        <v>805</v>
      </c>
      <c r="CGQ68" s="212" t="s">
        <v>784</v>
      </c>
      <c r="CGR68" s="212" t="s">
        <v>806</v>
      </c>
      <c r="CGS68" s="212" t="s">
        <v>785</v>
      </c>
      <c r="CGT68" s="212" t="s">
        <v>807</v>
      </c>
      <c r="CGU68" s="212" t="s">
        <v>786</v>
      </c>
      <c r="CGV68" s="212" t="s">
        <v>808</v>
      </c>
      <c r="CGW68" s="212" t="s">
        <v>787</v>
      </c>
      <c r="CGX68" s="212" t="s">
        <v>809</v>
      </c>
      <c r="CGY68" s="212" t="s">
        <v>650</v>
      </c>
      <c r="CGZ68" s="212" t="s">
        <v>793</v>
      </c>
      <c r="CHA68" s="212" t="s">
        <v>788</v>
      </c>
      <c r="CHB68" s="212" t="s">
        <v>689</v>
      </c>
      <c r="CHC68" s="212" t="s">
        <v>788</v>
      </c>
      <c r="CHD68" s="212" t="s">
        <v>808</v>
      </c>
      <c r="CHE68" s="212" t="s">
        <v>689</v>
      </c>
      <c r="CHF68" s="212" t="s">
        <v>795</v>
      </c>
      <c r="CHG68" s="212" t="s">
        <v>658</v>
      </c>
      <c r="CHH68" s="212" t="s">
        <v>789</v>
      </c>
      <c r="CHI68" s="212" t="s">
        <v>658</v>
      </c>
      <c r="CHJ68" s="212" t="s">
        <v>795</v>
      </c>
      <c r="CHK68" s="212" t="s">
        <v>789</v>
      </c>
      <c r="CHL68" s="212" t="s">
        <v>802</v>
      </c>
      <c r="CHM68" s="212" t="s">
        <v>757</v>
      </c>
      <c r="CHN68" s="212" t="s">
        <v>712</v>
      </c>
      <c r="CHO68" s="212" t="s">
        <v>757</v>
      </c>
      <c r="CHP68" s="212" t="s">
        <v>802</v>
      </c>
      <c r="CHQ68" s="212" t="s">
        <v>712</v>
      </c>
      <c r="CHR68" s="212" t="s">
        <v>805</v>
      </c>
      <c r="CHS68" s="212" t="s">
        <v>682</v>
      </c>
      <c r="CHT68" s="212" t="s">
        <v>724</v>
      </c>
      <c r="CHU68" s="212" t="s">
        <v>752</v>
      </c>
      <c r="CHV68" s="212" t="s">
        <v>560</v>
      </c>
      <c r="CHW68" s="212" t="s">
        <v>601</v>
      </c>
      <c r="CHX68" s="212" t="s">
        <v>725</v>
      </c>
      <c r="CHY68" s="212" t="s">
        <v>604</v>
      </c>
      <c r="CHZ68" s="212" t="s">
        <v>815</v>
      </c>
      <c r="CIA68" s="212" t="s">
        <v>682</v>
      </c>
      <c r="CIB68" s="212" t="s">
        <v>724</v>
      </c>
      <c r="CIC68" s="212" t="s">
        <v>816</v>
      </c>
      <c r="CID68" s="212" t="s">
        <v>817</v>
      </c>
      <c r="CIE68" s="212" t="s">
        <v>685</v>
      </c>
      <c r="CIF68" s="212" t="s">
        <v>816</v>
      </c>
      <c r="CIG68" s="212" t="s">
        <v>560</v>
      </c>
      <c r="CIH68" s="212" t="s">
        <v>752</v>
      </c>
      <c r="CII68" s="212" t="s">
        <v>605</v>
      </c>
      <c r="CIJ68" s="212" t="s">
        <v>753</v>
      </c>
      <c r="CIK68" s="212" t="s">
        <v>604</v>
      </c>
      <c r="CIL68" s="212" t="s">
        <v>603</v>
      </c>
      <c r="CIM68" s="212" t="s">
        <v>601</v>
      </c>
      <c r="CIN68" s="212" t="s">
        <v>725</v>
      </c>
      <c r="CIO68" s="212" t="s">
        <v>605</v>
      </c>
      <c r="CIP68" s="212" t="s">
        <v>753</v>
      </c>
      <c r="CIQ68" s="212" t="s">
        <v>819</v>
      </c>
      <c r="CIR68" s="212" t="s">
        <v>682</v>
      </c>
      <c r="CIS68" s="212" t="s">
        <v>644</v>
      </c>
      <c r="CIT68" s="212" t="s">
        <v>688</v>
      </c>
      <c r="CIU68" s="212" t="s">
        <v>560</v>
      </c>
      <c r="CIV68" s="212" t="s">
        <v>683</v>
      </c>
      <c r="CIW68" s="212" t="s">
        <v>682</v>
      </c>
      <c r="CIX68" s="212" t="s">
        <v>645</v>
      </c>
      <c r="CIY68" s="212" t="s">
        <v>684</v>
      </c>
      <c r="CIZ68" s="212" t="s">
        <v>672</v>
      </c>
      <c r="CJA68" s="212" t="s">
        <v>648</v>
      </c>
      <c r="CJB68" s="212" t="s">
        <v>689</v>
      </c>
      <c r="CJC68" s="212" t="s">
        <v>683</v>
      </c>
      <c r="CJD68" s="212" t="s">
        <v>560</v>
      </c>
      <c r="CJE68" s="212" t="s">
        <v>684</v>
      </c>
      <c r="CJF68" s="212" t="s">
        <v>685</v>
      </c>
      <c r="CJG68" s="212" t="s">
        <v>656</v>
      </c>
      <c r="CJH68" s="212" t="s">
        <v>690</v>
      </c>
      <c r="CJI68" s="212" t="s">
        <v>688</v>
      </c>
      <c r="CJJ68" s="212" t="s">
        <v>644</v>
      </c>
      <c r="CJK68" s="212" t="s">
        <v>689</v>
      </c>
      <c r="CJL68" s="212" t="s">
        <v>648</v>
      </c>
      <c r="CJM68" s="212" t="s">
        <v>656</v>
      </c>
      <c r="CJN68" s="212" t="s">
        <v>690</v>
      </c>
      <c r="CJO68" s="212" t="s">
        <v>645</v>
      </c>
      <c r="CJP68" s="212" t="s">
        <v>724</v>
      </c>
      <c r="CJQ68" s="212" t="s">
        <v>704</v>
      </c>
      <c r="CJR68" s="212" t="s">
        <v>725</v>
      </c>
      <c r="CJS68" s="212" t="s">
        <v>644</v>
      </c>
      <c r="CJT68" s="212" t="s">
        <v>705</v>
      </c>
      <c r="CJU68" s="212" t="s">
        <v>645</v>
      </c>
      <c r="CJV68" s="212" t="s">
        <v>724</v>
      </c>
      <c r="CJW68" s="212" t="s">
        <v>648</v>
      </c>
      <c r="CJX68" s="212" t="s">
        <v>729</v>
      </c>
      <c r="CJY68" s="212" t="s">
        <v>726</v>
      </c>
      <c r="CJZ68" s="212" t="s">
        <v>604</v>
      </c>
      <c r="CKA68" s="212" t="s">
        <v>712</v>
      </c>
      <c r="CKB68" s="212" t="s">
        <v>706</v>
      </c>
      <c r="CKC68" s="212" t="s">
        <v>704</v>
      </c>
      <c r="CKD68" s="212" t="s">
        <v>725</v>
      </c>
      <c r="CKE68" s="212" t="s">
        <v>726</v>
      </c>
      <c r="CKF68" s="212" t="s">
        <v>604</v>
      </c>
      <c r="CKG68" s="212" t="s">
        <v>712</v>
      </c>
      <c r="CKH68" s="212" t="s">
        <v>706</v>
      </c>
      <c r="CKI68" s="212" t="s">
        <v>729</v>
      </c>
      <c r="CKJ68" s="212" t="s">
        <v>648</v>
      </c>
      <c r="CKK68" s="212" t="s">
        <v>705</v>
      </c>
      <c r="CKL68" s="212" t="s">
        <v>644</v>
      </c>
      <c r="CKM68" s="212" t="s">
        <v>688</v>
      </c>
      <c r="CKN68" s="212" t="s">
        <v>705</v>
      </c>
      <c r="CKO68" s="212" t="s">
        <v>683</v>
      </c>
      <c r="CKP68" s="212" t="s">
        <v>752</v>
      </c>
      <c r="CKQ68" s="212" t="s">
        <v>704</v>
      </c>
      <c r="CKR68" s="212" t="s">
        <v>601</v>
      </c>
      <c r="CKS68" s="212" t="s">
        <v>683</v>
      </c>
      <c r="CKT68" s="212" t="s">
        <v>752</v>
      </c>
      <c r="CKU68" s="212" t="s">
        <v>756</v>
      </c>
      <c r="CKV68" s="212" t="s">
        <v>690</v>
      </c>
      <c r="CKW68" s="212" t="s">
        <v>754</v>
      </c>
      <c r="CKX68" s="212" t="s">
        <v>753</v>
      </c>
      <c r="CKY68" s="212" t="s">
        <v>704</v>
      </c>
      <c r="CKZ68" s="212" t="s">
        <v>601</v>
      </c>
      <c r="CLA68" s="212" t="s">
        <v>753</v>
      </c>
      <c r="CLB68" s="212" t="s">
        <v>754</v>
      </c>
      <c r="CLC68" s="212" t="s">
        <v>757</v>
      </c>
      <c r="CLD68" s="212" t="s">
        <v>706</v>
      </c>
      <c r="CLE68" s="212" t="s">
        <v>688</v>
      </c>
      <c r="CLF68" s="212" t="s">
        <v>705</v>
      </c>
      <c r="CLG68" s="212" t="s">
        <v>690</v>
      </c>
      <c r="CLH68" s="212" t="s">
        <v>756</v>
      </c>
      <c r="CLI68" s="212" t="s">
        <v>757</v>
      </c>
      <c r="CLJ68" s="212" t="s">
        <v>706</v>
      </c>
      <c r="CLK68" s="212" t="s">
        <v>684</v>
      </c>
      <c r="CLL68" s="212" t="s">
        <v>816</v>
      </c>
      <c r="CLM68" s="212" t="s">
        <v>726</v>
      </c>
      <c r="CLN68" s="212" t="s">
        <v>603</v>
      </c>
      <c r="CLO68" s="212" t="s">
        <v>689</v>
      </c>
      <c r="CLP68" s="212" t="s">
        <v>729</v>
      </c>
      <c r="CLQ68" s="212" t="s">
        <v>656</v>
      </c>
      <c r="CLR68" s="212" t="s">
        <v>756</v>
      </c>
      <c r="CLS68" s="212" t="s">
        <v>605</v>
      </c>
      <c r="CLT68" s="212" t="s">
        <v>754</v>
      </c>
      <c r="CLU68" s="212" t="s">
        <v>816</v>
      </c>
      <c r="CLV68" s="212" t="s">
        <v>684</v>
      </c>
      <c r="CLW68" s="212" t="s">
        <v>726</v>
      </c>
      <c r="CLX68" s="212" t="s">
        <v>603</v>
      </c>
      <c r="CLY68" s="212" t="s">
        <v>605</v>
      </c>
      <c r="CLZ68" s="212" t="s">
        <v>754</v>
      </c>
      <c r="CMA68" s="212" t="s">
        <v>712</v>
      </c>
      <c r="CMB68" s="212" t="s">
        <v>757</v>
      </c>
      <c r="CMC68" s="212" t="s">
        <v>712</v>
      </c>
      <c r="CMD68" s="212" t="s">
        <v>757</v>
      </c>
      <c r="CME68" s="212" t="s">
        <v>656</v>
      </c>
      <c r="CMF68" s="212" t="s">
        <v>756</v>
      </c>
      <c r="CMG68" s="212" t="s">
        <v>689</v>
      </c>
      <c r="CMH68" s="212" t="s">
        <v>729</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500.0799560546875</v>
      </c>
      <c r="CE69" s="212">
        <f t="shared" ca="1" si="163"/>
        <v>-1</v>
      </c>
      <c r="CF69" s="212">
        <f t="shared" ca="1" si="164"/>
        <v>4</v>
      </c>
      <c r="CG69" s="212">
        <f t="shared" ca="1" si="165"/>
        <v>1</v>
      </c>
      <c r="CI69" s="212"/>
      <c r="CL69" s="212">
        <v>123456</v>
      </c>
      <c r="CM69" s="212" t="s">
        <v>299</v>
      </c>
      <c r="CN69" s="212" t="s">
        <v>300</v>
      </c>
      <c r="CO69" s="212" t="s">
        <v>301</v>
      </c>
      <c r="CP69" s="212" t="s">
        <v>302</v>
      </c>
      <c r="CQ69" s="212" t="s">
        <v>303</v>
      </c>
      <c r="CR69" s="212" t="s">
        <v>304</v>
      </c>
      <c r="CS69" s="212" t="s">
        <v>305</v>
      </c>
      <c r="CT69" s="212" t="s">
        <v>306</v>
      </c>
      <c r="CU69" s="212" t="s">
        <v>307</v>
      </c>
      <c r="CV69" s="212" t="s">
        <v>308</v>
      </c>
      <c r="CW69" s="212" t="s">
        <v>354</v>
      </c>
      <c r="CX69" s="212" t="s">
        <v>309</v>
      </c>
      <c r="CY69" s="212" t="s">
        <v>310</v>
      </c>
      <c r="CZ69" s="212" t="s">
        <v>311</v>
      </c>
      <c r="DA69" s="212" t="s">
        <v>312</v>
      </c>
      <c r="DB69" s="212" t="s">
        <v>313</v>
      </c>
      <c r="DC69" s="212" t="s">
        <v>314</v>
      </c>
      <c r="DD69" s="212" t="s">
        <v>315</v>
      </c>
      <c r="DE69" s="212" t="s">
        <v>316</v>
      </c>
      <c r="DF69" s="212" t="s">
        <v>317</v>
      </c>
      <c r="DG69" s="212" t="s">
        <v>319</v>
      </c>
      <c r="DH69" s="212" t="s">
        <v>318</v>
      </c>
      <c r="DI69" s="212" t="s">
        <v>320</v>
      </c>
      <c r="DJ69" s="212" t="s">
        <v>321</v>
      </c>
      <c r="DK69" s="212" t="s">
        <v>322</v>
      </c>
      <c r="DL69" s="212" t="s">
        <v>323</v>
      </c>
      <c r="DM69" s="212" t="s">
        <v>324</v>
      </c>
      <c r="DN69" s="212" t="s">
        <v>325</v>
      </c>
      <c r="DO69" s="212" t="s">
        <v>326</v>
      </c>
      <c r="DP69" s="212" t="s">
        <v>327</v>
      </c>
      <c r="DQ69" s="212" t="s">
        <v>328</v>
      </c>
      <c r="DR69" s="212">
        <v>12345</v>
      </c>
      <c r="DS69" s="212" t="s">
        <v>330</v>
      </c>
      <c r="DT69" s="212">
        <v>1234</v>
      </c>
      <c r="DU69" s="212" t="s">
        <v>329</v>
      </c>
      <c r="DV69" s="212" t="s">
        <v>395</v>
      </c>
      <c r="DW69" s="212" t="s">
        <v>532</v>
      </c>
      <c r="DX69" s="212">
        <v>123</v>
      </c>
      <c r="DY69" s="212" t="s">
        <v>331</v>
      </c>
      <c r="DZ69" s="212" t="s">
        <v>421</v>
      </c>
      <c r="EA69" s="212" t="s">
        <v>332</v>
      </c>
      <c r="EB69" s="212" t="s">
        <v>533</v>
      </c>
      <c r="EC69" s="212" t="s">
        <v>534</v>
      </c>
      <c r="ED69" s="212" t="s">
        <v>535</v>
      </c>
      <c r="EE69" s="212" t="s">
        <v>536</v>
      </c>
      <c r="EF69" s="212" t="s">
        <v>537</v>
      </c>
      <c r="EG69" s="212">
        <v>23456</v>
      </c>
      <c r="EH69" s="212">
        <v>2345</v>
      </c>
      <c r="EI69" s="212" t="s">
        <v>474</v>
      </c>
      <c r="EJ69" s="212">
        <v>234</v>
      </c>
      <c r="EK69" s="212" t="s">
        <v>484</v>
      </c>
      <c r="EL69" s="212" t="s">
        <v>538</v>
      </c>
      <c r="EM69" s="212" t="s">
        <v>539</v>
      </c>
      <c r="EN69" s="212">
        <v>23</v>
      </c>
      <c r="EO69" s="212">
        <v>3456</v>
      </c>
      <c r="EP69" s="212">
        <v>345</v>
      </c>
      <c r="EQ69" s="212" t="s">
        <v>540</v>
      </c>
      <c r="ER69" s="212">
        <v>34</v>
      </c>
      <c r="ES69" s="212">
        <v>456</v>
      </c>
      <c r="ET69" s="212">
        <v>45</v>
      </c>
      <c r="EU69" s="212">
        <v>56</v>
      </c>
      <c r="EV69" s="212" t="s">
        <v>812</v>
      </c>
      <c r="EW69" s="212">
        <v>12345</v>
      </c>
      <c r="EX69" s="212" t="s">
        <v>330</v>
      </c>
      <c r="EY69" s="212">
        <v>1234</v>
      </c>
      <c r="EZ69" s="212" t="s">
        <v>329</v>
      </c>
      <c r="FA69" s="212" t="s">
        <v>395</v>
      </c>
      <c r="FB69" s="212" t="s">
        <v>532</v>
      </c>
      <c r="FC69" s="212">
        <v>123</v>
      </c>
      <c r="FD69" s="212" t="s">
        <v>331</v>
      </c>
      <c r="FE69" s="212" t="s">
        <v>421</v>
      </c>
      <c r="FF69" s="212" t="s">
        <v>332</v>
      </c>
      <c r="FG69" s="212" t="s">
        <v>533</v>
      </c>
      <c r="FH69" s="212" t="s">
        <v>534</v>
      </c>
      <c r="FI69" s="212" t="s">
        <v>535</v>
      </c>
      <c r="FJ69" s="212" t="s">
        <v>536</v>
      </c>
      <c r="FK69" s="212" t="s">
        <v>537</v>
      </c>
      <c r="FL69" s="212">
        <v>23456</v>
      </c>
      <c r="FM69" s="212">
        <v>2345</v>
      </c>
      <c r="FN69" s="212" t="s">
        <v>474</v>
      </c>
      <c r="FO69" s="212">
        <v>234</v>
      </c>
      <c r="FP69" s="212" t="s">
        <v>484</v>
      </c>
      <c r="FQ69" s="212" t="s">
        <v>538</v>
      </c>
      <c r="FR69" s="212" t="s">
        <v>539</v>
      </c>
      <c r="FS69" s="212">
        <v>23</v>
      </c>
      <c r="FT69" s="212">
        <v>3456</v>
      </c>
      <c r="FU69" s="212">
        <v>345</v>
      </c>
      <c r="FV69" s="212" t="s">
        <v>540</v>
      </c>
      <c r="FW69" s="212">
        <v>34</v>
      </c>
      <c r="FX69" s="212">
        <v>456</v>
      </c>
      <c r="FY69" s="212">
        <v>45</v>
      </c>
      <c r="FZ69" s="212">
        <v>56</v>
      </c>
      <c r="GA69" s="212" t="s">
        <v>812</v>
      </c>
      <c r="GB69" s="212">
        <v>12345</v>
      </c>
      <c r="GC69" s="212" t="s">
        <v>330</v>
      </c>
      <c r="GD69" s="212">
        <v>1234</v>
      </c>
      <c r="GE69" s="212" t="s">
        <v>329</v>
      </c>
      <c r="GF69" s="212" t="s">
        <v>395</v>
      </c>
      <c r="GG69" s="212" t="s">
        <v>532</v>
      </c>
      <c r="GH69" s="212">
        <v>123</v>
      </c>
      <c r="GI69" s="212" t="s">
        <v>331</v>
      </c>
      <c r="GJ69" s="212" t="s">
        <v>421</v>
      </c>
      <c r="GK69" s="212" t="s">
        <v>332</v>
      </c>
      <c r="GL69" s="212" t="s">
        <v>533</v>
      </c>
      <c r="GM69" s="212" t="s">
        <v>534</v>
      </c>
      <c r="GN69" s="212" t="s">
        <v>535</v>
      </c>
      <c r="GO69" s="212" t="s">
        <v>536</v>
      </c>
      <c r="GP69" s="212" t="s">
        <v>537</v>
      </c>
      <c r="GQ69" s="212">
        <v>23456</v>
      </c>
      <c r="GR69" s="212">
        <v>2345</v>
      </c>
      <c r="GS69" s="212" t="s">
        <v>474</v>
      </c>
      <c r="GT69" s="212">
        <v>234</v>
      </c>
      <c r="GU69" s="212" t="s">
        <v>484</v>
      </c>
      <c r="GV69" s="212" t="s">
        <v>538</v>
      </c>
      <c r="GW69" s="212" t="s">
        <v>539</v>
      </c>
      <c r="GX69" s="212">
        <v>23</v>
      </c>
      <c r="GY69" s="212">
        <v>3456</v>
      </c>
      <c r="GZ69" s="212">
        <v>345</v>
      </c>
      <c r="HA69" s="212" t="s">
        <v>540</v>
      </c>
      <c r="HB69" s="212">
        <v>34</v>
      </c>
      <c r="HC69" s="212">
        <v>456</v>
      </c>
      <c r="HD69" s="212">
        <v>45</v>
      </c>
      <c r="HE69" s="212">
        <v>56</v>
      </c>
      <c r="HF69" s="212" t="s">
        <v>812</v>
      </c>
      <c r="HG69" s="212" t="s">
        <v>336</v>
      </c>
      <c r="HH69" s="212" t="s">
        <v>337</v>
      </c>
      <c r="HI69" s="212" t="s">
        <v>338</v>
      </c>
      <c r="HJ69" s="212" t="s">
        <v>339</v>
      </c>
      <c r="HK69" s="212" t="s">
        <v>350</v>
      </c>
      <c r="HL69" s="212" t="s">
        <v>340</v>
      </c>
      <c r="HM69" s="212" t="s">
        <v>341</v>
      </c>
      <c r="HN69" s="212" t="s">
        <v>342</v>
      </c>
      <c r="HO69" s="212" t="s">
        <v>343</v>
      </c>
      <c r="HP69" s="212" t="s">
        <v>344</v>
      </c>
      <c r="HQ69" s="212" t="s">
        <v>345</v>
      </c>
      <c r="HR69" s="212" t="s">
        <v>346</v>
      </c>
      <c r="HS69" s="212" t="s">
        <v>347</v>
      </c>
      <c r="HT69" s="212" t="s">
        <v>348</v>
      </c>
      <c r="HU69" s="212" t="s">
        <v>349</v>
      </c>
      <c r="HV69" s="212" t="s">
        <v>351</v>
      </c>
      <c r="HW69" s="212" t="s">
        <v>352</v>
      </c>
      <c r="HX69" s="212" t="s">
        <v>353</v>
      </c>
      <c r="HY69" s="212" t="s">
        <v>355</v>
      </c>
      <c r="HZ69" s="212" t="s">
        <v>356</v>
      </c>
      <c r="IA69" s="212" t="s">
        <v>357</v>
      </c>
      <c r="IB69" s="212" t="s">
        <v>358</v>
      </c>
      <c r="IC69" s="212" t="s">
        <v>541</v>
      </c>
      <c r="ID69" s="212" t="s">
        <v>359</v>
      </c>
      <c r="IE69" s="212" t="s">
        <v>360</v>
      </c>
      <c r="IF69" s="212" t="s">
        <v>361</v>
      </c>
      <c r="IG69" s="212" t="s">
        <v>362</v>
      </c>
      <c r="IH69" s="212" t="s">
        <v>363</v>
      </c>
      <c r="II69" s="212" t="s">
        <v>364</v>
      </c>
      <c r="IJ69" s="212" t="s">
        <v>365</v>
      </c>
      <c r="IK69" s="212" t="s">
        <v>366</v>
      </c>
      <c r="IL69" s="212" t="s">
        <v>367</v>
      </c>
      <c r="IM69" s="212" t="s">
        <v>368</v>
      </c>
      <c r="IN69" s="212" t="s">
        <v>369</v>
      </c>
      <c r="IO69" s="212" t="s">
        <v>370</v>
      </c>
      <c r="IP69" s="212" t="s">
        <v>371</v>
      </c>
      <c r="IQ69" s="212" t="s">
        <v>372</v>
      </c>
      <c r="IR69" s="212" t="s">
        <v>373</v>
      </c>
      <c r="IS69" s="212" t="s">
        <v>374</v>
      </c>
      <c r="IT69" s="212" t="s">
        <v>375</v>
      </c>
      <c r="IU69" s="212" t="s">
        <v>376</v>
      </c>
      <c r="IV69" s="212" t="s">
        <v>377</v>
      </c>
      <c r="IW69" s="212" t="s">
        <v>378</v>
      </c>
      <c r="IX69" s="212" t="s">
        <v>379</v>
      </c>
      <c r="IY69" s="212" t="s">
        <v>380</v>
      </c>
      <c r="IZ69" s="212" t="s">
        <v>381</v>
      </c>
      <c r="JA69" s="212" t="s">
        <v>382</v>
      </c>
      <c r="JB69" s="212" t="s">
        <v>383</v>
      </c>
      <c r="JC69" s="212" t="s">
        <v>384</v>
      </c>
      <c r="JD69" s="212" t="s">
        <v>385</v>
      </c>
      <c r="JE69" s="212" t="s">
        <v>386</v>
      </c>
      <c r="JF69" s="212" t="s">
        <v>387</v>
      </c>
      <c r="JG69" s="212" t="s">
        <v>394</v>
      </c>
      <c r="JH69" s="212" t="s">
        <v>392</v>
      </c>
      <c r="JI69" s="212" t="s">
        <v>393</v>
      </c>
      <c r="JJ69" s="212" t="s">
        <v>391</v>
      </c>
      <c r="JK69" s="212" t="s">
        <v>390</v>
      </c>
      <c r="JL69" s="212" t="s">
        <v>389</v>
      </c>
      <c r="JM69" s="212" t="s">
        <v>388</v>
      </c>
      <c r="JN69" s="212" t="s">
        <v>397</v>
      </c>
      <c r="JO69" s="212" t="s">
        <v>398</v>
      </c>
      <c r="JP69" s="212" t="s">
        <v>399</v>
      </c>
      <c r="JQ69" s="212" t="s">
        <v>400</v>
      </c>
      <c r="JR69" s="212" t="s">
        <v>401</v>
      </c>
      <c r="JS69" s="212" t="s">
        <v>402</v>
      </c>
      <c r="JT69" s="212" t="s">
        <v>403</v>
      </c>
      <c r="JU69" s="212" t="s">
        <v>404</v>
      </c>
      <c r="JV69" s="212" t="s">
        <v>405</v>
      </c>
      <c r="JW69" s="212" t="s">
        <v>406</v>
      </c>
      <c r="JX69" s="212" t="s">
        <v>407</v>
      </c>
      <c r="JY69" s="212" t="s">
        <v>408</v>
      </c>
      <c r="JZ69" s="212" t="s">
        <v>409</v>
      </c>
      <c r="KA69" s="212" t="s">
        <v>410</v>
      </c>
      <c r="KB69" s="212" t="s">
        <v>411</v>
      </c>
      <c r="KC69" s="212" t="s">
        <v>412</v>
      </c>
      <c r="KD69" s="212" t="s">
        <v>413</v>
      </c>
      <c r="KE69" s="212" t="s">
        <v>414</v>
      </c>
      <c r="KF69" s="212" t="s">
        <v>415</v>
      </c>
      <c r="KG69" s="212" t="s">
        <v>416</v>
      </c>
      <c r="KH69" s="212" t="s">
        <v>417</v>
      </c>
      <c r="KI69" s="212" t="s">
        <v>530</v>
      </c>
      <c r="KJ69" s="212" t="s">
        <v>418</v>
      </c>
      <c r="KK69" s="212" t="s">
        <v>419</v>
      </c>
      <c r="KL69" s="212" t="s">
        <v>420</v>
      </c>
      <c r="KM69" s="212" t="s">
        <v>422</v>
      </c>
      <c r="KN69" s="212" t="s">
        <v>423</v>
      </c>
      <c r="KO69" s="212" t="s">
        <v>424</v>
      </c>
      <c r="KP69" s="212" t="s">
        <v>425</v>
      </c>
      <c r="KQ69" s="212" t="s">
        <v>542</v>
      </c>
      <c r="KR69" s="212" t="s">
        <v>427</v>
      </c>
      <c r="KS69" s="212" t="s">
        <v>428</v>
      </c>
      <c r="KT69" s="212" t="s">
        <v>429</v>
      </c>
      <c r="KU69" s="212" t="s">
        <v>411</v>
      </c>
      <c r="KV69" s="212" t="s">
        <v>430</v>
      </c>
      <c r="KW69" s="212" t="s">
        <v>431</v>
      </c>
      <c r="KX69" s="212" t="s">
        <v>432</v>
      </c>
      <c r="KY69" s="212" t="s">
        <v>433</v>
      </c>
      <c r="KZ69" s="212" t="s">
        <v>434</v>
      </c>
      <c r="LA69" s="212" t="s">
        <v>435</v>
      </c>
      <c r="LB69" s="212" t="s">
        <v>436</v>
      </c>
      <c r="LC69" s="212" t="s">
        <v>437</v>
      </c>
      <c r="LD69" s="212" t="s">
        <v>543</v>
      </c>
      <c r="LE69" s="212" t="s">
        <v>439</v>
      </c>
      <c r="LF69" s="212" t="s">
        <v>440</v>
      </c>
      <c r="LG69" s="212" t="s">
        <v>441</v>
      </c>
      <c r="LH69" s="212" t="s">
        <v>442</v>
      </c>
      <c r="LI69" s="212" t="s">
        <v>443</v>
      </c>
      <c r="LJ69" s="212" t="s">
        <v>444</v>
      </c>
      <c r="LK69" s="505" t="s">
        <v>445</v>
      </c>
      <c r="LL69" s="212" t="s">
        <v>446</v>
      </c>
      <c r="LM69" s="212" t="s">
        <v>447</v>
      </c>
      <c r="LN69" s="212" t="s">
        <v>448</v>
      </c>
      <c r="LO69" s="212" t="s">
        <v>449</v>
      </c>
      <c r="LP69" s="212" t="s">
        <v>450</v>
      </c>
      <c r="LQ69" s="212" t="s">
        <v>451</v>
      </c>
      <c r="LR69" s="212" t="s">
        <v>452</v>
      </c>
      <c r="LS69" s="212" t="s">
        <v>453</v>
      </c>
      <c r="LT69" s="212" t="s">
        <v>454</v>
      </c>
      <c r="LU69" s="212" t="s">
        <v>455</v>
      </c>
      <c r="LV69" s="212" t="s">
        <v>456</v>
      </c>
      <c r="LW69" s="212" t="s">
        <v>457</v>
      </c>
      <c r="LX69" s="212" t="s">
        <v>458</v>
      </c>
      <c r="LY69" s="212" t="s">
        <v>459</v>
      </c>
      <c r="LZ69" s="212" t="s">
        <v>460</v>
      </c>
      <c r="MA69" s="212" t="s">
        <v>461</v>
      </c>
      <c r="MB69" s="212" t="s">
        <v>462</v>
      </c>
      <c r="MC69" s="212" t="s">
        <v>463</v>
      </c>
      <c r="MD69" s="212" t="s">
        <v>464</v>
      </c>
      <c r="ME69" s="212" t="s">
        <v>465</v>
      </c>
      <c r="MF69" s="212" t="s">
        <v>466</v>
      </c>
      <c r="MG69" s="212" t="s">
        <v>467</v>
      </c>
      <c r="MH69" s="212" t="s">
        <v>468</v>
      </c>
      <c r="MI69" s="212" t="s">
        <v>469</v>
      </c>
      <c r="MJ69" s="212" t="s">
        <v>470</v>
      </c>
      <c r="MK69" s="212" t="s">
        <v>471</v>
      </c>
      <c r="ML69" s="212" t="s">
        <v>472</v>
      </c>
      <c r="MM69" s="212" t="s">
        <v>473</v>
      </c>
      <c r="MN69" s="212" t="s">
        <v>475</v>
      </c>
      <c r="MO69" s="212" t="s">
        <v>476</v>
      </c>
      <c r="MP69" s="212" t="s">
        <v>477</v>
      </c>
      <c r="MQ69" s="212" t="s">
        <v>478</v>
      </c>
      <c r="MR69" s="212" t="s">
        <v>479</v>
      </c>
      <c r="MS69" s="212" t="s">
        <v>480</v>
      </c>
      <c r="MT69" s="212" t="s">
        <v>466</v>
      </c>
      <c r="MU69" s="212" t="s">
        <v>481</v>
      </c>
      <c r="MV69" s="212" t="s">
        <v>482</v>
      </c>
      <c r="MW69" s="212" t="s">
        <v>483</v>
      </c>
      <c r="MX69" s="212" t="s">
        <v>485</v>
      </c>
      <c r="MY69" s="212" t="s">
        <v>486</v>
      </c>
      <c r="MZ69" s="212" t="s">
        <v>487</v>
      </c>
      <c r="NA69" s="212" t="s">
        <v>488</v>
      </c>
      <c r="NB69" s="212" t="s">
        <v>489</v>
      </c>
      <c r="NC69" s="212" t="s">
        <v>490</v>
      </c>
      <c r="ND69" s="212" t="s">
        <v>466</v>
      </c>
      <c r="NE69" s="212" t="s">
        <v>491</v>
      </c>
      <c r="NF69" s="212" t="s">
        <v>492</v>
      </c>
      <c r="NG69" s="212" t="s">
        <v>493</v>
      </c>
      <c r="NH69" s="212" t="s">
        <v>494</v>
      </c>
      <c r="NI69" s="212" t="s">
        <v>544</v>
      </c>
      <c r="NJ69" s="212" t="s">
        <v>545</v>
      </c>
      <c r="NK69" s="212" t="s">
        <v>496</v>
      </c>
      <c r="NL69" s="212" t="s">
        <v>497</v>
      </c>
      <c r="NM69" s="212" t="s">
        <v>498</v>
      </c>
      <c r="NN69" s="212" t="s">
        <v>499</v>
      </c>
      <c r="NO69" s="212" t="s">
        <v>500</v>
      </c>
      <c r="NP69" s="212" t="s">
        <v>501</v>
      </c>
      <c r="NQ69" s="212" t="s">
        <v>502</v>
      </c>
      <c r="NR69" s="212" t="s">
        <v>503</v>
      </c>
      <c r="NS69" s="212" t="s">
        <v>504</v>
      </c>
      <c r="NT69" s="212" t="s">
        <v>505</v>
      </c>
      <c r="NU69" s="212" t="s">
        <v>506</v>
      </c>
      <c r="NV69" s="212" t="s">
        <v>507</v>
      </c>
      <c r="NW69" s="212" t="s">
        <v>508</v>
      </c>
      <c r="NX69" s="212" t="s">
        <v>509</v>
      </c>
      <c r="NY69" s="212" t="s">
        <v>510</v>
      </c>
      <c r="NZ69" s="212" t="s">
        <v>511</v>
      </c>
      <c r="OA69" s="212" t="s">
        <v>512</v>
      </c>
      <c r="OB69" s="212" t="s">
        <v>513</v>
      </c>
      <c r="OC69" s="212" t="s">
        <v>514</v>
      </c>
      <c r="OD69" s="212" t="s">
        <v>515</v>
      </c>
      <c r="OE69" s="212">
        <v>1234</v>
      </c>
      <c r="OF69" s="212" t="s">
        <v>517</v>
      </c>
      <c r="OG69" s="212">
        <v>123</v>
      </c>
      <c r="OH69" s="212" t="s">
        <v>518</v>
      </c>
      <c r="OI69" s="505" t="s">
        <v>519</v>
      </c>
      <c r="OJ69" s="212" t="s">
        <v>520</v>
      </c>
      <c r="OK69" s="212">
        <v>12</v>
      </c>
      <c r="OL69" s="212">
        <v>2345</v>
      </c>
      <c r="OM69" s="212">
        <v>234</v>
      </c>
      <c r="ON69" s="212" t="s">
        <v>521</v>
      </c>
      <c r="OO69" s="212">
        <v>23</v>
      </c>
      <c r="OP69" s="212">
        <v>345</v>
      </c>
      <c r="OQ69" s="212">
        <v>34</v>
      </c>
      <c r="OR69" s="212">
        <v>45</v>
      </c>
      <c r="OS69" s="212" t="s">
        <v>812</v>
      </c>
      <c r="OT69" s="212">
        <v>1234</v>
      </c>
      <c r="OU69" s="212" t="s">
        <v>522</v>
      </c>
      <c r="OV69" s="212">
        <v>123</v>
      </c>
      <c r="OW69" s="212" t="s">
        <v>523</v>
      </c>
      <c r="OX69" s="505" t="s">
        <v>519</v>
      </c>
      <c r="OY69" s="505" t="s">
        <v>524</v>
      </c>
      <c r="OZ69" s="212">
        <v>12</v>
      </c>
      <c r="PA69" s="212" t="s">
        <v>546</v>
      </c>
      <c r="PB69" s="212">
        <v>234</v>
      </c>
      <c r="PC69" s="212" t="s">
        <v>525</v>
      </c>
      <c r="PD69" s="212">
        <v>23</v>
      </c>
      <c r="PE69" s="212" t="s">
        <v>526</v>
      </c>
      <c r="PF69" s="212">
        <v>34</v>
      </c>
      <c r="PG69" s="212">
        <v>56</v>
      </c>
      <c r="PH69" s="212" t="s">
        <v>812</v>
      </c>
      <c r="PI69" s="212">
        <v>123</v>
      </c>
      <c r="PJ69" s="212" t="s">
        <v>527</v>
      </c>
      <c r="PK69" s="212">
        <v>12</v>
      </c>
      <c r="PL69" s="212">
        <v>234</v>
      </c>
      <c r="PM69" s="212">
        <v>23</v>
      </c>
      <c r="PN69" s="212">
        <v>34</v>
      </c>
      <c r="PO69" s="212" t="s">
        <v>812</v>
      </c>
      <c r="PP69" s="212" t="s">
        <v>517</v>
      </c>
      <c r="PQ69" s="212" t="s">
        <v>396</v>
      </c>
      <c r="PR69" s="212">
        <v>123</v>
      </c>
      <c r="PS69" s="212" t="s">
        <v>438</v>
      </c>
      <c r="PT69" s="505" t="s">
        <v>524</v>
      </c>
      <c r="PU69" s="212" t="s">
        <v>520</v>
      </c>
      <c r="PV69" s="212">
        <v>12</v>
      </c>
      <c r="PW69" s="212" t="s">
        <v>528</v>
      </c>
      <c r="PX69" s="212" t="s">
        <v>525</v>
      </c>
      <c r="PY69" s="212" t="s">
        <v>529</v>
      </c>
      <c r="PZ69" s="212">
        <v>23</v>
      </c>
      <c r="QA69" s="212">
        <v>456</v>
      </c>
      <c r="QB69" s="212">
        <v>45</v>
      </c>
      <c r="QC69" s="212">
        <v>56</v>
      </c>
      <c r="QD69" s="212" t="s">
        <v>812</v>
      </c>
      <c r="QE69" s="212">
        <v>123</v>
      </c>
      <c r="QF69" s="212" t="s">
        <v>520</v>
      </c>
      <c r="QG69" s="212">
        <v>12</v>
      </c>
      <c r="QH69" s="212" t="s">
        <v>529</v>
      </c>
      <c r="QI69" s="212">
        <v>23</v>
      </c>
      <c r="QJ69" s="212">
        <v>45</v>
      </c>
      <c r="QK69" s="212" t="s">
        <v>812</v>
      </c>
      <c r="QL69" s="212">
        <v>123</v>
      </c>
      <c r="QM69" s="505" t="s">
        <v>524</v>
      </c>
      <c r="QN69" s="212">
        <v>12</v>
      </c>
      <c r="QO69" s="212" t="s">
        <v>525</v>
      </c>
      <c r="QP69" s="212">
        <v>23</v>
      </c>
      <c r="QQ69" s="212">
        <v>56</v>
      </c>
      <c r="QR69" s="212" t="s">
        <v>812</v>
      </c>
      <c r="QS69" s="212">
        <v>12</v>
      </c>
      <c r="QT69" s="212">
        <v>23</v>
      </c>
      <c r="QU69" s="212" t="s">
        <v>812</v>
      </c>
      <c r="QV69" s="212" t="s">
        <v>518</v>
      </c>
      <c r="QW69" s="212" t="s">
        <v>523</v>
      </c>
      <c r="QX69" s="212" t="s">
        <v>527</v>
      </c>
      <c r="QY69" s="212" t="s">
        <v>531</v>
      </c>
      <c r="QZ69" s="505" t="s">
        <v>524</v>
      </c>
      <c r="RA69" s="212" t="s">
        <v>520</v>
      </c>
      <c r="RB69" s="212">
        <v>12</v>
      </c>
      <c r="RC69" s="212">
        <v>3456</v>
      </c>
      <c r="RD69" s="212">
        <v>345</v>
      </c>
      <c r="RE69" s="212" t="s">
        <v>526</v>
      </c>
      <c r="RF69" s="212">
        <v>34</v>
      </c>
      <c r="RG69" s="212">
        <v>456</v>
      </c>
      <c r="RH69" s="212">
        <v>45</v>
      </c>
      <c r="RI69" s="212">
        <v>56</v>
      </c>
      <c r="RJ69" s="212" t="s">
        <v>812</v>
      </c>
      <c r="RK69" s="212" t="s">
        <v>527</v>
      </c>
      <c r="RL69" s="212" t="s">
        <v>520</v>
      </c>
      <c r="RM69" s="212">
        <v>12</v>
      </c>
      <c r="RN69" s="212">
        <v>345</v>
      </c>
      <c r="RO69" s="212">
        <v>34</v>
      </c>
      <c r="RP69" s="212">
        <v>45</v>
      </c>
      <c r="RQ69" s="212" t="s">
        <v>812</v>
      </c>
      <c r="RR69" s="212" t="s">
        <v>527</v>
      </c>
      <c r="RS69" s="212">
        <v>56</v>
      </c>
      <c r="RT69" s="212">
        <v>12</v>
      </c>
      <c r="RU69" s="212" t="s">
        <v>526</v>
      </c>
      <c r="RV69" s="212">
        <v>34</v>
      </c>
      <c r="RW69" s="212">
        <v>56</v>
      </c>
      <c r="RX69" s="212" t="s">
        <v>812</v>
      </c>
      <c r="RY69" s="212">
        <v>12</v>
      </c>
      <c r="RZ69" s="212">
        <v>34</v>
      </c>
      <c r="SA69" s="212" t="s">
        <v>812</v>
      </c>
      <c r="SB69" s="505" t="s">
        <v>524</v>
      </c>
      <c r="SC69" s="212" t="s">
        <v>520</v>
      </c>
      <c r="SD69" s="212">
        <v>12</v>
      </c>
      <c r="SE69" s="212">
        <v>456</v>
      </c>
      <c r="SF69" s="212">
        <v>45</v>
      </c>
      <c r="SG69" s="212">
        <v>56</v>
      </c>
      <c r="SH69" s="212" t="s">
        <v>812</v>
      </c>
      <c r="SI69" s="212">
        <v>12</v>
      </c>
      <c r="SJ69" s="212">
        <v>56</v>
      </c>
      <c r="SK69" s="212" t="s">
        <v>812</v>
      </c>
      <c r="SL69" s="212">
        <v>12</v>
      </c>
      <c r="SM69" s="212">
        <v>45</v>
      </c>
      <c r="SN69" s="212" t="s">
        <v>812</v>
      </c>
      <c r="SO69" s="212" t="s">
        <v>812</v>
      </c>
      <c r="SP69" s="212">
        <v>2345</v>
      </c>
      <c r="SQ69" s="212" t="s">
        <v>548</v>
      </c>
      <c r="SR69" s="212">
        <v>234</v>
      </c>
      <c r="SS69" s="212" t="s">
        <v>528</v>
      </c>
      <c r="ST69" s="212" t="s">
        <v>525</v>
      </c>
      <c r="SU69" s="212" t="s">
        <v>529</v>
      </c>
      <c r="SV69" s="212">
        <v>23</v>
      </c>
      <c r="SW69" s="212">
        <v>3456</v>
      </c>
      <c r="SX69" s="212">
        <v>345</v>
      </c>
      <c r="SY69" s="212" t="s">
        <v>526</v>
      </c>
      <c r="SZ69" s="212">
        <v>34</v>
      </c>
      <c r="TA69" s="212">
        <v>456</v>
      </c>
      <c r="TB69" s="212">
        <v>45</v>
      </c>
      <c r="TC69" s="212">
        <v>56</v>
      </c>
      <c r="TD69" s="212" t="s">
        <v>812</v>
      </c>
      <c r="TE69" s="212">
        <v>234</v>
      </c>
      <c r="TF69" s="212" t="s">
        <v>529</v>
      </c>
      <c r="TG69" s="212">
        <v>23</v>
      </c>
      <c r="TH69" s="212">
        <v>345</v>
      </c>
      <c r="TI69" s="212">
        <v>34</v>
      </c>
      <c r="TJ69" s="212">
        <v>45</v>
      </c>
      <c r="TK69" s="212" t="s">
        <v>812</v>
      </c>
      <c r="TL69" s="212">
        <v>234</v>
      </c>
      <c r="TM69" s="212" t="s">
        <v>525</v>
      </c>
      <c r="TN69" s="212">
        <v>23</v>
      </c>
      <c r="TO69" s="212" t="s">
        <v>526</v>
      </c>
      <c r="TP69" s="212">
        <v>34</v>
      </c>
      <c r="TQ69" s="212">
        <v>56</v>
      </c>
      <c r="TR69" s="212" t="s">
        <v>812</v>
      </c>
      <c r="TS69" s="212">
        <v>23</v>
      </c>
      <c r="TT69" s="212">
        <v>34</v>
      </c>
      <c r="TU69" s="212" t="s">
        <v>812</v>
      </c>
      <c r="TV69" s="212" t="s">
        <v>525</v>
      </c>
      <c r="TW69" s="212" t="s">
        <v>529</v>
      </c>
      <c r="TX69" s="212">
        <v>23</v>
      </c>
      <c r="TY69" s="212">
        <v>456</v>
      </c>
      <c r="TZ69" s="212">
        <v>45</v>
      </c>
      <c r="UA69" s="212">
        <v>56</v>
      </c>
      <c r="UB69" s="212" t="s">
        <v>812</v>
      </c>
      <c r="UC69" s="212">
        <v>23</v>
      </c>
      <c r="UD69" s="212">
        <v>56</v>
      </c>
      <c r="UE69" s="212" t="s">
        <v>812</v>
      </c>
      <c r="UF69" s="212">
        <v>23</v>
      </c>
      <c r="UG69" s="212">
        <v>45</v>
      </c>
      <c r="UH69" s="212" t="s">
        <v>812</v>
      </c>
      <c r="UI69" s="212" t="s">
        <v>812</v>
      </c>
      <c r="UJ69" s="212">
        <v>345</v>
      </c>
      <c r="UK69" s="212" t="s">
        <v>526</v>
      </c>
      <c r="UL69" s="212">
        <v>34</v>
      </c>
      <c r="UM69" s="212">
        <v>456</v>
      </c>
      <c r="UN69" s="212">
        <v>45</v>
      </c>
      <c r="UO69" s="212">
        <v>56</v>
      </c>
      <c r="UP69" s="212" t="s">
        <v>812</v>
      </c>
      <c r="UQ69" s="212">
        <v>34</v>
      </c>
      <c r="UR69" s="212">
        <v>45</v>
      </c>
      <c r="US69" s="212" t="s">
        <v>812</v>
      </c>
      <c r="UT69" s="212">
        <v>34</v>
      </c>
      <c r="UU69" s="212">
        <v>56</v>
      </c>
      <c r="UV69" s="212" t="s">
        <v>812</v>
      </c>
      <c r="UW69" s="212" t="s">
        <v>812</v>
      </c>
      <c r="UX69" s="212">
        <v>45</v>
      </c>
      <c r="UY69" s="212">
        <v>56</v>
      </c>
      <c r="UZ69" s="212" t="s">
        <v>812</v>
      </c>
      <c r="VA69" s="212" t="s">
        <v>812</v>
      </c>
      <c r="VB69" s="212" t="s">
        <v>812</v>
      </c>
      <c r="VC69" s="212">
        <v>1234</v>
      </c>
      <c r="VD69" s="212" t="s">
        <v>517</v>
      </c>
      <c r="VE69" s="212">
        <v>123</v>
      </c>
      <c r="VF69" s="212" t="s">
        <v>518</v>
      </c>
      <c r="VG69" s="505" t="s">
        <v>519</v>
      </c>
      <c r="VH69" s="212" t="s">
        <v>520</v>
      </c>
      <c r="VI69" s="212">
        <v>12</v>
      </c>
      <c r="VJ69" s="212">
        <v>2345</v>
      </c>
      <c r="VK69" s="212">
        <v>234</v>
      </c>
      <c r="VL69" s="212" t="s">
        <v>521</v>
      </c>
      <c r="VM69" s="212">
        <v>23</v>
      </c>
      <c r="VN69" s="212">
        <v>345</v>
      </c>
      <c r="VO69" s="212">
        <v>34</v>
      </c>
      <c r="VP69" s="212">
        <v>45</v>
      </c>
      <c r="VQ69" s="212" t="s">
        <v>812</v>
      </c>
      <c r="VR69" s="212">
        <v>1234</v>
      </c>
      <c r="VS69" s="212" t="s">
        <v>522</v>
      </c>
      <c r="VT69" s="212">
        <v>123</v>
      </c>
      <c r="VU69" s="212" t="s">
        <v>523</v>
      </c>
      <c r="VV69" s="505" t="s">
        <v>519</v>
      </c>
      <c r="VW69" s="505" t="s">
        <v>524</v>
      </c>
      <c r="VX69" s="212">
        <v>12</v>
      </c>
      <c r="VY69" s="212" t="s">
        <v>549</v>
      </c>
      <c r="VZ69" s="212">
        <v>234</v>
      </c>
      <c r="WA69" s="212" t="s">
        <v>525</v>
      </c>
      <c r="WB69" s="212">
        <v>23</v>
      </c>
      <c r="WC69" s="212" t="s">
        <v>526</v>
      </c>
      <c r="WD69" s="212">
        <v>34</v>
      </c>
      <c r="WE69" s="212">
        <v>56</v>
      </c>
      <c r="WF69" s="212" t="s">
        <v>812</v>
      </c>
      <c r="WG69" s="212">
        <v>123</v>
      </c>
      <c r="WH69" s="212" t="s">
        <v>527</v>
      </c>
      <c r="WI69" s="212">
        <v>12</v>
      </c>
      <c r="WJ69" s="212">
        <v>234</v>
      </c>
      <c r="WK69" s="212">
        <v>23</v>
      </c>
      <c r="WL69" s="212">
        <v>34</v>
      </c>
      <c r="WM69" s="212" t="s">
        <v>812</v>
      </c>
      <c r="WN69" s="212" t="s">
        <v>517</v>
      </c>
      <c r="WO69" s="212" t="s">
        <v>396</v>
      </c>
      <c r="WP69" s="212">
        <v>123</v>
      </c>
      <c r="WQ69" s="212" t="s">
        <v>438</v>
      </c>
      <c r="WR69" s="505" t="s">
        <v>524</v>
      </c>
      <c r="WS69" s="212" t="s">
        <v>520</v>
      </c>
      <c r="WT69" s="212">
        <v>12</v>
      </c>
      <c r="WU69" s="212" t="s">
        <v>528</v>
      </c>
      <c r="WV69" s="212" t="s">
        <v>525</v>
      </c>
      <c r="WW69" s="212" t="s">
        <v>529</v>
      </c>
      <c r="WX69" s="212">
        <v>23</v>
      </c>
      <c r="WY69" s="212">
        <v>456</v>
      </c>
      <c r="WZ69" s="212">
        <v>45</v>
      </c>
      <c r="XA69" s="212">
        <v>56</v>
      </c>
      <c r="XB69" s="212" t="s">
        <v>812</v>
      </c>
      <c r="XC69" s="212">
        <v>123</v>
      </c>
      <c r="XD69" s="212" t="s">
        <v>520</v>
      </c>
      <c r="XE69" s="212">
        <v>12</v>
      </c>
      <c r="XF69" s="212" t="s">
        <v>529</v>
      </c>
      <c r="XG69" s="212">
        <v>23</v>
      </c>
      <c r="XH69" s="212">
        <v>45</v>
      </c>
      <c r="XI69" s="212" t="s">
        <v>812</v>
      </c>
      <c r="XJ69" s="212">
        <v>123</v>
      </c>
      <c r="XK69" s="505" t="s">
        <v>524</v>
      </c>
      <c r="XL69" s="212">
        <v>12</v>
      </c>
      <c r="XM69" s="212" t="s">
        <v>525</v>
      </c>
      <c r="XN69" s="212">
        <v>23</v>
      </c>
      <c r="XO69" s="212">
        <v>56</v>
      </c>
      <c r="XP69" s="212" t="s">
        <v>812</v>
      </c>
      <c r="XQ69" s="212">
        <v>12</v>
      </c>
      <c r="XR69" s="212">
        <v>23</v>
      </c>
      <c r="XS69" s="212" t="s">
        <v>812</v>
      </c>
      <c r="XT69" s="212" t="s">
        <v>518</v>
      </c>
      <c r="XU69" s="212" t="s">
        <v>523</v>
      </c>
      <c r="XV69" s="212" t="s">
        <v>527</v>
      </c>
      <c r="XW69" s="212" t="s">
        <v>531</v>
      </c>
      <c r="XX69" s="505" t="s">
        <v>524</v>
      </c>
      <c r="XY69" s="212" t="s">
        <v>520</v>
      </c>
      <c r="XZ69" s="212">
        <v>12</v>
      </c>
      <c r="YA69" s="212">
        <v>3456</v>
      </c>
      <c r="YB69" s="212">
        <v>345</v>
      </c>
      <c r="YC69" s="212" t="s">
        <v>526</v>
      </c>
      <c r="YD69" s="212">
        <v>34</v>
      </c>
      <c r="YE69" s="212">
        <v>456</v>
      </c>
      <c r="YF69" s="212">
        <v>45</v>
      </c>
      <c r="YG69" s="212">
        <v>56</v>
      </c>
      <c r="YH69" s="212" t="s">
        <v>527</v>
      </c>
      <c r="YI69" s="212" t="s">
        <v>520</v>
      </c>
      <c r="YJ69" s="212">
        <v>12</v>
      </c>
      <c r="YK69" s="212">
        <v>345</v>
      </c>
      <c r="YL69" s="212">
        <v>34</v>
      </c>
      <c r="YM69" s="212">
        <v>45</v>
      </c>
      <c r="YN69" s="212" t="s">
        <v>812</v>
      </c>
      <c r="YO69" s="212" t="s">
        <v>527</v>
      </c>
      <c r="YP69" s="508" t="s">
        <v>524</v>
      </c>
      <c r="YQ69" s="212">
        <v>12</v>
      </c>
      <c r="YR69" s="212" t="s">
        <v>526</v>
      </c>
      <c r="YS69" s="212">
        <v>34</v>
      </c>
      <c r="YT69" s="212">
        <v>56</v>
      </c>
      <c r="YU69" s="212" t="s">
        <v>812</v>
      </c>
      <c r="YV69" s="212">
        <v>12</v>
      </c>
      <c r="YW69" s="212">
        <v>34</v>
      </c>
      <c r="YX69" s="212" t="s">
        <v>812</v>
      </c>
      <c r="YY69" s="505" t="s">
        <v>524</v>
      </c>
      <c r="YZ69" s="212" t="s">
        <v>520</v>
      </c>
      <c r="ZA69" s="212">
        <v>12</v>
      </c>
      <c r="ZB69" s="212">
        <v>456</v>
      </c>
      <c r="ZC69" s="212">
        <v>45</v>
      </c>
      <c r="ZD69" s="212">
        <v>56</v>
      </c>
      <c r="ZE69" s="212" t="s">
        <v>812</v>
      </c>
      <c r="ZF69" s="212">
        <v>12</v>
      </c>
      <c r="ZG69" s="212">
        <v>56</v>
      </c>
      <c r="ZH69" s="212" t="s">
        <v>812</v>
      </c>
      <c r="ZI69" s="212">
        <v>12</v>
      </c>
      <c r="ZJ69" s="212">
        <v>45</v>
      </c>
      <c r="ZK69" s="212" t="s">
        <v>812</v>
      </c>
      <c r="ZL69" s="212" t="s">
        <v>812</v>
      </c>
      <c r="ZM69" s="212">
        <v>2345</v>
      </c>
      <c r="ZN69" s="212" t="s">
        <v>549</v>
      </c>
      <c r="ZO69" s="212">
        <v>234</v>
      </c>
      <c r="ZP69" s="212" t="s">
        <v>528</v>
      </c>
      <c r="ZQ69" s="212" t="s">
        <v>525</v>
      </c>
      <c r="ZR69" s="212" t="s">
        <v>529</v>
      </c>
      <c r="ZS69" s="212">
        <v>23</v>
      </c>
      <c r="ZT69" s="212">
        <v>3456</v>
      </c>
      <c r="ZU69" s="212">
        <v>345</v>
      </c>
      <c r="ZV69" s="212" t="s">
        <v>526</v>
      </c>
      <c r="ZW69" s="212">
        <v>34</v>
      </c>
      <c r="ZX69" s="212">
        <v>456</v>
      </c>
      <c r="ZY69" s="212">
        <v>45</v>
      </c>
      <c r="ZZ69" s="212">
        <v>56</v>
      </c>
      <c r="AAA69" s="212" t="s">
        <v>812</v>
      </c>
      <c r="AAB69" s="212">
        <v>234</v>
      </c>
      <c r="AAC69" s="212" t="s">
        <v>529</v>
      </c>
      <c r="AAD69" s="212">
        <v>23</v>
      </c>
      <c r="AAE69" s="212">
        <v>345</v>
      </c>
      <c r="AAF69" s="212">
        <v>34</v>
      </c>
      <c r="AAG69" s="212">
        <v>45</v>
      </c>
      <c r="AAH69" s="212" t="s">
        <v>812</v>
      </c>
      <c r="AAI69" s="212">
        <v>234</v>
      </c>
      <c r="AAJ69" s="212" t="s">
        <v>525</v>
      </c>
      <c r="AAK69" s="212">
        <v>23</v>
      </c>
      <c r="AAL69" s="212" t="s">
        <v>526</v>
      </c>
      <c r="AAM69" s="212">
        <v>34</v>
      </c>
      <c r="AAN69" s="212">
        <v>56</v>
      </c>
      <c r="AAO69" s="212" t="s">
        <v>812</v>
      </c>
      <c r="AAP69" s="212">
        <v>23</v>
      </c>
      <c r="AAQ69" s="212">
        <v>34</v>
      </c>
      <c r="AAR69" s="212" t="s">
        <v>812</v>
      </c>
      <c r="AAS69" s="212" t="s">
        <v>525</v>
      </c>
      <c r="AAT69" s="212" t="s">
        <v>529</v>
      </c>
      <c r="AAU69" s="212">
        <v>23</v>
      </c>
      <c r="AAV69" s="212">
        <v>456</v>
      </c>
      <c r="AAW69" s="212">
        <v>45</v>
      </c>
      <c r="AAX69" s="212">
        <v>56</v>
      </c>
      <c r="AAY69" s="212" t="s">
        <v>812</v>
      </c>
      <c r="AAZ69" s="212">
        <v>23</v>
      </c>
      <c r="ABA69" s="212">
        <v>56</v>
      </c>
      <c r="ABB69" s="212" t="s">
        <v>812</v>
      </c>
      <c r="ABC69" s="212">
        <v>23</v>
      </c>
      <c r="ABD69" s="212">
        <v>45</v>
      </c>
      <c r="ABE69" s="212" t="s">
        <v>812</v>
      </c>
      <c r="ABF69" s="212" t="s">
        <v>812</v>
      </c>
      <c r="ABG69" s="212">
        <v>345</v>
      </c>
      <c r="ABH69" s="212" t="s">
        <v>526</v>
      </c>
      <c r="ABI69" s="212">
        <v>34</v>
      </c>
      <c r="ABJ69" s="212">
        <v>456</v>
      </c>
      <c r="ABK69" s="212">
        <v>45</v>
      </c>
      <c r="ABL69" s="212">
        <v>56</v>
      </c>
      <c r="ABM69" s="212" t="s">
        <v>812</v>
      </c>
      <c r="ABN69" s="212">
        <v>34</v>
      </c>
      <c r="ABO69" s="212">
        <v>45</v>
      </c>
      <c r="ABP69" s="212" t="s">
        <v>812</v>
      </c>
      <c r="ABQ69" s="212">
        <v>34</v>
      </c>
      <c r="ABR69" s="212">
        <v>56</v>
      </c>
      <c r="ABS69" s="212" t="s">
        <v>812</v>
      </c>
      <c r="ABT69" s="212" t="s">
        <v>812</v>
      </c>
      <c r="ABU69" s="212">
        <v>45</v>
      </c>
      <c r="ABV69" s="212">
        <v>56</v>
      </c>
      <c r="ABW69" s="212" t="s">
        <v>812</v>
      </c>
      <c r="ABX69" s="212" t="s">
        <v>812</v>
      </c>
      <c r="ABY69" s="212" t="s">
        <v>812</v>
      </c>
      <c r="ABZ69" s="212" t="s">
        <v>812</v>
      </c>
      <c r="ACA69" s="212">
        <v>1234</v>
      </c>
      <c r="ACB69" s="212" t="s">
        <v>517</v>
      </c>
      <c r="ACC69" s="212">
        <v>123</v>
      </c>
      <c r="ACD69" s="212" t="s">
        <v>518</v>
      </c>
      <c r="ACE69" s="505" t="s">
        <v>519</v>
      </c>
      <c r="ACF69" s="212" t="s">
        <v>520</v>
      </c>
      <c r="ACG69" s="212">
        <v>12</v>
      </c>
      <c r="ACH69" s="212">
        <v>2345</v>
      </c>
      <c r="ACI69" s="212">
        <v>234</v>
      </c>
      <c r="ACJ69" s="212" t="s">
        <v>521</v>
      </c>
      <c r="ACK69" s="212">
        <v>23</v>
      </c>
      <c r="ACL69" s="212">
        <v>345</v>
      </c>
      <c r="ACM69" s="212">
        <v>34</v>
      </c>
      <c r="ACN69" s="212">
        <v>45</v>
      </c>
      <c r="ACO69" s="212" t="s">
        <v>812</v>
      </c>
      <c r="ACP69" s="212">
        <v>1234</v>
      </c>
      <c r="ACQ69" s="212" t="s">
        <v>522</v>
      </c>
      <c r="ACR69" s="212">
        <v>123</v>
      </c>
      <c r="ACS69" s="212" t="s">
        <v>523</v>
      </c>
      <c r="ACT69" s="505" t="s">
        <v>519</v>
      </c>
      <c r="ACU69" s="505" t="s">
        <v>524</v>
      </c>
      <c r="ACV69" s="212">
        <v>12</v>
      </c>
      <c r="ACW69" s="212" t="s">
        <v>549</v>
      </c>
      <c r="ACX69" s="212">
        <v>234</v>
      </c>
      <c r="ACY69" s="212" t="s">
        <v>525</v>
      </c>
      <c r="ACZ69" s="212">
        <v>23</v>
      </c>
      <c r="ADA69" s="212" t="s">
        <v>526</v>
      </c>
      <c r="ADB69" s="212">
        <v>34</v>
      </c>
      <c r="ADC69" s="212">
        <v>56</v>
      </c>
      <c r="ADD69" s="212" t="s">
        <v>812</v>
      </c>
      <c r="ADE69" s="212">
        <v>123</v>
      </c>
      <c r="ADF69" s="212" t="s">
        <v>527</v>
      </c>
      <c r="ADG69" s="212">
        <v>12</v>
      </c>
      <c r="ADH69" s="212">
        <v>234</v>
      </c>
      <c r="ADI69" s="212">
        <v>23</v>
      </c>
      <c r="ADJ69" s="212">
        <v>34</v>
      </c>
      <c r="ADK69" s="212" t="s">
        <v>812</v>
      </c>
      <c r="ADL69" s="212" t="s">
        <v>517</v>
      </c>
      <c r="ADM69" s="212" t="s">
        <v>396</v>
      </c>
      <c r="ADN69" s="212">
        <v>123</v>
      </c>
      <c r="ADO69" s="212" t="s">
        <v>438</v>
      </c>
      <c r="ADP69" s="505" t="s">
        <v>524</v>
      </c>
      <c r="ADQ69" s="212" t="s">
        <v>520</v>
      </c>
      <c r="ADR69" s="212">
        <v>12</v>
      </c>
      <c r="ADS69" s="212" t="s">
        <v>528</v>
      </c>
      <c r="ADT69" s="212" t="s">
        <v>525</v>
      </c>
      <c r="ADU69" s="212" t="s">
        <v>529</v>
      </c>
      <c r="ADV69" s="212">
        <v>23</v>
      </c>
      <c r="ADW69" s="212">
        <v>456</v>
      </c>
      <c r="ADX69" s="212">
        <v>45</v>
      </c>
      <c r="ADY69" s="212">
        <v>56</v>
      </c>
      <c r="ADZ69" s="212" t="s">
        <v>812</v>
      </c>
      <c r="AEA69" s="212">
        <v>123</v>
      </c>
      <c r="AEB69" s="212" t="s">
        <v>520</v>
      </c>
      <c r="AEC69" s="212">
        <v>12</v>
      </c>
      <c r="AED69" s="212" t="s">
        <v>529</v>
      </c>
      <c r="AEE69" s="212">
        <v>23</v>
      </c>
      <c r="AEF69" s="212">
        <v>45</v>
      </c>
      <c r="AEG69" s="212" t="s">
        <v>812</v>
      </c>
      <c r="AEH69" s="212">
        <v>123</v>
      </c>
      <c r="AEI69" s="505" t="s">
        <v>524</v>
      </c>
      <c r="AEJ69" s="212">
        <v>12</v>
      </c>
      <c r="AEK69" s="212" t="s">
        <v>525</v>
      </c>
      <c r="AEL69" s="212">
        <v>23</v>
      </c>
      <c r="AEM69" s="212">
        <v>56</v>
      </c>
      <c r="AEN69" s="212" t="s">
        <v>812</v>
      </c>
      <c r="AEO69" s="212">
        <v>12</v>
      </c>
      <c r="AEP69" s="212">
        <v>23</v>
      </c>
      <c r="AEQ69" s="212" t="s">
        <v>812</v>
      </c>
      <c r="AER69" s="212" t="s">
        <v>518</v>
      </c>
      <c r="AES69" s="212" t="s">
        <v>523</v>
      </c>
      <c r="AET69" s="212" t="s">
        <v>527</v>
      </c>
      <c r="AEU69" s="212" t="s">
        <v>531</v>
      </c>
      <c r="AEV69" s="505" t="s">
        <v>524</v>
      </c>
      <c r="AEW69" s="212" t="s">
        <v>520</v>
      </c>
      <c r="AEX69" s="212">
        <v>12</v>
      </c>
      <c r="AEY69" s="212">
        <v>3456</v>
      </c>
      <c r="AEZ69" s="212">
        <v>345</v>
      </c>
      <c r="AFA69" s="212" t="s">
        <v>526</v>
      </c>
      <c r="AFB69" s="212">
        <v>34</v>
      </c>
      <c r="AFC69" s="212">
        <v>456</v>
      </c>
      <c r="AFD69" s="212">
        <v>45</v>
      </c>
      <c r="AFE69" s="212">
        <v>56</v>
      </c>
      <c r="AFF69" s="212" t="s">
        <v>812</v>
      </c>
      <c r="AFG69" s="212" t="s">
        <v>527</v>
      </c>
      <c r="AFH69" s="212" t="s">
        <v>520</v>
      </c>
      <c r="AFI69" s="212">
        <v>12</v>
      </c>
      <c r="AFJ69" s="212">
        <v>345</v>
      </c>
      <c r="AFK69" s="212">
        <v>34</v>
      </c>
      <c r="AFL69" s="212">
        <v>45</v>
      </c>
      <c r="AFM69" s="212" t="s">
        <v>812</v>
      </c>
      <c r="AFN69" s="212" t="s">
        <v>527</v>
      </c>
      <c r="AFO69" s="505" t="s">
        <v>524</v>
      </c>
      <c r="AFP69" s="212">
        <v>12</v>
      </c>
      <c r="AFQ69" s="212" t="s">
        <v>526</v>
      </c>
      <c r="AFR69" s="212">
        <v>34</v>
      </c>
      <c r="AFS69" s="212">
        <v>56</v>
      </c>
      <c r="AFT69" s="212" t="s">
        <v>812</v>
      </c>
      <c r="AFU69" s="212">
        <v>12</v>
      </c>
      <c r="AFV69" s="212">
        <v>34</v>
      </c>
      <c r="AFW69" s="212" t="s">
        <v>812</v>
      </c>
      <c r="AFX69" s="505" t="s">
        <v>524</v>
      </c>
      <c r="AFY69" s="212" t="s">
        <v>520</v>
      </c>
      <c r="AFZ69" s="212">
        <v>12</v>
      </c>
      <c r="AGA69" s="212">
        <v>456</v>
      </c>
      <c r="AGB69" s="212">
        <v>45</v>
      </c>
      <c r="AGC69" s="212">
        <v>56</v>
      </c>
      <c r="AGD69" s="212" t="s">
        <v>812</v>
      </c>
      <c r="AGE69" s="212">
        <v>12</v>
      </c>
      <c r="AGF69" s="212">
        <v>56</v>
      </c>
      <c r="AGG69" s="212" t="s">
        <v>812</v>
      </c>
      <c r="AGH69" s="212">
        <v>12</v>
      </c>
      <c r="AGI69" s="212">
        <v>45</v>
      </c>
      <c r="AGJ69" s="212" t="s">
        <v>812</v>
      </c>
      <c r="AGK69" s="212" t="s">
        <v>812</v>
      </c>
      <c r="AGL69" s="212">
        <v>2345</v>
      </c>
      <c r="AGM69" s="212" t="s">
        <v>549</v>
      </c>
      <c r="AGN69" s="212">
        <v>234</v>
      </c>
      <c r="AGO69" s="212" t="s">
        <v>528</v>
      </c>
      <c r="AGP69" s="212" t="s">
        <v>525</v>
      </c>
      <c r="AGQ69" s="212" t="s">
        <v>529</v>
      </c>
      <c r="AGR69" s="212">
        <v>23</v>
      </c>
      <c r="AGS69" s="212">
        <v>3456</v>
      </c>
      <c r="AGT69" s="212">
        <v>345</v>
      </c>
      <c r="AGU69" s="212" t="s">
        <v>526</v>
      </c>
      <c r="AGV69" s="212">
        <v>34</v>
      </c>
      <c r="AGW69" s="212">
        <v>456</v>
      </c>
      <c r="AGX69" s="212">
        <v>45</v>
      </c>
      <c r="AGY69" s="212">
        <v>56</v>
      </c>
      <c r="AGZ69" s="212" t="s">
        <v>812</v>
      </c>
      <c r="AHA69" s="212">
        <v>234</v>
      </c>
      <c r="AHB69" s="212" t="s">
        <v>529</v>
      </c>
      <c r="AHC69" s="212">
        <v>23</v>
      </c>
      <c r="AHD69" s="212">
        <v>345</v>
      </c>
      <c r="AHE69" s="212">
        <v>34</v>
      </c>
      <c r="AHF69" s="212">
        <v>45</v>
      </c>
      <c r="AHG69" s="212" t="s">
        <v>812</v>
      </c>
      <c r="AHH69" s="212">
        <v>234</v>
      </c>
      <c r="AHI69" s="212" t="s">
        <v>525</v>
      </c>
      <c r="AHJ69" s="212">
        <v>23</v>
      </c>
      <c r="AHK69" s="212" t="s">
        <v>526</v>
      </c>
      <c r="AHL69" s="212">
        <v>34</v>
      </c>
      <c r="AHM69" s="212">
        <v>56</v>
      </c>
      <c r="AHN69" s="212" t="s">
        <v>812</v>
      </c>
      <c r="AHO69" s="212">
        <v>23</v>
      </c>
      <c r="AHP69" s="212">
        <v>34</v>
      </c>
      <c r="AHQ69" s="212" t="s">
        <v>812</v>
      </c>
      <c r="AHR69" s="212" t="s">
        <v>525</v>
      </c>
      <c r="AHS69" s="212" t="s">
        <v>529</v>
      </c>
      <c r="AHT69" s="212">
        <v>23</v>
      </c>
      <c r="AHU69" s="212">
        <v>456</v>
      </c>
      <c r="AHV69" s="212">
        <v>45</v>
      </c>
      <c r="AHW69" s="212">
        <v>56</v>
      </c>
      <c r="AHX69" s="212" t="s">
        <v>812</v>
      </c>
      <c r="AHY69" s="212">
        <v>23</v>
      </c>
      <c r="AHZ69" s="212">
        <v>56</v>
      </c>
      <c r="AIA69" s="212" t="s">
        <v>812</v>
      </c>
      <c r="AIB69" s="212">
        <v>23</v>
      </c>
      <c r="AIC69" s="212">
        <v>45</v>
      </c>
      <c r="AID69" s="212" t="s">
        <v>812</v>
      </c>
      <c r="AIE69" s="212" t="s">
        <v>812</v>
      </c>
      <c r="AIF69" s="212">
        <v>345</v>
      </c>
      <c r="AIG69" s="212" t="s">
        <v>526</v>
      </c>
      <c r="AIH69" s="212">
        <v>34</v>
      </c>
      <c r="AII69" s="212">
        <v>456</v>
      </c>
      <c r="AIJ69" s="212">
        <v>45</v>
      </c>
      <c r="AIK69" s="212">
        <v>56</v>
      </c>
      <c r="AIL69" s="212" t="s">
        <v>812</v>
      </c>
      <c r="AIM69" s="212">
        <v>34</v>
      </c>
      <c r="AIN69" s="212">
        <v>45</v>
      </c>
      <c r="AIO69" s="212" t="s">
        <v>812</v>
      </c>
      <c r="AIP69" s="212">
        <v>34</v>
      </c>
      <c r="AIQ69" s="212">
        <v>56</v>
      </c>
      <c r="AIR69" s="212" t="s">
        <v>812</v>
      </c>
      <c r="AIS69" s="212" t="s">
        <v>812</v>
      </c>
      <c r="AIT69" s="212">
        <v>45</v>
      </c>
      <c r="AIU69" s="212">
        <v>56</v>
      </c>
      <c r="AIV69" s="212" t="s">
        <v>812</v>
      </c>
      <c r="AIW69" s="212" t="s">
        <v>812</v>
      </c>
      <c r="AIX69" s="212" t="s">
        <v>812</v>
      </c>
      <c r="AIY69" s="212" t="s">
        <v>336</v>
      </c>
      <c r="AIZ69" s="212" t="s">
        <v>337</v>
      </c>
      <c r="AJA69" s="212" t="s">
        <v>338</v>
      </c>
      <c r="AJB69" s="212" t="s">
        <v>339</v>
      </c>
      <c r="AJC69" s="212" t="s">
        <v>350</v>
      </c>
      <c r="AJD69" s="212" t="s">
        <v>340</v>
      </c>
      <c r="AJE69" s="212" t="s">
        <v>341</v>
      </c>
      <c r="AJF69" s="212" t="s">
        <v>342</v>
      </c>
      <c r="AJG69" s="212" t="s">
        <v>343</v>
      </c>
      <c r="AJH69" s="212" t="s">
        <v>344</v>
      </c>
      <c r="AJI69" s="212" t="s">
        <v>345</v>
      </c>
      <c r="AJJ69" s="212" t="s">
        <v>346</v>
      </c>
      <c r="AJK69" s="212" t="s">
        <v>347</v>
      </c>
      <c r="AJL69" s="212" t="s">
        <v>348</v>
      </c>
      <c r="AJM69" s="212" t="s">
        <v>349</v>
      </c>
      <c r="AJN69" s="212" t="s">
        <v>351</v>
      </c>
      <c r="AJO69" s="212" t="s">
        <v>352</v>
      </c>
      <c r="AJP69" s="212" t="s">
        <v>353</v>
      </c>
      <c r="AJQ69" s="212" t="s">
        <v>355</v>
      </c>
      <c r="AJR69" s="212" t="s">
        <v>356</v>
      </c>
      <c r="AJS69" s="212" t="s">
        <v>357</v>
      </c>
      <c r="AJT69" s="212" t="s">
        <v>358</v>
      </c>
      <c r="AJU69" s="212" t="s">
        <v>541</v>
      </c>
      <c r="AJV69" s="212" t="s">
        <v>359</v>
      </c>
      <c r="AJW69" s="212" t="s">
        <v>360</v>
      </c>
      <c r="AJX69" s="212" t="s">
        <v>361</v>
      </c>
      <c r="AJY69" s="212" t="s">
        <v>362</v>
      </c>
      <c r="AJZ69" s="212" t="s">
        <v>363</v>
      </c>
      <c r="AKA69" s="212" t="s">
        <v>364</v>
      </c>
      <c r="AKB69" s="212" t="s">
        <v>365</v>
      </c>
      <c r="AKC69" s="212" t="s">
        <v>366</v>
      </c>
      <c r="AKD69" s="212" t="s">
        <v>367</v>
      </c>
      <c r="AKE69" s="212" t="s">
        <v>368</v>
      </c>
      <c r="AKF69" s="212" t="s">
        <v>369</v>
      </c>
      <c r="AKG69" s="212" t="s">
        <v>370</v>
      </c>
      <c r="AKH69" s="212" t="s">
        <v>371</v>
      </c>
      <c r="AKI69" s="212" t="s">
        <v>372</v>
      </c>
      <c r="AKJ69" s="212" t="s">
        <v>373</v>
      </c>
      <c r="AKK69" s="212" t="s">
        <v>374</v>
      </c>
      <c r="AKL69" s="212" t="s">
        <v>375</v>
      </c>
      <c r="AKM69" s="212" t="s">
        <v>376</v>
      </c>
      <c r="AKN69" s="212" t="s">
        <v>377</v>
      </c>
      <c r="AKO69" s="212" t="s">
        <v>378</v>
      </c>
      <c r="AKP69" s="212" t="s">
        <v>379</v>
      </c>
      <c r="AKQ69" s="212" t="s">
        <v>380</v>
      </c>
      <c r="AKR69" s="212" t="s">
        <v>381</v>
      </c>
      <c r="AKS69" s="212" t="s">
        <v>382</v>
      </c>
      <c r="AKT69" s="212" t="s">
        <v>383</v>
      </c>
      <c r="AKU69" s="212" t="s">
        <v>384</v>
      </c>
      <c r="AKV69" s="212" t="s">
        <v>385</v>
      </c>
      <c r="AKW69" s="212" t="s">
        <v>386</v>
      </c>
      <c r="AKX69" s="212" t="s">
        <v>387</v>
      </c>
      <c r="AKY69" s="212" t="s">
        <v>394</v>
      </c>
      <c r="AKZ69" s="212" t="s">
        <v>392</v>
      </c>
      <c r="ALA69" s="212" t="s">
        <v>393</v>
      </c>
      <c r="ALB69" s="212" t="s">
        <v>391</v>
      </c>
      <c r="ALC69" s="212" t="s">
        <v>390</v>
      </c>
      <c r="ALD69" s="212" t="s">
        <v>389</v>
      </c>
      <c r="ALE69" s="212" t="s">
        <v>388</v>
      </c>
      <c r="ALF69" s="212" t="s">
        <v>397</v>
      </c>
      <c r="ALG69" s="212" t="s">
        <v>398</v>
      </c>
      <c r="ALH69" s="212" t="s">
        <v>399</v>
      </c>
      <c r="ALI69" s="212" t="s">
        <v>400</v>
      </c>
      <c r="ALJ69" s="212" t="s">
        <v>401</v>
      </c>
      <c r="ALK69" s="212" t="s">
        <v>402</v>
      </c>
      <c r="ALL69" s="212" t="s">
        <v>403</v>
      </c>
      <c r="ALM69" s="212" t="s">
        <v>404</v>
      </c>
      <c r="ALN69" s="212" t="s">
        <v>405</v>
      </c>
      <c r="ALO69" s="212" t="s">
        <v>406</v>
      </c>
      <c r="ALP69" s="212" t="s">
        <v>407</v>
      </c>
      <c r="ALQ69" s="212" t="s">
        <v>408</v>
      </c>
      <c r="ALR69" s="212" t="s">
        <v>409</v>
      </c>
      <c r="ALS69" s="212" t="s">
        <v>410</v>
      </c>
      <c r="ALT69" s="212" t="s">
        <v>411</v>
      </c>
      <c r="ALU69" s="212" t="s">
        <v>412</v>
      </c>
      <c r="ALV69" s="212" t="s">
        <v>413</v>
      </c>
      <c r="ALW69" s="212" t="s">
        <v>414</v>
      </c>
      <c r="ALX69" s="212" t="s">
        <v>415</v>
      </c>
      <c r="ALY69" s="212" t="s">
        <v>416</v>
      </c>
      <c r="ALZ69" s="212" t="s">
        <v>417</v>
      </c>
      <c r="AMA69" s="212" t="s">
        <v>530</v>
      </c>
      <c r="AMB69" s="212" t="s">
        <v>418</v>
      </c>
      <c r="AMC69" s="212" t="s">
        <v>419</v>
      </c>
      <c r="AMD69" s="212" t="s">
        <v>420</v>
      </c>
      <c r="AME69" s="212" t="s">
        <v>422</v>
      </c>
      <c r="AMF69" s="212" t="s">
        <v>423</v>
      </c>
      <c r="AMG69" s="212" t="s">
        <v>424</v>
      </c>
      <c r="AMH69" s="212" t="s">
        <v>425</v>
      </c>
      <c r="AMI69" s="212" t="s">
        <v>542</v>
      </c>
      <c r="AMJ69" s="212" t="s">
        <v>427</v>
      </c>
      <c r="AMK69" s="212" t="s">
        <v>428</v>
      </c>
      <c r="AML69" s="212" t="s">
        <v>429</v>
      </c>
      <c r="AMM69" s="212" t="s">
        <v>547</v>
      </c>
      <c r="AMN69" s="212" t="s">
        <v>430</v>
      </c>
      <c r="AMO69" s="212" t="s">
        <v>431</v>
      </c>
      <c r="AMP69" s="212" t="s">
        <v>432</v>
      </c>
      <c r="AMQ69" s="212" t="s">
        <v>433</v>
      </c>
      <c r="AMR69" s="212" t="s">
        <v>434</v>
      </c>
      <c r="AMS69" s="212" t="s">
        <v>435</v>
      </c>
      <c r="AMT69" s="212" t="s">
        <v>436</v>
      </c>
      <c r="AMU69" s="212" t="s">
        <v>437</v>
      </c>
      <c r="AMV69" s="212" t="s">
        <v>543</v>
      </c>
      <c r="AMW69" s="212" t="s">
        <v>439</v>
      </c>
      <c r="AMX69" s="212" t="s">
        <v>440</v>
      </c>
      <c r="AMY69" s="212" t="s">
        <v>441</v>
      </c>
      <c r="AMZ69" s="212" t="s">
        <v>442</v>
      </c>
      <c r="ANA69" s="212" t="s">
        <v>443</v>
      </c>
      <c r="ANB69" s="212" t="s">
        <v>444</v>
      </c>
      <c r="ANC69" s="505" t="s">
        <v>445</v>
      </c>
      <c r="AND69" s="212" t="s">
        <v>446</v>
      </c>
      <c r="ANE69" s="212" t="s">
        <v>447</v>
      </c>
      <c r="ANF69" s="212" t="s">
        <v>448</v>
      </c>
      <c r="ANG69" s="212" t="s">
        <v>449</v>
      </c>
      <c r="ANH69" s="212" t="s">
        <v>450</v>
      </c>
      <c r="ANI69" s="212" t="s">
        <v>451</v>
      </c>
      <c r="ANJ69" s="212" t="s">
        <v>452</v>
      </c>
      <c r="ANK69" s="212" t="s">
        <v>453</v>
      </c>
      <c r="ANL69" s="212" t="s">
        <v>454</v>
      </c>
      <c r="ANM69" s="212" t="s">
        <v>455</v>
      </c>
      <c r="ANN69" s="212" t="s">
        <v>456</v>
      </c>
      <c r="ANO69" s="212" t="s">
        <v>457</v>
      </c>
      <c r="ANP69" s="212" t="s">
        <v>458</v>
      </c>
      <c r="ANQ69" s="212" t="s">
        <v>459</v>
      </c>
      <c r="ANR69" s="212" t="s">
        <v>460</v>
      </c>
      <c r="ANS69" s="212" t="s">
        <v>461</v>
      </c>
      <c r="ANT69" s="212" t="s">
        <v>462</v>
      </c>
      <c r="ANU69" s="212" t="s">
        <v>463</v>
      </c>
      <c r="ANV69" s="212" t="s">
        <v>464</v>
      </c>
      <c r="ANW69" s="212" t="s">
        <v>465</v>
      </c>
      <c r="ANX69" s="212" t="s">
        <v>466</v>
      </c>
      <c r="ANY69" s="212" t="s">
        <v>467</v>
      </c>
      <c r="ANZ69" s="212" t="s">
        <v>468</v>
      </c>
      <c r="AOA69" s="212" t="s">
        <v>469</v>
      </c>
      <c r="AOB69" s="212" t="s">
        <v>470</v>
      </c>
      <c r="AOC69" s="212" t="s">
        <v>471</v>
      </c>
      <c r="AOD69" s="212" t="s">
        <v>472</v>
      </c>
      <c r="AOE69" s="212" t="s">
        <v>473</v>
      </c>
      <c r="AOF69" s="212" t="s">
        <v>475</v>
      </c>
      <c r="AOG69" s="212" t="s">
        <v>476</v>
      </c>
      <c r="AOH69" s="212" t="s">
        <v>477</v>
      </c>
      <c r="AOI69" s="212" t="s">
        <v>478</v>
      </c>
      <c r="AOJ69" s="212" t="s">
        <v>479</v>
      </c>
      <c r="AOK69" s="212" t="s">
        <v>480</v>
      </c>
      <c r="AOL69" s="212" t="s">
        <v>466</v>
      </c>
      <c r="AOM69" s="212" t="s">
        <v>481</v>
      </c>
      <c r="AON69" s="212" t="s">
        <v>482</v>
      </c>
      <c r="AOO69" s="212" t="s">
        <v>483</v>
      </c>
      <c r="AOP69" s="212" t="s">
        <v>485</v>
      </c>
      <c r="AOQ69" s="212" t="s">
        <v>486</v>
      </c>
      <c r="AOR69" s="212" t="s">
        <v>487</v>
      </c>
      <c r="AOS69" s="212" t="s">
        <v>488</v>
      </c>
      <c r="AOT69" s="212" t="s">
        <v>489</v>
      </c>
      <c r="AOU69" s="212" t="s">
        <v>490</v>
      </c>
      <c r="AOV69" s="212" t="s">
        <v>466</v>
      </c>
      <c r="AOW69" s="212" t="s">
        <v>491</v>
      </c>
      <c r="AOX69" s="212" t="s">
        <v>492</v>
      </c>
      <c r="AOY69" s="212" t="s">
        <v>493</v>
      </c>
      <c r="AOZ69" s="212" t="s">
        <v>494</v>
      </c>
      <c r="APA69" s="212" t="s">
        <v>544</v>
      </c>
      <c r="APB69" s="212" t="s">
        <v>545</v>
      </c>
      <c r="APC69" s="212" t="s">
        <v>496</v>
      </c>
      <c r="APD69" s="212" t="s">
        <v>497</v>
      </c>
      <c r="APE69" s="212" t="s">
        <v>498</v>
      </c>
      <c r="APF69" s="212" t="s">
        <v>499</v>
      </c>
      <c r="APG69" s="212" t="s">
        <v>500</v>
      </c>
      <c r="APH69" s="212" t="s">
        <v>501</v>
      </c>
      <c r="API69" s="212" t="s">
        <v>502</v>
      </c>
      <c r="APJ69" s="212" t="s">
        <v>503</v>
      </c>
      <c r="APK69" s="212" t="s">
        <v>504</v>
      </c>
      <c r="APL69" s="212" t="s">
        <v>505</v>
      </c>
      <c r="APM69" s="212" t="s">
        <v>506</v>
      </c>
      <c r="APN69" s="212" t="s">
        <v>507</v>
      </c>
      <c r="APO69" s="212" t="s">
        <v>508</v>
      </c>
      <c r="APP69" s="212" t="s">
        <v>509</v>
      </c>
      <c r="APQ69" s="212" t="s">
        <v>510</v>
      </c>
      <c r="APR69" s="212" t="s">
        <v>511</v>
      </c>
      <c r="APS69" s="212" t="s">
        <v>512</v>
      </c>
      <c r="APT69" s="212" t="s">
        <v>513</v>
      </c>
      <c r="APU69" s="212" t="s">
        <v>514</v>
      </c>
      <c r="APV69" s="212" t="s">
        <v>515</v>
      </c>
      <c r="APW69" s="212" t="s">
        <v>336</v>
      </c>
      <c r="APX69" s="212" t="s">
        <v>337</v>
      </c>
      <c r="APY69" s="212" t="s">
        <v>338</v>
      </c>
      <c r="APZ69" s="212" t="s">
        <v>339</v>
      </c>
      <c r="AQA69" s="212" t="s">
        <v>350</v>
      </c>
      <c r="AQB69" s="212" t="s">
        <v>340</v>
      </c>
      <c r="AQC69" s="212" t="s">
        <v>341</v>
      </c>
      <c r="AQD69" s="212" t="s">
        <v>342</v>
      </c>
      <c r="AQE69" s="212" t="s">
        <v>343</v>
      </c>
      <c r="AQF69" s="212" t="s">
        <v>344</v>
      </c>
      <c r="AQG69" s="212" t="s">
        <v>345</v>
      </c>
      <c r="AQH69" s="212" t="s">
        <v>346</v>
      </c>
      <c r="AQI69" s="212" t="s">
        <v>347</v>
      </c>
      <c r="AQJ69" s="212" t="s">
        <v>348</v>
      </c>
      <c r="AQK69" s="212" t="s">
        <v>349</v>
      </c>
      <c r="AQL69" s="212" t="s">
        <v>351</v>
      </c>
      <c r="AQM69" s="212" t="s">
        <v>352</v>
      </c>
      <c r="AQN69" s="212" t="s">
        <v>353</v>
      </c>
      <c r="AQO69" s="212" t="s">
        <v>355</v>
      </c>
      <c r="AQP69" s="212" t="s">
        <v>356</v>
      </c>
      <c r="AQQ69" s="212" t="s">
        <v>357</v>
      </c>
      <c r="AQR69" s="212" t="s">
        <v>358</v>
      </c>
      <c r="AQS69" s="212" t="s">
        <v>541</v>
      </c>
      <c r="AQT69" s="212" t="s">
        <v>359</v>
      </c>
      <c r="AQU69" s="212" t="s">
        <v>360</v>
      </c>
      <c r="AQV69" s="212" t="s">
        <v>361</v>
      </c>
      <c r="AQW69" s="212" t="s">
        <v>362</v>
      </c>
      <c r="AQX69" s="212" t="s">
        <v>363</v>
      </c>
      <c r="AQY69" s="212" t="s">
        <v>364</v>
      </c>
      <c r="AQZ69" s="212" t="s">
        <v>365</v>
      </c>
      <c r="ARA69" s="212" t="s">
        <v>366</v>
      </c>
      <c r="ARB69" s="212" t="s">
        <v>367</v>
      </c>
      <c r="ARC69" s="212" t="s">
        <v>368</v>
      </c>
      <c r="ARD69" s="212" t="s">
        <v>369</v>
      </c>
      <c r="ARE69" s="212" t="s">
        <v>370</v>
      </c>
      <c r="ARF69" s="212" t="s">
        <v>371</v>
      </c>
      <c r="ARG69" s="212" t="s">
        <v>372</v>
      </c>
      <c r="ARH69" s="212" t="s">
        <v>373</v>
      </c>
      <c r="ARI69" s="212" t="s">
        <v>374</v>
      </c>
      <c r="ARJ69" s="212" t="s">
        <v>375</v>
      </c>
      <c r="ARK69" s="212" t="s">
        <v>376</v>
      </c>
      <c r="ARL69" s="212" t="s">
        <v>377</v>
      </c>
      <c r="ARM69" s="212" t="s">
        <v>378</v>
      </c>
      <c r="ARN69" s="212" t="s">
        <v>379</v>
      </c>
      <c r="ARO69" s="212" t="s">
        <v>380</v>
      </c>
      <c r="ARP69" s="212" t="s">
        <v>381</v>
      </c>
      <c r="ARQ69" s="212" t="s">
        <v>382</v>
      </c>
      <c r="ARR69" s="212" t="s">
        <v>383</v>
      </c>
      <c r="ARS69" s="212" t="s">
        <v>384</v>
      </c>
      <c r="ART69" s="212" t="s">
        <v>385</v>
      </c>
      <c r="ARU69" s="212" t="s">
        <v>386</v>
      </c>
      <c r="ARV69" s="212" t="s">
        <v>387</v>
      </c>
      <c r="ARW69" s="212" t="s">
        <v>394</v>
      </c>
      <c r="ARX69" s="212" t="s">
        <v>392</v>
      </c>
      <c r="ARY69" s="212" t="s">
        <v>393</v>
      </c>
      <c r="ARZ69" s="212" t="s">
        <v>391</v>
      </c>
      <c r="ASA69" s="212" t="s">
        <v>390</v>
      </c>
      <c r="ASB69" s="212" t="s">
        <v>389</v>
      </c>
      <c r="ASC69" s="212" t="s">
        <v>388</v>
      </c>
      <c r="ASD69" s="212" t="s">
        <v>397</v>
      </c>
      <c r="ASE69" s="212" t="s">
        <v>398</v>
      </c>
      <c r="ASF69" s="212" t="s">
        <v>399</v>
      </c>
      <c r="ASG69" s="212" t="s">
        <v>400</v>
      </c>
      <c r="ASH69" s="212" t="s">
        <v>401</v>
      </c>
      <c r="ASI69" s="212" t="s">
        <v>402</v>
      </c>
      <c r="ASJ69" s="212" t="s">
        <v>403</v>
      </c>
      <c r="ASK69" s="212" t="s">
        <v>404</v>
      </c>
      <c r="ASL69" s="212" t="s">
        <v>405</v>
      </c>
      <c r="ASM69" s="212" t="s">
        <v>406</v>
      </c>
      <c r="ASN69" s="212" t="s">
        <v>407</v>
      </c>
      <c r="ASO69" s="212" t="s">
        <v>408</v>
      </c>
      <c r="ASP69" s="212" t="s">
        <v>409</v>
      </c>
      <c r="ASQ69" s="212" t="s">
        <v>410</v>
      </c>
      <c r="ASR69" s="212" t="s">
        <v>411</v>
      </c>
      <c r="ASS69" s="212" t="s">
        <v>412</v>
      </c>
      <c r="AST69" s="212" t="s">
        <v>413</v>
      </c>
      <c r="ASU69" s="212" t="s">
        <v>414</v>
      </c>
      <c r="ASV69" s="212" t="s">
        <v>415</v>
      </c>
      <c r="ASW69" s="212" t="s">
        <v>416</v>
      </c>
      <c r="ASX69" s="212" t="s">
        <v>417</v>
      </c>
      <c r="ASY69" s="212" t="s">
        <v>530</v>
      </c>
      <c r="ASZ69" s="212" t="s">
        <v>418</v>
      </c>
      <c r="ATA69" s="212" t="s">
        <v>419</v>
      </c>
      <c r="ATB69" s="212" t="s">
        <v>420</v>
      </c>
      <c r="ATC69" s="212" t="s">
        <v>422</v>
      </c>
      <c r="ATD69" s="212" t="s">
        <v>423</v>
      </c>
      <c r="ATE69" s="212" t="s">
        <v>424</v>
      </c>
      <c r="ATF69" s="212" t="s">
        <v>425</v>
      </c>
      <c r="ATG69" s="212" t="s">
        <v>542</v>
      </c>
      <c r="ATH69" s="212" t="s">
        <v>427</v>
      </c>
      <c r="ATI69" s="212" t="s">
        <v>428</v>
      </c>
      <c r="ATJ69" s="212" t="s">
        <v>429</v>
      </c>
      <c r="ATK69" s="212" t="s">
        <v>547</v>
      </c>
      <c r="ATL69" s="212" t="s">
        <v>430</v>
      </c>
      <c r="ATM69" s="212" t="s">
        <v>431</v>
      </c>
      <c r="ATN69" s="212" t="s">
        <v>432</v>
      </c>
      <c r="ATO69" s="212" t="s">
        <v>433</v>
      </c>
      <c r="ATP69" s="212" t="s">
        <v>434</v>
      </c>
      <c r="ATQ69" s="212" t="s">
        <v>435</v>
      </c>
      <c r="ATR69" s="212" t="s">
        <v>436</v>
      </c>
      <c r="ATS69" s="212" t="s">
        <v>437</v>
      </c>
      <c r="ATT69" s="212" t="s">
        <v>550</v>
      </c>
      <c r="ATU69" s="212" t="s">
        <v>439</v>
      </c>
      <c r="ATV69" s="212" t="s">
        <v>440</v>
      </c>
      <c r="ATW69" s="212" t="s">
        <v>441</v>
      </c>
      <c r="ATX69" s="212" t="s">
        <v>442</v>
      </c>
      <c r="ATY69" s="212" t="s">
        <v>443</v>
      </c>
      <c r="ATZ69" s="212" t="s">
        <v>444</v>
      </c>
      <c r="AUA69" s="505" t="s">
        <v>445</v>
      </c>
      <c r="AUB69" s="212" t="s">
        <v>446</v>
      </c>
      <c r="AUC69" s="212" t="s">
        <v>447</v>
      </c>
      <c r="AUD69" s="212" t="s">
        <v>448</v>
      </c>
      <c r="AUE69" s="212" t="s">
        <v>449</v>
      </c>
      <c r="AUF69" s="212" t="s">
        <v>450</v>
      </c>
      <c r="AUG69" s="212" t="s">
        <v>451</v>
      </c>
      <c r="AUH69" s="212" t="s">
        <v>452</v>
      </c>
      <c r="AUI69" s="212" t="s">
        <v>453</v>
      </c>
      <c r="AUJ69" s="212" t="s">
        <v>454</v>
      </c>
      <c r="AUK69" s="212" t="s">
        <v>455</v>
      </c>
      <c r="AUL69" s="212" t="s">
        <v>456</v>
      </c>
      <c r="AUM69" s="212" t="s">
        <v>457</v>
      </c>
      <c r="AUN69" s="212" t="s">
        <v>458</v>
      </c>
      <c r="AUO69" s="212" t="s">
        <v>459</v>
      </c>
      <c r="AUP69" s="212" t="s">
        <v>460</v>
      </c>
      <c r="AUQ69" s="212" t="s">
        <v>461</v>
      </c>
      <c r="AUR69" s="212" t="s">
        <v>462</v>
      </c>
      <c r="AUS69" s="212" t="s">
        <v>463</v>
      </c>
      <c r="AUT69" s="212" t="s">
        <v>464</v>
      </c>
      <c r="AUU69" s="212" t="s">
        <v>465</v>
      </c>
      <c r="AUV69" s="212" t="s">
        <v>466</v>
      </c>
      <c r="AUW69" s="212" t="s">
        <v>467</v>
      </c>
      <c r="AUX69" s="212" t="s">
        <v>468</v>
      </c>
      <c r="AUY69" s="212" t="s">
        <v>469</v>
      </c>
      <c r="AUZ69" s="212" t="s">
        <v>470</v>
      </c>
      <c r="AVA69" s="212" t="s">
        <v>471</v>
      </c>
      <c r="AVB69" s="212" t="s">
        <v>472</v>
      </c>
      <c r="AVC69" s="212" t="s">
        <v>473</v>
      </c>
      <c r="AVD69" s="212" t="s">
        <v>475</v>
      </c>
      <c r="AVE69" s="212" t="s">
        <v>476</v>
      </c>
      <c r="AVF69" s="212" t="s">
        <v>477</v>
      </c>
      <c r="AVG69" s="212" t="s">
        <v>478</v>
      </c>
      <c r="AVH69" s="212" t="s">
        <v>479</v>
      </c>
      <c r="AVI69" s="212" t="s">
        <v>480</v>
      </c>
      <c r="AVJ69" s="212" t="s">
        <v>466</v>
      </c>
      <c r="AVK69" s="212" t="s">
        <v>481</v>
      </c>
      <c r="AVL69" s="212" t="s">
        <v>482</v>
      </c>
      <c r="AVM69" s="212" t="s">
        <v>483</v>
      </c>
      <c r="AVN69" s="212" t="s">
        <v>485</v>
      </c>
      <c r="AVO69" s="212" t="s">
        <v>486</v>
      </c>
      <c r="AVP69" s="212" t="s">
        <v>487</v>
      </c>
      <c r="AVQ69" s="212" t="s">
        <v>488</v>
      </c>
      <c r="AVR69" s="212" t="s">
        <v>489</v>
      </c>
      <c r="AVS69" s="212" t="s">
        <v>490</v>
      </c>
      <c r="AVT69" s="212" t="s">
        <v>466</v>
      </c>
      <c r="AVU69" s="212" t="s">
        <v>491</v>
      </c>
      <c r="AVV69" s="212" t="s">
        <v>492</v>
      </c>
      <c r="AVW69" s="212" t="s">
        <v>493</v>
      </c>
      <c r="AVX69" s="212" t="s">
        <v>494</v>
      </c>
      <c r="AVY69" s="212" t="s">
        <v>544</v>
      </c>
      <c r="AVZ69" s="212" t="s">
        <v>545</v>
      </c>
      <c r="AWA69" s="212" t="s">
        <v>496</v>
      </c>
      <c r="AWB69" s="212" t="s">
        <v>497</v>
      </c>
      <c r="AWC69" s="212" t="s">
        <v>498</v>
      </c>
      <c r="AWD69" s="212" t="s">
        <v>499</v>
      </c>
      <c r="AWE69" s="212" t="s">
        <v>500</v>
      </c>
      <c r="AWF69" s="212" t="s">
        <v>501</v>
      </c>
      <c r="AWG69" s="212" t="s">
        <v>502</v>
      </c>
      <c r="AWH69" s="212" t="s">
        <v>503</v>
      </c>
      <c r="AWI69" s="212" t="s">
        <v>504</v>
      </c>
      <c r="AWJ69" s="212" t="s">
        <v>505</v>
      </c>
      <c r="AWK69" s="212" t="s">
        <v>506</v>
      </c>
      <c r="AWL69" s="212" t="s">
        <v>507</v>
      </c>
      <c r="AWM69" s="212" t="s">
        <v>508</v>
      </c>
      <c r="AWN69" s="212" t="s">
        <v>509</v>
      </c>
      <c r="AWO69" s="212" t="s">
        <v>510</v>
      </c>
      <c r="AWP69" s="212" t="s">
        <v>511</v>
      </c>
      <c r="AWQ69" s="212" t="s">
        <v>512</v>
      </c>
      <c r="AWR69" s="212" t="s">
        <v>513</v>
      </c>
      <c r="AWS69" s="212" t="s">
        <v>514</v>
      </c>
      <c r="AWT69" s="212" t="s">
        <v>515</v>
      </c>
      <c r="AWU69" s="212" t="s">
        <v>557</v>
      </c>
      <c r="AWV69" s="212" t="s">
        <v>558</v>
      </c>
      <c r="AWW69" s="212" t="s">
        <v>559</v>
      </c>
      <c r="AWX69" s="212" t="s">
        <v>558</v>
      </c>
      <c r="AWY69" s="212" t="s">
        <v>560</v>
      </c>
      <c r="AWZ69" s="212" t="s">
        <v>559</v>
      </c>
      <c r="AXA69" s="212">
        <v>123</v>
      </c>
      <c r="AXB69" s="212" t="s">
        <v>557</v>
      </c>
      <c r="AXC69" s="212" t="s">
        <v>557</v>
      </c>
      <c r="AXD69" s="212">
        <v>123</v>
      </c>
      <c r="AXE69" s="212" t="s">
        <v>558</v>
      </c>
      <c r="AXF69" s="212" t="s">
        <v>558</v>
      </c>
      <c r="AXG69" s="212">
        <v>123</v>
      </c>
      <c r="AXH69" s="212" t="s">
        <v>559</v>
      </c>
      <c r="AXI69" s="212" t="s">
        <v>559</v>
      </c>
      <c r="AXJ69" s="212">
        <v>123</v>
      </c>
      <c r="AXK69" s="212" t="s">
        <v>558</v>
      </c>
      <c r="AXL69" s="212" t="s">
        <v>558</v>
      </c>
      <c r="AXM69" s="212">
        <v>123</v>
      </c>
      <c r="AXN69" s="212" t="s">
        <v>560</v>
      </c>
      <c r="AXO69" s="212" t="s">
        <v>560</v>
      </c>
      <c r="AXP69" s="212">
        <v>123</v>
      </c>
      <c r="AXQ69" s="212" t="s">
        <v>559</v>
      </c>
      <c r="AXR69" s="212" t="s">
        <v>559</v>
      </c>
      <c r="AXS69" s="212" t="s">
        <v>568</v>
      </c>
      <c r="AXT69" s="212" t="s">
        <v>569</v>
      </c>
      <c r="AXU69" s="212" t="s">
        <v>572</v>
      </c>
      <c r="AXV69" s="212" t="s">
        <v>573</v>
      </c>
      <c r="AXW69" s="212" t="s">
        <v>570</v>
      </c>
      <c r="AXX69" s="212" t="s">
        <v>571</v>
      </c>
      <c r="AXY69" s="212" t="s">
        <v>636</v>
      </c>
      <c r="AXZ69" s="212" t="s">
        <v>568</v>
      </c>
      <c r="AYA69" s="212" t="s">
        <v>568</v>
      </c>
      <c r="AYB69" s="212" t="s">
        <v>636</v>
      </c>
      <c r="AYC69" s="212" t="s">
        <v>569</v>
      </c>
      <c r="AYD69" s="212" t="s">
        <v>569</v>
      </c>
      <c r="AYE69" s="212" t="s">
        <v>636</v>
      </c>
      <c r="AYF69" s="212" t="s">
        <v>570</v>
      </c>
      <c r="AYG69" s="212" t="s">
        <v>570</v>
      </c>
      <c r="AYH69" s="212" t="s">
        <v>636</v>
      </c>
      <c r="AYI69" s="212" t="s">
        <v>571</v>
      </c>
      <c r="AYJ69" s="212" t="s">
        <v>571</v>
      </c>
      <c r="AYK69" s="212" t="s">
        <v>636</v>
      </c>
      <c r="AYL69" s="212" t="s">
        <v>572</v>
      </c>
      <c r="AYM69" s="212" t="s">
        <v>572</v>
      </c>
      <c r="AYN69" s="212" t="s">
        <v>636</v>
      </c>
      <c r="AYO69" s="212" t="s">
        <v>573</v>
      </c>
      <c r="AYP69" s="212" t="s">
        <v>573</v>
      </c>
      <c r="AYQ69" s="503" t="s">
        <v>577</v>
      </c>
      <c r="AYR69" s="212" t="s">
        <v>310</v>
      </c>
      <c r="AYS69" s="212" t="s">
        <v>411</v>
      </c>
      <c r="AYT69" s="212" t="s">
        <v>578</v>
      </c>
      <c r="AYU69" s="212" t="s">
        <v>579</v>
      </c>
      <c r="AYV69" s="212" t="s">
        <v>580</v>
      </c>
      <c r="AYW69" s="212" t="s">
        <v>637</v>
      </c>
      <c r="AYX69" s="503" t="s">
        <v>577</v>
      </c>
      <c r="AYY69" s="212" t="s">
        <v>637</v>
      </c>
      <c r="AYZ69" s="212" t="s">
        <v>599</v>
      </c>
      <c r="AZA69" s="503" t="s">
        <v>577</v>
      </c>
      <c r="AZB69" s="212" t="s">
        <v>603</v>
      </c>
      <c r="AZC69" s="212" t="s">
        <v>637</v>
      </c>
      <c r="AZD69" s="212" t="s">
        <v>411</v>
      </c>
      <c r="AZE69" s="212" t="s">
        <v>578</v>
      </c>
      <c r="AZF69" s="212" t="s">
        <v>637</v>
      </c>
      <c r="AZG69" s="212" t="s">
        <v>411</v>
      </c>
      <c r="AZH69" s="212" t="s">
        <v>578</v>
      </c>
      <c r="AZI69" s="212" t="s">
        <v>637</v>
      </c>
      <c r="AZJ69" s="212" t="s">
        <v>579</v>
      </c>
      <c r="AZK69" s="212" t="s">
        <v>637</v>
      </c>
      <c r="AZL69" s="212" t="s">
        <v>580</v>
      </c>
      <c r="AZM69" s="212" t="s">
        <v>579</v>
      </c>
      <c r="AZN69" s="212" t="s">
        <v>580</v>
      </c>
      <c r="AZO69" s="212" t="s">
        <v>511</v>
      </c>
      <c r="AZP69" s="212" t="s">
        <v>505</v>
      </c>
      <c r="AZQ69" s="212" t="s">
        <v>583</v>
      </c>
      <c r="AZR69" s="212" t="s">
        <v>505</v>
      </c>
      <c r="AZS69" s="212" t="s">
        <v>584</v>
      </c>
      <c r="AZT69" s="212" t="s">
        <v>585</v>
      </c>
      <c r="AZU69" s="212" t="s">
        <v>584</v>
      </c>
      <c r="AZV69" s="212" t="s">
        <v>585</v>
      </c>
      <c r="AZW69" s="212" t="s">
        <v>584</v>
      </c>
      <c r="AZX69" s="212" t="s">
        <v>585</v>
      </c>
      <c r="AZY69" s="212" t="s">
        <v>638</v>
      </c>
      <c r="AZZ69" s="212" t="s">
        <v>638</v>
      </c>
      <c r="BAA69" s="212" t="s">
        <v>505</v>
      </c>
      <c r="BAB69" s="212" t="s">
        <v>511</v>
      </c>
      <c r="BAC69" s="212" t="s">
        <v>638</v>
      </c>
      <c r="BAD69" s="212" t="s">
        <v>511</v>
      </c>
      <c r="BAE69" s="212" t="s">
        <v>638</v>
      </c>
      <c r="BAF69" s="212" t="s">
        <v>505</v>
      </c>
      <c r="BAG69" s="212" t="s">
        <v>638</v>
      </c>
      <c r="BAH69" s="212" t="s">
        <v>583</v>
      </c>
      <c r="BAI69" s="212" t="s">
        <v>638</v>
      </c>
      <c r="BAJ69" s="212" t="s">
        <v>505</v>
      </c>
      <c r="BAK69" s="212" t="s">
        <v>583</v>
      </c>
      <c r="BAL69" s="212" t="s">
        <v>505</v>
      </c>
      <c r="BAM69" s="212" t="s">
        <v>607</v>
      </c>
      <c r="BAN69" s="212" t="s">
        <v>393</v>
      </c>
      <c r="BAO69" s="212" t="s">
        <v>608</v>
      </c>
      <c r="BAP69" s="503" t="s">
        <v>609</v>
      </c>
      <c r="BAQ69" s="212" t="s">
        <v>610</v>
      </c>
      <c r="BAR69" s="212" t="s">
        <v>611</v>
      </c>
      <c r="BAS69" s="212" t="s">
        <v>612</v>
      </c>
      <c r="BAT69" s="212" t="s">
        <v>613</v>
      </c>
      <c r="BAU69" s="212" t="s">
        <v>614</v>
      </c>
      <c r="BAV69" s="212" t="s">
        <v>615</v>
      </c>
      <c r="BAW69" s="212" t="s">
        <v>616</v>
      </c>
      <c r="BAX69" s="212" t="s">
        <v>617</v>
      </c>
      <c r="BAY69" s="212" t="s">
        <v>618</v>
      </c>
      <c r="BAZ69" s="212" t="s">
        <v>619</v>
      </c>
      <c r="BBA69" s="212" t="s">
        <v>620</v>
      </c>
      <c r="BBB69" s="212" t="s">
        <v>621</v>
      </c>
      <c r="BBC69" s="212" t="s">
        <v>622</v>
      </c>
      <c r="BBD69" s="212" t="s">
        <v>623</v>
      </c>
      <c r="BBE69" s="212" t="s">
        <v>624</v>
      </c>
      <c r="BBF69" s="212" t="s">
        <v>625</v>
      </c>
      <c r="BBG69" s="212" t="s">
        <v>608</v>
      </c>
      <c r="BBH69" s="212" t="s">
        <v>626</v>
      </c>
      <c r="BBI69" s="212" t="s">
        <v>608</v>
      </c>
      <c r="BBJ69" s="212" t="s">
        <v>620</v>
      </c>
      <c r="BBK69" s="212" t="s">
        <v>618</v>
      </c>
      <c r="BBL69" s="212" t="s">
        <v>627</v>
      </c>
      <c r="BBM69" s="212" t="s">
        <v>628</v>
      </c>
      <c r="BBN69" s="212" t="s">
        <v>629</v>
      </c>
      <c r="BBO69" s="212" t="s">
        <v>630</v>
      </c>
      <c r="BBP69" s="212" t="s">
        <v>631</v>
      </c>
      <c r="BBQ69" s="212" t="s">
        <v>632</v>
      </c>
      <c r="BBR69" s="212" t="s">
        <v>629</v>
      </c>
      <c r="BBS69" s="212" t="s">
        <v>620</v>
      </c>
      <c r="BBT69" s="212" t="s">
        <v>629</v>
      </c>
      <c r="BBU69" s="212" t="s">
        <v>633</v>
      </c>
      <c r="BBV69" s="212" t="s">
        <v>626</v>
      </c>
      <c r="BBW69" s="212" t="s">
        <v>607</v>
      </c>
      <c r="BBX69" s="212" t="s">
        <v>393</v>
      </c>
      <c r="BBY69" s="212" t="s">
        <v>608</v>
      </c>
      <c r="BBZ69" s="503" t="s">
        <v>609</v>
      </c>
      <c r="BCA69" s="212" t="s">
        <v>610</v>
      </c>
      <c r="BCB69" s="212" t="s">
        <v>611</v>
      </c>
      <c r="BCC69" s="212">
        <v>12</v>
      </c>
      <c r="BCD69" s="212" t="s">
        <v>607</v>
      </c>
      <c r="BCE69" s="212">
        <v>12</v>
      </c>
      <c r="BCF69" s="212" t="s">
        <v>393</v>
      </c>
      <c r="BCG69" s="212">
        <v>12</v>
      </c>
      <c r="BCH69" s="506" t="s">
        <v>608</v>
      </c>
      <c r="BCI69" s="212">
        <v>12</v>
      </c>
      <c r="BCJ69" s="503" t="s">
        <v>609</v>
      </c>
      <c r="BCK69" s="212">
        <v>12</v>
      </c>
      <c r="BCL69" s="212" t="s">
        <v>610</v>
      </c>
      <c r="BCM69" s="212">
        <v>12</v>
      </c>
      <c r="BCN69" s="212" t="s">
        <v>611</v>
      </c>
      <c r="BCO69" s="212" t="s">
        <v>612</v>
      </c>
      <c r="BCP69" s="212" t="s">
        <v>613</v>
      </c>
      <c r="BCQ69" s="212" t="s">
        <v>614</v>
      </c>
      <c r="BCR69" s="212" t="s">
        <v>615</v>
      </c>
      <c r="BCS69" s="212" t="s">
        <v>616</v>
      </c>
      <c r="BCT69" s="212" t="s">
        <v>617</v>
      </c>
      <c r="BCU69" s="212">
        <v>12</v>
      </c>
      <c r="BCV69" s="212" t="s">
        <v>612</v>
      </c>
      <c r="BCW69" s="212">
        <v>12</v>
      </c>
      <c r="BCX69" s="212" t="s">
        <v>613</v>
      </c>
      <c r="BCY69" s="212">
        <v>12</v>
      </c>
      <c r="BCZ69" s="212" t="s">
        <v>614</v>
      </c>
      <c r="BDA69" s="212">
        <v>12</v>
      </c>
      <c r="BDB69" s="212" t="s">
        <v>615</v>
      </c>
      <c r="BDC69" s="212">
        <v>12</v>
      </c>
      <c r="BDD69" s="212" t="s">
        <v>616</v>
      </c>
      <c r="BDE69" s="212">
        <v>12</v>
      </c>
      <c r="BDF69" s="212" t="s">
        <v>617</v>
      </c>
      <c r="BDG69" s="212" t="s">
        <v>618</v>
      </c>
      <c r="BDH69" s="212" t="s">
        <v>619</v>
      </c>
      <c r="BDI69" s="212" t="s">
        <v>620</v>
      </c>
      <c r="BDJ69" s="212" t="s">
        <v>621</v>
      </c>
      <c r="BDK69" s="212" t="s">
        <v>622</v>
      </c>
      <c r="BDL69" s="212" t="s">
        <v>623</v>
      </c>
      <c r="BDM69" s="212">
        <v>12</v>
      </c>
      <c r="BDN69" s="212" t="s">
        <v>618</v>
      </c>
      <c r="BDO69" s="212">
        <v>12</v>
      </c>
      <c r="BDP69" s="212" t="s">
        <v>619</v>
      </c>
      <c r="BDQ69" s="212">
        <v>12</v>
      </c>
      <c r="BDR69" s="212" t="s">
        <v>620</v>
      </c>
      <c r="BDS69" s="212">
        <v>12</v>
      </c>
      <c r="BDT69" s="212" t="s">
        <v>621</v>
      </c>
      <c r="BDU69" s="212">
        <v>12</v>
      </c>
      <c r="BDV69" s="212" t="s">
        <v>622</v>
      </c>
      <c r="BDW69" s="212">
        <v>12</v>
      </c>
      <c r="BDX69" s="212" t="s">
        <v>623</v>
      </c>
      <c r="BDY69" s="212" t="s">
        <v>624</v>
      </c>
      <c r="BDZ69" s="212" t="s">
        <v>625</v>
      </c>
      <c r="BEA69" s="212">
        <v>12</v>
      </c>
      <c r="BEB69" s="212" t="s">
        <v>624</v>
      </c>
      <c r="BEC69" s="212">
        <v>12</v>
      </c>
      <c r="BED69" s="212" t="s">
        <v>625</v>
      </c>
      <c r="BEE69" s="212" t="s">
        <v>608</v>
      </c>
      <c r="BEF69" s="212" t="s">
        <v>626</v>
      </c>
      <c r="BEG69" s="212">
        <v>12</v>
      </c>
      <c r="BEH69" s="212" t="s">
        <v>608</v>
      </c>
      <c r="BEI69" s="212">
        <v>12</v>
      </c>
      <c r="BEJ69" s="212" t="s">
        <v>626</v>
      </c>
      <c r="BEK69" s="212" t="s">
        <v>608</v>
      </c>
      <c r="BEL69" s="212" t="s">
        <v>620</v>
      </c>
      <c r="BEM69" s="212">
        <v>12</v>
      </c>
      <c r="BEN69" s="212" t="s">
        <v>608</v>
      </c>
      <c r="BEO69" s="212">
        <v>12</v>
      </c>
      <c r="BEP69" s="212" t="s">
        <v>620</v>
      </c>
      <c r="BEQ69" s="212" t="s">
        <v>618</v>
      </c>
      <c r="BER69" s="212" t="s">
        <v>627</v>
      </c>
      <c r="BES69" s="212" t="s">
        <v>628</v>
      </c>
      <c r="BET69" s="212" t="s">
        <v>629</v>
      </c>
      <c r="BEU69" s="212" t="s">
        <v>635</v>
      </c>
      <c r="BEV69" s="212" t="s">
        <v>631</v>
      </c>
      <c r="BEW69" s="212">
        <v>12</v>
      </c>
      <c r="BEX69" s="212" t="s">
        <v>618</v>
      </c>
      <c r="BEY69" s="212">
        <v>12</v>
      </c>
      <c r="BEZ69" s="212" t="s">
        <v>627</v>
      </c>
      <c r="BFA69" s="212">
        <v>12</v>
      </c>
      <c r="BFB69" s="212" t="s">
        <v>628</v>
      </c>
      <c r="BFC69" s="212">
        <v>12</v>
      </c>
      <c r="BFD69" s="212" t="s">
        <v>629</v>
      </c>
      <c r="BFE69" s="212">
        <v>12</v>
      </c>
      <c r="BFF69" s="212" t="s">
        <v>633</v>
      </c>
      <c r="BFG69" s="212">
        <v>12</v>
      </c>
      <c r="BFH69" s="212" t="s">
        <v>631</v>
      </c>
      <c r="BFI69" s="212" t="s">
        <v>632</v>
      </c>
      <c r="BFJ69" s="212" t="s">
        <v>629</v>
      </c>
      <c r="BFK69" s="212">
        <v>12</v>
      </c>
      <c r="BFL69" s="212" t="s">
        <v>632</v>
      </c>
      <c r="BFM69" s="212">
        <v>12</v>
      </c>
      <c r="BFN69" s="212" t="s">
        <v>629</v>
      </c>
      <c r="BFO69" s="212" t="s">
        <v>620</v>
      </c>
      <c r="BFP69" s="212" t="s">
        <v>629</v>
      </c>
      <c r="BFQ69" s="212">
        <v>12</v>
      </c>
      <c r="BFR69" s="212" t="s">
        <v>620</v>
      </c>
      <c r="BFS69" s="212">
        <v>12</v>
      </c>
      <c r="BFT69" s="212" t="s">
        <v>629</v>
      </c>
      <c r="BFU69" s="212" t="s">
        <v>633</v>
      </c>
      <c r="BFV69" s="212" t="s">
        <v>626</v>
      </c>
      <c r="BFW69" s="212">
        <v>12</v>
      </c>
      <c r="BFX69" s="212" t="s">
        <v>633</v>
      </c>
      <c r="BFY69" s="212">
        <v>12</v>
      </c>
      <c r="BFZ69" s="212" t="s">
        <v>626</v>
      </c>
      <c r="BGA69" s="212" t="s">
        <v>644</v>
      </c>
      <c r="BGB69" s="212" t="s">
        <v>645</v>
      </c>
      <c r="BGC69" s="212" t="s">
        <v>646</v>
      </c>
      <c r="BGD69" s="212" t="s">
        <v>647</v>
      </c>
      <c r="BGE69" s="212" t="s">
        <v>648</v>
      </c>
      <c r="BGF69" s="212" t="s">
        <v>644</v>
      </c>
      <c r="BGG69" s="212" t="s">
        <v>644</v>
      </c>
      <c r="BGH69" s="212" t="s">
        <v>645</v>
      </c>
      <c r="BGI69" s="212" t="s">
        <v>644</v>
      </c>
      <c r="BGJ69" s="212">
        <v>234</v>
      </c>
      <c r="BGK69" s="212" t="s">
        <v>645</v>
      </c>
      <c r="BGL69" s="212">
        <v>234</v>
      </c>
      <c r="BGM69" s="212" t="s">
        <v>646</v>
      </c>
      <c r="BGN69" s="212" t="s">
        <v>647</v>
      </c>
      <c r="BGO69" s="212" t="s">
        <v>646</v>
      </c>
      <c r="BGP69" s="212">
        <v>234</v>
      </c>
      <c r="BGQ69" s="212" t="s">
        <v>647</v>
      </c>
      <c r="BGR69" s="212">
        <v>234</v>
      </c>
      <c r="BGS69" s="212" t="s">
        <v>648</v>
      </c>
      <c r="BGT69" s="212" t="s">
        <v>644</v>
      </c>
      <c r="BGU69" s="212" t="s">
        <v>648</v>
      </c>
      <c r="BGV69" s="212">
        <v>234</v>
      </c>
      <c r="BGW69" s="212" t="s">
        <v>644</v>
      </c>
      <c r="BGX69" s="212">
        <v>234</v>
      </c>
      <c r="BGY69" s="212" t="s">
        <v>652</v>
      </c>
      <c r="BGZ69" s="212" t="s">
        <v>653</v>
      </c>
      <c r="BHA69" s="212" t="s">
        <v>654</v>
      </c>
      <c r="BHB69" s="212" t="s">
        <v>656</v>
      </c>
      <c r="BHC69" s="212" t="s">
        <v>655</v>
      </c>
      <c r="BHD69" s="212" t="s">
        <v>656</v>
      </c>
      <c r="BHE69" s="212" t="s">
        <v>652</v>
      </c>
      <c r="BHF69" s="212" t="s">
        <v>653</v>
      </c>
      <c r="BHG69" s="212" t="s">
        <v>652</v>
      </c>
      <c r="BHH69" s="212" t="s">
        <v>657</v>
      </c>
      <c r="BHI69" s="212" t="s">
        <v>653</v>
      </c>
      <c r="BHJ69" s="212" t="s">
        <v>657</v>
      </c>
      <c r="BHK69" s="212" t="s">
        <v>654</v>
      </c>
      <c r="BHL69" s="212" t="s">
        <v>656</v>
      </c>
      <c r="BHM69" s="212" t="s">
        <v>654</v>
      </c>
      <c r="BHN69" s="212" t="s">
        <v>657</v>
      </c>
      <c r="BHO69" s="212" t="s">
        <v>300</v>
      </c>
      <c r="BHP69" s="212" t="s">
        <v>657</v>
      </c>
      <c r="BHQ69" s="212" t="s">
        <v>655</v>
      </c>
      <c r="BHR69" s="212" t="s">
        <v>656</v>
      </c>
      <c r="BHS69" s="212" t="s">
        <v>655</v>
      </c>
      <c r="BHT69" s="212" t="s">
        <v>657</v>
      </c>
      <c r="BHU69" s="212" t="s">
        <v>656</v>
      </c>
      <c r="BHV69" s="212" t="s">
        <v>657</v>
      </c>
      <c r="BHW69" s="212" t="s">
        <v>661</v>
      </c>
      <c r="BHX69" s="212" t="s">
        <v>662</v>
      </c>
      <c r="BHY69" s="212" t="s">
        <v>663</v>
      </c>
      <c r="BHZ69" s="212" t="s">
        <v>664</v>
      </c>
      <c r="BIA69" s="212" t="s">
        <v>665</v>
      </c>
      <c r="BIB69" s="212" t="s">
        <v>666</v>
      </c>
      <c r="BIC69" s="212" t="s">
        <v>661</v>
      </c>
      <c r="BID69" s="212" t="s">
        <v>662</v>
      </c>
      <c r="BIE69" s="212" t="s">
        <v>667</v>
      </c>
      <c r="BIF69" s="212" t="s">
        <v>661</v>
      </c>
      <c r="BIG69" s="212" t="s">
        <v>667</v>
      </c>
      <c r="BIH69" s="212" t="s">
        <v>662</v>
      </c>
      <c r="BII69" s="212" t="s">
        <v>663</v>
      </c>
      <c r="BIJ69" s="212" t="s">
        <v>664</v>
      </c>
      <c r="BIK69" s="212" t="s">
        <v>667</v>
      </c>
      <c r="BIL69" s="212" t="s">
        <v>663</v>
      </c>
      <c r="BIM69" s="212" t="s">
        <v>667</v>
      </c>
      <c r="BIN69" s="212" t="s">
        <v>664</v>
      </c>
      <c r="BIO69" s="212" t="s">
        <v>665</v>
      </c>
      <c r="BIP69" s="212" t="s">
        <v>666</v>
      </c>
      <c r="BIQ69" s="212" t="s">
        <v>667</v>
      </c>
      <c r="BIR69" s="212" t="s">
        <v>665</v>
      </c>
      <c r="BIS69" s="212" t="s">
        <v>667</v>
      </c>
      <c r="BIT69" s="212" t="s">
        <v>666</v>
      </c>
      <c r="BIU69" s="212" t="s">
        <v>691</v>
      </c>
      <c r="BIV69" s="212" t="s">
        <v>692</v>
      </c>
      <c r="BIW69" s="212" t="s">
        <v>693</v>
      </c>
      <c r="BIX69" s="212" t="s">
        <v>694</v>
      </c>
      <c r="BIY69" s="212" t="s">
        <v>695</v>
      </c>
      <c r="BIZ69" s="212" t="s">
        <v>700</v>
      </c>
      <c r="BJA69" s="212" t="s">
        <v>691</v>
      </c>
      <c r="BJB69" s="212" t="s">
        <v>696</v>
      </c>
      <c r="BJC69" s="212" t="s">
        <v>693</v>
      </c>
      <c r="BJD69" s="212" t="s">
        <v>697</v>
      </c>
      <c r="BJE69" s="212" t="s">
        <v>695</v>
      </c>
      <c r="BJF69" s="212" t="s">
        <v>698</v>
      </c>
      <c r="BJG69" s="212" t="s">
        <v>699</v>
      </c>
      <c r="BJH69" s="212" t="s">
        <v>698</v>
      </c>
      <c r="BJI69" s="212" t="s">
        <v>700</v>
      </c>
      <c r="BJJ69" s="212" t="s">
        <v>696</v>
      </c>
      <c r="BJK69" s="212" t="s">
        <v>692</v>
      </c>
      <c r="BJL69" s="212" t="s">
        <v>693</v>
      </c>
      <c r="BJM69" s="212" t="s">
        <v>695</v>
      </c>
      <c r="BJN69" s="212" t="s">
        <v>693</v>
      </c>
      <c r="BJO69" s="212" t="s">
        <v>693</v>
      </c>
      <c r="BJP69" s="212" t="s">
        <v>700</v>
      </c>
      <c r="BJQ69" s="212" t="s">
        <v>698</v>
      </c>
      <c r="BJR69" s="212" t="s">
        <v>693</v>
      </c>
      <c r="BJS69" s="212" t="s">
        <v>694</v>
      </c>
      <c r="BJT69" s="212" t="s">
        <v>697</v>
      </c>
      <c r="BJU69" s="212" t="s">
        <v>695</v>
      </c>
      <c r="BJV69" s="212" t="s">
        <v>699</v>
      </c>
      <c r="BJW69" s="212" t="s">
        <v>698</v>
      </c>
      <c r="BJX69" s="212" t="s">
        <v>700</v>
      </c>
      <c r="BJY69" s="212" t="s">
        <v>700</v>
      </c>
      <c r="BJZ69" s="212" t="s">
        <v>695</v>
      </c>
      <c r="BKA69" s="212" t="s">
        <v>698</v>
      </c>
      <c r="BKB69" s="212" t="s">
        <v>695</v>
      </c>
      <c r="BKC69" s="212" t="s">
        <v>698</v>
      </c>
      <c r="BKD69" s="212" t="s">
        <v>700</v>
      </c>
      <c r="BKE69" s="212" t="s">
        <v>691</v>
      </c>
      <c r="BKF69" s="212" t="s">
        <v>692</v>
      </c>
      <c r="BKG69" s="212" t="s">
        <v>693</v>
      </c>
      <c r="BKH69" s="212" t="s">
        <v>694</v>
      </c>
      <c r="BKI69" s="212" t="s">
        <v>695</v>
      </c>
      <c r="BKJ69" s="212" t="s">
        <v>700</v>
      </c>
      <c r="BKK69" s="212" t="s">
        <v>691</v>
      </c>
      <c r="BKL69" s="212">
        <v>23</v>
      </c>
      <c r="BKM69" s="212" t="s">
        <v>692</v>
      </c>
      <c r="BKN69" s="212">
        <v>23</v>
      </c>
      <c r="BKO69" s="212" t="s">
        <v>693</v>
      </c>
      <c r="BKP69" s="212">
        <v>23</v>
      </c>
      <c r="BKQ69" s="212" t="s">
        <v>694</v>
      </c>
      <c r="BKR69" s="212">
        <v>23</v>
      </c>
      <c r="BKS69" s="212" t="s">
        <v>695</v>
      </c>
      <c r="BKT69" s="212">
        <v>23</v>
      </c>
      <c r="BKU69" s="212" t="s">
        <v>700</v>
      </c>
      <c r="BKV69" s="212">
        <v>23</v>
      </c>
      <c r="BKW69" s="212" t="s">
        <v>691</v>
      </c>
      <c r="BKX69" s="212" t="s">
        <v>696</v>
      </c>
      <c r="BKY69" s="212" t="s">
        <v>693</v>
      </c>
      <c r="BKZ69" s="212" t="s">
        <v>697</v>
      </c>
      <c r="BLA69" s="212" t="s">
        <v>695</v>
      </c>
      <c r="BLB69" s="212" t="s">
        <v>698</v>
      </c>
      <c r="BLC69" s="212" t="s">
        <v>691</v>
      </c>
      <c r="BLD69" s="212">
        <v>23</v>
      </c>
      <c r="BLE69" s="212" t="s">
        <v>696</v>
      </c>
      <c r="BLF69" s="212">
        <v>23</v>
      </c>
      <c r="BLG69" s="212" t="s">
        <v>693</v>
      </c>
      <c r="BLH69" s="212">
        <v>23</v>
      </c>
      <c r="BLI69" s="212" t="s">
        <v>697</v>
      </c>
      <c r="BLJ69" s="212">
        <v>23</v>
      </c>
      <c r="BLK69" s="212" t="s">
        <v>695</v>
      </c>
      <c r="BLL69" s="212">
        <v>23</v>
      </c>
      <c r="BLM69" s="212" t="s">
        <v>698</v>
      </c>
      <c r="BLN69" s="212">
        <v>23</v>
      </c>
      <c r="BLO69" s="212" t="s">
        <v>699</v>
      </c>
      <c r="BLP69" s="212" t="s">
        <v>698</v>
      </c>
      <c r="BLQ69" s="212" t="s">
        <v>700</v>
      </c>
      <c r="BLR69" s="212" t="s">
        <v>696</v>
      </c>
      <c r="BLS69" s="212" t="s">
        <v>692</v>
      </c>
      <c r="BLT69" s="212" t="s">
        <v>693</v>
      </c>
      <c r="BLU69" s="212" t="s">
        <v>699</v>
      </c>
      <c r="BLV69" s="212">
        <v>23</v>
      </c>
      <c r="BLW69" s="212" t="s">
        <v>698</v>
      </c>
      <c r="BLX69" s="212">
        <v>23</v>
      </c>
      <c r="BLY69" s="212" t="s">
        <v>700</v>
      </c>
      <c r="BLZ69" s="212">
        <v>23</v>
      </c>
      <c r="BMA69" s="212" t="s">
        <v>696</v>
      </c>
      <c r="BMB69" s="212">
        <v>23</v>
      </c>
      <c r="BMC69" s="212" t="s">
        <v>692</v>
      </c>
      <c r="BMD69" s="212">
        <v>23</v>
      </c>
      <c r="BME69" s="212" t="s">
        <v>693</v>
      </c>
      <c r="BMF69" s="212">
        <v>23</v>
      </c>
      <c r="BMG69" s="212" t="s">
        <v>695</v>
      </c>
      <c r="BMH69" s="212" t="s">
        <v>693</v>
      </c>
      <c r="BMI69" s="212" t="s">
        <v>695</v>
      </c>
      <c r="BMJ69" s="212">
        <v>23</v>
      </c>
      <c r="BMK69" s="212" t="s">
        <v>693</v>
      </c>
      <c r="BML69" s="212">
        <v>23</v>
      </c>
      <c r="BMM69" s="212" t="s">
        <v>693</v>
      </c>
      <c r="BMN69" s="212" t="s">
        <v>700</v>
      </c>
      <c r="BMO69" s="212" t="s">
        <v>693</v>
      </c>
      <c r="BMP69" s="212">
        <v>23</v>
      </c>
      <c r="BMQ69" s="212" t="s">
        <v>700</v>
      </c>
      <c r="BMR69" s="212">
        <v>23</v>
      </c>
      <c r="BMS69" s="212" t="s">
        <v>698</v>
      </c>
      <c r="BMT69" s="212" t="s">
        <v>693</v>
      </c>
      <c r="BMU69" s="212" t="s">
        <v>698</v>
      </c>
      <c r="BMV69" s="212">
        <v>23</v>
      </c>
      <c r="BMW69" s="212" t="s">
        <v>693</v>
      </c>
      <c r="BMX69" s="212">
        <v>23</v>
      </c>
      <c r="BMY69" s="212" t="s">
        <v>694</v>
      </c>
      <c r="BMZ69" s="212" t="s">
        <v>697</v>
      </c>
      <c r="BNA69" s="212" t="s">
        <v>695</v>
      </c>
      <c r="BNB69" s="212" t="s">
        <v>699</v>
      </c>
      <c r="BNC69" s="212" t="s">
        <v>698</v>
      </c>
      <c r="BND69" s="212" t="s">
        <v>700</v>
      </c>
      <c r="BNE69" s="212" t="s">
        <v>694</v>
      </c>
      <c r="BNF69" s="212">
        <v>23</v>
      </c>
      <c r="BNG69" s="212" t="s">
        <v>697</v>
      </c>
      <c r="BNH69" s="212">
        <v>23</v>
      </c>
      <c r="BNI69" s="212" t="s">
        <v>695</v>
      </c>
      <c r="BNJ69" s="212">
        <v>23</v>
      </c>
      <c r="BNK69" s="212" t="s">
        <v>699</v>
      </c>
      <c r="BNL69" s="212">
        <v>23</v>
      </c>
      <c r="BNM69" s="212" t="s">
        <v>698</v>
      </c>
      <c r="BNN69" s="212">
        <v>23</v>
      </c>
      <c r="BNO69" s="212" t="s">
        <v>700</v>
      </c>
      <c r="BNP69" s="212">
        <v>23</v>
      </c>
      <c r="BNQ69" s="212" t="s">
        <v>700</v>
      </c>
      <c r="BNR69" s="212" t="s">
        <v>695</v>
      </c>
      <c r="BNS69" s="212" t="s">
        <v>700</v>
      </c>
      <c r="BNT69" s="212">
        <v>23</v>
      </c>
      <c r="BNU69" s="212" t="s">
        <v>695</v>
      </c>
      <c r="BNV69" s="212">
        <v>23</v>
      </c>
      <c r="BNW69" s="212" t="s">
        <v>698</v>
      </c>
      <c r="BNX69" s="212" t="s">
        <v>695</v>
      </c>
      <c r="BNY69" s="212" t="s">
        <v>698</v>
      </c>
      <c r="BNZ69" s="212">
        <v>23</v>
      </c>
      <c r="BOA69" s="212" t="s">
        <v>695</v>
      </c>
      <c r="BOB69" s="212">
        <v>23</v>
      </c>
      <c r="BOC69" s="212" t="s">
        <v>698</v>
      </c>
      <c r="BOD69" s="212" t="s">
        <v>700</v>
      </c>
      <c r="BOE69" s="212" t="s">
        <v>698</v>
      </c>
      <c r="BOF69" s="212">
        <v>23</v>
      </c>
      <c r="BOG69" s="212" t="s">
        <v>700</v>
      </c>
      <c r="BOH69" s="212">
        <v>23</v>
      </c>
      <c r="BOI69" s="212" t="s">
        <v>704</v>
      </c>
      <c r="BOJ69" s="212" t="s">
        <v>705</v>
      </c>
      <c r="BOK69" s="212" t="s">
        <v>706</v>
      </c>
      <c r="BOL69" s="212" t="s">
        <v>704</v>
      </c>
      <c r="BOM69" s="212" t="s">
        <v>705</v>
      </c>
      <c r="BON69" s="212" t="s">
        <v>706</v>
      </c>
      <c r="BOO69" s="212" t="s">
        <v>704</v>
      </c>
      <c r="BOP69" s="212" t="s">
        <v>705</v>
      </c>
      <c r="BOQ69" s="212" t="s">
        <v>704</v>
      </c>
      <c r="BOR69" s="212">
        <v>345</v>
      </c>
      <c r="BOS69" s="212" t="s">
        <v>705</v>
      </c>
      <c r="BOT69" s="212">
        <v>345</v>
      </c>
      <c r="BOU69" s="212" t="s">
        <v>706</v>
      </c>
      <c r="BOV69" s="212" t="s">
        <v>704</v>
      </c>
      <c r="BOW69" s="212" t="s">
        <v>706</v>
      </c>
      <c r="BOX69" s="212">
        <v>345</v>
      </c>
      <c r="BOY69" s="212" t="s">
        <v>704</v>
      </c>
      <c r="BOZ69" s="212">
        <v>345</v>
      </c>
      <c r="BPA69" s="212" t="s">
        <v>705</v>
      </c>
      <c r="BPB69" s="212" t="s">
        <v>706</v>
      </c>
      <c r="BPC69" s="212" t="s">
        <v>705</v>
      </c>
      <c r="BPD69" s="212">
        <v>345</v>
      </c>
      <c r="BPE69" s="212" t="s">
        <v>706</v>
      </c>
      <c r="BPF69" s="212">
        <v>345</v>
      </c>
      <c r="BPG69" s="212" t="s">
        <v>708</v>
      </c>
      <c r="BPH69" s="212" t="s">
        <v>709</v>
      </c>
      <c r="BPI69" s="212" t="s">
        <v>710</v>
      </c>
      <c r="BPJ69" s="212" t="s">
        <v>711</v>
      </c>
      <c r="BPK69" s="212" t="s">
        <v>712</v>
      </c>
      <c r="BPL69" s="212" t="s">
        <v>713</v>
      </c>
      <c r="BPM69" s="212" t="s">
        <v>708</v>
      </c>
      <c r="BPN69" s="212" t="s">
        <v>709</v>
      </c>
      <c r="BPO69" s="212" t="s">
        <v>708</v>
      </c>
      <c r="BPP69" s="212" t="s">
        <v>714</v>
      </c>
      <c r="BPQ69" s="212" t="s">
        <v>709</v>
      </c>
      <c r="BPR69" s="212" t="s">
        <v>714</v>
      </c>
      <c r="BPS69" s="212" t="s">
        <v>710</v>
      </c>
      <c r="BPT69" s="212" t="s">
        <v>711</v>
      </c>
      <c r="BPU69" s="212" t="s">
        <v>710</v>
      </c>
      <c r="BPV69" s="212" t="s">
        <v>714</v>
      </c>
      <c r="BPW69" s="212" t="s">
        <v>711</v>
      </c>
      <c r="BPX69" s="212" t="s">
        <v>714</v>
      </c>
      <c r="BPY69" s="212" t="s">
        <v>712</v>
      </c>
      <c r="BPZ69" s="212" t="s">
        <v>713</v>
      </c>
      <c r="BQA69" s="212" t="s">
        <v>712</v>
      </c>
      <c r="BQB69" s="212" t="s">
        <v>714</v>
      </c>
      <c r="BQC69" s="212" t="s">
        <v>713</v>
      </c>
      <c r="BQD69" s="212" t="s">
        <v>714</v>
      </c>
      <c r="BQE69" s="212" t="s">
        <v>735</v>
      </c>
      <c r="BQF69" s="212" t="s">
        <v>731</v>
      </c>
      <c r="BQG69" s="212" t="s">
        <v>730</v>
      </c>
      <c r="BQH69" s="212" t="s">
        <v>732</v>
      </c>
      <c r="BQI69" s="212" t="s">
        <v>733</v>
      </c>
      <c r="BQJ69" s="212" t="s">
        <v>734</v>
      </c>
      <c r="BQK69" s="212" t="s">
        <v>735</v>
      </c>
      <c r="BQL69" s="212" t="s">
        <v>736</v>
      </c>
      <c r="BQM69" s="212" t="s">
        <v>733</v>
      </c>
      <c r="BQN69" s="212" t="s">
        <v>737</v>
      </c>
      <c r="BQO69" s="212" t="s">
        <v>726</v>
      </c>
      <c r="BQP69" s="212" t="s">
        <v>738</v>
      </c>
      <c r="BQQ69" s="212" t="s">
        <v>740</v>
      </c>
      <c r="BQR69" s="212" t="s">
        <v>731</v>
      </c>
      <c r="BQS69" s="212" t="s">
        <v>734</v>
      </c>
      <c r="BQT69" s="212" t="s">
        <v>739</v>
      </c>
      <c r="BQU69" s="212" t="s">
        <v>738</v>
      </c>
      <c r="BQV69" s="212" t="s">
        <v>730</v>
      </c>
      <c r="BQW69" s="212" t="s">
        <v>730</v>
      </c>
      <c r="BQX69" s="212" t="s">
        <v>733</v>
      </c>
      <c r="BQY69" s="212" t="s">
        <v>734</v>
      </c>
      <c r="BQZ69" s="212" t="s">
        <v>730</v>
      </c>
      <c r="BRA69" s="212" t="s">
        <v>738</v>
      </c>
      <c r="BRB69" s="212" t="s">
        <v>730</v>
      </c>
      <c r="BRC69" s="212" t="s">
        <v>740</v>
      </c>
      <c r="BRD69" s="212" t="s">
        <v>736</v>
      </c>
      <c r="BRE69" s="212" t="s">
        <v>732</v>
      </c>
      <c r="BRF69" s="212" t="s">
        <v>738</v>
      </c>
      <c r="BRG69" s="212" t="s">
        <v>734</v>
      </c>
      <c r="BRH69" s="212" t="s">
        <v>733</v>
      </c>
      <c r="BRI69" s="212" t="s">
        <v>733</v>
      </c>
      <c r="BRJ69" s="212" t="s">
        <v>734</v>
      </c>
      <c r="BRK69" s="212" t="s">
        <v>738</v>
      </c>
      <c r="BRL69" s="212" t="s">
        <v>733</v>
      </c>
      <c r="BRM69" s="212" t="s">
        <v>738</v>
      </c>
      <c r="BRN69" s="212" t="s">
        <v>734</v>
      </c>
      <c r="BRO69" s="212" t="s">
        <v>735</v>
      </c>
      <c r="BRP69" s="212" t="s">
        <v>731</v>
      </c>
      <c r="BRQ69" s="212" t="s">
        <v>730</v>
      </c>
      <c r="BRR69" s="212" t="s">
        <v>732</v>
      </c>
      <c r="BRS69" s="212" t="s">
        <v>733</v>
      </c>
      <c r="BRT69" s="212" t="s">
        <v>734</v>
      </c>
      <c r="BRU69" s="212" t="s">
        <v>735</v>
      </c>
      <c r="BRV69" s="212">
        <v>34</v>
      </c>
      <c r="BRW69" s="212" t="s">
        <v>731</v>
      </c>
      <c r="BRX69" s="212">
        <v>34</v>
      </c>
      <c r="BRY69" s="212" t="s">
        <v>730</v>
      </c>
      <c r="BRZ69" s="212">
        <v>34</v>
      </c>
      <c r="BSA69" s="212" t="s">
        <v>732</v>
      </c>
      <c r="BSB69" s="212">
        <v>34</v>
      </c>
      <c r="BSC69" s="212" t="s">
        <v>733</v>
      </c>
      <c r="BSD69" s="212">
        <v>34</v>
      </c>
      <c r="BSE69" s="212" t="s">
        <v>734</v>
      </c>
      <c r="BSF69" s="212">
        <v>34</v>
      </c>
      <c r="BSG69" s="212" t="s">
        <v>735</v>
      </c>
      <c r="BSH69" s="212" t="s">
        <v>736</v>
      </c>
      <c r="BSI69" s="212" t="s">
        <v>733</v>
      </c>
      <c r="BSJ69" s="212" t="s">
        <v>737</v>
      </c>
      <c r="BSK69" s="212" t="s">
        <v>726</v>
      </c>
      <c r="BSL69" s="212" t="s">
        <v>738</v>
      </c>
      <c r="BSM69" s="212" t="s">
        <v>735</v>
      </c>
      <c r="BSN69" s="212">
        <v>34</v>
      </c>
      <c r="BSO69" s="212" t="s">
        <v>736</v>
      </c>
      <c r="BSP69" s="212">
        <v>34</v>
      </c>
      <c r="BSQ69" s="212" t="s">
        <v>733</v>
      </c>
      <c r="BSR69" s="212">
        <v>34</v>
      </c>
      <c r="BSS69" s="212" t="s">
        <v>739</v>
      </c>
      <c r="BST69" s="212">
        <v>34</v>
      </c>
      <c r="BSU69" s="212" t="s">
        <v>726</v>
      </c>
      <c r="BSV69" s="212">
        <v>34</v>
      </c>
      <c r="BSW69" s="212" t="s">
        <v>738</v>
      </c>
      <c r="BSX69" s="212">
        <v>34</v>
      </c>
      <c r="BSY69" s="212" t="s">
        <v>738</v>
      </c>
      <c r="BSZ69" s="212" t="s">
        <v>731</v>
      </c>
      <c r="BTA69" s="212" t="s">
        <v>734</v>
      </c>
      <c r="BTB69" s="212" t="s">
        <v>739</v>
      </c>
      <c r="BTC69" s="212" t="s">
        <v>738</v>
      </c>
      <c r="BTD69" s="212" t="s">
        <v>730</v>
      </c>
      <c r="BTE69" s="212" t="s">
        <v>740</v>
      </c>
      <c r="BTF69" s="212">
        <v>34</v>
      </c>
      <c r="BTG69" s="212" t="s">
        <v>731</v>
      </c>
      <c r="BTH69" s="212">
        <v>34</v>
      </c>
      <c r="BTI69" s="212" t="s">
        <v>734</v>
      </c>
      <c r="BTJ69" s="212">
        <v>34</v>
      </c>
      <c r="BTK69" s="212" t="s">
        <v>739</v>
      </c>
      <c r="BTL69" s="212">
        <v>34</v>
      </c>
      <c r="BTM69" s="212" t="s">
        <v>738</v>
      </c>
      <c r="BTN69" s="212">
        <v>34</v>
      </c>
      <c r="BTO69" s="212" t="s">
        <v>730</v>
      </c>
      <c r="BTP69" s="212">
        <v>34</v>
      </c>
      <c r="BTQ69" s="212" t="s">
        <v>730</v>
      </c>
      <c r="BTR69" s="212" t="s">
        <v>733</v>
      </c>
      <c r="BTS69" s="212" t="s">
        <v>730</v>
      </c>
      <c r="BTT69" s="212">
        <v>34</v>
      </c>
      <c r="BTU69" s="212" t="s">
        <v>733</v>
      </c>
      <c r="BTV69" s="212">
        <v>34</v>
      </c>
      <c r="BTW69" s="212" t="s">
        <v>734</v>
      </c>
      <c r="BTX69" s="212" t="s">
        <v>730</v>
      </c>
      <c r="BTY69" s="212" t="s">
        <v>734</v>
      </c>
      <c r="BTZ69" s="212">
        <v>34</v>
      </c>
      <c r="BUA69" s="212" t="s">
        <v>730</v>
      </c>
      <c r="BUB69" s="212">
        <v>34</v>
      </c>
      <c r="BUC69" s="212" t="s">
        <v>738</v>
      </c>
      <c r="BUD69" s="212" t="s">
        <v>730</v>
      </c>
      <c r="BUE69" s="212" t="s">
        <v>738</v>
      </c>
      <c r="BUF69" s="212">
        <v>34</v>
      </c>
      <c r="BUG69" s="212" t="s">
        <v>730</v>
      </c>
      <c r="BUH69" s="212">
        <v>34</v>
      </c>
      <c r="BUI69" s="212" t="s">
        <v>740</v>
      </c>
      <c r="BUJ69" s="212" t="s">
        <v>736</v>
      </c>
      <c r="BUK69" s="212" t="s">
        <v>732</v>
      </c>
      <c r="BUL69" s="212" t="s">
        <v>738</v>
      </c>
      <c r="BUM69" s="212" t="s">
        <v>734</v>
      </c>
      <c r="BUN69" s="212" t="s">
        <v>733</v>
      </c>
      <c r="BUO69" s="212" t="s">
        <v>740</v>
      </c>
      <c r="BUP69" s="212">
        <v>34</v>
      </c>
      <c r="BUQ69" s="212" t="s">
        <v>736</v>
      </c>
      <c r="BUR69" s="212">
        <v>34</v>
      </c>
      <c r="BUS69" s="212" t="s">
        <v>732</v>
      </c>
      <c r="BUT69" s="212">
        <v>34</v>
      </c>
      <c r="BUU69" s="212" t="s">
        <v>738</v>
      </c>
      <c r="BUV69" s="212">
        <v>34</v>
      </c>
      <c r="BUW69" s="212" t="s">
        <v>734</v>
      </c>
      <c r="BUX69" s="212">
        <v>34</v>
      </c>
      <c r="BUY69" s="212" t="s">
        <v>733</v>
      </c>
      <c r="BUZ69" s="212">
        <v>34</v>
      </c>
      <c r="BVA69" s="212" t="s">
        <v>733</v>
      </c>
      <c r="BVB69" s="212" t="s">
        <v>734</v>
      </c>
      <c r="BVC69" s="212" t="s">
        <v>733</v>
      </c>
      <c r="BVD69" s="212">
        <v>34</v>
      </c>
      <c r="BVE69" s="212" t="s">
        <v>734</v>
      </c>
      <c r="BVF69" s="212">
        <v>34</v>
      </c>
      <c r="BVG69" s="212" t="s">
        <v>738</v>
      </c>
      <c r="BVH69" s="212" t="s">
        <v>733</v>
      </c>
      <c r="BVI69" s="212" t="s">
        <v>738</v>
      </c>
      <c r="BVJ69" s="212">
        <v>34</v>
      </c>
      <c r="BVK69" s="212" t="s">
        <v>733</v>
      </c>
      <c r="BVL69" s="212">
        <v>34</v>
      </c>
      <c r="BVM69" s="212" t="s">
        <v>738</v>
      </c>
      <c r="BVN69" s="212" t="s">
        <v>734</v>
      </c>
      <c r="BVO69" s="212" t="s">
        <v>738</v>
      </c>
      <c r="BVP69" s="212">
        <v>34</v>
      </c>
      <c r="BVQ69" s="212" t="s">
        <v>734</v>
      </c>
      <c r="BVR69" s="212">
        <v>34</v>
      </c>
      <c r="BVS69" s="212" t="s">
        <v>743</v>
      </c>
      <c r="BVT69" s="212" t="s">
        <v>744</v>
      </c>
      <c r="BVU69" s="212" t="s">
        <v>745</v>
      </c>
      <c r="BVV69" s="212" t="s">
        <v>746</v>
      </c>
      <c r="BVW69" s="212" t="s">
        <v>488</v>
      </c>
      <c r="BVX69" s="212" t="s">
        <v>747</v>
      </c>
      <c r="BVY69" s="212" t="s">
        <v>743</v>
      </c>
      <c r="BVZ69" s="212" t="s">
        <v>744</v>
      </c>
      <c r="BWA69" s="212" t="s">
        <v>743</v>
      </c>
      <c r="BWB69" s="212">
        <v>456</v>
      </c>
      <c r="BWC69" s="212" t="s">
        <v>744</v>
      </c>
      <c r="BWD69" s="212">
        <v>456</v>
      </c>
      <c r="BWE69" s="212" t="s">
        <v>745</v>
      </c>
      <c r="BWF69" s="212" t="s">
        <v>746</v>
      </c>
      <c r="BWG69" s="212" t="s">
        <v>745</v>
      </c>
      <c r="BWH69" s="212">
        <v>456</v>
      </c>
      <c r="BWI69" s="212" t="s">
        <v>746</v>
      </c>
      <c r="BWJ69" s="212">
        <v>456</v>
      </c>
      <c r="BWK69" s="212" t="s">
        <v>488</v>
      </c>
      <c r="BWL69" s="212" t="s">
        <v>747</v>
      </c>
      <c r="BWM69" s="212" t="s">
        <v>488</v>
      </c>
      <c r="BWN69" s="212">
        <v>456</v>
      </c>
      <c r="BWO69" s="212" t="s">
        <v>747</v>
      </c>
      <c r="BWP69" s="212">
        <v>456</v>
      </c>
      <c r="BWQ69" s="212" t="s">
        <v>758</v>
      </c>
      <c r="BWR69" s="212" t="s">
        <v>759</v>
      </c>
      <c r="BWS69" s="212" t="s">
        <v>760</v>
      </c>
      <c r="BWT69" s="212" t="s">
        <v>761</v>
      </c>
      <c r="BWU69" s="212" t="s">
        <v>762</v>
      </c>
      <c r="BWV69" s="212" t="s">
        <v>763</v>
      </c>
      <c r="BWW69" s="212" t="s">
        <v>764</v>
      </c>
      <c r="BWX69" s="212" t="s">
        <v>765</v>
      </c>
      <c r="BWY69" s="212" t="s">
        <v>759</v>
      </c>
      <c r="BWZ69" s="212" t="s">
        <v>766</v>
      </c>
      <c r="BXA69" s="212" t="s">
        <v>763</v>
      </c>
      <c r="BXB69" s="212" t="s">
        <v>767</v>
      </c>
      <c r="BXC69" s="212" t="s">
        <v>762</v>
      </c>
      <c r="BXD69" s="212" t="s">
        <v>763</v>
      </c>
      <c r="BXE69" s="212" t="s">
        <v>766</v>
      </c>
      <c r="BXF69" s="212" t="s">
        <v>761</v>
      </c>
      <c r="BXG69" s="212" t="s">
        <v>767</v>
      </c>
      <c r="BXH69" s="212" t="s">
        <v>768</v>
      </c>
      <c r="BXI69" s="212" t="s">
        <v>759</v>
      </c>
      <c r="BXJ69" s="212" t="s">
        <v>763</v>
      </c>
      <c r="BXK69" s="212" t="s">
        <v>763</v>
      </c>
      <c r="BXL69" s="212" t="s">
        <v>761</v>
      </c>
      <c r="BXM69" s="212" t="s">
        <v>763</v>
      </c>
      <c r="BXN69" s="212" t="s">
        <v>767</v>
      </c>
      <c r="BXO69" s="212" t="s">
        <v>758</v>
      </c>
      <c r="BXP69" s="212" t="s">
        <v>765</v>
      </c>
      <c r="BXQ69" s="212" t="s">
        <v>759</v>
      </c>
      <c r="BXR69" s="212" t="s">
        <v>769</v>
      </c>
      <c r="BXS69" s="212" t="s">
        <v>761</v>
      </c>
      <c r="BXT69" s="212" t="s">
        <v>767</v>
      </c>
      <c r="BXU69" s="212" t="s">
        <v>759</v>
      </c>
      <c r="BXV69" s="212" t="s">
        <v>761</v>
      </c>
      <c r="BXW69" s="212" t="s">
        <v>759</v>
      </c>
      <c r="BXX69" s="212" t="s">
        <v>767</v>
      </c>
      <c r="BXY69" s="212" t="s">
        <v>767</v>
      </c>
      <c r="BXZ69" s="212" t="s">
        <v>761</v>
      </c>
      <c r="BYA69" s="212" t="s">
        <v>758</v>
      </c>
      <c r="BYB69" s="212" t="s">
        <v>759</v>
      </c>
      <c r="BYC69" s="212" t="s">
        <v>760</v>
      </c>
      <c r="BYD69" s="212" t="s">
        <v>761</v>
      </c>
      <c r="BYE69" s="212" t="s">
        <v>762</v>
      </c>
      <c r="BYF69" s="212" t="s">
        <v>763</v>
      </c>
      <c r="BYG69" s="212" t="s">
        <v>758</v>
      </c>
      <c r="BYH69" s="212">
        <v>45</v>
      </c>
      <c r="BYI69" s="212" t="s">
        <v>759</v>
      </c>
      <c r="BYJ69" s="212">
        <v>45</v>
      </c>
      <c r="BYK69" s="212" t="s">
        <v>760</v>
      </c>
      <c r="BYL69" s="212">
        <v>45</v>
      </c>
      <c r="BYM69" s="212" t="s">
        <v>761</v>
      </c>
      <c r="BYN69" s="212">
        <v>45</v>
      </c>
      <c r="BYO69" s="212" t="s">
        <v>762</v>
      </c>
      <c r="BYP69" s="212">
        <v>45</v>
      </c>
      <c r="BYQ69" s="212" t="s">
        <v>763</v>
      </c>
      <c r="BYR69" s="212">
        <v>45</v>
      </c>
      <c r="BYS69" s="212" t="s">
        <v>764</v>
      </c>
      <c r="BYT69" s="212" t="s">
        <v>765</v>
      </c>
      <c r="BYU69" s="212" t="s">
        <v>759</v>
      </c>
      <c r="BYV69" s="212" t="s">
        <v>766</v>
      </c>
      <c r="BYW69" s="212" t="s">
        <v>763</v>
      </c>
      <c r="BYX69" s="212" t="s">
        <v>767</v>
      </c>
      <c r="BYY69" s="212" t="s">
        <v>764</v>
      </c>
      <c r="BYZ69" s="212">
        <v>45</v>
      </c>
      <c r="BZA69" s="212" t="s">
        <v>765</v>
      </c>
      <c r="BZB69" s="212">
        <v>45</v>
      </c>
      <c r="BZC69" s="212" t="s">
        <v>759</v>
      </c>
      <c r="BZD69" s="212">
        <v>45</v>
      </c>
      <c r="BZE69" s="212" t="s">
        <v>766</v>
      </c>
      <c r="BZF69" s="212">
        <v>45</v>
      </c>
      <c r="BZG69" s="212" t="s">
        <v>763</v>
      </c>
      <c r="BZH69" s="212">
        <v>45</v>
      </c>
      <c r="BZI69" s="212" t="s">
        <v>767</v>
      </c>
      <c r="BZJ69" s="212">
        <v>45</v>
      </c>
      <c r="BZK69" s="212" t="s">
        <v>762</v>
      </c>
      <c r="BZL69" s="212" t="s">
        <v>766</v>
      </c>
      <c r="BZM69" s="212" t="s">
        <v>763</v>
      </c>
      <c r="BZN69" s="212" t="s">
        <v>761</v>
      </c>
      <c r="BZO69" s="212" t="s">
        <v>767</v>
      </c>
      <c r="BZP69" s="212" t="s">
        <v>768</v>
      </c>
      <c r="BZQ69" s="212" t="s">
        <v>762</v>
      </c>
      <c r="BZR69" s="212">
        <v>45</v>
      </c>
      <c r="BZS69" s="212" t="s">
        <v>766</v>
      </c>
      <c r="BZT69" s="212">
        <v>45</v>
      </c>
      <c r="BZU69" s="212" t="s">
        <v>763</v>
      </c>
      <c r="BZV69" s="212">
        <v>45</v>
      </c>
      <c r="BZW69" s="212" t="s">
        <v>761</v>
      </c>
      <c r="BZX69" s="212">
        <v>45</v>
      </c>
      <c r="BZY69" s="212" t="s">
        <v>767</v>
      </c>
      <c r="BZZ69" s="212">
        <v>45</v>
      </c>
      <c r="CAA69" s="212" t="s">
        <v>768</v>
      </c>
      <c r="CAB69" s="212">
        <v>45</v>
      </c>
      <c r="CAC69" s="212" t="s">
        <v>759</v>
      </c>
      <c r="CAD69" s="212" t="s">
        <v>763</v>
      </c>
      <c r="CAE69" s="212" t="s">
        <v>759</v>
      </c>
      <c r="CAF69" s="212">
        <v>45</v>
      </c>
      <c r="CAG69" s="212" t="s">
        <v>763</v>
      </c>
      <c r="CAH69" s="212">
        <v>45</v>
      </c>
      <c r="CAI69" s="212" t="s">
        <v>763</v>
      </c>
      <c r="CAJ69" s="212" t="s">
        <v>761</v>
      </c>
      <c r="CAK69" s="212" t="s">
        <v>763</v>
      </c>
      <c r="CAL69" s="212">
        <v>45</v>
      </c>
      <c r="CAM69" s="212" t="s">
        <v>761</v>
      </c>
      <c r="CAN69" s="212">
        <v>45</v>
      </c>
      <c r="CAO69" s="212" t="s">
        <v>763</v>
      </c>
      <c r="CAP69" s="212" t="s">
        <v>767</v>
      </c>
      <c r="CAQ69" s="212" t="s">
        <v>763</v>
      </c>
      <c r="CAR69" s="212">
        <v>45</v>
      </c>
      <c r="CAS69" s="212" t="s">
        <v>767</v>
      </c>
      <c r="CAT69" s="212">
        <v>45</v>
      </c>
      <c r="CAU69" s="212" t="s">
        <v>758</v>
      </c>
      <c r="CAV69" s="212" t="s">
        <v>765</v>
      </c>
      <c r="CAW69" s="212" t="s">
        <v>759</v>
      </c>
      <c r="CAX69" s="212" t="s">
        <v>769</v>
      </c>
      <c r="CAY69" s="212" t="s">
        <v>761</v>
      </c>
      <c r="CAZ69" s="212" t="s">
        <v>767</v>
      </c>
      <c r="CBA69" s="212" t="s">
        <v>758</v>
      </c>
      <c r="CBB69" s="212">
        <v>45</v>
      </c>
      <c r="CBC69" s="212" t="s">
        <v>765</v>
      </c>
      <c r="CBD69" s="212">
        <v>45</v>
      </c>
      <c r="CBE69" s="212" t="s">
        <v>759</v>
      </c>
      <c r="CBF69" s="212">
        <v>45</v>
      </c>
      <c r="CBG69" s="212" t="s">
        <v>769</v>
      </c>
      <c r="CBH69" s="212">
        <v>45</v>
      </c>
      <c r="CBI69" s="212" t="s">
        <v>761</v>
      </c>
      <c r="CBJ69" s="212">
        <v>45</v>
      </c>
      <c r="CBK69" s="212" t="s">
        <v>767</v>
      </c>
      <c r="CBL69" s="212">
        <v>45</v>
      </c>
      <c r="CBM69" s="212" t="s">
        <v>759</v>
      </c>
      <c r="CBN69" s="212" t="s">
        <v>761</v>
      </c>
      <c r="CBO69" s="212" t="s">
        <v>759</v>
      </c>
      <c r="CBP69" s="212">
        <v>45</v>
      </c>
      <c r="CBQ69" s="212" t="s">
        <v>761</v>
      </c>
      <c r="CBR69" s="212">
        <v>45</v>
      </c>
      <c r="CBS69" s="212" t="s">
        <v>759</v>
      </c>
      <c r="CBT69" s="212" t="s">
        <v>767</v>
      </c>
      <c r="CBU69" s="212" t="s">
        <v>759</v>
      </c>
      <c r="CBV69" s="212">
        <v>45</v>
      </c>
      <c r="CBW69" s="212" t="s">
        <v>767</v>
      </c>
      <c r="CBX69" s="212">
        <v>45</v>
      </c>
      <c r="CBY69" s="212" t="s">
        <v>767</v>
      </c>
      <c r="CBZ69" s="212" t="s">
        <v>761</v>
      </c>
      <c r="CCA69" s="212" t="s">
        <v>767</v>
      </c>
      <c r="CCB69" s="212">
        <v>45</v>
      </c>
      <c r="CCC69" s="212" t="s">
        <v>761</v>
      </c>
      <c r="CCD69" s="212">
        <v>45</v>
      </c>
      <c r="CCE69" s="212" t="s">
        <v>791</v>
      </c>
      <c r="CCF69" s="212" t="s">
        <v>792</v>
      </c>
      <c r="CCG69" s="212" t="s">
        <v>793</v>
      </c>
      <c r="CCH69" s="212" t="s">
        <v>794</v>
      </c>
      <c r="CCI69" s="212" t="s">
        <v>808</v>
      </c>
      <c r="CCJ69" s="212" t="s">
        <v>795</v>
      </c>
      <c r="CCK69" s="212" t="s">
        <v>796</v>
      </c>
      <c r="CCL69" s="212" t="s">
        <v>795</v>
      </c>
      <c r="CCM69" s="212" t="s">
        <v>797</v>
      </c>
      <c r="CCN69" s="212" t="s">
        <v>794</v>
      </c>
      <c r="CCO69" s="212" t="s">
        <v>712</v>
      </c>
      <c r="CCP69" s="212" t="s">
        <v>798</v>
      </c>
      <c r="CCQ69" s="212" t="s">
        <v>799</v>
      </c>
      <c r="CCR69" s="212" t="s">
        <v>794</v>
      </c>
      <c r="CCS69" s="212" t="s">
        <v>797</v>
      </c>
      <c r="CCT69" s="212" t="s">
        <v>800</v>
      </c>
      <c r="CCU69" s="212" t="s">
        <v>801</v>
      </c>
      <c r="CCV69" s="212" t="s">
        <v>802</v>
      </c>
      <c r="CCW69" s="212" t="s">
        <v>795</v>
      </c>
      <c r="CCX69" s="212" t="s">
        <v>794</v>
      </c>
      <c r="CCY69" s="212" t="s">
        <v>803</v>
      </c>
      <c r="CCZ69" s="212" t="s">
        <v>794</v>
      </c>
      <c r="CDA69" s="212" t="s">
        <v>802</v>
      </c>
      <c r="CDB69" s="212" t="s">
        <v>804</v>
      </c>
      <c r="CDC69" s="212" t="s">
        <v>805</v>
      </c>
      <c r="CDD69" s="212" t="s">
        <v>806</v>
      </c>
      <c r="CDE69" s="212" t="s">
        <v>807</v>
      </c>
      <c r="CDF69" s="212" t="s">
        <v>808</v>
      </c>
      <c r="CDG69" s="212" t="s">
        <v>809</v>
      </c>
      <c r="CDH69" s="212" t="s">
        <v>793</v>
      </c>
      <c r="CDI69" s="212" t="s">
        <v>808</v>
      </c>
      <c r="CDJ69" s="212" t="s">
        <v>795</v>
      </c>
      <c r="CDK69" s="212" t="s">
        <v>795</v>
      </c>
      <c r="CDL69" s="212" t="s">
        <v>802</v>
      </c>
      <c r="CDM69" s="212" t="s">
        <v>802</v>
      </c>
      <c r="CDN69" s="212" t="s">
        <v>805</v>
      </c>
      <c r="CDO69" s="212" t="s">
        <v>791</v>
      </c>
      <c r="CDP69" s="212" t="s">
        <v>792</v>
      </c>
      <c r="CDQ69" s="212" t="s">
        <v>793</v>
      </c>
      <c r="CDR69" s="212" t="s">
        <v>794</v>
      </c>
      <c r="CDS69" s="212" t="s">
        <v>792</v>
      </c>
      <c r="CDT69" s="212" t="s">
        <v>795</v>
      </c>
      <c r="CDU69" s="212" t="s">
        <v>791</v>
      </c>
      <c r="CDV69" s="212">
        <v>56</v>
      </c>
      <c r="CDW69" s="212" t="s">
        <v>792</v>
      </c>
      <c r="CDX69" s="212">
        <v>56</v>
      </c>
      <c r="CDY69" s="212" t="s">
        <v>793</v>
      </c>
      <c r="CDZ69" s="212">
        <v>56</v>
      </c>
      <c r="CEA69" s="212" t="s">
        <v>794</v>
      </c>
      <c r="CEB69" s="212">
        <v>56</v>
      </c>
      <c r="CEC69" s="212" t="s">
        <v>808</v>
      </c>
      <c r="CED69" s="212">
        <v>56</v>
      </c>
      <c r="CEE69" s="212" t="s">
        <v>795</v>
      </c>
      <c r="CEF69" s="212">
        <v>56</v>
      </c>
      <c r="CEG69" s="212" t="s">
        <v>796</v>
      </c>
      <c r="CEH69" s="212" t="s">
        <v>795</v>
      </c>
      <c r="CEI69" s="212" t="s">
        <v>797</v>
      </c>
      <c r="CEJ69" s="212" t="s">
        <v>794</v>
      </c>
      <c r="CEK69" s="212" t="s">
        <v>712</v>
      </c>
      <c r="CEL69" s="212" t="s">
        <v>798</v>
      </c>
      <c r="CEM69" s="212" t="s">
        <v>796</v>
      </c>
      <c r="CEN69" s="212">
        <v>56</v>
      </c>
      <c r="CEO69" s="212" t="s">
        <v>795</v>
      </c>
      <c r="CEP69" s="212">
        <v>56</v>
      </c>
      <c r="CEQ69" s="212" t="s">
        <v>797</v>
      </c>
      <c r="CER69" s="212">
        <v>56</v>
      </c>
      <c r="CES69" s="212" t="s">
        <v>794</v>
      </c>
      <c r="CET69" s="212">
        <v>56</v>
      </c>
      <c r="CEU69" s="212" t="s">
        <v>712</v>
      </c>
      <c r="CEV69" s="212">
        <v>56</v>
      </c>
      <c r="CEW69" s="212" t="s">
        <v>798</v>
      </c>
      <c r="CEX69" s="212">
        <v>56</v>
      </c>
      <c r="CEY69" s="212" t="s">
        <v>799</v>
      </c>
      <c r="CEZ69" s="212" t="s">
        <v>794</v>
      </c>
      <c r="CFA69" s="212" t="s">
        <v>797</v>
      </c>
      <c r="CFB69" s="212" t="s">
        <v>800</v>
      </c>
      <c r="CFC69" s="212" t="s">
        <v>801</v>
      </c>
      <c r="CFD69" s="212" t="s">
        <v>802</v>
      </c>
      <c r="CFE69" s="212" t="s">
        <v>799</v>
      </c>
      <c r="CFF69" s="212">
        <v>56</v>
      </c>
      <c r="CFG69" s="212" t="s">
        <v>794</v>
      </c>
      <c r="CFH69" s="212">
        <v>56</v>
      </c>
      <c r="CFI69" s="212" t="s">
        <v>797</v>
      </c>
      <c r="CFJ69" s="212">
        <v>56</v>
      </c>
      <c r="CFK69" s="212" t="s">
        <v>800</v>
      </c>
      <c r="CFL69" s="212">
        <v>56</v>
      </c>
      <c r="CFM69" s="212" t="s">
        <v>801</v>
      </c>
      <c r="CFN69" s="212">
        <v>56</v>
      </c>
      <c r="CFO69" s="212" t="s">
        <v>802</v>
      </c>
      <c r="CFP69" s="212">
        <v>56</v>
      </c>
      <c r="CFQ69" s="212" t="s">
        <v>795</v>
      </c>
      <c r="CFR69" s="212" t="s">
        <v>794</v>
      </c>
      <c r="CFS69" s="212" t="s">
        <v>795</v>
      </c>
      <c r="CFT69" s="212">
        <v>56</v>
      </c>
      <c r="CFU69" s="212" t="s">
        <v>794</v>
      </c>
      <c r="CFV69" s="212">
        <v>56</v>
      </c>
      <c r="CFW69" s="212" t="s">
        <v>803</v>
      </c>
      <c r="CFX69" s="212" t="s">
        <v>794</v>
      </c>
      <c r="CFY69" s="212" t="s">
        <v>803</v>
      </c>
      <c r="CFZ69" s="212">
        <v>56</v>
      </c>
      <c r="CGA69" s="212" t="s">
        <v>794</v>
      </c>
      <c r="CGB69" s="212">
        <v>56</v>
      </c>
      <c r="CGC69" s="212" t="s">
        <v>802</v>
      </c>
      <c r="CGD69" s="212" t="s">
        <v>804</v>
      </c>
      <c r="CGE69" s="212" t="s">
        <v>802</v>
      </c>
      <c r="CGF69" s="212">
        <v>56</v>
      </c>
      <c r="CGG69" s="212" t="s">
        <v>804</v>
      </c>
      <c r="CGH69" s="212">
        <v>56</v>
      </c>
      <c r="CGI69" s="212" t="s">
        <v>805</v>
      </c>
      <c r="CGJ69" s="212" t="s">
        <v>806</v>
      </c>
      <c r="CGK69" s="212" t="s">
        <v>807</v>
      </c>
      <c r="CGL69" s="212" t="s">
        <v>808</v>
      </c>
      <c r="CGM69" s="212" t="s">
        <v>809</v>
      </c>
      <c r="CGN69" s="212" t="s">
        <v>793</v>
      </c>
      <c r="CGO69" s="212" t="s">
        <v>805</v>
      </c>
      <c r="CGP69" s="212">
        <v>56</v>
      </c>
      <c r="CGQ69" s="212" t="s">
        <v>806</v>
      </c>
      <c r="CGR69" s="212">
        <v>56</v>
      </c>
      <c r="CGS69" s="212" t="s">
        <v>807</v>
      </c>
      <c r="CGT69" s="212">
        <v>56</v>
      </c>
      <c r="CGU69" s="212" t="s">
        <v>808</v>
      </c>
      <c r="CGV69" s="212">
        <v>56</v>
      </c>
      <c r="CGW69" s="212" t="s">
        <v>809</v>
      </c>
      <c r="CGX69" s="212">
        <v>56</v>
      </c>
      <c r="CGY69" s="212" t="s">
        <v>793</v>
      </c>
      <c r="CGZ69" s="212">
        <v>56</v>
      </c>
      <c r="CHA69" s="212" t="s">
        <v>808</v>
      </c>
      <c r="CHB69" s="212" t="s">
        <v>795</v>
      </c>
      <c r="CHC69" s="212" t="s">
        <v>808</v>
      </c>
      <c r="CHD69" s="212">
        <v>56</v>
      </c>
      <c r="CHE69" s="212" t="s">
        <v>795</v>
      </c>
      <c r="CHF69" s="212">
        <v>56</v>
      </c>
      <c r="CHG69" s="212" t="s">
        <v>795</v>
      </c>
      <c r="CHH69" s="212" t="s">
        <v>802</v>
      </c>
      <c r="CHI69" s="212" t="s">
        <v>795</v>
      </c>
      <c r="CHJ69" s="212">
        <v>56</v>
      </c>
      <c r="CHK69" s="212" t="s">
        <v>802</v>
      </c>
      <c r="CHL69" s="212">
        <v>56</v>
      </c>
      <c r="CHM69" s="212" t="s">
        <v>802</v>
      </c>
      <c r="CHN69" s="212" t="s">
        <v>805</v>
      </c>
      <c r="CHO69" s="212" t="s">
        <v>802</v>
      </c>
      <c r="CHP69" s="212">
        <v>56</v>
      </c>
      <c r="CHQ69" s="212" t="s">
        <v>808</v>
      </c>
      <c r="CHR69" s="212">
        <v>56</v>
      </c>
      <c r="CHS69" s="212" t="s">
        <v>608</v>
      </c>
      <c r="CHT69" s="212" t="s">
        <v>629</v>
      </c>
      <c r="CHU69" s="212" t="s">
        <v>632</v>
      </c>
      <c r="CHV69" s="212" t="s">
        <v>608</v>
      </c>
      <c r="CHW69" s="212" t="s">
        <v>632</v>
      </c>
      <c r="CHX69" s="212" t="s">
        <v>629</v>
      </c>
      <c r="CHY69" s="212" t="s">
        <v>629</v>
      </c>
      <c r="CHZ69" s="212" t="s">
        <v>633</v>
      </c>
      <c r="CIA69" s="212" t="s">
        <v>608</v>
      </c>
      <c r="CIB69" s="212" t="s">
        <v>629</v>
      </c>
      <c r="CIC69" s="212" t="s">
        <v>633</v>
      </c>
      <c r="CID69" s="212" t="s">
        <v>608</v>
      </c>
      <c r="CIE69" s="212" t="s">
        <v>608</v>
      </c>
      <c r="CIF69" s="212" t="s">
        <v>633</v>
      </c>
      <c r="CIG69" s="212" t="s">
        <v>608</v>
      </c>
      <c r="CIH69" s="212" t="s">
        <v>632</v>
      </c>
      <c r="CII69" s="212" t="s">
        <v>633</v>
      </c>
      <c r="CIJ69" s="212" t="s">
        <v>632</v>
      </c>
      <c r="CIK69" s="212" t="s">
        <v>603</v>
      </c>
      <c r="CIL69" s="212" t="s">
        <v>633</v>
      </c>
      <c r="CIM69" s="212" t="s">
        <v>632</v>
      </c>
      <c r="CIN69" s="212" t="s">
        <v>629</v>
      </c>
      <c r="CIO69" s="212" t="s">
        <v>633</v>
      </c>
      <c r="CIP69" s="212" t="s">
        <v>632</v>
      </c>
      <c r="CIQ69" s="212" t="s">
        <v>695</v>
      </c>
      <c r="CIR69" s="212" t="s">
        <v>693</v>
      </c>
      <c r="CIS69" s="212" t="s">
        <v>695</v>
      </c>
      <c r="CIT69" s="212" t="s">
        <v>700</v>
      </c>
      <c r="CIU69" s="212" t="s">
        <v>693</v>
      </c>
      <c r="CIV69" s="212" t="s">
        <v>700</v>
      </c>
      <c r="CIW69" s="212" t="s">
        <v>693</v>
      </c>
      <c r="CIX69" s="212" t="s">
        <v>695</v>
      </c>
      <c r="CIY69" s="212" t="s">
        <v>698</v>
      </c>
      <c r="CIZ69" s="212" t="s">
        <v>693</v>
      </c>
      <c r="CJA69" s="212" t="s">
        <v>689</v>
      </c>
      <c r="CJB69" s="212" t="s">
        <v>698</v>
      </c>
      <c r="CJC69" s="212" t="s">
        <v>700</v>
      </c>
      <c r="CJD69" s="212" t="s">
        <v>693</v>
      </c>
      <c r="CJE69" s="212" t="s">
        <v>698</v>
      </c>
      <c r="CJF69" s="212" t="s">
        <v>693</v>
      </c>
      <c r="CJG69" s="212" t="s">
        <v>698</v>
      </c>
      <c r="CJH69" s="212" t="s">
        <v>700</v>
      </c>
      <c r="CJI69" s="212" t="s">
        <v>700</v>
      </c>
      <c r="CJJ69" s="212" t="s">
        <v>695</v>
      </c>
      <c r="CJK69" s="212" t="s">
        <v>698</v>
      </c>
      <c r="CJL69" s="212" t="s">
        <v>695</v>
      </c>
      <c r="CJM69" s="212" t="s">
        <v>698</v>
      </c>
      <c r="CJN69" s="212" t="s">
        <v>700</v>
      </c>
      <c r="CJO69" s="212" t="s">
        <v>733</v>
      </c>
      <c r="CJP69" s="212" t="s">
        <v>730</v>
      </c>
      <c r="CJQ69" s="212" t="s">
        <v>734</v>
      </c>
      <c r="CJR69" s="212" t="s">
        <v>730</v>
      </c>
      <c r="CJS69" s="212" t="s">
        <v>733</v>
      </c>
      <c r="CJT69" s="212" t="s">
        <v>734</v>
      </c>
      <c r="CJU69" s="212" t="s">
        <v>733</v>
      </c>
      <c r="CJV69" s="212" t="s">
        <v>730</v>
      </c>
      <c r="CJW69" s="212" t="s">
        <v>733</v>
      </c>
      <c r="CJX69" s="212" t="s">
        <v>738</v>
      </c>
      <c r="CJY69" s="212" t="s">
        <v>738</v>
      </c>
      <c r="CJZ69" s="212" t="s">
        <v>730</v>
      </c>
      <c r="CKA69" s="212" t="s">
        <v>738</v>
      </c>
      <c r="CKB69" s="212" t="s">
        <v>734</v>
      </c>
      <c r="CKC69" s="212" t="s">
        <v>734</v>
      </c>
      <c r="CKD69" s="212" t="s">
        <v>730</v>
      </c>
      <c r="CKE69" s="212" t="s">
        <v>738</v>
      </c>
      <c r="CKF69" s="212" t="s">
        <v>730</v>
      </c>
      <c r="CKG69" s="212" t="s">
        <v>738</v>
      </c>
      <c r="CKH69" s="212" t="s">
        <v>734</v>
      </c>
      <c r="CKI69" s="212" t="s">
        <v>738</v>
      </c>
      <c r="CKJ69" s="212" t="s">
        <v>733</v>
      </c>
      <c r="CKK69" s="212" t="s">
        <v>734</v>
      </c>
      <c r="CKL69" s="212" t="s">
        <v>733</v>
      </c>
      <c r="CKM69" s="212" t="s">
        <v>759</v>
      </c>
      <c r="CKN69" s="212" t="s">
        <v>761</v>
      </c>
      <c r="CKO69" s="212" t="s">
        <v>759</v>
      </c>
      <c r="CKP69" s="212" t="s">
        <v>763</v>
      </c>
      <c r="CKQ69" s="212" t="s">
        <v>761</v>
      </c>
      <c r="CKR69" s="212" t="s">
        <v>763</v>
      </c>
      <c r="CKS69" s="212" t="s">
        <v>759</v>
      </c>
      <c r="CKT69" s="212" t="s">
        <v>763</v>
      </c>
      <c r="CKU69" s="212" t="s">
        <v>767</v>
      </c>
      <c r="CKV69" s="212" t="s">
        <v>759</v>
      </c>
      <c r="CKW69" s="212" t="s">
        <v>767</v>
      </c>
      <c r="CKX69" s="212" t="s">
        <v>763</v>
      </c>
      <c r="CKY69" s="212" t="s">
        <v>761</v>
      </c>
      <c r="CKZ69" s="212" t="s">
        <v>763</v>
      </c>
      <c r="CLA69" s="212" t="s">
        <v>763</v>
      </c>
      <c r="CLB69" s="212" t="s">
        <v>767</v>
      </c>
      <c r="CLC69" s="212" t="s">
        <v>767</v>
      </c>
      <c r="CLD69" s="212" t="s">
        <v>761</v>
      </c>
      <c r="CLE69" s="212" t="s">
        <v>759</v>
      </c>
      <c r="CLF69" s="212" t="s">
        <v>761</v>
      </c>
      <c r="CLG69" s="212" t="s">
        <v>759</v>
      </c>
      <c r="CLH69" s="212" t="s">
        <v>767</v>
      </c>
      <c r="CLI69" s="212" t="s">
        <v>767</v>
      </c>
      <c r="CLJ69" s="212" t="s">
        <v>761</v>
      </c>
      <c r="CLK69" s="212" t="s">
        <v>795</v>
      </c>
      <c r="CLL69" s="212" t="s">
        <v>794</v>
      </c>
      <c r="CLM69" s="212" t="s">
        <v>808</v>
      </c>
      <c r="CLN69" s="212" t="s">
        <v>794</v>
      </c>
      <c r="CLO69" s="212" t="s">
        <v>795</v>
      </c>
      <c r="CLP69" s="212" t="s">
        <v>808</v>
      </c>
      <c r="CLQ69" s="212" t="s">
        <v>795</v>
      </c>
      <c r="CLR69" s="212" t="s">
        <v>809</v>
      </c>
      <c r="CLS69" s="212" t="s">
        <v>794</v>
      </c>
      <c r="CLT69" s="212" t="s">
        <v>809</v>
      </c>
      <c r="CLU69" s="212" t="s">
        <v>794</v>
      </c>
      <c r="CLV69" s="212" t="s">
        <v>795</v>
      </c>
      <c r="CLW69" s="212" t="s">
        <v>808</v>
      </c>
      <c r="CLX69" s="212" t="s">
        <v>794</v>
      </c>
      <c r="CLY69" s="212" t="s">
        <v>794</v>
      </c>
      <c r="CLZ69" s="212" t="s">
        <v>809</v>
      </c>
      <c r="CMA69" s="212" t="s">
        <v>808</v>
      </c>
      <c r="CMB69" s="212" t="s">
        <v>809</v>
      </c>
      <c r="CMC69" s="212" t="s">
        <v>808</v>
      </c>
      <c r="CMD69" s="212" t="s">
        <v>809</v>
      </c>
      <c r="CME69" s="212" t="s">
        <v>795</v>
      </c>
      <c r="CMF69" s="212" t="s">
        <v>809</v>
      </c>
      <c r="CMG69" s="212" t="s">
        <v>795</v>
      </c>
      <c r="CMH69" s="212" t="s">
        <v>808</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500.0799560546875</v>
      </c>
      <c r="CE70" s="212">
        <f t="shared" ca="1" si="163"/>
        <v>-1</v>
      </c>
      <c r="CF70" s="212">
        <f t="shared" ca="1" si="164"/>
        <v>3</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2</v>
      </c>
      <c r="CD71" s="497">
        <f t="shared" ca="1" si="162"/>
        <v>138875000599.85004</v>
      </c>
      <c r="CE71" s="212">
        <f t="shared" ca="1" si="163"/>
        <v>-1</v>
      </c>
      <c r="CF71" s="212">
        <f t="shared" ca="1" si="164"/>
        <v>2</v>
      </c>
      <c r="CG71" s="212">
        <f t="shared" ca="1" si="165"/>
        <v>0</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165</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166</v>
      </c>
      <c r="F76" s="227">
        <f>Horarios!A66</f>
        <v>44373.75</v>
      </c>
      <c r="G76" s="228">
        <f>Horarios!A66+VLOOKUP($G$2,Horarios!$K$4:$O$27,4,0)*VLOOKUP($G$2,Horarios!$K$4:$O$27,5,0)</f>
        <v>44373.75</v>
      </c>
      <c r="H76" s="229"/>
      <c r="I76" s="230" t="str">
        <f t="array" aca="1" ref="I76" ca="1">IF(SUM(AK6:AK9)=12,VLOOKUP(2,AG6:AI9,3,FALSE),"2A")</f>
        <v>Suiza</v>
      </c>
      <c r="J76" s="231"/>
      <c r="K76" s="232"/>
      <c r="L76" s="232"/>
      <c r="M76" s="233"/>
      <c r="N76" s="234" t="str">
        <f t="array" aca="1" ref="N76" ca="1">IF(SUM(AK14:AK17)=12,VLOOKUP(2,AG14:AI17,3,FALSE),"2B")</f>
        <v>Dinamarca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145</v>
      </c>
      <c r="AW76" s="509" t="s">
        <v>161</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Austria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6</v>
      </c>
      <c r="AH77" s="212" t="s">
        <v>0</v>
      </c>
      <c r="AI77" s="487" t="str">
        <f ca="1">IF($AH$76=72,VLOOKUP(3,$AG$6:$AR$9,3,FALSE),"3A")</f>
        <v>Turquia</v>
      </c>
      <c r="AJ77" s="487">
        <f ca="1">IF($AH$76=72,VLOOKUP(3,$AG$6:$AR$9,4,FALSE),"3A")</f>
        <v>2</v>
      </c>
      <c r="AK77" s="487">
        <f ca="1">IF($AH$76=72,VLOOKUP(3,$AG$6:$AR$9,5,FALSE),"3A")</f>
        <v>3</v>
      </c>
      <c r="AL77" s="487">
        <f ca="1">IF($AH$76=72,VLOOKUP(3,$AG$6:$AR$9,6,FALSE),"3A")</f>
        <v>0</v>
      </c>
      <c r="AM77" s="487">
        <f ca="1">IF($AH$76=72,VLOOKUP(3,$AG$6:$AR$9,7,FALSE),"3A")</f>
        <v>2</v>
      </c>
      <c r="AN77" s="487">
        <f ca="1">IF($AH$76=72,VLOOKUP(3,$AG$6:$AR$9,8,FALSE),"3A")</f>
        <v>1</v>
      </c>
      <c r="AO77" s="487">
        <f ca="1">IF($AH$76=72,VLOOKUP(3,$AG$6:$AR$9,9,FALSE),"3A")</f>
        <v>2</v>
      </c>
      <c r="AP77" s="487">
        <f ca="1">IF($AH$76=72,VLOOKUP(3,$AG$6:$AR$9,10,FALSE),"3A")</f>
        <v>3</v>
      </c>
      <c r="AQ77" s="487">
        <f ca="1">IF($AH$76=72,VLOOKUP(3,$AG$6:$AR$9,11,FALSE),"3A")</f>
        <v>-1</v>
      </c>
      <c r="AR77" s="487">
        <f ca="1">IF($AH$76=72,VLOOKUP(AI77,$AI$57:$AU$62,13,FALSE),"3A")</f>
        <v>277749990999.98999</v>
      </c>
      <c r="AS77" s="487">
        <f t="shared" ref="AS77:AS82" ca="1" si="167">IFERROR(RANK(AR77,$AR$77:$AR$82),"pos")</f>
        <v>6</v>
      </c>
      <c r="AU77" s="487"/>
      <c r="AV77" s="487" t="s">
        <v>146</v>
      </c>
      <c r="AW77" s="487">
        <f t="shared" ref="AW77:AW91" ca="1" si="168">IF(AV77=$AG$94,1,0)</f>
        <v>0</v>
      </c>
      <c r="AX77" s="487" t="str">
        <f ca="1">AI77</f>
        <v>Turquia</v>
      </c>
      <c r="AY77" s="487" t="str">
        <f ca="1">AI80</f>
        <v>República Checa</v>
      </c>
      <c r="AZ77" s="487" t="str">
        <f ca="1">AI78</f>
        <v>Rusia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Polonia</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4</v>
      </c>
      <c r="AH78" s="212" t="s">
        <v>1</v>
      </c>
      <c r="AI78" s="487" t="str">
        <f ca="1">IF($AH$76=72,VLOOKUP(3,$AG$14:$AR$17,3,FALSE),"3B")</f>
        <v>Rusia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4</v>
      </c>
      <c r="AP78" s="487">
        <f ca="1">IF($AH$76=72,VLOOKUP(3,$AG$14:$AR$17,10,FALSE),"3B")</f>
        <v>5</v>
      </c>
      <c r="AQ78" s="487">
        <f ca="1">IF($AH$76=72,VLOOKUP(3,$AG$14:$AR$17,11,FALSE),"3B")</f>
        <v>-1</v>
      </c>
      <c r="AR78" s="487">
        <f ca="1">IF($AH$76=72,VLOOKUP(AI78,$AI$57:$AU$62,13,FALSE),"3B")</f>
        <v>416624992099.91998</v>
      </c>
      <c r="AS78" s="487">
        <f t="shared" ca="1" si="167"/>
        <v>4</v>
      </c>
      <c r="AU78" s="487"/>
      <c r="AV78" s="487" t="s">
        <v>147</v>
      </c>
      <c r="AW78" s="487">
        <f t="shared" ca="1" si="168"/>
        <v>0</v>
      </c>
      <c r="AX78" s="487" t="str">
        <f ca="1">AI77</f>
        <v>Turquia</v>
      </c>
      <c r="AY78" s="487" t="str">
        <f ca="1">AI81</f>
        <v>Polonia</v>
      </c>
      <c r="AZ78" s="487" t="str">
        <f ca="1">AI78</f>
        <v>Rusia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Alemania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2</v>
      </c>
      <c r="AH79" s="212" t="s">
        <v>2</v>
      </c>
      <c r="AI79" s="487" t="str">
        <f ca="1">IF($AH$76=72,VLOOKUP(3,$AG$22:$AR$25,3,FALSE),"3C")</f>
        <v>Ucrania</v>
      </c>
      <c r="AJ79" s="487">
        <f ca="1">IF($AH$76=72,VLOOKUP(3,$AG$22:$AR$25,4,FALSE),"3C")</f>
        <v>4</v>
      </c>
      <c r="AK79" s="487">
        <f ca="1">IF($AH$76=72,VLOOKUP(3,$AG$22:$AR$25,5,FALSE),"3C")</f>
        <v>3</v>
      </c>
      <c r="AL79" s="487">
        <f ca="1">IF($AH$76=72,VLOOKUP(3,$AG$22:$AR$25,6,FALSE),"3C")</f>
        <v>1</v>
      </c>
      <c r="AM79" s="487">
        <f ca="1">IF($AH$76=72,VLOOKUP(3,$AG$22:$AR$25,7,FALSE),"3C")</f>
        <v>1</v>
      </c>
      <c r="AN79" s="487">
        <f ca="1">IF($AH$76=72,VLOOKUP(3,$AG$22:$AR$25,8,FALSE),"3C")</f>
        <v>1</v>
      </c>
      <c r="AO79" s="487">
        <f ca="1">IF($AH$76=72,VLOOKUP(3,$AG$22:$AR$25,9,FALSE),"3C")</f>
        <v>4</v>
      </c>
      <c r="AP79" s="487">
        <f ca="1">IF($AH$76=72,VLOOKUP(3,$AG$22:$AR$25,10,FALSE),"3C")</f>
        <v>4</v>
      </c>
      <c r="AQ79" s="487">
        <f ca="1">IF($AH$76=72,VLOOKUP(3,$AG$22:$AR$25,11,FALSE),"3C")</f>
        <v>0</v>
      </c>
      <c r="AR79" s="487">
        <f ca="1">IF($AH$76=72,VLOOKUP(AI79,$AI$57:$AU$62,13,FALSE),"3C")</f>
        <v>555500002099.90002</v>
      </c>
      <c r="AS79" s="487">
        <f t="shared" ca="1" si="167"/>
        <v>2</v>
      </c>
      <c r="AU79" s="487"/>
      <c r="AV79" s="487" t="s">
        <v>148</v>
      </c>
      <c r="AW79" s="487">
        <f t="shared" ca="1" si="168"/>
        <v>0</v>
      </c>
      <c r="AX79" s="487" t="str">
        <f ca="1">AI77</f>
        <v>Turquia</v>
      </c>
      <c r="AY79" s="487" t="str">
        <f ca="1">AI82</f>
        <v>Alemania</v>
      </c>
      <c r="AZ79" s="487" t="str">
        <f ca="1">AI78</f>
        <v>Rusia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Inglaterra</v>
      </c>
      <c r="J80" s="259"/>
      <c r="K80" s="257"/>
      <c r="L80" s="257"/>
      <c r="M80" s="258"/>
      <c r="N80" s="235" t="str">
        <f ca="1">IF(SUM(AK38:AK41)=12,VLOOKUP(2,AG38:AI41,3,FALSE),"2E")</f>
        <v>Suecia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5</v>
      </c>
      <c r="AH80" s="212" t="s">
        <v>127</v>
      </c>
      <c r="AI80" s="487" t="str">
        <f ca="1">IF($AH$76=72,VLOOKUP(3,$AG$30:$AR$33,3,FALSE),"3D")</f>
        <v>República Checa</v>
      </c>
      <c r="AJ80" s="487">
        <f ca="1">IF($AH$76=72,VLOOKUP(3,$AG$30:$AR$33,4,FALSE),"3D")</f>
        <v>3</v>
      </c>
      <c r="AK80" s="487">
        <f ca="1">IF($AH$76=72,VLOOKUP(3,$AG$30:$AR$33,5,FALSE),"3D")</f>
        <v>3</v>
      </c>
      <c r="AL80" s="487">
        <f ca="1">IF($AH$76=72,VLOOKUP(3,$AG$30:$AR$33,6,FALSE),"3D")</f>
        <v>1</v>
      </c>
      <c r="AM80" s="487">
        <f ca="1">IF($AH$76=72,VLOOKUP(3,$AG$30:$AR$33,7,FALSE),"3D")</f>
        <v>0</v>
      </c>
      <c r="AN80" s="487">
        <f ca="1">IF($AH$76=72,VLOOKUP(3,$AG$30:$AR$33,8,FALSE),"3D")</f>
        <v>2</v>
      </c>
      <c r="AO80" s="487">
        <f ca="1">IF($AH$76=72,VLOOKUP(3,$AG$30:$AR$33,9,FALSE),"3D")</f>
        <v>3</v>
      </c>
      <c r="AP80" s="487">
        <f ca="1">IF($AH$76=72,VLOOKUP(3,$AG$30:$AR$33,10,FALSE),"3D")</f>
        <v>4</v>
      </c>
      <c r="AQ80" s="487">
        <f ca="1">IF($AH$76=72,VLOOKUP(3,$AG$30:$AR$33,11,FALSE),"3D")</f>
        <v>-1</v>
      </c>
      <c r="AR80" s="487">
        <f ca="1">IF($AH$76=72,VLOOKUP(AI80,$AI$57:$AU$62,13,FALSE),"3D")</f>
        <v>416624991599.84003</v>
      </c>
      <c r="AS80" s="487">
        <f t="shared" ca="1" si="167"/>
        <v>5</v>
      </c>
      <c r="AU80" s="487"/>
      <c r="AV80" s="487" t="s">
        <v>149</v>
      </c>
      <c r="AW80" s="487">
        <f t="shared" ca="1" si="168"/>
        <v>0</v>
      </c>
      <c r="AX80" s="487" t="str">
        <f ca="1">AI80</f>
        <v>República Checa</v>
      </c>
      <c r="AY80" s="487" t="str">
        <f ca="1">AI81</f>
        <v>Polonia</v>
      </c>
      <c r="AZ80" s="487" t="str">
        <f ca="1">AI77</f>
        <v>Turquia</v>
      </c>
      <c r="BA80" s="487" t="str">
        <f ca="1">AI78</f>
        <v>Rusia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304</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Rusia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3</v>
      </c>
      <c r="AH81" s="212" t="s">
        <v>3</v>
      </c>
      <c r="AI81" s="487" t="str">
        <f ca="1">IF($AH$76=72,VLOOKUP(3,$AG$38:$AR$41,3,FALSE),"3E")</f>
        <v>Polonia</v>
      </c>
      <c r="AJ81" s="487">
        <f ca="1">IF($AH$76=72,VLOOKUP(3,$AG$38:$AR$41,4,FALSE),"3E")</f>
        <v>4</v>
      </c>
      <c r="AK81" s="487">
        <f ca="1">IF($AH$76=72,VLOOKUP(3,$AG$38:$AR$41,5,FALSE),"3E")</f>
        <v>3</v>
      </c>
      <c r="AL81" s="487">
        <f ca="1">IF($AH$76=72,VLOOKUP(3,$AG$38:$AR$41,6,FALSE),"3E")</f>
        <v>1</v>
      </c>
      <c r="AM81" s="487">
        <f ca="1">IF($AH$76=72,VLOOKUP(3,$AG$38:$AR$41,7,FALSE),"3E")</f>
        <v>1</v>
      </c>
      <c r="AN81" s="487">
        <f ca="1">IF($AH$76=72,VLOOKUP(3,$AG$38:$AR$41,8,FALSE),"3E")</f>
        <v>1</v>
      </c>
      <c r="AO81" s="487">
        <f ca="1">IF($AH$76=72,VLOOKUP(3,$AG$38:$AR$41,9,FALSE),"3E")</f>
        <v>2</v>
      </c>
      <c r="AP81" s="487">
        <f ca="1">IF($AH$76=72,VLOOKUP(3,$AG$38:$AR$41,10,FALSE),"3E")</f>
        <v>3</v>
      </c>
      <c r="AQ81" s="487">
        <f ca="1">IF($AH$76=72,VLOOKUP(3,$AG$38:$AR$41,11,FALSE),"3E")</f>
        <v>-1</v>
      </c>
      <c r="AR81" s="487">
        <f ca="1">IF($AH$76=72,VLOOKUP(AI81,$AI$57:$AU$62,13,FALSE),"3E")</f>
        <v>555499991099.81006</v>
      </c>
      <c r="AS81" s="487">
        <f t="shared" ca="1" si="167"/>
        <v>3</v>
      </c>
      <c r="AU81" s="487"/>
      <c r="AV81" s="487" t="s">
        <v>150</v>
      </c>
      <c r="AW81" s="487">
        <f t="shared" ca="1" si="168"/>
        <v>0</v>
      </c>
      <c r="AX81" s="487" t="str">
        <f ca="1">AI80</f>
        <v>República Checa</v>
      </c>
      <c r="AY81" s="487" t="str">
        <f ca="1">AI82</f>
        <v>Alemania</v>
      </c>
      <c r="AZ81" s="487" t="str">
        <f ca="1">AI77</f>
        <v>Turquia</v>
      </c>
      <c r="BA81" s="487" t="str">
        <f ca="1">AI78</f>
        <v>Rusia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399</v>
      </c>
      <c r="AFG81" s="212"/>
      <c r="AFN81" s="212"/>
      <c r="AFU81" s="212" t="s">
        <v>308</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Croacia</v>
      </c>
      <c r="J82" s="218"/>
      <c r="K82" s="219"/>
      <c r="L82" s="219"/>
      <c r="M82" s="218"/>
      <c r="N82" s="235" t="str">
        <f ca="1">IF(SUM(AK46:AK49)=12,VLOOKUP(2,AG46:AI49,3,FALSE),"2F")</f>
        <v>Portugal</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Alemania</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555500013599.76001</v>
      </c>
      <c r="AS82" s="487">
        <f t="shared" ca="1" si="167"/>
        <v>1</v>
      </c>
      <c r="AU82" s="487"/>
      <c r="AV82" s="487" t="s">
        <v>151</v>
      </c>
      <c r="AW82" s="487">
        <f t="shared" ca="1" si="168"/>
        <v>0</v>
      </c>
      <c r="AX82" s="487" t="str">
        <f ca="1">AI81</f>
        <v>Polonia</v>
      </c>
      <c r="AY82" s="487" t="str">
        <f ca="1">AI82</f>
        <v>Alemania</v>
      </c>
      <c r="AZ82" s="487" t="str">
        <f ca="1">AI78</f>
        <v>Rusia</v>
      </c>
      <c r="BA82" s="487" t="str">
        <f ca="1">AI77</f>
        <v>Turquia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308</v>
      </c>
      <c r="AHA82" s="212"/>
      <c r="AHB82" s="212"/>
      <c r="AHC82" s="212"/>
      <c r="AHD82" s="212"/>
      <c r="AHE82" s="212"/>
      <c r="AHF82" s="212"/>
      <c r="AHG82" s="212"/>
      <c r="AHO82" s="212"/>
      <c r="AHP82" s="212"/>
      <c r="AHQ82" s="212"/>
      <c r="APW82" s="212" t="s">
        <v>299</v>
      </c>
      <c r="AXB82" s="212"/>
      <c r="AYT82" s="212" t="s">
        <v>306</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Ucrania</v>
      </c>
      <c r="O83" s="449">
        <f>IF(I90="W43",0,1)</f>
        <v>0</v>
      </c>
      <c r="P83" s="417">
        <v>43</v>
      </c>
      <c r="Q83" s="93"/>
      <c r="R83" s="93"/>
      <c r="S83" s="100"/>
      <c r="T83" s="100"/>
      <c r="U83" s="100"/>
      <c r="V83" s="100"/>
      <c r="W83" s="100"/>
      <c r="X83" s="100"/>
      <c r="Y83" s="100"/>
      <c r="Z83" s="100"/>
      <c r="AA83" s="100"/>
      <c r="AB83" s="100"/>
      <c r="AC83" s="100"/>
      <c r="AD83" s="100"/>
      <c r="AE83" s="475"/>
      <c r="AF83" s="488"/>
      <c r="AG83" s="212" t="s">
        <v>162</v>
      </c>
      <c r="AV83" s="487" t="s">
        <v>152</v>
      </c>
      <c r="AW83" s="487">
        <f t="shared" ca="1" si="168"/>
        <v>0</v>
      </c>
      <c r="AX83" s="212" t="str">
        <f ca="1">AI81</f>
        <v>Polonia</v>
      </c>
      <c r="AY83" s="212" t="str">
        <f ca="1">AI80</f>
        <v>República Checa</v>
      </c>
      <c r="AZ83" s="212" t="str">
        <f ca="1">AI79</f>
        <v>Ucrania</v>
      </c>
      <c r="BA83" s="212" t="str">
        <f ca="1">AI77</f>
        <v>Turquia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430</v>
      </c>
      <c r="AHA83" s="212"/>
      <c r="AHB83" s="212"/>
      <c r="AHC83" s="212"/>
      <c r="AHD83" s="212"/>
      <c r="AHE83" s="212"/>
      <c r="AHF83" s="212"/>
      <c r="AHG83" s="212"/>
      <c r="AHO83" s="212"/>
      <c r="AHP83" s="212"/>
      <c r="AHQ83" s="212"/>
      <c r="APW83" s="212" t="s">
        <v>299</v>
      </c>
      <c r="AXB83" s="212"/>
      <c r="AYT83" s="212" t="s">
        <v>411</v>
      </c>
      <c r="BAX83" s="487" t="s">
        <v>300</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Alemania</v>
      </c>
      <c r="AI84" s="212" t="str">
        <f ca="1">IFERROR(VLOOKUP(AG84,$AG$77:$AI$82,2,),"Grupo")</f>
        <v>F</v>
      </c>
      <c r="AJ84" s="212">
        <f ca="1">COUNTIF($AI$84:$AI$87,"&lt;="&amp;AI84)</f>
        <v>4</v>
      </c>
      <c r="AV84" s="487" t="s">
        <v>153</v>
      </c>
      <c r="AW84" s="487">
        <f t="shared" ca="1" si="168"/>
        <v>0</v>
      </c>
      <c r="AX84" s="212" t="str">
        <f ca="1">AI82</f>
        <v>Alemania</v>
      </c>
      <c r="AY84" s="212" t="str">
        <f ca="1">AI80</f>
        <v>República Checa</v>
      </c>
      <c r="AZ84" s="212" t="str">
        <f ca="1">AI79</f>
        <v>Ucrania</v>
      </c>
      <c r="BA84" s="212" t="str">
        <f ca="1">AI77</f>
        <v>Turquia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336</v>
      </c>
      <c r="AXB84" s="212"/>
      <c r="AYT84" s="212">
        <v>456</v>
      </c>
      <c r="BAX84" s="487" t="s">
        <v>814</v>
      </c>
    </row>
    <row r="85" spans="1:901 1115:1402 2297:2297 4575:4575" x14ac:dyDescent="0.25">
      <c r="A85" s="103"/>
      <c r="B85" s="103"/>
      <c r="C85" s="103"/>
      <c r="D85" s="124"/>
      <c r="E85" s="118" t="s">
        <v>121</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Ucrania</v>
      </c>
      <c r="AI85" s="212" t="str">
        <f ca="1">IFERROR(VLOOKUP(AG85,$AG$77:$AI$82,2,),"Grupo")</f>
        <v>C</v>
      </c>
      <c r="AJ85" s="212">
        <f ca="1">COUNTIF($AI$84:$AI$87,"&lt;="&amp;AI85)</f>
        <v>2</v>
      </c>
      <c r="AV85" s="487" t="s">
        <v>154</v>
      </c>
      <c r="AW85" s="487">
        <f t="shared" ca="1" si="168"/>
        <v>0</v>
      </c>
      <c r="AX85" s="212" t="str">
        <f ca="1">AI81</f>
        <v>Polonia</v>
      </c>
      <c r="AY85" s="212" t="str">
        <f ca="1">AI82</f>
        <v>Alemania</v>
      </c>
      <c r="AZ85" s="212" t="str">
        <f ca="1">AI79</f>
        <v>Ucrania</v>
      </c>
      <c r="BA85" s="212" t="str">
        <f ca="1">AI77</f>
        <v>Turquia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Polonia</v>
      </c>
      <c r="AI86" s="212" t="str">
        <f ca="1">IFERROR(VLOOKUP(AG86,$AG$77:$AI$82,2,),"Grupo")</f>
        <v>E</v>
      </c>
      <c r="AJ86" s="212">
        <f ca="1">COUNTIF($AI$84:$AI$87,"&lt;="&amp;AI86)</f>
        <v>3</v>
      </c>
      <c r="AV86" s="487" t="s">
        <v>155</v>
      </c>
      <c r="AW86" s="487">
        <f t="shared" ca="1" si="168"/>
        <v>0</v>
      </c>
      <c r="AX86" s="212" t="str">
        <f ca="1">AI81</f>
        <v>Polonia</v>
      </c>
      <c r="AY86" s="212" t="str">
        <f ca="1">AI82</f>
        <v>Alemania</v>
      </c>
      <c r="AZ86" s="212" t="str">
        <f ca="1">AI80</f>
        <v>República Checa</v>
      </c>
      <c r="BA86" s="212" t="str">
        <f ca="1">AI77</f>
        <v>Turquia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561</v>
      </c>
      <c r="AXB86" s="487" t="s">
        <v>562</v>
      </c>
    </row>
    <row r="87" spans="1:901 1115:1402 2297:2297 4575:4575" ht="15" customHeight="1" x14ac:dyDescent="0.25">
      <c r="A87" s="103"/>
      <c r="B87" s="103"/>
      <c r="C87" s="103"/>
      <c r="D87" s="124"/>
      <c r="E87" s="518" t="s">
        <v>82</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Rusia</v>
      </c>
      <c r="AI87" s="212" t="str">
        <f ca="1">IFERROR(VLOOKUP(AG87,$AG$77:$AI$82,2,),"Grupo")</f>
        <v>B</v>
      </c>
      <c r="AJ87" s="212">
        <f ca="1">COUNTIF($AI$84:$AI$87,"&lt;="&amp;AI87)</f>
        <v>1</v>
      </c>
      <c r="AV87" s="487" t="s">
        <v>156</v>
      </c>
      <c r="AW87" s="487">
        <f t="shared" ca="1" si="168"/>
        <v>0</v>
      </c>
      <c r="AX87" s="212" t="str">
        <f ca="1">AI81</f>
        <v>Polonia</v>
      </c>
      <c r="AY87" s="212" t="str">
        <f ca="1">AI80</f>
        <v>República Checa</v>
      </c>
      <c r="AZ87" s="212" t="str">
        <f ca="1">AI78</f>
        <v>Rusia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563</v>
      </c>
      <c r="AXB87" s="487" t="s">
        <v>561</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163</v>
      </c>
      <c r="AV88" s="487" t="s">
        <v>157</v>
      </c>
      <c r="AW88" s="487">
        <f t="shared" ca="1" si="168"/>
        <v>0</v>
      </c>
      <c r="AX88" s="212" t="str">
        <f ca="1">AI82</f>
        <v>Alemania</v>
      </c>
      <c r="AY88" s="212" t="str">
        <f ca="1">AI80</f>
        <v>República Checa</v>
      </c>
      <c r="AZ88" s="212" t="str">
        <f ca="1">AI79</f>
        <v>Ucrania</v>
      </c>
      <c r="BA88" s="212" t="str">
        <f ca="1">AI78</f>
        <v>Rusia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564</v>
      </c>
      <c r="AXB88" s="487" t="s">
        <v>563</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B</v>
      </c>
      <c r="AV89" s="487" t="s">
        <v>158</v>
      </c>
      <c r="AW89" s="487">
        <f t="shared" ca="1" si="168"/>
        <v>1</v>
      </c>
      <c r="AX89" s="212" t="str">
        <f ca="1">AI82</f>
        <v>Alemania</v>
      </c>
      <c r="AY89" s="212" t="str">
        <f ca="1">AI81</f>
        <v>Polonia</v>
      </c>
      <c r="AZ89" s="212" t="str">
        <f ca="1">AI79</f>
        <v>Ucrania</v>
      </c>
      <c r="BA89" s="212" t="str">
        <f ca="1">AI78</f>
        <v>Rusia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159</v>
      </c>
      <c r="AW90" s="487">
        <f t="shared" ca="1" si="168"/>
        <v>0</v>
      </c>
      <c r="AX90" s="212" t="str">
        <f ca="1">AI82</f>
        <v>Alemania</v>
      </c>
      <c r="AY90" s="212" t="str">
        <f ca="1">AI81</f>
        <v>Polonia</v>
      </c>
      <c r="AZ90" s="212" t="str">
        <f ca="1">AI80</f>
        <v>República Checa</v>
      </c>
      <c r="BA90" s="212" t="str">
        <f ca="1">AI78</f>
        <v>Rusia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84</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E</v>
      </c>
      <c r="AV91" s="487" t="s">
        <v>160</v>
      </c>
      <c r="AW91" s="487">
        <f t="shared" ca="1" si="168"/>
        <v>0</v>
      </c>
      <c r="AX91" s="212" t="str">
        <f ca="1">AI82</f>
        <v>Alemania</v>
      </c>
      <c r="AY91" s="212" t="str">
        <f ca="1">AI81</f>
        <v>Polonia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83</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164</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BCEF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85</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91</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93</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92</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878</v>
      </c>
      <c r="J108" s="549"/>
      <c r="K108" s="549"/>
      <c r="L108" s="549"/>
      <c r="M108" s="549"/>
      <c r="N108" s="550"/>
      <c r="O108" s="184">
        <f>IF(I108="Escribe tu nombre",0,IF(I108="",0,1))</f>
        <v>1</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126</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topLeftCell="A4"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852</v>
      </c>
      <c r="D1" s="14"/>
      <c r="E1" s="594" t="s">
        <v>853</v>
      </c>
      <c r="F1" s="594"/>
      <c r="G1" s="594"/>
      <c r="H1" s="594"/>
      <c r="I1" s="594"/>
      <c r="J1" s="594"/>
      <c r="K1" s="594"/>
      <c r="L1" s="594"/>
      <c r="M1" s="594"/>
      <c r="N1" s="594"/>
    </row>
    <row r="2" spans="1:14" ht="19.5" thickBot="1" x14ac:dyDescent="0.35">
      <c r="B2" s="15" t="s">
        <v>122</v>
      </c>
      <c r="C2" s="14"/>
      <c r="D2" s="14"/>
      <c r="E2" s="594"/>
      <c r="F2" s="594"/>
      <c r="G2" s="594"/>
      <c r="H2" s="594"/>
      <c r="I2" s="594"/>
      <c r="J2" s="594"/>
      <c r="K2" s="594"/>
      <c r="L2" s="594"/>
      <c r="M2" s="594"/>
      <c r="N2" s="594"/>
    </row>
    <row r="3" spans="1:14" ht="26.1" customHeight="1" thickBot="1" x14ac:dyDescent="0.3">
      <c r="B3" s="14" t="s">
        <v>94</v>
      </c>
      <c r="C3" s="16" t="str">
        <f>EUROCOPA!I108</f>
        <v>Cecilia Navas</v>
      </c>
      <c r="D3" s="14"/>
      <c r="E3" s="597" t="s">
        <v>848</v>
      </c>
      <c r="F3" s="597"/>
      <c r="G3" s="597"/>
      <c r="H3" s="597"/>
      <c r="I3" s="597"/>
      <c r="J3" s="597"/>
      <c r="K3" s="597"/>
      <c r="L3" s="597"/>
      <c r="M3" s="597"/>
      <c r="N3" s="598"/>
    </row>
    <row r="4" spans="1:14" ht="45" customHeight="1" x14ac:dyDescent="0.25">
      <c r="B4" s="14"/>
      <c r="C4" s="17" t="s">
        <v>95</v>
      </c>
      <c r="D4" s="14"/>
      <c r="E4" s="596" t="s">
        <v>854</v>
      </c>
      <c r="F4" s="596"/>
      <c r="G4" s="596"/>
      <c r="H4" s="596"/>
      <c r="I4" s="596"/>
      <c r="J4" s="596"/>
      <c r="K4" s="596"/>
      <c r="L4" s="596"/>
      <c r="M4" s="596"/>
      <c r="N4" s="447"/>
    </row>
    <row r="5" spans="1:14" ht="18.95" customHeight="1" x14ac:dyDescent="0.3">
      <c r="B5" s="15" t="s">
        <v>16</v>
      </c>
      <c r="E5" s="582" t="s">
        <v>855</v>
      </c>
      <c r="F5" s="582"/>
      <c r="G5" s="582"/>
      <c r="H5" s="582"/>
      <c r="I5" s="582"/>
      <c r="J5" s="438"/>
      <c r="K5" s="438"/>
      <c r="L5" s="438"/>
      <c r="M5" s="446"/>
      <c r="N5" s="447"/>
    </row>
    <row r="6" spans="1:14" ht="15" customHeight="1" x14ac:dyDescent="0.25">
      <c r="A6" s="421" t="s">
        <v>830</v>
      </c>
      <c r="B6" t="str">
        <f ca="1">CONCATENATE(EUROCOPA!I4,"-",EUROCOPA!N4)</f>
        <v>Turquia-Italia</v>
      </c>
      <c r="C6" s="18" t="str">
        <f>CONCATENATE(IF(EUROCOPA!K4&gt;EUROCOPA!L4,1,IF(EUROCOPA!K4&lt;EUROCOPA!L4,2,IF(AND(EUROCOPA!K4=EUROCOPA!L4,EUROCOPA!K4&lt;&gt;"",EUROCOPA!L4&lt;&gt;""),"X",0))),"|",EUROCOPA!K4,"-",EUROCOPA!L4)</f>
        <v>2|1-2</v>
      </c>
      <c r="D6" s="588" t="s">
        <v>72</v>
      </c>
      <c r="E6" s="584" t="s">
        <v>860</v>
      </c>
      <c r="F6" s="585"/>
      <c r="G6" s="585"/>
      <c r="H6" s="585"/>
      <c r="I6" s="439"/>
      <c r="J6" s="1"/>
      <c r="K6" s="1"/>
      <c r="L6" s="1"/>
      <c r="M6" s="446"/>
      <c r="N6" s="447"/>
    </row>
    <row r="7" spans="1:14" ht="15" customHeight="1" x14ac:dyDescent="0.25">
      <c r="A7" s="421" t="s">
        <v>830</v>
      </c>
      <c r="B7" t="str">
        <f ca="1">CONCATENATE(EUROCOPA!I5,"-",EUROCOPA!N5)</f>
        <v>Gales-Suiza</v>
      </c>
      <c r="C7" s="18" t="str">
        <f>CONCATENATE(IF(EUROCOPA!K5&gt;EUROCOPA!L5,1,IF(EUROCOPA!K5&lt;EUROCOPA!L5,2,IF(AND(EUROCOPA!K5=EUROCOPA!L5,EUROCOPA!K5&lt;&gt;"",EUROCOPA!L5&lt;&gt;""),"X",0))),"|",EUROCOPA!K5,"-",EUROCOPA!L5)</f>
        <v>2|0-2</v>
      </c>
      <c r="D7" s="588"/>
      <c r="E7" s="586"/>
      <c r="F7" s="587"/>
      <c r="G7" s="587"/>
      <c r="H7" s="587"/>
      <c r="I7" s="440"/>
      <c r="J7" s="1"/>
      <c r="K7" s="1"/>
      <c r="L7" s="1"/>
      <c r="M7" s="446"/>
      <c r="N7" s="447"/>
    </row>
    <row r="8" spans="1:14" ht="15" customHeight="1" x14ac:dyDescent="0.25">
      <c r="A8" s="422" t="s">
        <v>831</v>
      </c>
      <c r="B8" t="str">
        <f ca="1">CONCATENATE(EUROCOPA!I12,"-",EUROCOPA!N12)</f>
        <v>Dinamarca-Finlandia</v>
      </c>
      <c r="C8" s="18" t="str">
        <f>CONCATENATE(IF(EUROCOPA!K12&gt;EUROCOPA!L12,1,IF(EUROCOPA!K12&lt;EUROCOPA!L12,2,IF(AND(EUROCOPA!K12=EUROCOPA!L12,EUROCOPA!K12&lt;&gt;"",EUROCOPA!L12&lt;&gt;""),"X",0))),"|",EUROCOPA!K12,"-",EUROCOPA!L12)</f>
        <v>1|1-0</v>
      </c>
      <c r="D8" s="588"/>
      <c r="E8" s="586"/>
      <c r="F8" s="587"/>
      <c r="G8" s="587"/>
      <c r="H8" s="587"/>
      <c r="I8" s="440"/>
      <c r="J8" s="1"/>
      <c r="K8" s="1"/>
      <c r="L8" s="1"/>
      <c r="M8" s="446"/>
      <c r="N8" s="447"/>
    </row>
    <row r="9" spans="1:14" ht="15" customHeight="1" x14ac:dyDescent="0.25">
      <c r="A9" s="422" t="s">
        <v>831</v>
      </c>
      <c r="B9" t="str">
        <f ca="1">CONCATENATE(EUROCOPA!I13,"-",EUROCOPA!N13)</f>
        <v>Bélgica-Rusia</v>
      </c>
      <c r="C9" s="18" t="str">
        <f>CONCATENATE(IF(EUROCOPA!K13&gt;EUROCOPA!L13,1,IF(EUROCOPA!K13&lt;EUROCOPA!L13,2,IF(AND(EUROCOPA!K13=EUROCOPA!L13,EUROCOPA!K13&lt;&gt;"",EUROCOPA!L13&lt;&gt;""),"X",0))),"|",EUROCOPA!K13,"-",EUROCOPA!L13)</f>
        <v>1|2-1</v>
      </c>
      <c r="D9" s="588"/>
      <c r="E9" s="586"/>
      <c r="F9" s="587"/>
      <c r="G9" s="587"/>
      <c r="H9" s="587"/>
      <c r="I9" s="440"/>
      <c r="J9" s="1"/>
      <c r="K9" s="1"/>
      <c r="L9" s="1"/>
      <c r="M9" s="446"/>
      <c r="N9" s="447"/>
    </row>
    <row r="10" spans="1:14" ht="15" customHeight="1" x14ac:dyDescent="0.25">
      <c r="A10" s="423" t="s">
        <v>832</v>
      </c>
      <c r="B10" t="str">
        <f ca="1">CONCATENATE(EUROCOPA!I20,"-",EUROCOPA!N20)</f>
        <v>Austria-Macedonia del Norte</v>
      </c>
      <c r="C10" s="19" t="str">
        <f>CONCATENATE(IF(EUROCOPA!K20&gt;EUROCOPA!L20,1,IF(EUROCOPA!K20&lt;EUROCOPA!L20,2,IF(AND(EUROCOPA!K20=EUROCOPA!L20,EUROCOPA!K20&lt;&gt;"",EUROCOPA!L20&lt;&gt;""),"X",0))),"|",EUROCOPA!K20,"-",EUROCOPA!L20)</f>
        <v>1|2-0</v>
      </c>
      <c r="D10" s="588"/>
      <c r="E10" s="1"/>
      <c r="F10" s="1"/>
      <c r="G10" s="1"/>
      <c r="H10" s="1"/>
      <c r="I10" s="440"/>
      <c r="J10" s="1"/>
      <c r="K10" s="1"/>
      <c r="L10" s="1"/>
      <c r="M10" s="446"/>
      <c r="N10" s="447"/>
    </row>
    <row r="11" spans="1:14" ht="15.95" customHeight="1" x14ac:dyDescent="0.25">
      <c r="A11" s="423" t="s">
        <v>832</v>
      </c>
      <c r="B11" t="str">
        <f ca="1">CONCATENATE(EUROCOPA!I21,"-",EUROCOPA!N21)</f>
        <v>Países Bajos-Ucrania</v>
      </c>
      <c r="C11" s="19" t="str">
        <f>CONCATENATE(IF(EUROCOPA!K21&gt;EUROCOPA!L21,1,IF(EUROCOPA!K21&lt;EUROCOPA!L21,2,IF(AND(EUROCOPA!K21=EUROCOPA!L21,EUROCOPA!K21&lt;&gt;"",EUROCOPA!L21&lt;&gt;""),"X",0))),"|",EUROCOPA!K21,"-",EUROCOPA!L21)</f>
        <v>1|3-0</v>
      </c>
      <c r="D11" s="588"/>
      <c r="E11" s="1"/>
      <c r="F11" s="1"/>
      <c r="G11" s="1"/>
      <c r="H11" s="1"/>
      <c r="I11" s="440"/>
      <c r="J11" s="1"/>
      <c r="K11" s="1"/>
      <c r="L11" s="1"/>
      <c r="M11" s="446"/>
      <c r="N11" s="447"/>
    </row>
    <row r="12" spans="1:14" ht="15" customHeight="1" x14ac:dyDescent="0.25">
      <c r="A12" s="351" t="s">
        <v>833</v>
      </c>
      <c r="B12" t="str">
        <f ca="1">CONCATENATE(EUROCOPA!I28,"-",EUROCOPA!N28)</f>
        <v>Inglaterra-Croacia</v>
      </c>
      <c r="C12" s="19" t="str">
        <f>CONCATENATE(IF(EUROCOPA!K28&gt;EUROCOPA!L28,1,IF(EUROCOPA!K28&lt;EUROCOPA!L28,2,IF(AND(EUROCOPA!K28=EUROCOPA!L28,EUROCOPA!K28&lt;&gt;"",EUROCOPA!L28&lt;&gt;""),"X",0))),"|",EUROCOPA!K28,"-",EUROCOPA!L28)</f>
        <v>X|2-2</v>
      </c>
      <c r="D12" s="588"/>
      <c r="E12" s="1"/>
      <c r="F12" s="1"/>
      <c r="G12" s="1"/>
      <c r="H12" s="1"/>
      <c r="I12" s="440"/>
      <c r="J12" s="1"/>
      <c r="K12" s="1"/>
      <c r="L12" s="1"/>
      <c r="M12" s="446"/>
      <c r="N12" s="447"/>
    </row>
    <row r="13" spans="1:14" ht="15" customHeight="1" x14ac:dyDescent="0.25">
      <c r="A13" s="351" t="s">
        <v>833</v>
      </c>
      <c r="B13" t="str">
        <f ca="1">CONCATENATE(EUROCOPA!I29,"-",EUROCOPA!N29)</f>
        <v>Escocia-República Checa</v>
      </c>
      <c r="C13" s="19" t="str">
        <f>CONCATENATE(IF(EUROCOPA!K29&gt;EUROCOPA!L29,1,IF(EUROCOPA!K29&lt;EUROCOPA!L29,2,IF(AND(EUROCOPA!K29=EUROCOPA!L29,EUROCOPA!K29&lt;&gt;"",EUROCOPA!L29&lt;&gt;""),"X",0))),"|",EUROCOPA!K29,"-",EUROCOPA!L29)</f>
        <v>2|1-2</v>
      </c>
      <c r="D13" s="588"/>
      <c r="E13" s="1"/>
      <c r="F13" s="1"/>
      <c r="G13" s="1"/>
      <c r="H13" s="1"/>
      <c r="I13" s="440"/>
      <c r="J13" s="1"/>
      <c r="K13" s="1"/>
      <c r="L13" s="1"/>
      <c r="M13" s="446"/>
      <c r="N13" s="447"/>
    </row>
    <row r="14" spans="1:14" ht="15" customHeight="1" x14ac:dyDescent="0.25">
      <c r="A14" s="359" t="s">
        <v>834</v>
      </c>
      <c r="B14" t="str">
        <f ca="1">CONCATENATE(EUROCOPA!I36,"-",EUROCOPA!N36)</f>
        <v>Polonia-Eslovaquia</v>
      </c>
      <c r="C14" s="19" t="str">
        <f>CONCATENATE(IF(EUROCOPA!K36&gt;EUROCOPA!L36,1,IF(EUROCOPA!K36&lt;EUROCOPA!L36,2,IF(AND(EUROCOPA!K36=EUROCOPA!L36,EUROCOPA!K36&lt;&gt;"",EUROCOPA!L36&lt;&gt;""),"X",0))),"|",EUROCOPA!K36,"-",EUROCOPA!L36)</f>
        <v>1|1-0</v>
      </c>
      <c r="D14" s="588"/>
      <c r="E14" s="1"/>
      <c r="F14" s="1"/>
      <c r="G14" s="1"/>
      <c r="H14" s="1"/>
      <c r="I14" s="440"/>
      <c r="J14" s="1"/>
      <c r="K14" s="1"/>
      <c r="L14" s="1"/>
      <c r="M14" s="446"/>
      <c r="N14" s="447"/>
    </row>
    <row r="15" spans="1:14" ht="15" customHeight="1" x14ac:dyDescent="0.25">
      <c r="A15" s="359" t="s">
        <v>834</v>
      </c>
      <c r="B15" t="str">
        <f ca="1">CONCATENATE(EUROCOPA!I37,"-",EUROCOPA!N37)</f>
        <v>España-Suecia</v>
      </c>
      <c r="C15" s="19" t="str">
        <f>CONCATENATE(IF(EUROCOPA!K37&gt;EUROCOPA!L37,1,IF(EUROCOPA!K37&lt;EUROCOPA!L37,2,IF(AND(EUROCOPA!K37=EUROCOPA!L37,EUROCOPA!K37&lt;&gt;"",EUROCOPA!L37&lt;&gt;""),"X",0))),"|",EUROCOPA!K37,"-",EUROCOPA!L37)</f>
        <v>1|2-1</v>
      </c>
      <c r="D15" s="588"/>
      <c r="E15" s="1"/>
      <c r="F15" s="1"/>
      <c r="G15" s="1"/>
      <c r="H15" s="1"/>
      <c r="I15" s="440"/>
      <c r="J15" s="1"/>
      <c r="K15" s="1"/>
      <c r="L15" s="1"/>
      <c r="M15" s="446"/>
      <c r="N15" s="447"/>
    </row>
    <row r="16" spans="1:14" ht="15" customHeight="1" x14ac:dyDescent="0.25">
      <c r="A16" s="376" t="s">
        <v>835</v>
      </c>
      <c r="B16" t="str">
        <f ca="1">CONCATENATE(EUROCOPA!I44,"-",EUROCOPA!N44)</f>
        <v>Hungría-Portugal</v>
      </c>
      <c r="C16" s="19" t="str">
        <f>CONCATENATE(IF(EUROCOPA!K44&gt;EUROCOPA!L44,1,IF(EUROCOPA!K44&lt;EUROCOPA!L44,2,IF(AND(EUROCOPA!K44=EUROCOPA!L44,EUROCOPA!K44&lt;&gt;"",EUROCOPA!L44&lt;&gt;""),"X",0))),"|",EUROCOPA!K44,"-",EUROCOPA!L44)</f>
        <v>2|1-3</v>
      </c>
      <c r="D16" s="588"/>
      <c r="E16" s="1"/>
      <c r="F16" s="1"/>
      <c r="G16" s="1"/>
      <c r="H16" s="1"/>
      <c r="I16" s="440"/>
      <c r="J16" s="1"/>
      <c r="K16" s="1"/>
      <c r="L16" s="1"/>
      <c r="M16" s="446"/>
      <c r="N16" s="447"/>
    </row>
    <row r="17" spans="1:14" ht="15.95" customHeight="1" x14ac:dyDescent="0.25">
      <c r="A17" s="376" t="s">
        <v>835</v>
      </c>
      <c r="B17" t="str">
        <f ca="1">CONCATENATE(EUROCOPA!I45,"-",EUROCOPA!N45)</f>
        <v>Francia-Alemania</v>
      </c>
      <c r="C17" s="19" t="str">
        <f>CONCATENATE(IF(EUROCOPA!K45&gt;EUROCOPA!L45,1,IF(EUROCOPA!K45&lt;EUROCOPA!L45,2,IF(AND(EUROCOPA!K45=EUROCOPA!L45,EUROCOPA!K45&lt;&gt;"",EUROCOPA!L45&lt;&gt;""),"X",0))),"|",EUROCOPA!K45,"-",EUROCOPA!L45)</f>
        <v>1|3-2</v>
      </c>
      <c r="D17" s="589"/>
      <c r="E17" s="1"/>
      <c r="F17" s="1"/>
      <c r="G17" s="1"/>
      <c r="H17" s="1"/>
      <c r="I17" s="440"/>
      <c r="J17" s="1"/>
      <c r="K17" s="1"/>
      <c r="L17" s="1"/>
      <c r="M17" s="446"/>
      <c r="N17" s="447"/>
    </row>
    <row r="18" spans="1:14" ht="15" customHeight="1" x14ac:dyDescent="0.25">
      <c r="A18" s="421" t="s">
        <v>836</v>
      </c>
      <c r="B18" t="str">
        <f ca="1">CONCATENATE(EUROCOPA!I6,"-",EUROCOPA!N6)</f>
        <v>Turquia-Gales</v>
      </c>
      <c r="C18" s="18" t="str">
        <f>CONCATENATE(IF(EUROCOPA!K6&gt;EUROCOPA!L6,1,IF(EUROCOPA!K6&lt;EUROCOPA!L6,2,IF(AND(EUROCOPA!K6=EUROCOPA!L6,EUROCOPA!K6&lt;&gt;"",EUROCOPA!L6&lt;&gt;""),"X",0))),"|",EUROCOPA!K6,"-",EUROCOPA!L6)</f>
        <v>X|0-0</v>
      </c>
      <c r="D18" s="600" t="s">
        <v>73</v>
      </c>
      <c r="E18" s="586" t="s">
        <v>856</v>
      </c>
      <c r="F18" s="587"/>
      <c r="G18" s="587"/>
      <c r="H18" s="587"/>
      <c r="I18" s="440"/>
      <c r="J18" s="1"/>
      <c r="K18" s="1"/>
      <c r="L18" s="1"/>
      <c r="M18" s="446"/>
      <c r="N18" s="447"/>
    </row>
    <row r="19" spans="1:14" ht="15" customHeight="1" x14ac:dyDescent="0.25">
      <c r="A19" s="421" t="s">
        <v>836</v>
      </c>
      <c r="B19" t="str">
        <f ca="1">CONCATENATE(EUROCOPA!I7,"-",EUROCOPA!N7)</f>
        <v>Italia-Suiza</v>
      </c>
      <c r="C19" s="18" t="str">
        <f>CONCATENATE(IF(EUROCOPA!K7&gt;EUROCOPA!L7,1,IF(EUROCOPA!K7&lt;EUROCOPA!L7,2,IF(AND(EUROCOPA!K7=EUROCOPA!L7,EUROCOPA!K7&lt;&gt;"",EUROCOPA!L7&lt;&gt;""),"X",0))),"|",EUROCOPA!K7,"-",EUROCOPA!L7)</f>
        <v>1|3-1</v>
      </c>
      <c r="D19" s="600"/>
      <c r="E19" s="586"/>
      <c r="F19" s="587"/>
      <c r="G19" s="587"/>
      <c r="H19" s="587"/>
      <c r="I19" s="440"/>
      <c r="J19" s="1"/>
      <c r="K19" s="1"/>
      <c r="L19" s="1"/>
      <c r="M19" s="446"/>
      <c r="N19" s="447"/>
    </row>
    <row r="20" spans="1:14" ht="15" customHeight="1" x14ac:dyDescent="0.25">
      <c r="A20" s="422" t="s">
        <v>837</v>
      </c>
      <c r="B20" t="str">
        <f ca="1">CONCATENATE(EUROCOPA!I14,"-",EUROCOPA!N14)</f>
        <v>Finlandia-Rusia</v>
      </c>
      <c r="C20" s="18" t="str">
        <f>CONCATENATE(IF(EUROCOPA!K14&gt;EUROCOPA!L14,1,IF(EUROCOPA!K14&lt;EUROCOPA!L14,2,IF(AND(EUROCOPA!K14=EUROCOPA!L14,EUROCOPA!K14&lt;&gt;"",EUROCOPA!L14&lt;&gt;""),"X",0))),"|",EUROCOPA!K14,"-",EUROCOPA!L14)</f>
        <v>2|1-2</v>
      </c>
      <c r="D20" s="600"/>
      <c r="E20" s="586"/>
      <c r="F20" s="587"/>
      <c r="G20" s="587"/>
      <c r="H20" s="587"/>
      <c r="I20" s="440"/>
      <c r="J20" s="1"/>
      <c r="K20" s="1"/>
      <c r="L20" s="1"/>
      <c r="M20" s="446"/>
      <c r="N20" s="447"/>
    </row>
    <row r="21" spans="1:14" ht="15" customHeight="1" x14ac:dyDescent="0.25">
      <c r="A21" s="422" t="s">
        <v>837</v>
      </c>
      <c r="B21" t="str">
        <f ca="1">CONCATENATE(EUROCOPA!I15,"-",EUROCOPA!N15)</f>
        <v>Dinamarca-Bélgica</v>
      </c>
      <c r="C21" s="18" t="str">
        <f>CONCATENATE(IF(EUROCOPA!K15&gt;EUROCOPA!L15,1,IF(EUROCOPA!K15&lt;EUROCOPA!L15,2,IF(AND(EUROCOPA!K15=EUROCOPA!L15,EUROCOPA!K15&lt;&gt;"",EUROCOPA!L15&lt;&gt;""),"X",0))),"|",EUROCOPA!K15,"-",EUROCOPA!L15)</f>
        <v>2|1-3</v>
      </c>
      <c r="D21" s="600"/>
      <c r="E21" s="586"/>
      <c r="F21" s="587"/>
      <c r="G21" s="587"/>
      <c r="H21" s="587"/>
      <c r="I21" s="440"/>
      <c r="J21" s="1"/>
      <c r="K21" s="1"/>
      <c r="L21" s="1"/>
      <c r="M21" s="446"/>
      <c r="N21" s="447"/>
    </row>
    <row r="22" spans="1:14" ht="15" customHeight="1" x14ac:dyDescent="0.25">
      <c r="A22" s="423" t="s">
        <v>838</v>
      </c>
      <c r="B22" t="str">
        <f ca="1">CONCATENATE(EUROCOPA!I22,"-",EUROCOPA!N22)</f>
        <v>Ucrania-Macedonia del Norte</v>
      </c>
      <c r="C22" s="19" t="str">
        <f>CONCATENATE(IF(EUROCOPA!K22&gt;EUROCOPA!L22,1,IF(EUROCOPA!K22&lt;EUROCOPA!L22,2,IF(AND(EUROCOPA!K22=EUROCOPA!L22,EUROCOPA!K22&lt;&gt;"",EUROCOPA!L22&lt;&gt;""),"X",0))),"|",EUROCOPA!K22,"-",EUROCOPA!L22)</f>
        <v>1|3-0</v>
      </c>
      <c r="D22" s="600"/>
      <c r="E22" s="1"/>
      <c r="F22" s="1"/>
      <c r="G22" s="1"/>
      <c r="H22" s="1"/>
      <c r="I22" s="440"/>
      <c r="J22" s="1"/>
      <c r="K22" s="1"/>
      <c r="L22" s="1"/>
      <c r="M22" s="446"/>
      <c r="N22" s="447"/>
    </row>
    <row r="23" spans="1:14" ht="15.95" customHeight="1" x14ac:dyDescent="0.25">
      <c r="A23" s="423" t="s">
        <v>838</v>
      </c>
      <c r="B23" t="str">
        <f ca="1">CONCATENATE(EUROCOPA!I23,"-",EUROCOPA!N23)</f>
        <v>Países Bajos-Austria</v>
      </c>
      <c r="C23" s="19" t="str">
        <f>CONCATENATE(IF(EUROCOPA!K23&gt;EUROCOPA!L23,1,IF(EUROCOPA!K23&lt;EUROCOPA!L23,2,IF(AND(EUROCOPA!K23=EUROCOPA!L23,EUROCOPA!K23&lt;&gt;"",EUROCOPA!L23&lt;&gt;""),"X",0))),"|",EUROCOPA!K23,"-",EUROCOPA!L23)</f>
        <v>1|2-1</v>
      </c>
      <c r="D23" s="600"/>
      <c r="E23" s="1"/>
      <c r="F23" s="1"/>
      <c r="G23" s="1"/>
      <c r="H23" s="1"/>
      <c r="I23" s="440"/>
      <c r="J23" s="1"/>
      <c r="K23" s="1"/>
      <c r="L23" s="1"/>
      <c r="M23" s="446"/>
      <c r="N23" s="447"/>
    </row>
    <row r="24" spans="1:14" ht="15" customHeight="1" x14ac:dyDescent="0.25">
      <c r="A24" s="351" t="s">
        <v>839</v>
      </c>
      <c r="B24" t="str">
        <f ca="1">CONCATENATE(EUROCOPA!I30,"-",EUROCOPA!N30)</f>
        <v>Croacia-República Checa</v>
      </c>
      <c r="C24" s="19" t="str">
        <f>CONCATENATE(IF(EUROCOPA!K30&gt;EUROCOPA!L30,1,IF(EUROCOPA!K30&lt;EUROCOPA!L30,2,IF(AND(EUROCOPA!K30=EUROCOPA!L30,EUROCOPA!K30&lt;&gt;"",EUROCOPA!L30&lt;&gt;""),"X",0))),"|",EUROCOPA!K30,"-",EUROCOPA!L30)</f>
        <v>1|2-1</v>
      </c>
      <c r="D24" s="600"/>
      <c r="E24" s="1"/>
      <c r="F24" s="1"/>
      <c r="G24" s="1"/>
      <c r="H24" s="1"/>
      <c r="I24" s="440"/>
      <c r="J24" s="1"/>
      <c r="K24" s="1"/>
      <c r="L24" s="1"/>
      <c r="M24" s="446"/>
      <c r="N24" s="447"/>
    </row>
    <row r="25" spans="1:14" ht="15" customHeight="1" x14ac:dyDescent="0.25">
      <c r="A25" s="351" t="s">
        <v>839</v>
      </c>
      <c r="B25" t="str">
        <f ca="1">CONCATENATE(EUROCOPA!I31,"-",EUROCOPA!N31)</f>
        <v>Inglaterra-Escocia</v>
      </c>
      <c r="C25" s="19" t="str">
        <f>CONCATENATE(IF(EUROCOPA!K31&gt;EUROCOPA!L31,1,IF(EUROCOPA!K31&lt;EUROCOPA!L31,2,IF(AND(EUROCOPA!K31=EUROCOPA!L31,EUROCOPA!K31&lt;&gt;"",EUROCOPA!L31&lt;&gt;""),"X",0))),"|",EUROCOPA!K31,"-",EUROCOPA!L31)</f>
        <v>1|3-1</v>
      </c>
      <c r="D25" s="600"/>
      <c r="E25" s="1"/>
      <c r="F25" s="1"/>
      <c r="G25" s="1"/>
      <c r="H25" s="1"/>
      <c r="I25" s="440"/>
      <c r="J25" s="1"/>
      <c r="K25" s="1"/>
      <c r="L25" s="1"/>
      <c r="M25" s="446"/>
      <c r="N25" s="447"/>
    </row>
    <row r="26" spans="1:14" ht="15" customHeight="1" x14ac:dyDescent="0.25">
      <c r="A26" s="359" t="s">
        <v>840</v>
      </c>
      <c r="B26" t="str">
        <f ca="1">CONCATENATE(EUROCOPA!I38,"-",EUROCOPA!N38)</f>
        <v>Suecia-Eslovaquia</v>
      </c>
      <c r="C26" s="19" t="str">
        <f>CONCATENATE(IF(EUROCOPA!K38&gt;EUROCOPA!L38,1,IF(EUROCOPA!K38&lt;EUROCOPA!L38,2,IF(AND(EUROCOPA!K38=EUROCOPA!L38,EUROCOPA!K38&lt;&gt;"",EUROCOPA!L38&lt;&gt;""),"X",0))),"|",EUROCOPA!K38,"-",EUROCOPA!L38)</f>
        <v>1|2-0</v>
      </c>
      <c r="D26" s="600"/>
      <c r="E26" s="1"/>
      <c r="F26" s="1"/>
      <c r="G26" s="1"/>
      <c r="H26" s="1"/>
      <c r="I26" s="440"/>
      <c r="J26" s="1"/>
      <c r="K26" s="1"/>
      <c r="L26" s="1"/>
      <c r="M26" s="446"/>
      <c r="N26" s="447"/>
    </row>
    <row r="27" spans="1:14" ht="15" customHeight="1" x14ac:dyDescent="0.25">
      <c r="A27" s="359" t="s">
        <v>840</v>
      </c>
      <c r="B27" t="str">
        <f ca="1">CONCATENATE(EUROCOPA!I39,"-",EUROCOPA!N39)</f>
        <v>España-Polonia</v>
      </c>
      <c r="C27" s="19" t="str">
        <f>CONCATENATE(IF(EUROCOPA!K39&gt;EUROCOPA!L39,1,IF(EUROCOPA!K39&lt;EUROCOPA!L39,2,IF(AND(EUROCOPA!K39=EUROCOPA!L39,EUROCOPA!K39&lt;&gt;"",EUROCOPA!L39&lt;&gt;""),"X",0))),"|",EUROCOPA!K39,"-",EUROCOPA!L39)</f>
        <v>1|2-0</v>
      </c>
      <c r="D27" s="600"/>
      <c r="E27" s="1"/>
      <c r="F27" s="1"/>
      <c r="G27" s="1"/>
      <c r="H27" s="1"/>
      <c r="I27" s="440"/>
      <c r="J27" s="1"/>
      <c r="K27" s="1"/>
      <c r="L27" s="1"/>
      <c r="M27" s="446"/>
      <c r="N27" s="447"/>
    </row>
    <row r="28" spans="1:14" ht="15" customHeight="1" x14ac:dyDescent="0.25">
      <c r="A28" s="376" t="s">
        <v>841</v>
      </c>
      <c r="B28" t="str">
        <f ca="1">CONCATENATE(EUROCOPA!I46,"-",EUROCOPA!N46)</f>
        <v>Hungría-Francia</v>
      </c>
      <c r="C28" s="19" t="str">
        <f>CONCATENATE(IF(EUROCOPA!K46&gt;EUROCOPA!L46,1,IF(EUROCOPA!K46&lt;EUROCOPA!L46,2,IF(AND(EUROCOPA!K46=EUROCOPA!L46,EUROCOPA!K46&lt;&gt;"",EUROCOPA!L46&lt;&gt;""),"X",0))),"|",EUROCOPA!K46,"-",EUROCOPA!L46)</f>
        <v>2|1-4</v>
      </c>
      <c r="D28" s="600"/>
      <c r="E28" s="1"/>
      <c r="F28" s="1"/>
      <c r="G28" s="1"/>
      <c r="H28" s="1"/>
      <c r="I28" s="440"/>
      <c r="J28" s="1"/>
      <c r="K28" s="1"/>
      <c r="L28" s="1"/>
      <c r="M28" s="446"/>
      <c r="N28" s="447"/>
    </row>
    <row r="29" spans="1:14" ht="15.95" customHeight="1" x14ac:dyDescent="0.25">
      <c r="A29" s="376" t="s">
        <v>841</v>
      </c>
      <c r="B29" t="str">
        <f ca="1">CONCATENATE(EUROCOPA!I47,"-",EUROCOPA!N47)</f>
        <v>Portugal-Alemania</v>
      </c>
      <c r="C29" s="19" t="str">
        <f>CONCATENATE(IF(EUROCOPA!K47&gt;EUROCOPA!L47,1,IF(EUROCOPA!K47&lt;EUROCOPA!L47,2,IF(AND(EUROCOPA!K47=EUROCOPA!L47,EUROCOPA!K47&lt;&gt;"",EUROCOPA!L47&lt;&gt;""),"X",0))),"|",EUROCOPA!K47,"-",EUROCOPA!L47)</f>
        <v>X|2-2</v>
      </c>
      <c r="D29" s="601"/>
      <c r="E29" s="1"/>
      <c r="F29" s="1"/>
      <c r="G29" s="1"/>
      <c r="H29" s="1"/>
      <c r="I29" s="440"/>
      <c r="J29" s="1"/>
      <c r="K29" s="1"/>
      <c r="L29" s="1"/>
      <c r="M29" s="446"/>
      <c r="N29" s="447"/>
    </row>
    <row r="30" spans="1:14" ht="15" customHeight="1" x14ac:dyDescent="0.25">
      <c r="A30" s="421" t="s">
        <v>842</v>
      </c>
      <c r="B30" t="str">
        <f ca="1">CONCATENATE(EUROCOPA!I8,"-",EUROCOPA!N8)</f>
        <v>Italia-Gales</v>
      </c>
      <c r="C30" s="18" t="str">
        <f>CONCATENATE(IF(EUROCOPA!K8&gt;EUROCOPA!L8,1,IF(EUROCOPA!K8&lt;EUROCOPA!L8,2,IF(AND(EUROCOPA!K8=EUROCOPA!L8,EUROCOPA!K8&lt;&gt;"",EUROCOPA!L8&lt;&gt;""),"X",0))),"|",EUROCOPA!K8,"-",EUROCOPA!L8)</f>
        <v>1|2-0</v>
      </c>
      <c r="D30" s="595" t="s">
        <v>74</v>
      </c>
      <c r="E30" s="586" t="s">
        <v>857</v>
      </c>
      <c r="F30" s="587"/>
      <c r="G30" s="587"/>
      <c r="H30" s="587"/>
      <c r="I30" s="440"/>
      <c r="J30" s="1"/>
      <c r="K30" s="1"/>
      <c r="L30" s="1"/>
      <c r="M30" s="446"/>
      <c r="N30" s="447"/>
    </row>
    <row r="31" spans="1:14" ht="15" customHeight="1" x14ac:dyDescent="0.25">
      <c r="A31" s="421" t="s">
        <v>842</v>
      </c>
      <c r="B31" t="str">
        <f ca="1">CONCATENATE(EUROCOPA!I9,"-",EUROCOPA!N9)</f>
        <v>Suiza-Turquia</v>
      </c>
      <c r="C31" s="18" t="str">
        <f>CONCATENATE(IF(EUROCOPA!K9&gt;EUROCOPA!L9,1,IF(EUROCOPA!K9&lt;EUROCOPA!L9,2,IF(AND(EUROCOPA!K9=EUROCOPA!L9,EUROCOPA!K9&lt;&gt;"",EUROCOPA!L9&lt;&gt;""),"X",0))),"|",EUROCOPA!K9,"-",EUROCOPA!L9)</f>
        <v>X|1-1</v>
      </c>
      <c r="D31" s="595"/>
      <c r="E31" s="586"/>
      <c r="F31" s="587"/>
      <c r="G31" s="587"/>
      <c r="H31" s="587"/>
      <c r="I31" s="440"/>
      <c r="J31" s="1"/>
      <c r="K31" s="1"/>
      <c r="L31" s="1"/>
      <c r="M31" s="446"/>
      <c r="N31" s="447"/>
    </row>
    <row r="32" spans="1:14" ht="15" customHeight="1" x14ac:dyDescent="0.25">
      <c r="A32" s="422" t="s">
        <v>843</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843</v>
      </c>
      <c r="B33" t="str">
        <f ca="1">CONCATENATE(EUROCOPA!I17,"-",EUROCOPA!N17)</f>
        <v>Rusia-Dinamarca</v>
      </c>
      <c r="C33" s="18" t="str">
        <f>CONCATENATE(IF(EUROCOPA!K17&gt;EUROCOPA!L17,1,IF(EUROCOPA!K17&lt;EUROCOPA!L17,2,IF(AND(EUROCOPA!K17=EUROCOPA!L17,EUROCOPA!K17&lt;&gt;"",EUROCOPA!L17&lt;&gt;""),"X",0))),"|",EUROCOPA!K17,"-",EUROCOPA!L17)</f>
        <v>2|1-2</v>
      </c>
      <c r="D33" s="595"/>
      <c r="E33" s="586"/>
      <c r="F33" s="587"/>
      <c r="G33" s="587"/>
      <c r="H33" s="587"/>
      <c r="I33" s="440"/>
      <c r="J33" s="1"/>
      <c r="K33" s="1"/>
      <c r="L33" s="1"/>
      <c r="M33" s="446"/>
      <c r="N33" s="447"/>
    </row>
    <row r="34" spans="1:14" ht="15" customHeight="1" x14ac:dyDescent="0.25">
      <c r="A34" s="423" t="s">
        <v>844</v>
      </c>
      <c r="B34" t="str">
        <f ca="1">CONCATENATE(EUROCOPA!I24,"-",EUROCOPA!N24)</f>
        <v>Ucrania-Austria</v>
      </c>
      <c r="C34" s="19" t="str">
        <f>CONCATENATE(IF(EUROCOPA!K24&gt;EUROCOPA!L24,1,IF(EUROCOPA!K24&lt;EUROCOPA!L24,2,IF(AND(EUROCOPA!K24=EUROCOPA!L24,EUROCOPA!K24&lt;&gt;"",EUROCOPA!L24&lt;&gt;""),"X",0))),"|",EUROCOPA!K24,"-",EUROCOPA!L24)</f>
        <v>X|1-1</v>
      </c>
      <c r="D34" s="595"/>
      <c r="E34" s="1"/>
      <c r="F34" s="1"/>
      <c r="G34" s="1"/>
      <c r="H34" s="1"/>
      <c r="I34" s="440"/>
      <c r="J34" s="1"/>
      <c r="K34" s="1"/>
      <c r="L34" s="1"/>
      <c r="M34" s="446"/>
      <c r="N34" s="447"/>
    </row>
    <row r="35" spans="1:14" ht="15.95" customHeight="1" x14ac:dyDescent="0.25">
      <c r="A35" s="423" t="s">
        <v>844</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845</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845</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846</v>
      </c>
      <c r="B38" t="str">
        <f ca="1">CONCATENATE(EUROCOPA!I40,"-",EUROCOPA!N40)</f>
        <v>Suecia-Polonia</v>
      </c>
      <c r="C38" s="19" t="str">
        <f>CONCATENATE(IF(EUROCOPA!K40&gt;EUROCOPA!L40,1,IF(EUROCOPA!K40&lt;EUROCOPA!L40,2,IF(AND(EUROCOPA!K40=EUROCOPA!L40,EUROCOPA!K40&lt;&gt;"",EUROCOPA!L40&lt;&gt;""),"X",0))),"|",EUROCOPA!K40,"-",EUROCOPA!L40)</f>
        <v>X|1-1</v>
      </c>
      <c r="D38" s="595"/>
      <c r="E38" s="1"/>
      <c r="F38" s="1"/>
      <c r="G38" s="1"/>
      <c r="H38" s="1"/>
      <c r="I38" s="440"/>
      <c r="J38" s="1"/>
      <c r="K38" s="1"/>
      <c r="L38" s="1"/>
      <c r="M38" s="446"/>
      <c r="N38" s="447"/>
    </row>
    <row r="39" spans="1:14" ht="15" customHeight="1" x14ac:dyDescent="0.25">
      <c r="A39" s="359" t="s">
        <v>846</v>
      </c>
      <c r="B39" t="str">
        <f ca="1">CONCATENATE(EUROCOPA!I41,"-",EUROCOPA!N41)</f>
        <v>Eslovaquia-España</v>
      </c>
      <c r="C39" s="19" t="str">
        <f>CONCATENATE(IF(EUROCOPA!K41&gt;EUROCOPA!L41,1,IF(EUROCOPA!K41&lt;EUROCOPA!L41,2,IF(AND(EUROCOPA!K41=EUROCOPA!L41,EUROCOPA!K41&lt;&gt;"",EUROCOPA!L41&lt;&gt;""),"X",0))),"|",EUROCOPA!K41,"-",EUROCOPA!L41)</f>
        <v>2|1-3</v>
      </c>
      <c r="D39" s="595"/>
      <c r="E39" s="1"/>
      <c r="F39" s="1"/>
      <c r="G39" s="1"/>
      <c r="H39" s="1"/>
      <c r="I39" s="440"/>
      <c r="J39" s="1"/>
      <c r="K39" s="1"/>
      <c r="L39" s="1"/>
      <c r="M39" s="446"/>
      <c r="N39" s="447"/>
    </row>
    <row r="40" spans="1:14" ht="15" customHeight="1" x14ac:dyDescent="0.25">
      <c r="A40" s="376" t="s">
        <v>847</v>
      </c>
      <c r="B40" t="str">
        <f ca="1">CONCATENATE(EUROCOPA!I48,"-",EUROCOPA!N48)</f>
        <v>Alemania-Hungría</v>
      </c>
      <c r="C40" s="19" t="str">
        <f>CONCATENATE(IF(EUROCOPA!K48&gt;EUROCOPA!L48,1,IF(EUROCOPA!K48&lt;EUROCOPA!L48,2,IF(AND(EUROCOPA!K48=EUROCOPA!L48,EUROCOPA!K48&lt;&gt;"",EUROCOPA!L48&lt;&gt;""),"X",0))),"|",EUROCOPA!K48,"-",EUROCOPA!L48)</f>
        <v>1|3-1</v>
      </c>
      <c r="D40" s="595"/>
      <c r="E40" s="1"/>
      <c r="F40" s="1"/>
      <c r="G40" s="1"/>
      <c r="H40" s="1"/>
      <c r="I40" s="440"/>
      <c r="J40" s="1"/>
      <c r="K40" s="1"/>
      <c r="L40" s="1"/>
      <c r="M40" s="446"/>
      <c r="N40" s="447"/>
    </row>
    <row r="41" spans="1:14" ht="15.95" customHeight="1" x14ac:dyDescent="0.25">
      <c r="A41" s="376" t="s">
        <v>847</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96</v>
      </c>
      <c r="C43" s="18"/>
      <c r="D43" s="595"/>
      <c r="E43" s="1"/>
      <c r="F43" s="1"/>
      <c r="G43" s="1"/>
      <c r="H43" s="1"/>
      <c r="I43" s="440"/>
      <c r="J43" s="1"/>
      <c r="K43" s="1"/>
      <c r="L43" s="1"/>
      <c r="M43" s="446"/>
      <c r="N43" s="447"/>
    </row>
    <row r="44" spans="1:14" ht="15" customHeight="1" x14ac:dyDescent="0.25">
      <c r="A44" s="606" t="s">
        <v>0</v>
      </c>
      <c r="B44" s="14" t="s">
        <v>97</v>
      </c>
      <c r="C44" s="18" t="str">
        <f ca="1">IF(SUM(EUROCOPA!$T$6:$T$9)=12,EUROCOPA!R6,B44)</f>
        <v>Italia</v>
      </c>
      <c r="D44" s="595"/>
      <c r="E44" s="1"/>
      <c r="F44" s="1"/>
      <c r="G44" s="1"/>
      <c r="H44" s="1"/>
      <c r="I44" s="440"/>
      <c r="J44" s="1"/>
      <c r="K44" s="1"/>
      <c r="L44" s="1"/>
      <c r="M44" s="446"/>
      <c r="N44" s="447"/>
    </row>
    <row r="45" spans="1:14" ht="15" customHeight="1" x14ac:dyDescent="0.25">
      <c r="A45" s="606"/>
      <c r="B45" s="14" t="s">
        <v>98</v>
      </c>
      <c r="C45" s="18" t="str">
        <f ca="1">IF(SUM(EUROCOPA!$T$6:$T$9)=12,EUROCOPA!R7,B45)</f>
        <v>Suiza</v>
      </c>
      <c r="D45" s="595"/>
      <c r="E45" s="1"/>
      <c r="F45" s="1"/>
      <c r="G45" s="1"/>
      <c r="H45" s="1"/>
      <c r="I45" s="440"/>
      <c r="J45" s="1"/>
      <c r="K45" s="1"/>
      <c r="L45" s="1"/>
      <c r="M45" s="446"/>
      <c r="N45" s="447"/>
    </row>
    <row r="46" spans="1:14" ht="15" customHeight="1" x14ac:dyDescent="0.25">
      <c r="A46" s="606"/>
      <c r="B46" s="14" t="s">
        <v>99</v>
      </c>
      <c r="C46" s="18" t="str">
        <f ca="1">IF(SUM(EUROCOPA!$T$6:$T$9)=12,EUROCOPA!R8,B46)</f>
        <v>Turquia</v>
      </c>
      <c r="D46" s="595"/>
      <c r="E46" s="1"/>
      <c r="F46" s="1"/>
      <c r="G46" s="1"/>
      <c r="H46" s="1"/>
      <c r="I46" s="440"/>
      <c r="J46" s="1"/>
      <c r="K46" s="1"/>
      <c r="L46" s="1"/>
      <c r="M46" s="446"/>
      <c r="N46" s="447"/>
    </row>
    <row r="47" spans="1:14" ht="15" customHeight="1" x14ac:dyDescent="0.25">
      <c r="A47" s="606"/>
      <c r="B47" s="14" t="s">
        <v>100</v>
      </c>
      <c r="C47" s="18" t="str">
        <f ca="1">IF(SUM(EUROCOPA!$T$6:$T$9)=12,EUROCOPA!R9,B47)</f>
        <v>Gales</v>
      </c>
      <c r="D47" s="595"/>
      <c r="E47" s="1"/>
      <c r="F47" s="1"/>
      <c r="G47" s="1"/>
      <c r="H47" s="1"/>
      <c r="I47" s="440"/>
      <c r="J47" s="1"/>
      <c r="K47" s="1"/>
      <c r="L47" s="1"/>
      <c r="M47" s="446"/>
      <c r="N47" s="447"/>
    </row>
    <row r="48" spans="1:14" ht="15" customHeight="1" x14ac:dyDescent="0.25">
      <c r="A48" s="607" t="s">
        <v>1</v>
      </c>
      <c r="B48" s="14" t="s">
        <v>101</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102</v>
      </c>
      <c r="C49" s="18" t="str">
        <f ca="1">IF(SUM(EUROCOPA!$T$14:$T$17)=12,EUROCOPA!R15,B49)</f>
        <v>Dinamarca</v>
      </c>
      <c r="D49" s="595"/>
      <c r="E49" s="1"/>
      <c r="F49" s="1"/>
      <c r="G49" s="1"/>
      <c r="H49" s="1"/>
      <c r="I49" s="440"/>
      <c r="J49" s="1"/>
      <c r="K49" s="1"/>
      <c r="L49" s="1"/>
      <c r="M49" s="446"/>
      <c r="N49" s="447"/>
    </row>
    <row r="50" spans="1:14" x14ac:dyDescent="0.25">
      <c r="A50" s="607"/>
      <c r="B50" s="14" t="s">
        <v>103</v>
      </c>
      <c r="C50" s="18" t="str">
        <f ca="1">IF(SUM(EUROCOPA!$T$14:$T$17)=12,EUROCOPA!R16,B50)</f>
        <v>Rusia</v>
      </c>
      <c r="D50" s="595"/>
      <c r="E50" s="1"/>
      <c r="F50" s="1"/>
      <c r="G50" s="1"/>
      <c r="H50" s="1"/>
      <c r="I50" s="440"/>
      <c r="J50" s="1"/>
      <c r="K50" s="1"/>
      <c r="L50" s="1"/>
      <c r="M50" s="446"/>
      <c r="N50" s="447"/>
    </row>
    <row r="51" spans="1:14" x14ac:dyDescent="0.25">
      <c r="A51" s="607"/>
      <c r="B51" s="14" t="s">
        <v>104</v>
      </c>
      <c r="C51" s="18" t="str">
        <f ca="1">IF(SUM(EUROCOPA!$T$14:$T$17)=12,EUROCOPA!R17,B51)</f>
        <v>Finlandia</v>
      </c>
      <c r="D51" s="595"/>
      <c r="E51" s="1"/>
      <c r="F51" s="1"/>
      <c r="G51" s="1"/>
      <c r="H51" s="1"/>
      <c r="I51" s="440"/>
      <c r="J51" s="1"/>
      <c r="K51" s="1"/>
      <c r="L51" s="1"/>
      <c r="M51" s="446"/>
      <c r="N51" s="447"/>
    </row>
    <row r="52" spans="1:14" x14ac:dyDescent="0.25">
      <c r="A52" s="608" t="s">
        <v>2</v>
      </c>
      <c r="B52" s="14" t="s">
        <v>105</v>
      </c>
      <c r="C52" s="18" t="str">
        <f ca="1">IF(SUM(EUROCOPA!$T$22:$T$25)=12,EUROCOPA!R22,B52)</f>
        <v>Países Bajos</v>
      </c>
      <c r="D52" s="595"/>
      <c r="E52" s="1"/>
      <c r="F52" s="1"/>
      <c r="G52" s="1"/>
      <c r="H52" s="1"/>
      <c r="I52" s="440"/>
      <c r="J52" s="1"/>
      <c r="K52" s="1"/>
      <c r="L52" s="1"/>
      <c r="M52" s="446"/>
      <c r="N52" s="447"/>
    </row>
    <row r="53" spans="1:14" x14ac:dyDescent="0.25">
      <c r="A53" s="608"/>
      <c r="B53" s="14" t="s">
        <v>106</v>
      </c>
      <c r="C53" s="18" t="str">
        <f ca="1">IF(SUM(EUROCOPA!$T$22:$T$25)=12,EUROCOPA!R23,B53)</f>
        <v>Austria</v>
      </c>
      <c r="D53" s="595"/>
      <c r="E53" s="1"/>
      <c r="F53" s="1"/>
      <c r="G53" s="1"/>
      <c r="H53" s="1"/>
      <c r="I53" s="440"/>
      <c r="J53" s="1"/>
      <c r="K53" s="1"/>
      <c r="L53" s="1"/>
      <c r="M53" s="446"/>
      <c r="N53" s="447"/>
    </row>
    <row r="54" spans="1:14" x14ac:dyDescent="0.25">
      <c r="A54" s="608"/>
      <c r="B54" s="14" t="s">
        <v>107</v>
      </c>
      <c r="C54" s="18" t="str">
        <f ca="1">IF(SUM(EUROCOPA!$T$22:$T$25)=12,EUROCOPA!R24,B54)</f>
        <v>Ucrania</v>
      </c>
      <c r="D54" s="595"/>
      <c r="E54" s="1"/>
      <c r="F54" s="1"/>
      <c r="G54" s="1"/>
      <c r="H54" s="1"/>
      <c r="I54" s="440"/>
      <c r="J54" s="1"/>
      <c r="K54" s="1"/>
      <c r="L54" s="1"/>
      <c r="M54" s="446"/>
      <c r="N54" s="447"/>
    </row>
    <row r="55" spans="1:14" x14ac:dyDescent="0.25">
      <c r="A55" s="608"/>
      <c r="B55" s="14" t="s">
        <v>108</v>
      </c>
      <c r="C55" s="18" t="str">
        <f ca="1">IF(SUM(EUROCOPA!$T$22:$T$25)=12,EUROCOPA!R25,B55)</f>
        <v>Macedonia del Norte</v>
      </c>
      <c r="D55" s="595"/>
      <c r="E55" s="1"/>
      <c r="F55" s="1"/>
      <c r="G55" s="1"/>
      <c r="H55" s="1"/>
      <c r="I55" s="440"/>
      <c r="J55" s="1"/>
      <c r="K55" s="1"/>
      <c r="L55" s="1"/>
      <c r="M55" s="446"/>
      <c r="N55" s="447"/>
    </row>
    <row r="56" spans="1:14" x14ac:dyDescent="0.25">
      <c r="A56" s="602" t="s">
        <v>127</v>
      </c>
      <c r="B56" s="14" t="s">
        <v>188</v>
      </c>
      <c r="C56" s="18" t="str">
        <f ca="1">IF(SUM(EUROCOPA!$T$30:$T$33)=12,EUROCOPA!R30,B56)</f>
        <v>Croacia</v>
      </c>
      <c r="D56" s="595"/>
      <c r="E56" s="1"/>
      <c r="F56" s="1"/>
      <c r="G56" s="1"/>
      <c r="H56" s="1"/>
      <c r="I56" s="440"/>
      <c r="J56" s="1"/>
      <c r="K56" s="1"/>
      <c r="L56" s="1"/>
      <c r="M56" s="446"/>
      <c r="N56" s="447"/>
    </row>
    <row r="57" spans="1:14" x14ac:dyDescent="0.25">
      <c r="A57" s="602"/>
      <c r="B57" s="14" t="s">
        <v>189</v>
      </c>
      <c r="C57" s="18" t="str">
        <f ca="1">IF(SUM(EUROCOPA!$T$30:$T$33)=12,EUROCOPA!R31,B57)</f>
        <v>Inglaterra</v>
      </c>
      <c r="D57" s="595"/>
      <c r="E57" s="1"/>
      <c r="F57" s="1"/>
      <c r="G57" s="1"/>
      <c r="H57" s="1"/>
      <c r="I57" s="440"/>
      <c r="J57" s="1"/>
      <c r="K57" s="1"/>
      <c r="L57" s="1"/>
      <c r="M57" s="446"/>
      <c r="N57" s="447"/>
    </row>
    <row r="58" spans="1:14" x14ac:dyDescent="0.25">
      <c r="A58" s="602"/>
      <c r="B58" s="14" t="s">
        <v>190</v>
      </c>
      <c r="C58" s="18" t="str">
        <f ca="1">IF(SUM(EUROCOPA!$T$30:$T$33)=12,EUROCOPA!R32,B58)</f>
        <v>República Checa</v>
      </c>
      <c r="D58" s="595"/>
      <c r="E58" s="1"/>
      <c r="F58" s="1"/>
      <c r="G58" s="1"/>
      <c r="H58" s="1"/>
      <c r="I58" s="440"/>
      <c r="J58" s="1"/>
      <c r="K58" s="1"/>
      <c r="L58" s="1"/>
      <c r="M58" s="446"/>
      <c r="N58" s="447"/>
    </row>
    <row r="59" spans="1:14" x14ac:dyDescent="0.25">
      <c r="A59" s="602"/>
      <c r="B59" s="14" t="s">
        <v>191</v>
      </c>
      <c r="C59" s="18" t="str">
        <f ca="1">IF(SUM(EUROCOPA!$T$30:$T$33)=12,EUROCOPA!R33,B59)</f>
        <v>Escocia</v>
      </c>
      <c r="D59" s="595"/>
      <c r="E59" s="1"/>
      <c r="F59" s="1"/>
      <c r="G59" s="1"/>
      <c r="H59" s="1"/>
      <c r="I59" s="440"/>
      <c r="J59" s="1"/>
      <c r="K59" s="1"/>
      <c r="L59" s="1"/>
      <c r="M59" s="446"/>
      <c r="N59" s="447"/>
    </row>
    <row r="60" spans="1:14" x14ac:dyDescent="0.25">
      <c r="A60" s="604" t="s">
        <v>3</v>
      </c>
      <c r="B60" s="14" t="s">
        <v>192</v>
      </c>
      <c r="C60" s="18" t="str">
        <f ca="1">IF(SUM(EUROCOPA!$T$38:$T$41)=12,EUROCOPA!R38,B60)</f>
        <v>España</v>
      </c>
      <c r="D60" s="595"/>
      <c r="E60" s="1"/>
      <c r="F60" s="1"/>
      <c r="G60" s="1"/>
      <c r="H60" s="1"/>
      <c r="I60" s="440"/>
      <c r="J60" s="1"/>
      <c r="K60" s="1"/>
      <c r="L60" s="1"/>
      <c r="M60" s="446"/>
      <c r="N60" s="447"/>
    </row>
    <row r="61" spans="1:14" x14ac:dyDescent="0.25">
      <c r="A61" s="604"/>
      <c r="B61" s="14" t="s">
        <v>193</v>
      </c>
      <c r="C61" s="18" t="str">
        <f ca="1">IF(SUM(EUROCOPA!$T$38:$T$41)=12,EUROCOPA!R39,B61)</f>
        <v>Suecia</v>
      </c>
      <c r="D61" s="595"/>
      <c r="E61" s="1"/>
      <c r="F61" s="1"/>
      <c r="G61" s="1"/>
      <c r="H61" s="1"/>
      <c r="I61" s="440"/>
      <c r="J61" s="1"/>
      <c r="K61" s="1"/>
      <c r="L61" s="1"/>
      <c r="M61" s="446"/>
      <c r="N61" s="447"/>
    </row>
    <row r="62" spans="1:14" x14ac:dyDescent="0.25">
      <c r="A62" s="604"/>
      <c r="B62" s="14" t="s">
        <v>194</v>
      </c>
      <c r="C62" s="18" t="str">
        <f ca="1">IF(SUM(EUROCOPA!$T$38:$T$41)=12,EUROCOPA!R40,B62)</f>
        <v>Polonia</v>
      </c>
      <c r="D62" s="595"/>
      <c r="E62" s="1"/>
      <c r="F62" s="1"/>
      <c r="G62" s="1"/>
      <c r="H62" s="1"/>
      <c r="I62" s="440"/>
      <c r="J62" s="1"/>
      <c r="K62" s="1"/>
      <c r="L62" s="1"/>
      <c r="M62" s="446"/>
      <c r="N62" s="447"/>
    </row>
    <row r="63" spans="1:14" x14ac:dyDescent="0.25">
      <c r="A63" s="604"/>
      <c r="B63" s="14" t="s">
        <v>195</v>
      </c>
      <c r="C63" s="18" t="str">
        <f ca="1">IF(SUM(EUROCOPA!$T$38:$T$41)=12,EUROCOPA!R41,B63)</f>
        <v>Eslovaquia</v>
      </c>
      <c r="D63" s="595"/>
      <c r="E63" s="1"/>
      <c r="F63" s="1"/>
      <c r="G63" s="1"/>
      <c r="H63" s="1"/>
      <c r="I63" s="440"/>
      <c r="J63" s="1"/>
      <c r="K63" s="1"/>
      <c r="L63" s="1"/>
      <c r="M63" s="446"/>
      <c r="N63" s="447"/>
    </row>
    <row r="64" spans="1:14" x14ac:dyDescent="0.25">
      <c r="A64" s="603" t="s">
        <v>4</v>
      </c>
      <c r="B64" s="14" t="s">
        <v>196</v>
      </c>
      <c r="C64" s="18" t="str">
        <f ca="1">IF(SUM(EUROCOPA!$T$46:$T$49)=12,EUROCOPA!R46,B64)</f>
        <v>Francia</v>
      </c>
      <c r="D64" s="595"/>
      <c r="E64" s="1"/>
      <c r="F64" s="1"/>
      <c r="G64" s="1"/>
      <c r="H64" s="1"/>
      <c r="I64" s="440"/>
      <c r="J64" s="1"/>
      <c r="K64" s="1"/>
      <c r="L64" s="1"/>
      <c r="M64" s="446"/>
      <c r="N64" s="447"/>
    </row>
    <row r="65" spans="1:14" x14ac:dyDescent="0.25">
      <c r="A65" s="603"/>
      <c r="B65" s="14" t="s">
        <v>197</v>
      </c>
      <c r="C65" s="18" t="str">
        <f ca="1">IF(SUM(EUROCOPA!$T$46:$T$49)=12,EUROCOPA!R47,B65)</f>
        <v>Portugal</v>
      </c>
      <c r="D65" s="595"/>
      <c r="E65" s="1"/>
      <c r="F65" s="1"/>
      <c r="G65" s="1"/>
      <c r="H65" s="1"/>
      <c r="I65" s="440"/>
      <c r="J65" s="1"/>
      <c r="K65" s="1"/>
      <c r="L65" s="1"/>
      <c r="M65" s="446"/>
      <c r="N65" s="447"/>
    </row>
    <row r="66" spans="1:14" x14ac:dyDescent="0.25">
      <c r="A66" s="603"/>
      <c r="B66" s="14" t="s">
        <v>198</v>
      </c>
      <c r="C66" s="18" t="str">
        <f ca="1">IF(SUM(EUROCOPA!$T$46:$T$49)=12,EUROCOPA!R48,B66)</f>
        <v>Alemania</v>
      </c>
      <c r="D66" s="595"/>
      <c r="E66" s="1"/>
      <c r="F66" s="1"/>
      <c r="G66" s="1"/>
      <c r="H66" s="1"/>
      <c r="I66" s="440"/>
      <c r="J66" s="1"/>
      <c r="K66" s="1"/>
      <c r="L66" s="1"/>
      <c r="M66" s="446"/>
      <c r="N66" s="447"/>
    </row>
    <row r="67" spans="1:14" x14ac:dyDescent="0.25">
      <c r="A67" s="603"/>
      <c r="B67" s="14" t="s">
        <v>199</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200</v>
      </c>
      <c r="C69" s="400"/>
      <c r="D69" s="595"/>
      <c r="E69" s="1"/>
      <c r="F69" s="1"/>
      <c r="G69" s="1"/>
      <c r="H69" s="1"/>
      <c r="I69" s="440"/>
      <c r="J69" s="1"/>
      <c r="K69" s="1"/>
      <c r="L69" s="1"/>
      <c r="M69" s="446"/>
      <c r="N69" s="447"/>
    </row>
    <row r="70" spans="1:14" ht="15" customHeight="1" x14ac:dyDescent="0.25">
      <c r="A70" s="605" t="s">
        <v>166</v>
      </c>
      <c r="B70" s="14" t="s">
        <v>201</v>
      </c>
      <c r="C70" s="400" t="str">
        <f ca="1">EUROCOPA!I76</f>
        <v>Suiza</v>
      </c>
      <c r="D70" s="595"/>
      <c r="E70" s="1"/>
      <c r="F70" s="1"/>
      <c r="G70" s="1"/>
      <c r="H70" s="1"/>
      <c r="I70" s="440"/>
      <c r="J70" s="1"/>
      <c r="K70" s="1"/>
      <c r="L70" s="1"/>
      <c r="M70" s="446"/>
      <c r="N70" s="447"/>
    </row>
    <row r="71" spans="1:14" ht="15" customHeight="1" x14ac:dyDescent="0.25">
      <c r="A71" s="605"/>
      <c r="B71" s="14" t="s">
        <v>201</v>
      </c>
      <c r="C71" s="400" t="str">
        <f ca="1">EUROCOPA!I77</f>
        <v>Italia</v>
      </c>
      <c r="D71" s="595"/>
      <c r="E71" s="1"/>
      <c r="F71" s="1"/>
      <c r="G71" s="1"/>
      <c r="H71" s="1"/>
      <c r="I71" s="440"/>
      <c r="J71" s="1"/>
      <c r="K71" s="1"/>
      <c r="L71" s="1"/>
      <c r="M71" s="446"/>
      <c r="N71" s="447"/>
    </row>
    <row r="72" spans="1:14" ht="15" customHeight="1" x14ac:dyDescent="0.25">
      <c r="A72" s="605"/>
      <c r="B72" s="14" t="s">
        <v>201</v>
      </c>
      <c r="C72" s="400" t="str">
        <f ca="1">EUROCOPA!I78</f>
        <v>Países Bajos</v>
      </c>
      <c r="D72" s="595"/>
      <c r="E72" s="1"/>
      <c r="F72" s="1"/>
      <c r="G72" s="1"/>
      <c r="H72" s="1"/>
      <c r="I72" s="440"/>
      <c r="J72" s="1"/>
      <c r="K72" s="1"/>
      <c r="L72" s="1"/>
      <c r="M72" s="446"/>
      <c r="N72" s="447"/>
    </row>
    <row r="73" spans="1:14" ht="15" customHeight="1" x14ac:dyDescent="0.25">
      <c r="A73" s="605"/>
      <c r="B73" s="14" t="s">
        <v>201</v>
      </c>
      <c r="C73" s="400" t="str">
        <f ca="1">EUROCOPA!I79</f>
        <v>Bélgica</v>
      </c>
      <c r="D73" s="595"/>
      <c r="E73" s="1"/>
      <c r="F73" s="1"/>
      <c r="G73" s="1"/>
      <c r="H73" s="1"/>
      <c r="I73" s="440"/>
      <c r="J73" s="1"/>
      <c r="K73" s="1"/>
      <c r="L73" s="1"/>
      <c r="M73" s="446"/>
      <c r="N73" s="447"/>
    </row>
    <row r="74" spans="1:14" ht="15" customHeight="1" x14ac:dyDescent="0.25">
      <c r="A74" s="605"/>
      <c r="B74" s="14" t="s">
        <v>201</v>
      </c>
      <c r="C74" s="400" t="str">
        <f ca="1">EUROCOPA!I80</f>
        <v>Inglaterra</v>
      </c>
      <c r="D74" s="595"/>
      <c r="E74" s="1"/>
      <c r="F74" s="1"/>
      <c r="G74" s="1"/>
      <c r="H74" s="1"/>
      <c r="I74" s="440"/>
      <c r="J74" s="1"/>
      <c r="K74" s="1"/>
      <c r="L74" s="1"/>
      <c r="M74" s="446"/>
      <c r="N74" s="447"/>
    </row>
    <row r="75" spans="1:14" ht="15" customHeight="1" x14ac:dyDescent="0.25">
      <c r="A75" s="605"/>
      <c r="B75" s="14" t="s">
        <v>201</v>
      </c>
      <c r="C75" s="400" t="str">
        <f ca="1">EUROCOPA!I81</f>
        <v>Francia</v>
      </c>
      <c r="D75" s="595"/>
      <c r="E75" s="1"/>
      <c r="F75" s="1"/>
      <c r="G75" s="1"/>
      <c r="H75" s="1"/>
      <c r="I75" s="440"/>
      <c r="J75" s="1"/>
      <c r="K75" s="1"/>
      <c r="L75" s="1"/>
      <c r="M75" s="446"/>
      <c r="N75" s="447"/>
    </row>
    <row r="76" spans="1:14" ht="15" customHeight="1" x14ac:dyDescent="0.25">
      <c r="A76" s="605"/>
      <c r="B76" s="14" t="s">
        <v>201</v>
      </c>
      <c r="C76" s="400" t="str">
        <f ca="1">EUROCOPA!I82</f>
        <v>Croacia</v>
      </c>
      <c r="D76" s="595"/>
      <c r="E76" s="1"/>
      <c r="F76" s="1"/>
      <c r="G76" s="1"/>
      <c r="H76" s="1"/>
      <c r="I76" s="440"/>
      <c r="J76" s="1"/>
      <c r="K76" s="1"/>
      <c r="L76" s="1"/>
      <c r="M76" s="446"/>
      <c r="N76" s="447"/>
    </row>
    <row r="77" spans="1:14" ht="15" customHeight="1" x14ac:dyDescent="0.25">
      <c r="A77" s="605"/>
      <c r="B77" s="14" t="s">
        <v>201</v>
      </c>
      <c r="C77" s="400" t="str">
        <f ca="1">EUROCOPA!I83</f>
        <v>España</v>
      </c>
      <c r="D77" s="595"/>
      <c r="E77" s="1"/>
      <c r="F77" s="1"/>
      <c r="G77" s="1"/>
      <c r="H77" s="1"/>
      <c r="I77" s="440"/>
      <c r="J77" s="1"/>
      <c r="K77" s="1"/>
      <c r="L77" s="1"/>
      <c r="M77" s="446"/>
      <c r="N77" s="447"/>
    </row>
    <row r="78" spans="1:14" ht="15" customHeight="1" x14ac:dyDescent="0.25">
      <c r="A78" s="605"/>
      <c r="B78" s="14" t="s">
        <v>201</v>
      </c>
      <c r="C78" s="400" t="str">
        <f ca="1">EUROCOPA!N76</f>
        <v>Dinamarca</v>
      </c>
      <c r="D78" s="595"/>
      <c r="E78" s="1"/>
      <c r="F78" s="1"/>
      <c r="G78" s="1"/>
      <c r="H78" s="1"/>
      <c r="I78" s="440"/>
      <c r="J78" s="1"/>
      <c r="K78" s="1"/>
      <c r="L78" s="1"/>
      <c r="M78" s="446"/>
      <c r="N78" s="447"/>
    </row>
    <row r="79" spans="1:14" ht="15" customHeight="1" x14ac:dyDescent="0.25">
      <c r="A79" s="605"/>
      <c r="B79" s="14" t="s">
        <v>201</v>
      </c>
      <c r="C79" s="400" t="str">
        <f ca="1">EUROCOPA!N77</f>
        <v>Austria</v>
      </c>
      <c r="D79" s="595"/>
      <c r="E79" s="1"/>
      <c r="F79" s="1"/>
      <c r="G79" s="1"/>
      <c r="H79" s="1"/>
      <c r="I79" s="440"/>
      <c r="J79" s="1"/>
      <c r="K79" s="1"/>
      <c r="L79" s="1"/>
      <c r="M79" s="446"/>
      <c r="N79" s="447"/>
    </row>
    <row r="80" spans="1:14" ht="15" customHeight="1" x14ac:dyDescent="0.25">
      <c r="A80" s="605"/>
      <c r="B80" s="14" t="s">
        <v>201</v>
      </c>
      <c r="C80" s="400" t="str">
        <f ca="1">EUROCOPA!N78</f>
        <v>Polonia</v>
      </c>
      <c r="D80" s="595"/>
      <c r="E80" s="1"/>
      <c r="F80" s="1"/>
      <c r="G80" s="1"/>
      <c r="H80" s="1"/>
      <c r="I80" s="440"/>
      <c r="J80" s="1"/>
      <c r="K80" s="1"/>
      <c r="L80" s="1"/>
      <c r="M80" s="446"/>
      <c r="N80" s="447"/>
    </row>
    <row r="81" spans="1:14" ht="15" customHeight="1" x14ac:dyDescent="0.25">
      <c r="A81" s="605"/>
      <c r="B81" s="14" t="s">
        <v>201</v>
      </c>
      <c r="C81" s="400" t="str">
        <f ca="1">EUROCOPA!N79</f>
        <v>Alemania</v>
      </c>
      <c r="D81" s="595"/>
      <c r="E81" s="1"/>
      <c r="F81" s="1"/>
      <c r="G81" s="1"/>
      <c r="H81" s="1"/>
      <c r="I81" s="440"/>
      <c r="J81" s="1"/>
      <c r="K81" s="1"/>
      <c r="L81" s="1"/>
      <c r="M81" s="446"/>
      <c r="N81" s="447"/>
    </row>
    <row r="82" spans="1:14" ht="15" customHeight="1" x14ac:dyDescent="0.25">
      <c r="A82" s="605"/>
      <c r="B82" s="14" t="s">
        <v>201</v>
      </c>
      <c r="C82" s="400" t="str">
        <f ca="1">EUROCOPA!N80</f>
        <v>Suecia</v>
      </c>
      <c r="D82" s="595"/>
      <c r="E82" s="1"/>
      <c r="F82" s="1"/>
      <c r="G82" s="1"/>
      <c r="H82" s="1"/>
      <c r="I82" s="440"/>
      <c r="J82" s="1"/>
      <c r="K82" s="1"/>
      <c r="L82" s="1"/>
      <c r="M82" s="446"/>
      <c r="N82" s="447"/>
    </row>
    <row r="83" spans="1:14" ht="15" customHeight="1" x14ac:dyDescent="0.25">
      <c r="A83" s="605"/>
      <c r="B83" s="14" t="s">
        <v>201</v>
      </c>
      <c r="C83" s="400" t="str">
        <f ca="1">EUROCOPA!N81</f>
        <v>Rusia</v>
      </c>
      <c r="D83" s="595"/>
      <c r="E83" s="1"/>
      <c r="F83" s="1"/>
      <c r="G83" s="1"/>
      <c r="H83" s="1"/>
      <c r="I83" s="440"/>
      <c r="J83" s="1"/>
      <c r="K83" s="1"/>
      <c r="L83" s="1"/>
      <c r="M83" s="446"/>
      <c r="N83" s="447"/>
    </row>
    <row r="84" spans="1:14" ht="15" customHeight="1" x14ac:dyDescent="0.25">
      <c r="A84" s="605"/>
      <c r="B84" s="14" t="s">
        <v>201</v>
      </c>
      <c r="C84" s="400" t="str">
        <f ca="1">EUROCOPA!N82</f>
        <v>Portugal</v>
      </c>
      <c r="D84" s="595"/>
      <c r="E84" s="1"/>
      <c r="F84" s="1"/>
      <c r="G84" s="1"/>
      <c r="H84" s="1"/>
      <c r="I84" s="440"/>
      <c r="J84" s="1"/>
      <c r="K84" s="1"/>
      <c r="L84" s="1"/>
      <c r="M84" s="446"/>
      <c r="N84" s="447"/>
    </row>
    <row r="85" spans="1:14" ht="15" customHeight="1" x14ac:dyDescent="0.25">
      <c r="A85" s="605"/>
      <c r="B85" s="14" t="s">
        <v>201</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849</v>
      </c>
      <c r="F86" s="579"/>
      <c r="G86" s="579"/>
      <c r="H86" s="579"/>
      <c r="I86" s="579"/>
      <c r="J86" s="579"/>
      <c r="K86" s="579"/>
      <c r="L86" s="580"/>
      <c r="M86" s="430"/>
      <c r="N86" s="447"/>
    </row>
    <row r="87" spans="1:14" ht="23.1" customHeight="1" x14ac:dyDescent="0.3">
      <c r="A87" s="425"/>
      <c r="B87" s="15" t="s">
        <v>202</v>
      </c>
      <c r="C87" s="400"/>
      <c r="D87" s="1"/>
      <c r="E87" s="581" t="s">
        <v>858</v>
      </c>
      <c r="F87" s="582"/>
      <c r="G87" s="582"/>
      <c r="H87" s="582"/>
      <c r="I87" s="582"/>
      <c r="J87" s="582"/>
      <c r="K87" s="582"/>
      <c r="L87" s="583"/>
      <c r="M87" s="428"/>
      <c r="N87" s="447"/>
    </row>
    <row r="88" spans="1:14" ht="15" customHeight="1" x14ac:dyDescent="0.25">
      <c r="A88" s="605" t="s">
        <v>166</v>
      </c>
      <c r="B88" s="9" t="str">
        <f ca="1">CONCATENATE(EUROCOPA!I76,"-",EUROCOPA!N76)</f>
        <v>Suiza-Dinamarca</v>
      </c>
      <c r="C88" s="400" t="str">
        <f ca="1">CONCATENATE(EUROCOPA!I76,"-",EUROCOPA!N76,"· ",IF(EUROCOPA!K76&gt;EUROCOPA!L76,1,IF(EUROCOPA!K76&lt;EUROCOPA!L76,2,IF(AND(EUROCOPA!K76=EUROCOPA!L76,EUROCOPA!K76&lt;&gt;"",EUROCOPA!L76&lt;&gt;""),"X",0))),"|",EUROCOPA!K76,"-",EUROCOPA!L76)</f>
        <v>Suiza-Dinamarca· 0|-</v>
      </c>
      <c r="D88" s="590" t="s">
        <v>166</v>
      </c>
      <c r="E88" s="584" t="s">
        <v>850</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0|-</v>
      </c>
      <c r="D89" s="590"/>
      <c r="E89" s="586"/>
      <c r="F89" s="587"/>
      <c r="G89" s="587"/>
      <c r="H89" s="587"/>
      <c r="I89" s="429"/>
      <c r="J89" s="1"/>
      <c r="K89" s="1"/>
      <c r="L89" s="1"/>
      <c r="M89" s="428"/>
      <c r="N89" s="447"/>
    </row>
    <row r="90" spans="1:14" ht="15" customHeight="1" x14ac:dyDescent="0.25">
      <c r="A90" s="605"/>
      <c r="B90" s="9" t="str">
        <f ca="1">CONCATENATE(EUROCOPA!I78,"-",EUROCOPA!N78)</f>
        <v>Países Bajos-Polonia</v>
      </c>
      <c r="C90" s="400" t="str">
        <f ca="1">CONCATENATE(EUROCOPA!I78,"-",EUROCOPA!N78,"· ",IF(EUROCOPA!K78&gt;EUROCOPA!L78,1,IF(EUROCOPA!K78&lt;EUROCOPA!L78,2,IF(AND(EUROCOPA!K78=EUROCOPA!L78,EUROCOPA!K78&lt;&gt;"",EUROCOPA!L78&lt;&gt;""),"X",0))),"|",EUROCOPA!K78,"-",EUROCOPA!L78)</f>
        <v>Países Bajos-Polonia· 0|-</v>
      </c>
      <c r="D90" s="590"/>
      <c r="E90" s="586"/>
      <c r="F90" s="587"/>
      <c r="G90" s="587"/>
      <c r="H90" s="587"/>
      <c r="I90" s="429"/>
      <c r="J90" s="1"/>
      <c r="K90" s="1"/>
      <c r="L90" s="1"/>
      <c r="M90" s="428"/>
      <c r="N90" s="447"/>
    </row>
    <row r="91" spans="1:14" ht="15" customHeight="1" x14ac:dyDescent="0.25">
      <c r="A91" s="605"/>
      <c r="B91" s="9" t="str">
        <f ca="1">CONCATENATE(EUROCOPA!I79,"-",EUROCOPA!N79)</f>
        <v>Bélgica-Alemania</v>
      </c>
      <c r="C91" s="400" t="str">
        <f ca="1">CONCATENATE(EUROCOPA!I79,"-",EUROCOPA!N79,"· ",IF(EUROCOPA!K79&gt;EUROCOPA!L79,1,IF(EUROCOPA!K79&lt;EUROCOPA!L79,2,IF(AND(EUROCOPA!K79=EUROCOPA!L79,EUROCOPA!K79&lt;&gt;"",EUROCOPA!L79&lt;&gt;""),"X",0))),"|",EUROCOPA!K79,"-",EUROCOPA!L79)</f>
        <v>Bélgica-Alemania· 0|-</v>
      </c>
      <c r="D91" s="590"/>
      <c r="E91" s="586"/>
      <c r="F91" s="587"/>
      <c r="G91" s="587"/>
      <c r="H91" s="587"/>
      <c r="I91" s="429"/>
      <c r="J91" s="1"/>
      <c r="K91" s="1"/>
      <c r="L91" s="1"/>
      <c r="M91" s="428"/>
      <c r="N91" s="447"/>
    </row>
    <row r="92" spans="1:14" ht="15" customHeight="1" x14ac:dyDescent="0.25">
      <c r="A92" s="605"/>
      <c r="B92" s="9" t="str">
        <f ca="1">CONCATENATE(EUROCOPA!I80,"-",EUROCOPA!N80)</f>
        <v>Inglaterra-Suecia</v>
      </c>
      <c r="C92" s="400" t="str">
        <f ca="1">CONCATENATE(EUROCOPA!I80,"-",EUROCOPA!N80,"· ",IF(EUROCOPA!K80&gt;EUROCOPA!L80,1,IF(EUROCOPA!K80&lt;EUROCOPA!L80,2,IF(AND(EUROCOPA!K80=EUROCOPA!L80,EUROCOPA!K80&lt;&gt;"",EUROCOPA!L80&lt;&gt;""),"X",0))),"|",EUROCOPA!K80,"-",EUROCOPA!L80)</f>
        <v>Inglaterra-Suecia· 0|-</v>
      </c>
      <c r="D92" s="590"/>
      <c r="E92" s="1"/>
      <c r="F92" s="1"/>
      <c r="G92" s="1"/>
      <c r="H92" s="1"/>
      <c r="I92" s="429"/>
      <c r="J92" s="1"/>
      <c r="K92" s="1"/>
      <c r="L92" s="1"/>
      <c r="M92" s="428"/>
      <c r="N92" s="447"/>
    </row>
    <row r="93" spans="1:14" ht="15" customHeight="1" x14ac:dyDescent="0.25">
      <c r="A93" s="605"/>
      <c r="B93" s="9" t="str">
        <f ca="1">CONCATENATE(EUROCOPA!I81,"-",EUROCOPA!N81)</f>
        <v>Francia-Rusia</v>
      </c>
      <c r="C93" s="400" t="str">
        <f ca="1">CONCATENATE(EUROCOPA!I81,"-",EUROCOPA!N81,"· ",IF(EUROCOPA!K81&gt;EUROCOPA!L81,1,IF(EUROCOPA!K81&lt;EUROCOPA!L81,2,IF(AND(EUROCOPA!K81=EUROCOPA!L81,EUROCOPA!K81&lt;&gt;"",EUROCOPA!L81&lt;&gt;""),"X",0))),"|",EUROCOPA!K81,"-",EUROCOPA!L81)</f>
        <v>Francia-Rusia· 0|-</v>
      </c>
      <c r="D93" s="590"/>
      <c r="E93" s="1"/>
      <c r="F93" s="1"/>
      <c r="G93" s="1"/>
      <c r="H93" s="1"/>
      <c r="I93" s="429"/>
      <c r="J93" s="1"/>
      <c r="K93" s="1"/>
      <c r="L93" s="1"/>
      <c r="M93" s="428"/>
      <c r="N93" s="447"/>
    </row>
    <row r="94" spans="1:14" ht="15" customHeight="1" x14ac:dyDescent="0.25">
      <c r="A94" s="605"/>
      <c r="B94" s="9" t="str">
        <f ca="1">CONCATENATE(EUROCOPA!I82,"-",EUROCOPA!N82)</f>
        <v>Croacia-Portugal</v>
      </c>
      <c r="C94" s="400" t="str">
        <f ca="1">CONCATENATE(EUROCOPA!I82,"-",EUROCOPA!N82,"· ",IF(EUROCOPA!K82&gt;EUROCOPA!L82,1,IF(EUROCOPA!K82&lt;EUROCOPA!L82,2,IF(AND(EUROCOPA!K82=EUROCOPA!L82,EUROCOPA!K82&lt;&gt;"",EUROCOPA!L82&lt;&gt;""),"X",0))),"|",EUROCOPA!K82,"-",EUROCOPA!L82)</f>
        <v>Croacia-Portugal· 0|-</v>
      </c>
      <c r="D94" s="590"/>
      <c r="E94" s="1"/>
      <c r="F94" s="1"/>
      <c r="G94" s="1"/>
      <c r="H94" s="1"/>
      <c r="I94" s="429"/>
      <c r="J94" s="1"/>
      <c r="K94" s="1"/>
      <c r="L94" s="1"/>
      <c r="M94" s="428"/>
      <c r="N94" s="447"/>
    </row>
    <row r="95" spans="1:14" ht="15" customHeight="1" x14ac:dyDescent="0.25">
      <c r="A95" s="605"/>
      <c r="B95" s="9" t="str">
        <f ca="1">CONCATENATE(EUROCOPA!I83,"-",EUROCOPA!N83)</f>
        <v>España-Ucrania</v>
      </c>
      <c r="C95" s="400" t="str">
        <f ca="1">CONCATENATE(EUROCOPA!I83,"-",EUROCOPA!N83,"· ",IF(EUROCOPA!K83&gt;EUROCOPA!L83,1,IF(EUROCOPA!K83&lt;EUROCOPA!L83,2,IF(AND(EUROCOPA!K83=EUROCOPA!L83,EUROCOPA!K83&lt;&gt;"",EUROCOPA!L83&lt;&gt;""),"X",0))),"|",EUROCOPA!K83,"-",EUROCOPA!L83)</f>
        <v>España-Ucrania· 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109</v>
      </c>
      <c r="C97" s="18"/>
      <c r="D97" s="590"/>
      <c r="E97" s="1"/>
      <c r="F97" s="1"/>
      <c r="G97" s="1"/>
      <c r="H97" s="1"/>
      <c r="I97" s="429"/>
      <c r="J97" s="1"/>
      <c r="K97" s="1"/>
      <c r="L97" s="1"/>
      <c r="M97" s="428"/>
      <c r="N97" s="447"/>
    </row>
    <row r="98" spans="1:14" ht="15" customHeight="1" x14ac:dyDescent="0.25">
      <c r="A98" s="605" t="s">
        <v>82</v>
      </c>
      <c r="B98" s="14" t="s">
        <v>110</v>
      </c>
      <c r="C98" s="18" t="str">
        <f>EUROCOPA!I87</f>
        <v>W41</v>
      </c>
      <c r="D98" s="590"/>
      <c r="E98" s="1"/>
      <c r="F98" s="1"/>
      <c r="G98" s="1"/>
      <c r="H98" s="1"/>
      <c r="I98" s="429"/>
      <c r="J98" s="1"/>
      <c r="K98" s="1"/>
      <c r="L98" s="1"/>
      <c r="M98" s="428"/>
      <c r="N98" s="447"/>
    </row>
    <row r="99" spans="1:14" ht="15" customHeight="1" x14ac:dyDescent="0.25">
      <c r="A99" s="605"/>
      <c r="B99" s="14" t="s">
        <v>110</v>
      </c>
      <c r="C99" s="18" t="str">
        <f>EUROCOPA!I88</f>
        <v>W39</v>
      </c>
      <c r="D99" s="590"/>
      <c r="E99" s="1"/>
      <c r="F99" s="1"/>
      <c r="G99" s="1"/>
      <c r="H99" s="1"/>
      <c r="I99" s="429"/>
      <c r="J99" s="1"/>
      <c r="K99" s="1"/>
      <c r="L99" s="1"/>
      <c r="M99" s="428"/>
      <c r="N99" s="447"/>
    </row>
    <row r="100" spans="1:14" ht="15" customHeight="1" x14ac:dyDescent="0.25">
      <c r="A100" s="605"/>
      <c r="B100" s="14" t="s">
        <v>110</v>
      </c>
      <c r="C100" s="18" t="str">
        <f>EUROCOPA!I89</f>
        <v>W40</v>
      </c>
      <c r="D100" s="590"/>
      <c r="E100" s="1"/>
      <c r="F100" s="1"/>
      <c r="G100" s="1"/>
      <c r="H100" s="1"/>
      <c r="I100" s="429"/>
      <c r="J100" s="1"/>
      <c r="K100" s="1"/>
      <c r="L100" s="1"/>
      <c r="M100" s="428"/>
      <c r="N100" s="447"/>
    </row>
    <row r="101" spans="1:14" ht="15" customHeight="1" x14ac:dyDescent="0.25">
      <c r="A101" s="605"/>
      <c r="B101" s="14" t="s">
        <v>110</v>
      </c>
      <c r="C101" s="18" t="str">
        <f>EUROCOPA!I90</f>
        <v>W43</v>
      </c>
      <c r="D101" s="590"/>
      <c r="E101" s="1"/>
      <c r="F101" s="1"/>
      <c r="G101" s="1"/>
      <c r="H101" s="1"/>
      <c r="I101" s="429"/>
      <c r="J101" s="1"/>
      <c r="K101" s="1"/>
      <c r="L101" s="1"/>
      <c r="M101" s="428"/>
      <c r="N101" s="447"/>
    </row>
    <row r="102" spans="1:14" ht="15" customHeight="1" x14ac:dyDescent="0.25">
      <c r="A102" s="605"/>
      <c r="B102" s="14" t="s">
        <v>110</v>
      </c>
      <c r="C102" s="18" t="str">
        <f>EUROCOPA!N87</f>
        <v>W42</v>
      </c>
      <c r="D102" s="590"/>
      <c r="E102" s="1"/>
      <c r="F102" s="1"/>
      <c r="G102" s="1"/>
      <c r="H102" s="1"/>
      <c r="I102" s="429"/>
      <c r="J102" s="1"/>
      <c r="K102" s="1"/>
      <c r="L102" s="1"/>
      <c r="M102" s="428"/>
      <c r="N102" s="447"/>
    </row>
    <row r="103" spans="1:14" ht="15" customHeight="1" x14ac:dyDescent="0.25">
      <c r="A103" s="605"/>
      <c r="B103" s="14" t="s">
        <v>110</v>
      </c>
      <c r="C103" s="18" t="str">
        <f>EUROCOPA!N88</f>
        <v>W37</v>
      </c>
      <c r="D103" s="590"/>
      <c r="E103" s="1"/>
      <c r="F103" s="1"/>
      <c r="G103" s="1"/>
      <c r="H103" s="1"/>
      <c r="I103" s="429"/>
      <c r="J103" s="1"/>
      <c r="K103" s="1"/>
      <c r="L103" s="1"/>
      <c r="M103" s="428"/>
      <c r="N103" s="447"/>
    </row>
    <row r="104" spans="1:14" ht="15" customHeight="1" x14ac:dyDescent="0.25">
      <c r="A104" s="605"/>
      <c r="B104" s="14" t="s">
        <v>110</v>
      </c>
      <c r="C104" s="18" t="str">
        <f>EUROCOPA!N89</f>
        <v>W38</v>
      </c>
      <c r="D104" s="590"/>
      <c r="E104" s="1"/>
      <c r="F104" s="1"/>
      <c r="G104" s="1"/>
      <c r="H104" s="1"/>
      <c r="I104" s="429"/>
      <c r="J104" s="1"/>
      <c r="K104" s="1"/>
      <c r="L104" s="1"/>
      <c r="M104" s="428"/>
      <c r="N104" s="447"/>
    </row>
    <row r="105" spans="1:14" ht="15" customHeight="1" x14ac:dyDescent="0.25">
      <c r="A105" s="605"/>
      <c r="B105" s="14" t="s">
        <v>110</v>
      </c>
      <c r="C105" s="18" t="str">
        <f>EUROCOPA!N90</f>
        <v>W44</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111</v>
      </c>
      <c r="C107" s="18"/>
      <c r="D107" s="1"/>
      <c r="E107" s="1"/>
      <c r="F107" s="1"/>
      <c r="G107" s="1"/>
      <c r="H107" s="1"/>
      <c r="I107" s="431"/>
      <c r="J107" s="1"/>
      <c r="K107" s="1"/>
      <c r="L107" s="1"/>
      <c r="M107" s="428"/>
      <c r="N107" s="447"/>
    </row>
    <row r="108" spans="1:14" ht="15" customHeight="1" x14ac:dyDescent="0.25">
      <c r="A108" s="605" t="s">
        <v>82</v>
      </c>
      <c r="B108" t="str">
        <f>CONCATENATE(EUROCOPA!I87,"-",EUROCOPA!N87)</f>
        <v>W41-W42</v>
      </c>
      <c r="C108" s="20" t="str">
        <f>CONCATENATE(EUROCOPA!I87,"-",EUROCOPA!N87,"· ",IF(EUROCOPA!K87&gt;EUROCOPA!L87,1,IF(EUROCOPA!K87&lt;EUROCOPA!L87,2,IF(AND(EUROCOPA!K87=EUROCOPA!L87,EUROCOPA!K87&lt;&gt;"",EUROCOPA!L87&lt;&gt;""),"X",0))),"|",EUROCOPA!K87,"-",EUROCOPA!L87)</f>
        <v>W41-W42· 0|-</v>
      </c>
      <c r="D108" s="590" t="s">
        <v>82</v>
      </c>
      <c r="E108" s="586" t="s">
        <v>851</v>
      </c>
      <c r="F108" s="587"/>
      <c r="G108" s="587"/>
      <c r="H108" s="587"/>
      <c r="I108" s="429"/>
      <c r="J108" s="1"/>
      <c r="K108" s="1"/>
      <c r="L108" s="1"/>
      <c r="M108" s="428"/>
      <c r="N108" s="447"/>
    </row>
    <row r="109" spans="1:14" ht="15" customHeight="1" x14ac:dyDescent="0.25">
      <c r="A109" s="609"/>
      <c r="B109" t="str">
        <f>CONCATENATE(EUROCOPA!I88,"-",EUROCOPA!N88)</f>
        <v>W39-W37</v>
      </c>
      <c r="C109" s="20" t="str">
        <f>CONCATENATE(EUROCOPA!I88,"-",EUROCOPA!N88,"· ",IF(EUROCOPA!K88&gt;EUROCOPA!L88,1,IF(EUROCOPA!K88&lt;EUROCOPA!L88,2,IF(AND(EUROCOPA!K88=EUROCOPA!L88,EUROCOPA!K88&lt;&gt;"",EUROCOPA!L88&lt;&gt;""),"X",0))),"|",EUROCOPA!K88,"-",EUROCOPA!L88)</f>
        <v>W39-W37· 0|-</v>
      </c>
      <c r="D109" s="590"/>
      <c r="E109" s="586"/>
      <c r="F109" s="587"/>
      <c r="G109" s="587"/>
      <c r="H109" s="587"/>
      <c r="I109" s="429"/>
      <c r="J109" s="1"/>
      <c r="K109" s="1"/>
      <c r="L109" s="1"/>
      <c r="M109" s="428"/>
      <c r="N109" s="447"/>
    </row>
    <row r="110" spans="1:14" ht="15" customHeight="1" x14ac:dyDescent="0.25">
      <c r="A110" s="609"/>
      <c r="B110" t="str">
        <f>CONCATENATE(EUROCOPA!I89,"-",EUROCOPA!N89)</f>
        <v>W40-W38</v>
      </c>
      <c r="C110" s="20" t="str">
        <f>CONCATENATE(EUROCOPA!I89,"-",EUROCOPA!N89,"· ",IF(EUROCOPA!K89&gt;EUROCOPA!L89,1,IF(EUROCOPA!K89&lt;EUROCOPA!L89,2,IF(AND(EUROCOPA!K89=EUROCOPA!L89,EUROCOPA!K89&lt;&gt;"",EUROCOPA!L89&lt;&gt;""),"X",0))),"|",EUROCOPA!K89,"-",EUROCOPA!L89)</f>
        <v>W40-W38· 0|-</v>
      </c>
      <c r="D110" s="590"/>
      <c r="E110" s="586"/>
      <c r="F110" s="587"/>
      <c r="G110" s="587"/>
      <c r="H110" s="587"/>
      <c r="I110" s="429"/>
      <c r="J110" s="1"/>
      <c r="K110" s="1"/>
      <c r="L110" s="1"/>
      <c r="M110" s="428"/>
      <c r="N110" s="447"/>
    </row>
    <row r="111" spans="1:14" ht="15" customHeight="1" x14ac:dyDescent="0.25">
      <c r="A111" s="609"/>
      <c r="B111" t="str">
        <f>CONCATENATE(EUROCOPA!I90,"-",EUROCOPA!N90)</f>
        <v>W43-W44</v>
      </c>
      <c r="C111" s="20" t="str">
        <f>CONCATENATE(EUROCOPA!I90,"-",EUROCOPA!N90,"· ",IF(EUROCOPA!K90&gt;EUROCOPA!L90,1,IF(EUROCOPA!K90&lt;EUROCOPA!L90,2,IF(AND(EUROCOPA!K90=EUROCOPA!L90,EUROCOPA!K90&lt;&gt;"",EUROCOPA!L90&lt;&gt;""),"X",0))),"|",EUROCOPA!K90,"-",EUROCOPA!L90)</f>
        <v>W43-W44·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112</v>
      </c>
      <c r="C113" s="18"/>
      <c r="D113" s="590"/>
      <c r="E113" s="1"/>
      <c r="F113" s="1"/>
      <c r="G113" s="1"/>
      <c r="H113" s="1"/>
      <c r="I113" s="429"/>
      <c r="J113" s="1"/>
      <c r="K113" s="1"/>
      <c r="L113" s="1"/>
      <c r="M113" s="428"/>
      <c r="N113" s="447"/>
    </row>
    <row r="114" spans="1:14" x14ac:dyDescent="0.25">
      <c r="A114" s="605" t="s">
        <v>83</v>
      </c>
      <c r="B114" s="14" t="s">
        <v>113</v>
      </c>
      <c r="C114" s="18" t="str">
        <f>EUROCOPA!I93</f>
        <v>W46</v>
      </c>
      <c r="D114" s="590"/>
      <c r="E114" s="1"/>
      <c r="F114" s="1"/>
      <c r="G114" s="1"/>
      <c r="H114" s="1"/>
      <c r="I114" s="429"/>
      <c r="J114" s="1"/>
      <c r="K114" s="1"/>
      <c r="L114" s="1"/>
      <c r="M114" s="428"/>
      <c r="N114" s="447"/>
    </row>
    <row r="115" spans="1:14" x14ac:dyDescent="0.25">
      <c r="A115" s="609"/>
      <c r="B115" s="14" t="s">
        <v>113</v>
      </c>
      <c r="C115" s="18" t="str">
        <f>EUROCOPA!I94</f>
        <v>W48</v>
      </c>
      <c r="D115" s="590"/>
      <c r="E115" s="1"/>
      <c r="F115" s="1"/>
      <c r="G115" s="1"/>
      <c r="H115" s="1"/>
      <c r="I115" s="429"/>
      <c r="J115" s="1"/>
      <c r="K115" s="1"/>
      <c r="L115" s="1"/>
      <c r="M115" s="428"/>
      <c r="N115" s="447"/>
    </row>
    <row r="116" spans="1:14" x14ac:dyDescent="0.25">
      <c r="A116" s="609"/>
      <c r="B116" s="14" t="s">
        <v>113</v>
      </c>
      <c r="C116" s="18" t="str">
        <f>EUROCOPA!N93</f>
        <v>W45</v>
      </c>
      <c r="D116" s="590"/>
      <c r="E116" s="1"/>
      <c r="F116" s="1"/>
      <c r="G116" s="1"/>
      <c r="H116" s="1"/>
      <c r="I116" s="429"/>
      <c r="J116" s="1"/>
      <c r="K116" s="1"/>
      <c r="L116" s="1"/>
      <c r="M116" s="428"/>
      <c r="N116" s="447"/>
    </row>
    <row r="117" spans="1:14" x14ac:dyDescent="0.25">
      <c r="A117" s="609"/>
      <c r="B117" s="14" t="s">
        <v>113</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114</v>
      </c>
      <c r="C119" s="18"/>
      <c r="D119" s="1"/>
      <c r="E119" s="1"/>
      <c r="F119" s="1"/>
      <c r="G119" s="1"/>
      <c r="H119" s="1"/>
      <c r="I119" s="431"/>
      <c r="J119" s="1"/>
      <c r="K119" s="1"/>
      <c r="L119" s="1"/>
      <c r="M119" s="428"/>
      <c r="N119" s="447"/>
    </row>
    <row r="120" spans="1:14" ht="15" customHeight="1" x14ac:dyDescent="0.25">
      <c r="A120" s="610" t="s">
        <v>83</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83</v>
      </c>
      <c r="E120" s="586" t="s">
        <v>868</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115</v>
      </c>
      <c r="C123" s="18"/>
      <c r="D123" s="590"/>
      <c r="E123" s="586"/>
      <c r="F123" s="587"/>
      <c r="G123" s="587"/>
      <c r="H123" s="587"/>
      <c r="I123" s="429"/>
      <c r="J123" s="1"/>
      <c r="K123" s="1"/>
      <c r="L123" s="1"/>
      <c r="M123" s="428"/>
      <c r="N123" s="447"/>
    </row>
    <row r="124" spans="1:14" ht="21.95" customHeight="1" x14ac:dyDescent="0.25">
      <c r="A124" s="599" t="s">
        <v>4</v>
      </c>
      <c r="B124" s="14" t="s">
        <v>116</v>
      </c>
      <c r="C124" s="400" t="str">
        <f>EUROCOPA!I97</f>
        <v>W49</v>
      </c>
      <c r="D124" s="590"/>
      <c r="E124" s="1"/>
      <c r="F124" s="1"/>
      <c r="G124" s="1"/>
      <c r="H124" s="1"/>
      <c r="I124" s="429"/>
      <c r="J124" s="1"/>
      <c r="K124" s="1"/>
      <c r="L124" s="1"/>
      <c r="M124" s="428"/>
      <c r="N124" s="447"/>
    </row>
    <row r="125" spans="1:14" ht="15" customHeight="1" x14ac:dyDescent="0.25">
      <c r="A125" s="599"/>
      <c r="B125" s="14" t="s">
        <v>116</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117</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869</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859</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88</v>
      </c>
      <c r="F3" s="458" t="s">
        <v>204</v>
      </c>
      <c r="G3" s="458" t="s">
        <v>205</v>
      </c>
      <c r="J3" s="456"/>
      <c r="K3" s="456"/>
      <c r="L3" s="456">
        <v>1</v>
      </c>
      <c r="M3" s="461"/>
      <c r="N3" s="456"/>
      <c r="O3" s="456"/>
    </row>
    <row r="4" spans="1:15" x14ac:dyDescent="0.25">
      <c r="A4" s="462">
        <v>44358.875</v>
      </c>
      <c r="C4" s="458" t="s">
        <v>206</v>
      </c>
      <c r="F4" s="458" t="s">
        <v>217</v>
      </c>
      <c r="G4" s="458">
        <v>0</v>
      </c>
      <c r="J4" s="456" t="s">
        <v>87</v>
      </c>
      <c r="K4" s="456">
        <v>1</v>
      </c>
      <c r="L4" s="459" t="s">
        <v>134</v>
      </c>
      <c r="M4" s="456">
        <v>1</v>
      </c>
      <c r="N4" s="463">
        <v>0</v>
      </c>
      <c r="O4" s="458">
        <v>0</v>
      </c>
    </row>
    <row r="5" spans="1:15" x14ac:dyDescent="0.25">
      <c r="A5" s="462">
        <v>44359.625</v>
      </c>
      <c r="C5" s="458" t="s">
        <v>207</v>
      </c>
      <c r="F5" s="458" t="s">
        <v>218</v>
      </c>
      <c r="G5" s="458">
        <v>2</v>
      </c>
      <c r="J5" s="456"/>
      <c r="K5" s="456">
        <v>2</v>
      </c>
      <c r="L5" s="459" t="s">
        <v>142</v>
      </c>
      <c r="M5" s="456">
        <v>2</v>
      </c>
      <c r="N5" s="463">
        <v>0</v>
      </c>
      <c r="O5" s="458">
        <v>0</v>
      </c>
    </row>
    <row r="6" spans="1:15" x14ac:dyDescent="0.25">
      <c r="A6" s="462">
        <v>44363.75</v>
      </c>
      <c r="C6" s="458" t="s">
        <v>207</v>
      </c>
      <c r="F6" s="458" t="s">
        <v>208</v>
      </c>
      <c r="G6" s="458">
        <v>1</v>
      </c>
      <c r="J6" s="456"/>
      <c r="K6" s="456">
        <v>3</v>
      </c>
      <c r="L6" s="459" t="s">
        <v>226</v>
      </c>
      <c r="M6" s="456">
        <v>3</v>
      </c>
      <c r="N6" s="463">
        <v>0</v>
      </c>
      <c r="O6" s="458">
        <v>0</v>
      </c>
    </row>
    <row r="7" spans="1:15" x14ac:dyDescent="0.25">
      <c r="A7" s="462">
        <v>44363.875</v>
      </c>
      <c r="C7" s="458" t="s">
        <v>206</v>
      </c>
      <c r="F7" s="458" t="s">
        <v>209</v>
      </c>
      <c r="G7" s="458">
        <v>0</v>
      </c>
      <c r="J7" s="456"/>
      <c r="K7" s="456">
        <v>4</v>
      </c>
      <c r="L7" s="459" t="s">
        <v>137</v>
      </c>
      <c r="M7" s="456">
        <v>4</v>
      </c>
      <c r="N7" s="463">
        <v>0</v>
      </c>
      <c r="O7" s="458">
        <v>0</v>
      </c>
    </row>
    <row r="8" spans="1:15" x14ac:dyDescent="0.25">
      <c r="A8" s="462">
        <v>44367.75</v>
      </c>
      <c r="C8" s="458" t="s">
        <v>206</v>
      </c>
      <c r="F8" s="458" t="s">
        <v>210</v>
      </c>
      <c r="G8" s="458">
        <v>0</v>
      </c>
      <c r="J8" s="456"/>
      <c r="K8" s="456">
        <v>5</v>
      </c>
      <c r="L8" s="459" t="s">
        <v>810</v>
      </c>
      <c r="M8" s="456">
        <v>5</v>
      </c>
      <c r="N8" s="463">
        <v>0</v>
      </c>
      <c r="O8" s="458">
        <v>0</v>
      </c>
    </row>
    <row r="9" spans="1:15" x14ac:dyDescent="0.25">
      <c r="A9" s="462">
        <v>44367.75</v>
      </c>
      <c r="C9" s="458" t="s">
        <v>207</v>
      </c>
      <c r="F9" s="458" t="s">
        <v>211</v>
      </c>
      <c r="G9" s="458">
        <v>1</v>
      </c>
      <c r="J9" s="456"/>
      <c r="K9" s="456">
        <v>6</v>
      </c>
      <c r="L9" s="459" t="s">
        <v>862</v>
      </c>
      <c r="M9" s="456">
        <v>6</v>
      </c>
      <c r="N9" s="463">
        <v>4.1666666666666664E-2</v>
      </c>
      <c r="O9" s="458">
        <v>-1</v>
      </c>
    </row>
    <row r="10" spans="1:15" x14ac:dyDescent="0.25">
      <c r="F10" s="458" t="s">
        <v>212</v>
      </c>
      <c r="G10" s="458">
        <v>-1</v>
      </c>
      <c r="J10" s="456"/>
      <c r="K10" s="456">
        <v>7</v>
      </c>
      <c r="L10" s="459" t="s">
        <v>132</v>
      </c>
      <c r="M10" s="456">
        <v>7</v>
      </c>
      <c r="N10" s="463">
        <v>0</v>
      </c>
      <c r="O10" s="458">
        <v>0</v>
      </c>
    </row>
    <row r="11" spans="1:15" x14ac:dyDescent="0.25">
      <c r="A11" s="464" t="s">
        <v>89</v>
      </c>
      <c r="F11" s="458" t="s">
        <v>213</v>
      </c>
      <c r="G11" s="458">
        <v>-1</v>
      </c>
      <c r="J11" s="456"/>
      <c r="K11" s="456">
        <v>8</v>
      </c>
      <c r="L11" s="459" t="s">
        <v>86</v>
      </c>
      <c r="M11" s="456">
        <v>8</v>
      </c>
      <c r="N11" s="463">
        <v>0</v>
      </c>
      <c r="O11" s="458">
        <v>0</v>
      </c>
    </row>
    <row r="12" spans="1:15" x14ac:dyDescent="0.25">
      <c r="A12" s="462">
        <v>44359.75</v>
      </c>
      <c r="C12" s="458" t="s">
        <v>209</v>
      </c>
      <c r="F12" s="458" t="s">
        <v>214</v>
      </c>
      <c r="G12" s="458">
        <v>0</v>
      </c>
      <c r="J12" s="456"/>
      <c r="K12" s="456">
        <v>9</v>
      </c>
      <c r="L12" s="459" t="s">
        <v>811</v>
      </c>
      <c r="M12" s="456">
        <v>9</v>
      </c>
      <c r="N12" s="463">
        <v>4.1666666666666664E-2</v>
      </c>
      <c r="O12" s="458">
        <v>1</v>
      </c>
    </row>
    <row r="13" spans="1:15" x14ac:dyDescent="0.25">
      <c r="A13" s="462">
        <v>44359.875</v>
      </c>
      <c r="C13" s="458" t="s">
        <v>208</v>
      </c>
      <c r="F13" s="458" t="s">
        <v>215</v>
      </c>
      <c r="G13" s="458">
        <v>-1</v>
      </c>
      <c r="J13" s="465"/>
      <c r="K13" s="456">
        <v>10</v>
      </c>
      <c r="L13" s="459" t="s">
        <v>128</v>
      </c>
      <c r="M13" s="456">
        <v>10</v>
      </c>
      <c r="N13" s="463">
        <v>0</v>
      </c>
      <c r="O13" s="458">
        <v>0</v>
      </c>
    </row>
    <row r="14" spans="1:15" x14ac:dyDescent="0.25">
      <c r="A14" s="462">
        <v>44363.625</v>
      </c>
      <c r="C14" s="458" t="s">
        <v>208</v>
      </c>
      <c r="F14" s="458" t="s">
        <v>216</v>
      </c>
      <c r="G14" s="458">
        <v>0</v>
      </c>
      <c r="J14" s="456"/>
      <c r="K14" s="456">
        <v>11</v>
      </c>
      <c r="L14" s="459" t="s">
        <v>130</v>
      </c>
      <c r="M14" s="456">
        <v>11</v>
      </c>
      <c r="N14" s="463">
        <v>4.1666666666666664E-2</v>
      </c>
      <c r="O14" s="458">
        <v>-1</v>
      </c>
    </row>
    <row r="15" spans="1:15" x14ac:dyDescent="0.25">
      <c r="A15" s="462">
        <v>44364.75</v>
      </c>
      <c r="C15" s="458" t="s">
        <v>209</v>
      </c>
      <c r="F15" s="458" t="s">
        <v>219</v>
      </c>
      <c r="G15" s="458">
        <v>0</v>
      </c>
      <c r="J15" s="456"/>
      <c r="K15" s="456">
        <v>12</v>
      </c>
      <c r="L15" s="459" t="s">
        <v>250</v>
      </c>
      <c r="M15" s="456">
        <v>12</v>
      </c>
      <c r="N15" s="463">
        <v>0</v>
      </c>
      <c r="O15" s="458">
        <v>0</v>
      </c>
    </row>
    <row r="16" spans="1:15" x14ac:dyDescent="0.25">
      <c r="A16" s="462">
        <v>44368.875</v>
      </c>
      <c r="C16" s="458" t="s">
        <v>208</v>
      </c>
      <c r="K16" s="456">
        <v>13</v>
      </c>
      <c r="L16" s="459" t="s">
        <v>131</v>
      </c>
      <c r="M16" s="456">
        <v>13</v>
      </c>
      <c r="N16" s="463">
        <v>4.1666666666666664E-2</v>
      </c>
      <c r="O16" s="458">
        <v>-1</v>
      </c>
    </row>
    <row r="17" spans="1:15" x14ac:dyDescent="0.25">
      <c r="A17" s="462">
        <v>44368.875</v>
      </c>
      <c r="C17" s="458" t="s">
        <v>209</v>
      </c>
      <c r="K17" s="456">
        <v>14</v>
      </c>
      <c r="L17" s="459" t="s">
        <v>139</v>
      </c>
      <c r="M17" s="456">
        <v>14</v>
      </c>
      <c r="N17" s="463">
        <v>0</v>
      </c>
      <c r="O17" s="458">
        <v>0</v>
      </c>
    </row>
    <row r="18" spans="1:15" x14ac:dyDescent="0.25">
      <c r="K18" s="456">
        <v>15</v>
      </c>
      <c r="L18" s="459" t="s">
        <v>861</v>
      </c>
      <c r="M18" s="456">
        <v>15</v>
      </c>
      <c r="N18" s="463">
        <v>0</v>
      </c>
      <c r="O18" s="458">
        <v>0</v>
      </c>
    </row>
    <row r="19" spans="1:15" x14ac:dyDescent="0.25">
      <c r="A19" s="460" t="s">
        <v>10</v>
      </c>
      <c r="K19" s="456">
        <v>16</v>
      </c>
      <c r="L19" s="459" t="s">
        <v>821</v>
      </c>
      <c r="M19" s="456">
        <v>16</v>
      </c>
      <c r="N19" s="463">
        <v>0</v>
      </c>
      <c r="O19" s="458">
        <v>0</v>
      </c>
    </row>
    <row r="20" spans="1:15" x14ac:dyDescent="0.25">
      <c r="A20" s="462">
        <v>44360.75</v>
      </c>
      <c r="C20" s="458" t="s">
        <v>211</v>
      </c>
      <c r="K20" s="456">
        <v>17</v>
      </c>
      <c r="L20" s="459" t="s">
        <v>135</v>
      </c>
      <c r="M20" s="456">
        <v>17</v>
      </c>
      <c r="N20" s="463">
        <v>0</v>
      </c>
      <c r="O20" s="458">
        <v>0</v>
      </c>
    </row>
    <row r="21" spans="1:15" x14ac:dyDescent="0.25">
      <c r="A21" s="462">
        <v>44360.875</v>
      </c>
      <c r="C21" s="458" t="s">
        <v>210</v>
      </c>
      <c r="K21" s="456">
        <v>18</v>
      </c>
      <c r="L21" s="459" t="s">
        <v>141</v>
      </c>
      <c r="M21" s="456">
        <v>18</v>
      </c>
      <c r="N21" s="463">
        <v>4.1666666666666664E-2</v>
      </c>
      <c r="O21" s="458">
        <v>-1</v>
      </c>
    </row>
    <row r="22" spans="1:15" x14ac:dyDescent="0.25">
      <c r="A22" s="462">
        <v>44364.625</v>
      </c>
      <c r="C22" s="458" t="s">
        <v>211</v>
      </c>
      <c r="K22" s="456">
        <v>19</v>
      </c>
      <c r="L22" s="459" t="s">
        <v>827</v>
      </c>
      <c r="M22" s="456">
        <v>19</v>
      </c>
      <c r="N22" s="463">
        <v>0</v>
      </c>
      <c r="O22" s="458">
        <v>0</v>
      </c>
    </row>
    <row r="23" spans="1:15" x14ac:dyDescent="0.25">
      <c r="A23" s="462">
        <v>44364.875</v>
      </c>
      <c r="C23" s="458" t="s">
        <v>210</v>
      </c>
      <c r="K23" s="456">
        <v>20</v>
      </c>
      <c r="L23" s="459" t="s">
        <v>133</v>
      </c>
      <c r="M23" s="456">
        <v>20</v>
      </c>
      <c r="N23" s="463">
        <v>8.3333333333333329E-2</v>
      </c>
      <c r="O23" s="458">
        <v>1</v>
      </c>
    </row>
    <row r="24" spans="1:15" x14ac:dyDescent="0.25">
      <c r="A24" s="462">
        <v>44368.75</v>
      </c>
      <c r="C24" s="458" t="s">
        <v>211</v>
      </c>
      <c r="K24" s="456">
        <v>21</v>
      </c>
      <c r="L24" s="459" t="s">
        <v>140</v>
      </c>
      <c r="M24" s="456">
        <v>21</v>
      </c>
      <c r="N24" s="463">
        <v>0</v>
      </c>
      <c r="O24" s="458">
        <v>0</v>
      </c>
    </row>
    <row r="25" spans="1:15" x14ac:dyDescent="0.25">
      <c r="A25" s="462">
        <v>44368.75</v>
      </c>
      <c r="C25" s="458" t="s">
        <v>210</v>
      </c>
      <c r="K25" s="456">
        <v>22</v>
      </c>
      <c r="L25" s="459" t="s">
        <v>129</v>
      </c>
      <c r="M25" s="456">
        <v>22</v>
      </c>
      <c r="N25" s="463">
        <v>0</v>
      </c>
      <c r="O25" s="458">
        <v>0</v>
      </c>
    </row>
    <row r="26" spans="1:15" x14ac:dyDescent="0.25">
      <c r="K26" s="456">
        <v>23</v>
      </c>
      <c r="L26" s="459" t="s">
        <v>870</v>
      </c>
      <c r="M26" s="456">
        <v>23</v>
      </c>
      <c r="N26" s="463">
        <v>8.3333333333333329E-2</v>
      </c>
      <c r="O26" s="458">
        <v>1</v>
      </c>
    </row>
    <row r="27" spans="1:15" x14ac:dyDescent="0.25">
      <c r="A27" s="460" t="s">
        <v>143</v>
      </c>
      <c r="K27" s="456">
        <v>24</v>
      </c>
      <c r="L27" s="459" t="s">
        <v>136</v>
      </c>
      <c r="M27" s="456">
        <v>24</v>
      </c>
      <c r="N27" s="463">
        <v>4.1666666666666664E-2</v>
      </c>
      <c r="O27" s="458">
        <v>1</v>
      </c>
    </row>
    <row r="28" spans="1:15" x14ac:dyDescent="0.25">
      <c r="A28" s="462">
        <v>44360.625</v>
      </c>
      <c r="C28" s="458" t="s">
        <v>212</v>
      </c>
    </row>
    <row r="29" spans="1:15" x14ac:dyDescent="0.25">
      <c r="A29" s="462">
        <v>44361.625</v>
      </c>
      <c r="C29" s="458" t="s">
        <v>213</v>
      </c>
    </row>
    <row r="30" spans="1:15" x14ac:dyDescent="0.25">
      <c r="A30" s="462">
        <v>44365.75</v>
      </c>
      <c r="C30" s="458" t="s">
        <v>213</v>
      </c>
    </row>
    <row r="31" spans="1:15" x14ac:dyDescent="0.25">
      <c r="A31" s="462">
        <v>44365.875</v>
      </c>
      <c r="C31" s="458" t="s">
        <v>212</v>
      </c>
    </row>
    <row r="32" spans="1:15" x14ac:dyDescent="0.25">
      <c r="A32" s="462">
        <v>44369.875</v>
      </c>
      <c r="C32" s="458" t="s">
        <v>212</v>
      </c>
    </row>
    <row r="33" spans="1:3" x14ac:dyDescent="0.25">
      <c r="A33" s="462">
        <v>44369.875</v>
      </c>
      <c r="C33" s="458" t="s">
        <v>212</v>
      </c>
    </row>
    <row r="35" spans="1:3" x14ac:dyDescent="0.25">
      <c r="A35" s="460" t="s">
        <v>144</v>
      </c>
    </row>
    <row r="36" spans="1:3" x14ac:dyDescent="0.25">
      <c r="A36" s="462">
        <v>44361.75</v>
      </c>
      <c r="C36" s="458" t="s">
        <v>215</v>
      </c>
    </row>
    <row r="37" spans="1:3" x14ac:dyDescent="0.25">
      <c r="A37" s="462">
        <v>44361.875</v>
      </c>
      <c r="C37" s="458" t="s">
        <v>214</v>
      </c>
    </row>
    <row r="38" spans="1:3" x14ac:dyDescent="0.25">
      <c r="A38" s="462">
        <v>44365.625</v>
      </c>
      <c r="C38" s="458" t="s">
        <v>215</v>
      </c>
    </row>
    <row r="39" spans="1:3" x14ac:dyDescent="0.25">
      <c r="A39" s="462">
        <v>44366.875</v>
      </c>
      <c r="C39" s="458" t="s">
        <v>214</v>
      </c>
    </row>
    <row r="40" spans="1:3" x14ac:dyDescent="0.25">
      <c r="A40" s="462">
        <v>44370.75</v>
      </c>
      <c r="C40" s="458" t="s">
        <v>215</v>
      </c>
    </row>
    <row r="41" spans="1:3" x14ac:dyDescent="0.25">
      <c r="A41" s="462">
        <v>44370.75</v>
      </c>
      <c r="C41" s="458" t="s">
        <v>214</v>
      </c>
    </row>
    <row r="43" spans="1:3" x14ac:dyDescent="0.25">
      <c r="A43" s="460" t="s">
        <v>9</v>
      </c>
    </row>
    <row r="44" spans="1:3" x14ac:dyDescent="0.25">
      <c r="A44" s="462">
        <v>44362.75</v>
      </c>
      <c r="C44" s="458" t="s">
        <v>219</v>
      </c>
    </row>
    <row r="45" spans="1:3" x14ac:dyDescent="0.25">
      <c r="A45" s="462">
        <v>44362.875</v>
      </c>
      <c r="C45" s="458" t="s">
        <v>216</v>
      </c>
    </row>
    <row r="46" spans="1:3" x14ac:dyDescent="0.25">
      <c r="A46" s="462">
        <v>44366.625</v>
      </c>
      <c r="C46" s="458" t="s">
        <v>219</v>
      </c>
    </row>
    <row r="47" spans="1:3" x14ac:dyDescent="0.25">
      <c r="A47" s="462">
        <v>44366.75</v>
      </c>
      <c r="C47" s="458" t="s">
        <v>216</v>
      </c>
    </row>
    <row r="48" spans="1:3" x14ac:dyDescent="0.25">
      <c r="A48" s="462">
        <v>44370.875</v>
      </c>
      <c r="C48" s="458" t="s">
        <v>216</v>
      </c>
    </row>
    <row r="49" spans="1:3" x14ac:dyDescent="0.25">
      <c r="A49" s="462">
        <v>44370.875</v>
      </c>
      <c r="C49" s="458" t="s">
        <v>219</v>
      </c>
    </row>
    <row r="65" spans="1:3" x14ac:dyDescent="0.25">
      <c r="A65" s="466" t="s">
        <v>187</v>
      </c>
    </row>
    <row r="66" spans="1:3" x14ac:dyDescent="0.25">
      <c r="A66" s="467">
        <v>44373.75</v>
      </c>
      <c r="C66" s="458" t="s">
        <v>210</v>
      </c>
    </row>
    <row r="67" spans="1:3" x14ac:dyDescent="0.25">
      <c r="A67" s="462">
        <v>44373.875</v>
      </c>
      <c r="C67" s="458" t="s">
        <v>212</v>
      </c>
    </row>
    <row r="68" spans="1:3" x14ac:dyDescent="0.25">
      <c r="A68" s="462">
        <v>44374.75</v>
      </c>
      <c r="C68" s="458" t="s">
        <v>219</v>
      </c>
    </row>
    <row r="69" spans="1:3" x14ac:dyDescent="0.25">
      <c r="A69" s="462">
        <v>44374.875</v>
      </c>
      <c r="C69" s="458" t="s">
        <v>214</v>
      </c>
    </row>
    <row r="70" spans="1:3" x14ac:dyDescent="0.25">
      <c r="A70" s="467">
        <v>44375.75</v>
      </c>
      <c r="C70" s="458" t="s">
        <v>221</v>
      </c>
    </row>
    <row r="71" spans="1:3" x14ac:dyDescent="0.25">
      <c r="A71" s="462">
        <v>44375.875</v>
      </c>
      <c r="C71" s="458" t="s">
        <v>220</v>
      </c>
    </row>
    <row r="72" spans="1:3" x14ac:dyDescent="0.25">
      <c r="A72" s="462">
        <v>44376.75</v>
      </c>
      <c r="C72" s="458" t="s">
        <v>215</v>
      </c>
    </row>
    <row r="73" spans="1:3" x14ac:dyDescent="0.25">
      <c r="A73" s="462">
        <v>44376.875</v>
      </c>
      <c r="C73" s="458" t="s">
        <v>213</v>
      </c>
    </row>
    <row r="77" spans="1:3" x14ac:dyDescent="0.25">
      <c r="A77" s="466" t="s">
        <v>186</v>
      </c>
    </row>
    <row r="78" spans="1:3" x14ac:dyDescent="0.25">
      <c r="A78" s="467">
        <v>44379.75</v>
      </c>
      <c r="C78" s="458" t="s">
        <v>222</v>
      </c>
    </row>
    <row r="79" spans="1:3" x14ac:dyDescent="0.25">
      <c r="A79" s="467">
        <v>44379.875</v>
      </c>
      <c r="C79" s="458" t="s">
        <v>216</v>
      </c>
    </row>
    <row r="80" spans="1:3" x14ac:dyDescent="0.25">
      <c r="A80" s="462">
        <v>44380.75</v>
      </c>
      <c r="C80" s="458" t="s">
        <v>218</v>
      </c>
    </row>
    <row r="81" spans="1:3" x14ac:dyDescent="0.25">
      <c r="A81" s="462">
        <v>44380.875</v>
      </c>
      <c r="C81" s="458" t="s">
        <v>217</v>
      </c>
    </row>
    <row r="83" spans="1:3" x14ac:dyDescent="0.25">
      <c r="A83" s="468" t="s">
        <v>90</v>
      </c>
    </row>
    <row r="84" spans="1:3" x14ac:dyDescent="0.25">
      <c r="A84" s="467">
        <v>44383.875</v>
      </c>
      <c r="C84" s="458" t="s">
        <v>212</v>
      </c>
    </row>
    <row r="85" spans="1:3" x14ac:dyDescent="0.25">
      <c r="A85" s="467">
        <v>44384.875</v>
      </c>
      <c r="C85" s="458" t="s">
        <v>212</v>
      </c>
    </row>
    <row r="87" spans="1:3" x14ac:dyDescent="0.25">
      <c r="A87" s="469" t="s">
        <v>4</v>
      </c>
    </row>
    <row r="88" spans="1:3" x14ac:dyDescent="0.25">
      <c r="A88" s="467">
        <v>44388.875</v>
      </c>
      <c r="C88" s="458" t="s">
        <v>212</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76</v>
      </c>
      <c r="B1" s="470" t="s">
        <v>77</v>
      </c>
      <c r="C1" s="470" t="s">
        <v>124</v>
      </c>
      <c r="D1" s="470" t="s">
        <v>15</v>
      </c>
      <c r="F1" s="457" t="s">
        <v>80</v>
      </c>
      <c r="H1" s="470"/>
      <c r="I1" s="470"/>
      <c r="K1" s="457" t="s">
        <v>274</v>
      </c>
    </row>
    <row r="2" spans="1:18 8826:8826" ht="15" customHeight="1" x14ac:dyDescent="0.25">
      <c r="A2" s="471">
        <v>1</v>
      </c>
      <c r="B2" s="472" t="str">
        <f>VLOOKUP(Tabla3[[#This Row],[OK]],$G$2:$H$25,2,0)</f>
        <v>Turquia</v>
      </c>
      <c r="C2" s="472" t="s">
        <v>0</v>
      </c>
      <c r="D2" s="472">
        <v>1</v>
      </c>
      <c r="F2" s="457" t="s">
        <v>0</v>
      </c>
      <c r="G2" s="457">
        <v>1</v>
      </c>
      <c r="H2" s="457" t="s">
        <v>138</v>
      </c>
      <c r="K2" s="212" t="s">
        <v>129</v>
      </c>
      <c r="L2" s="212"/>
      <c r="MAL2" s="457" t="s">
        <v>19</v>
      </c>
    </row>
    <row r="3" spans="1:18 8826:8826" ht="15" customHeight="1" x14ac:dyDescent="0.25">
      <c r="A3" s="471">
        <v>2</v>
      </c>
      <c r="B3" s="472" t="str">
        <f>VLOOKUP(Tabla3[[#This Row],[OK]],$G$2:$H$25,2,0)</f>
        <v>Italia</v>
      </c>
      <c r="C3" s="472" t="s">
        <v>0</v>
      </c>
      <c r="D3" s="472">
        <v>2</v>
      </c>
      <c r="F3" s="457" t="s">
        <v>1</v>
      </c>
      <c r="G3" s="457">
        <v>2</v>
      </c>
      <c r="H3" s="457" t="s">
        <v>139</v>
      </c>
      <c r="K3" s="212" t="s">
        <v>223</v>
      </c>
      <c r="L3" s="212"/>
    </row>
    <row r="4" spans="1:18 8826:8826" ht="15" customHeight="1" x14ac:dyDescent="0.25">
      <c r="A4" s="471">
        <v>3</v>
      </c>
      <c r="B4" s="472" t="str">
        <f>VLOOKUP(Tabla3[[#This Row],[OK]],$G$2:$H$25,2,0)</f>
        <v>Gales</v>
      </c>
      <c r="C4" s="472" t="s">
        <v>0</v>
      </c>
      <c r="D4" s="472">
        <v>3</v>
      </c>
      <c r="F4" s="457" t="s">
        <v>2</v>
      </c>
      <c r="G4" s="457">
        <v>3</v>
      </c>
      <c r="H4" s="457" t="s">
        <v>130</v>
      </c>
      <c r="K4" s="212" t="s">
        <v>224</v>
      </c>
      <c r="L4" s="212"/>
    </row>
    <row r="5" spans="1:18 8826:8826" ht="15" customHeight="1" x14ac:dyDescent="0.25">
      <c r="A5" s="471">
        <v>4</v>
      </c>
      <c r="B5" s="472" t="str">
        <f>VLOOKUP(Tabla3[[#This Row],[OK]],$G$2:$H$25,2,0)</f>
        <v>Suiza</v>
      </c>
      <c r="C5" s="472" t="s">
        <v>0</v>
      </c>
      <c r="D5" s="472">
        <v>4</v>
      </c>
      <c r="F5" s="457" t="s">
        <v>127</v>
      </c>
      <c r="G5" s="457">
        <v>4</v>
      </c>
      <c r="H5" s="457" t="s">
        <v>129</v>
      </c>
      <c r="K5" s="212" t="s">
        <v>225</v>
      </c>
      <c r="L5" s="212"/>
    </row>
    <row r="6" spans="1:18 8826:8826" ht="15" customHeight="1" x14ac:dyDescent="0.25">
      <c r="A6" s="471">
        <v>5</v>
      </c>
      <c r="B6" s="472" t="str">
        <f>VLOOKUP(Tabla3[[#This Row],[OK]],$G$2:$H$25,2,0)</f>
        <v>Dinamarca</v>
      </c>
      <c r="C6" s="472" t="s">
        <v>1</v>
      </c>
      <c r="D6" s="472">
        <v>5</v>
      </c>
      <c r="F6" s="457" t="s">
        <v>3</v>
      </c>
      <c r="G6" s="457">
        <v>5</v>
      </c>
      <c r="H6" s="457" t="s">
        <v>810</v>
      </c>
      <c r="K6" s="212" t="s">
        <v>226</v>
      </c>
      <c r="L6" s="212"/>
    </row>
    <row r="7" spans="1:18 8826:8826" ht="15" customHeight="1" x14ac:dyDescent="0.25">
      <c r="A7" s="471">
        <v>6</v>
      </c>
      <c r="B7" s="472" t="str">
        <f>VLOOKUP(Tabla3[[#This Row],[OK]],$G$2:$H$25,2,0)</f>
        <v>Finlandia</v>
      </c>
      <c r="C7" s="472" t="s">
        <v>1</v>
      </c>
      <c r="D7" s="472">
        <v>6</v>
      </c>
      <c r="F7" s="457" t="s">
        <v>4</v>
      </c>
      <c r="G7" s="457">
        <v>6</v>
      </c>
      <c r="H7" s="457" t="s">
        <v>811</v>
      </c>
      <c r="K7" s="212" t="s">
        <v>227</v>
      </c>
      <c r="L7" s="212"/>
    </row>
    <row r="8" spans="1:18 8826:8826" ht="15" customHeight="1" x14ac:dyDescent="0.25">
      <c r="A8" s="471">
        <v>7</v>
      </c>
      <c r="B8" s="472" t="str">
        <f>VLOOKUP(Tabla3[[#This Row],[OK]],$G$2:$H$25,2,0)</f>
        <v>Bélgica</v>
      </c>
      <c r="C8" s="472" t="s">
        <v>1</v>
      </c>
      <c r="D8" s="472">
        <v>7</v>
      </c>
      <c r="G8" s="457">
        <v>7</v>
      </c>
      <c r="H8" s="457" t="s">
        <v>226</v>
      </c>
      <c r="K8" s="212" t="s">
        <v>228</v>
      </c>
      <c r="L8" s="212"/>
    </row>
    <row r="9" spans="1:18 8826:8826" ht="15" customHeight="1" x14ac:dyDescent="0.25">
      <c r="A9" s="471">
        <v>8</v>
      </c>
      <c r="B9" s="472" t="str">
        <f>VLOOKUP(Tabla3[[#This Row],[OK]],$G$2:$H$25,2,0)</f>
        <v>Rusia</v>
      </c>
      <c r="C9" s="472" t="s">
        <v>1</v>
      </c>
      <c r="D9" s="472">
        <v>8</v>
      </c>
      <c r="G9" s="457">
        <v>8</v>
      </c>
      <c r="H9" s="457" t="s">
        <v>133</v>
      </c>
      <c r="K9" s="212" t="s">
        <v>229</v>
      </c>
      <c r="L9" s="212"/>
    </row>
    <row r="10" spans="1:18 8826:8826" ht="15" customHeight="1" x14ac:dyDescent="0.25">
      <c r="A10" s="471">
        <v>9</v>
      </c>
      <c r="B10" s="472" t="str">
        <f>VLOOKUP(Tabla3[[#This Row],[OK]],$G$2:$H$25,2,0)</f>
        <v>Países Bajos</v>
      </c>
      <c r="C10" s="472" t="s">
        <v>2</v>
      </c>
      <c r="D10" s="472">
        <v>9</v>
      </c>
      <c r="G10" s="457">
        <v>9</v>
      </c>
      <c r="H10" s="457" t="s">
        <v>829</v>
      </c>
      <c r="K10" s="212" t="s">
        <v>230</v>
      </c>
      <c r="L10" s="212"/>
    </row>
    <row r="11" spans="1:18 8826:8826" ht="15" customHeight="1" x14ac:dyDescent="0.25">
      <c r="A11" s="471">
        <v>10</v>
      </c>
      <c r="B11" s="472" t="str">
        <f>VLOOKUP(Tabla3[[#This Row],[OK]],$G$2:$H$25,2,0)</f>
        <v>Ucrania</v>
      </c>
      <c r="C11" s="472" t="s">
        <v>2</v>
      </c>
      <c r="D11" s="472">
        <v>10</v>
      </c>
      <c r="G11" s="457">
        <v>10</v>
      </c>
      <c r="H11" s="457" t="s">
        <v>136</v>
      </c>
      <c r="K11" s="212" t="s">
        <v>231</v>
      </c>
      <c r="L11" s="212"/>
    </row>
    <row r="12" spans="1:18 8826:8826" ht="15" customHeight="1" x14ac:dyDescent="0.25">
      <c r="A12" s="471">
        <v>11</v>
      </c>
      <c r="B12" s="472" t="str">
        <f>VLOOKUP(Tabla3[[#This Row],[OK]],$G$2:$H$25,2,0)</f>
        <v>Austria</v>
      </c>
      <c r="C12" s="472" t="s">
        <v>2</v>
      </c>
      <c r="D12" s="472">
        <v>11</v>
      </c>
      <c r="G12" s="457">
        <v>11</v>
      </c>
      <c r="H12" s="457" t="s">
        <v>142</v>
      </c>
      <c r="K12" s="212" t="s">
        <v>134</v>
      </c>
      <c r="L12" s="212"/>
    </row>
    <row r="13" spans="1:18 8826:8826" ht="15" customHeight="1" x14ac:dyDescent="0.25">
      <c r="A13" s="471">
        <v>12</v>
      </c>
      <c r="B13" s="472" t="str">
        <f>VLOOKUP(Tabla3[[#This Row],[OK]],$G$2:$H$25,2,0)</f>
        <v>Macedonia del Norte</v>
      </c>
      <c r="C13" s="472" t="s">
        <v>2</v>
      </c>
      <c r="D13" s="472">
        <v>12</v>
      </c>
      <c r="G13" s="457">
        <v>12</v>
      </c>
      <c r="H13" s="457" t="s">
        <v>861</v>
      </c>
      <c r="K13" s="212" t="s">
        <v>232</v>
      </c>
      <c r="L13" s="212"/>
    </row>
    <row r="14" spans="1:18 8826:8826" ht="15" customHeight="1" x14ac:dyDescent="0.25">
      <c r="A14" s="471">
        <v>13</v>
      </c>
      <c r="B14" s="472" t="str">
        <f>VLOOKUP(Tabla3[[#This Row],[OK]],$G$2:$H$25,2,0)</f>
        <v>Inglaterra</v>
      </c>
      <c r="C14" s="472" t="s">
        <v>127</v>
      </c>
      <c r="D14" s="472">
        <v>13</v>
      </c>
      <c r="G14" s="457">
        <v>13</v>
      </c>
      <c r="H14" s="457" t="s">
        <v>131</v>
      </c>
      <c r="K14" s="212" t="s">
        <v>233</v>
      </c>
      <c r="L14" s="212"/>
    </row>
    <row r="15" spans="1:18 8826:8826" ht="15" customHeight="1" x14ac:dyDescent="0.25">
      <c r="A15" s="471">
        <v>14</v>
      </c>
      <c r="B15" s="472" t="str">
        <f>VLOOKUP(Tabla3[[#This Row],[OK]],$G$2:$H$25,2,0)</f>
        <v>Croacia</v>
      </c>
      <c r="C15" s="472" t="s">
        <v>127</v>
      </c>
      <c r="D15" s="472">
        <v>14</v>
      </c>
      <c r="G15" s="457">
        <v>14</v>
      </c>
      <c r="H15" s="457" t="s">
        <v>137</v>
      </c>
      <c r="K15" s="212" t="s">
        <v>234</v>
      </c>
      <c r="L15" s="212"/>
      <c r="N15" s="473"/>
      <c r="O15" s="473"/>
      <c r="P15" s="473"/>
      <c r="Q15" s="473"/>
      <c r="R15" s="473"/>
    </row>
    <row r="16" spans="1:18 8826:8826" ht="15" customHeight="1" x14ac:dyDescent="0.25">
      <c r="A16" s="471">
        <v>15</v>
      </c>
      <c r="B16" s="472" t="str">
        <f>VLOOKUP(Tabla3[[#This Row],[OK]],$G$2:$H$25,2,0)</f>
        <v>Escocia</v>
      </c>
      <c r="C16" s="472" t="s">
        <v>127</v>
      </c>
      <c r="D16" s="472">
        <v>15</v>
      </c>
      <c r="G16" s="457">
        <v>15</v>
      </c>
      <c r="H16" s="457" t="s">
        <v>862</v>
      </c>
      <c r="K16" s="212" t="s">
        <v>235</v>
      </c>
      <c r="L16" s="212"/>
    </row>
    <row r="17" spans="1:331 8826:8826" ht="15" customHeight="1" x14ac:dyDescent="0.25">
      <c r="A17" s="471">
        <v>16</v>
      </c>
      <c r="B17" s="472" t="str">
        <f>VLOOKUP(Tabla3[[#This Row],[OK]],$G$2:$H$25,2,0)</f>
        <v>República Checa</v>
      </c>
      <c r="C17" s="472" t="s">
        <v>127</v>
      </c>
      <c r="D17" s="472">
        <v>16</v>
      </c>
      <c r="G17" s="457">
        <v>16</v>
      </c>
      <c r="H17" s="457" t="s">
        <v>827</v>
      </c>
      <c r="K17" s="212" t="s">
        <v>236</v>
      </c>
      <c r="L17" s="212"/>
    </row>
    <row r="18" spans="1:331 8826:8826" ht="15" customHeight="1" x14ac:dyDescent="0.25">
      <c r="A18" s="471">
        <v>17</v>
      </c>
      <c r="B18" s="472" t="str">
        <f>VLOOKUP(Tabla3[[#This Row],[OK]],$G$2:$H$25,2,0)</f>
        <v>España</v>
      </c>
      <c r="C18" s="472" t="s">
        <v>3</v>
      </c>
      <c r="D18" s="472">
        <v>17</v>
      </c>
      <c r="G18" s="457">
        <v>17</v>
      </c>
      <c r="H18" s="457" t="s">
        <v>86</v>
      </c>
      <c r="K18" s="212" t="s">
        <v>237</v>
      </c>
      <c r="L18" s="212"/>
    </row>
    <row r="19" spans="1:331 8826:8826" ht="15" customHeight="1" x14ac:dyDescent="0.25">
      <c r="A19" s="471">
        <v>18</v>
      </c>
      <c r="B19" s="472" t="str">
        <f>VLOOKUP(Tabla3[[#This Row],[OK]],$G$2:$H$25,2,0)</f>
        <v>Suecia</v>
      </c>
      <c r="C19" s="472" t="s">
        <v>3</v>
      </c>
      <c r="D19" s="472">
        <v>18</v>
      </c>
      <c r="G19" s="457">
        <v>18</v>
      </c>
      <c r="H19" s="457" t="s">
        <v>140</v>
      </c>
      <c r="K19" s="212" t="s">
        <v>238</v>
      </c>
      <c r="L19" s="212"/>
    </row>
    <row r="20" spans="1:331 8826:8826" ht="15" customHeight="1" x14ac:dyDescent="0.25">
      <c r="A20" s="471">
        <v>19</v>
      </c>
      <c r="B20" s="472" t="str">
        <f>VLOOKUP(Tabla3[[#This Row],[OK]],$G$2:$H$25,2,0)</f>
        <v>Polonia</v>
      </c>
      <c r="C20" s="472" t="s">
        <v>3</v>
      </c>
      <c r="D20" s="472">
        <v>19</v>
      </c>
      <c r="G20" s="457">
        <v>19</v>
      </c>
      <c r="H20" s="457" t="s">
        <v>135</v>
      </c>
      <c r="K20" s="212" t="s">
        <v>239</v>
      </c>
      <c r="L20" s="212"/>
    </row>
    <row r="21" spans="1:331 8826:8826" ht="15" customHeight="1" x14ac:dyDescent="0.25">
      <c r="A21" s="471">
        <v>20</v>
      </c>
      <c r="B21" s="472" t="str">
        <f>VLOOKUP(Tabla3[[#This Row],[OK]],$G$2:$H$25,2,0)</f>
        <v>Eslovaquia</v>
      </c>
      <c r="C21" s="472" t="s">
        <v>3</v>
      </c>
      <c r="D21" s="472">
        <v>20</v>
      </c>
      <c r="G21" s="457">
        <v>20</v>
      </c>
      <c r="H21" s="457" t="s">
        <v>132</v>
      </c>
      <c r="K21" s="212" t="s">
        <v>240</v>
      </c>
      <c r="L21" s="212"/>
    </row>
    <row r="22" spans="1:331 8826:8826" ht="15" customHeight="1" x14ac:dyDescent="0.25">
      <c r="A22" s="471">
        <v>21</v>
      </c>
      <c r="B22" s="472" t="str">
        <f>VLOOKUP(Tabla3[[#This Row],[OK]],$G$2:$H$25,2,0)</f>
        <v>Hungría</v>
      </c>
      <c r="C22" s="472" t="s">
        <v>4</v>
      </c>
      <c r="D22" s="472">
        <v>21</v>
      </c>
      <c r="G22" s="457">
        <v>21</v>
      </c>
      <c r="H22" s="457" t="s">
        <v>250</v>
      </c>
      <c r="K22" s="212" t="s">
        <v>132</v>
      </c>
      <c r="L22" s="212"/>
    </row>
    <row r="23" spans="1:331 8826:8826" ht="15" customHeight="1" x14ac:dyDescent="0.25">
      <c r="A23" s="471">
        <v>22</v>
      </c>
      <c r="B23" s="472" t="str">
        <f>VLOOKUP(Tabla3[[#This Row],[OK]],$G$2:$H$25,2,0)</f>
        <v>Portugal</v>
      </c>
      <c r="C23" s="472" t="s">
        <v>4</v>
      </c>
      <c r="D23" s="472">
        <v>22</v>
      </c>
      <c r="G23" s="457">
        <v>22</v>
      </c>
      <c r="H23" s="457" t="s">
        <v>141</v>
      </c>
      <c r="K23" s="212" t="s">
        <v>241</v>
      </c>
      <c r="L23" s="212"/>
    </row>
    <row r="24" spans="1:331 8826:8826" ht="15" customHeight="1" x14ac:dyDescent="0.25">
      <c r="A24" s="471">
        <v>23</v>
      </c>
      <c r="B24" s="472" t="str">
        <f>VLOOKUP(Tabla3[[#This Row],[OK]],$G$2:$H$25,2,0)</f>
        <v>Francia</v>
      </c>
      <c r="C24" s="472" t="s">
        <v>4</v>
      </c>
      <c r="D24" s="472">
        <v>23</v>
      </c>
      <c r="G24" s="457">
        <v>23</v>
      </c>
      <c r="H24" s="457" t="s">
        <v>128</v>
      </c>
      <c r="K24" s="212" t="s">
        <v>242</v>
      </c>
      <c r="L24" s="212"/>
    </row>
    <row r="25" spans="1:331 8826:8826" ht="15" customHeight="1" x14ac:dyDescent="0.25">
      <c r="A25" s="471">
        <v>24</v>
      </c>
      <c r="B25" s="472" t="str">
        <f>VLOOKUP(Tabla3[[#This Row],[OK]],$G$2:$H$25,2,0)</f>
        <v>Alemania</v>
      </c>
      <c r="C25" s="472" t="s">
        <v>4</v>
      </c>
      <c r="D25" s="472">
        <v>24</v>
      </c>
      <c r="G25" s="457">
        <v>24</v>
      </c>
      <c r="H25" s="457" t="s">
        <v>134</v>
      </c>
      <c r="K25" s="212" t="s">
        <v>243</v>
      </c>
      <c r="L25" s="212"/>
    </row>
    <row r="26" spans="1:331 8826:8826" ht="15" customHeight="1" x14ac:dyDescent="0.25">
      <c r="K26" s="212" t="s">
        <v>244</v>
      </c>
      <c r="L26" s="212"/>
    </row>
    <row r="27" spans="1:331 8826:8826" ht="15" customHeight="1" x14ac:dyDescent="0.25">
      <c r="K27" s="212" t="s">
        <v>245</v>
      </c>
      <c r="L27" s="212"/>
    </row>
    <row r="28" spans="1:331 8826:8826" ht="15" customHeight="1" x14ac:dyDescent="0.25">
      <c r="K28" s="212" t="s">
        <v>246</v>
      </c>
      <c r="L28" s="212"/>
      <c r="LS28" s="457" t="s">
        <v>19</v>
      </c>
      <c r="MAL28" s="457" t="s">
        <v>19</v>
      </c>
    </row>
    <row r="29" spans="1:331 8826:8826" ht="15" customHeight="1" x14ac:dyDescent="0.25">
      <c r="B29" s="457" t="s">
        <v>169</v>
      </c>
      <c r="C29" s="457">
        <v>1</v>
      </c>
      <c r="K29" s="212" t="s">
        <v>247</v>
      </c>
      <c r="L29" s="212"/>
    </row>
    <row r="30" spans="1:331 8826:8826" ht="15" customHeight="1" x14ac:dyDescent="0.25">
      <c r="B30" s="457" t="s">
        <v>170</v>
      </c>
      <c r="C30" s="457">
        <v>2</v>
      </c>
      <c r="K30" s="212" t="s">
        <v>248</v>
      </c>
      <c r="L30" s="212"/>
    </row>
    <row r="31" spans="1:331 8826:8826" ht="15" customHeight="1" x14ac:dyDescent="0.25">
      <c r="B31" s="457" t="s">
        <v>171</v>
      </c>
      <c r="C31" s="457">
        <v>3</v>
      </c>
      <c r="K31" s="212" t="s">
        <v>249</v>
      </c>
      <c r="L31" s="212"/>
    </row>
    <row r="32" spans="1:331 8826:8826" ht="15" customHeight="1" x14ac:dyDescent="0.25">
      <c r="B32" s="457" t="s">
        <v>172</v>
      </c>
      <c r="C32" s="457">
        <v>4</v>
      </c>
      <c r="K32" s="212" t="s">
        <v>250</v>
      </c>
      <c r="L32" s="212"/>
    </row>
    <row r="33" spans="2:12" ht="15" customHeight="1" x14ac:dyDescent="0.25">
      <c r="B33" s="457" t="s">
        <v>173</v>
      </c>
      <c r="C33" s="457">
        <v>5</v>
      </c>
      <c r="K33" s="212" t="s">
        <v>251</v>
      </c>
      <c r="L33" s="212"/>
    </row>
    <row r="34" spans="2:12" ht="15" customHeight="1" x14ac:dyDescent="0.25">
      <c r="B34" s="457" t="s">
        <v>174</v>
      </c>
      <c r="C34" s="457">
        <v>6</v>
      </c>
      <c r="K34" s="212" t="s">
        <v>252</v>
      </c>
      <c r="L34" s="212"/>
    </row>
    <row r="35" spans="2:12" ht="15" customHeight="1" x14ac:dyDescent="0.25">
      <c r="K35" s="212" t="s">
        <v>253</v>
      </c>
      <c r="L35" s="212"/>
    </row>
    <row r="36" spans="2:12" ht="15" customHeight="1" x14ac:dyDescent="0.25">
      <c r="K36" s="212" t="s">
        <v>254</v>
      </c>
      <c r="L36" s="212"/>
    </row>
    <row r="37" spans="2:12" ht="15" customHeight="1" x14ac:dyDescent="0.25">
      <c r="K37" s="212" t="s">
        <v>255</v>
      </c>
      <c r="L37" s="212"/>
    </row>
    <row r="38" spans="2:12" ht="15" customHeight="1" x14ac:dyDescent="0.25">
      <c r="K38" s="212" t="s">
        <v>256</v>
      </c>
      <c r="L38" s="212"/>
    </row>
    <row r="39" spans="2:12" ht="15" customHeight="1" x14ac:dyDescent="0.25">
      <c r="K39" s="212" t="s">
        <v>257</v>
      </c>
      <c r="L39" s="212"/>
    </row>
    <row r="40" spans="2:12" ht="15" customHeight="1" x14ac:dyDescent="0.25">
      <c r="K40" s="212" t="s">
        <v>258</v>
      </c>
      <c r="L40" s="212"/>
    </row>
    <row r="41" spans="2:12" ht="15" customHeight="1" x14ac:dyDescent="0.25">
      <c r="K41" s="212" t="s">
        <v>259</v>
      </c>
      <c r="L41" s="212"/>
    </row>
    <row r="42" spans="2:12" ht="15" customHeight="1" x14ac:dyDescent="0.25">
      <c r="K42" s="212" t="s">
        <v>861</v>
      </c>
      <c r="L42" s="212"/>
    </row>
    <row r="43" spans="2:12" ht="15" customHeight="1" x14ac:dyDescent="0.25">
      <c r="K43" s="212" t="s">
        <v>260</v>
      </c>
      <c r="L43" s="212"/>
    </row>
    <row r="44" spans="2:12" ht="15" customHeight="1" x14ac:dyDescent="0.25">
      <c r="K44" s="212" t="s">
        <v>261</v>
      </c>
      <c r="L44" s="212"/>
    </row>
    <row r="45" spans="2:12" ht="15" customHeight="1" x14ac:dyDescent="0.25">
      <c r="K45" s="212" t="s">
        <v>262</v>
      </c>
      <c r="L45" s="212"/>
    </row>
    <row r="46" spans="2:12" ht="15" customHeight="1" x14ac:dyDescent="0.25">
      <c r="K46" s="212" t="s">
        <v>263</v>
      </c>
      <c r="L46" s="212"/>
    </row>
    <row r="47" spans="2:12" ht="15" customHeight="1" x14ac:dyDescent="0.25">
      <c r="K47" s="212" t="s">
        <v>264</v>
      </c>
      <c r="L47" s="212"/>
    </row>
    <row r="48" spans="2:12" ht="15" customHeight="1" x14ac:dyDescent="0.25">
      <c r="K48" s="212" t="s">
        <v>265</v>
      </c>
      <c r="L48" s="212"/>
    </row>
    <row r="49" spans="11:12" ht="15" customHeight="1" x14ac:dyDescent="0.25">
      <c r="K49" s="212" t="s">
        <v>266</v>
      </c>
      <c r="L49" s="212"/>
    </row>
    <row r="50" spans="11:12" ht="15" customHeight="1" x14ac:dyDescent="0.25">
      <c r="K50" s="212" t="s">
        <v>267</v>
      </c>
      <c r="L50" s="212"/>
    </row>
    <row r="51" spans="11:12" ht="15" customHeight="1" x14ac:dyDescent="0.25">
      <c r="K51" s="212" t="s">
        <v>268</v>
      </c>
      <c r="L51" s="212"/>
    </row>
    <row r="52" spans="11:12" ht="15" customHeight="1" x14ac:dyDescent="0.25">
      <c r="K52" s="212" t="s">
        <v>269</v>
      </c>
      <c r="L52" s="212"/>
    </row>
    <row r="53" spans="11:12" ht="15" customHeight="1" x14ac:dyDescent="0.25">
      <c r="K53" s="212" t="s">
        <v>270</v>
      </c>
      <c r="L53" s="212"/>
    </row>
    <row r="54" spans="11:12" ht="15" customHeight="1" x14ac:dyDescent="0.25">
      <c r="K54" s="212" t="s">
        <v>271</v>
      </c>
      <c r="L54" s="212"/>
    </row>
    <row r="55" spans="11:12" ht="15" customHeight="1" x14ac:dyDescent="0.25">
      <c r="K55" s="212" t="s">
        <v>272</v>
      </c>
      <c r="L55" s="212"/>
    </row>
    <row r="56" spans="11:12" ht="15" customHeight="1" x14ac:dyDescent="0.25">
      <c r="K56" s="212" t="s">
        <v>273</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69</v>
      </c>
      <c r="C2" s="407"/>
      <c r="D2" s="407"/>
      <c r="E2" s="407"/>
      <c r="F2" s="407"/>
      <c r="G2" s="407"/>
    </row>
    <row r="3" spans="1:14" x14ac:dyDescent="0.25">
      <c r="A3" s="403"/>
      <c r="B3" s="611" t="s">
        <v>125</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70</v>
      </c>
      <c r="C14" s="7" t="s">
        <v>71</v>
      </c>
      <c r="D14" s="410"/>
      <c r="E14" s="410"/>
      <c r="F14" s="408"/>
      <c r="G14" s="408"/>
    </row>
    <row r="15" spans="1:14" x14ac:dyDescent="0.25">
      <c r="A15" s="403"/>
      <c r="B15" s="455" t="s">
        <v>877</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Luisa Cecilia Navas Gonzalez</cp:lastModifiedBy>
  <cp:lastPrinted>2018-12-06T18:06:35Z</cp:lastPrinted>
  <dcterms:created xsi:type="dcterms:W3CDTF">2015-10-31T09:41:54Z</dcterms:created>
  <dcterms:modified xsi:type="dcterms:W3CDTF">2021-06-09T20:09:17Z</dcterms:modified>
</cp:coreProperties>
</file>