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cnavas\Desktop\"/>
    </mc:Choice>
  </mc:AlternateContent>
  <xr:revisionPtr revIDLastSave="0" documentId="8_{143A3B04-C8B9-4FA2-971C-1A0A1734BA6E}"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20" yWindow="-120" windowWidth="29040" windowHeight="158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3" i="3"/>
  <c r="O88" i="3" s="1"/>
  <c r="I97" i="3"/>
  <c r="O93" i="3" s="1"/>
  <c r="I100" i="3"/>
  <c r="O100" i="3" s="1"/>
  <c r="N97" i="3"/>
  <c r="O94" i="3" s="1"/>
  <c r="I101" i="3"/>
  <c r="C132" i="31" s="1"/>
  <c r="A13" i="3" a="1"/>
  <c r="A6" i="3" a="1"/>
  <c r="A47" i="3" a="1"/>
  <c r="A23" i="3" a="1"/>
  <c r="A40" i="3" a="1"/>
  <c r="A48" i="3" a="1"/>
  <c r="A24" i="3" a="1"/>
  <c r="A39" i="3" a="1"/>
  <c r="A38" i="3" a="1"/>
  <c r="A32" i="3" a="1"/>
  <c r="A14" i="3" a="1"/>
  <c r="A37" i="3" a="1"/>
  <c r="A16" i="3" a="1"/>
  <c r="A31" i="3" a="1"/>
  <c r="A7" i="3" a="1"/>
  <c r="A29" i="3" a="1"/>
  <c r="A8" i="3" a="1"/>
  <c r="A22" i="3" a="1"/>
  <c r="A30" i="3" a="1"/>
  <c r="A46" i="3" a="1"/>
  <c r="A15" i="3" a="1"/>
  <c r="A5" i="3" a="1"/>
  <c r="A21" i="3" a="1"/>
  <c r="A45" i="3" a="1"/>
  <c r="C124" i="31" l="1"/>
  <c r="C114" i="31"/>
  <c r="O101" i="3"/>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C47" i="3" l="1"/>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9" i="3" l="1"/>
  <c r="BH8" i="3"/>
  <c r="BH7"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K82" i="3" s="1"/>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R48" i="3" l="1"/>
  <c r="A62" i="3" s="1"/>
  <c r="BV62" i="3" s="1"/>
  <c r="R46" i="3"/>
  <c r="AI82" i="3"/>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F48" i="3"/>
  <c r="S48" i="3"/>
  <c r="U48" i="3"/>
  <c r="T48" i="3"/>
  <c r="Y48" i="3"/>
  <c r="V48" i="3"/>
  <c r="Z48" i="3"/>
  <c r="AQ82" i="3"/>
  <c r="AX88" i="3"/>
  <c r="AY82" i="3"/>
  <c r="AY85" i="3"/>
  <c r="AY86" i="3"/>
  <c r="AX91" i="3"/>
  <c r="AY81" i="3"/>
  <c r="AX90" i="3"/>
  <c r="AX84" i="3"/>
  <c r="AX89" i="3"/>
  <c r="AY79"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C115" i="31" l="1"/>
  <c r="O90" i="3"/>
  <c r="Y47" i="3"/>
  <c r="C82" i="31"/>
  <c r="N87" i="3"/>
  <c r="N93" i="3" s="1"/>
  <c r="T47" i="3"/>
  <c r="C65" i="31" s="1"/>
  <c r="X48" i="3"/>
  <c r="W48" i="3"/>
  <c r="C79" i="31"/>
  <c r="N88" i="3"/>
  <c r="B109" i="31" s="1"/>
  <c r="U47" i="3"/>
  <c r="Z47" i="3"/>
  <c r="S47" i="3"/>
  <c r="V47" i="3"/>
  <c r="X47" i="3"/>
  <c r="AF47" i="3"/>
  <c r="BW59" i="3"/>
  <c r="C99" i="31"/>
  <c r="O79" i="3"/>
  <c r="C105" i="31"/>
  <c r="O82" i="3"/>
  <c r="C78" i="31"/>
  <c r="N89" i="3"/>
  <c r="BW62" i="3"/>
  <c r="BW60" i="3"/>
  <c r="BW61" i="3"/>
  <c r="T22" i="3"/>
  <c r="AZ78" i="3"/>
  <c r="AZ79" i="3"/>
  <c r="AZ87" i="3"/>
  <c r="BA90" i="3"/>
  <c r="BA89" i="3"/>
  <c r="BA81" i="3"/>
  <c r="BA88" i="3"/>
  <c r="BA80" i="3"/>
  <c r="AZ82" i="3"/>
  <c r="AZ77" i="3"/>
  <c r="X22" i="3"/>
  <c r="U22" i="3"/>
  <c r="C66" i="31"/>
  <c r="C64" i="31"/>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87" i="3" l="1"/>
  <c r="C116" i="31"/>
  <c r="B120" i="31"/>
  <c r="C120"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B59" i="3" l="1"/>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N83" i="3" s="1"/>
  <c r="I90" i="3" s="1"/>
  <c r="AW80" i="3"/>
  <c r="AW91" i="3"/>
  <c r="AW85" i="3"/>
  <c r="AW87" i="3"/>
  <c r="AW89" i="3"/>
  <c r="AW82" i="3"/>
  <c r="C101" i="31" l="1"/>
  <c r="O83" i="3"/>
  <c r="B111" i="31"/>
  <c r="C111" i="31"/>
  <c r="N78" i="3" a="1"/>
  <c r="N78" i="3" s="1"/>
  <c r="I89" i="3" s="1"/>
  <c r="N81" i="3"/>
  <c r="B93" i="31" s="1"/>
  <c r="N79" i="3"/>
  <c r="B91" i="31" s="1"/>
  <c r="C85" i="31"/>
  <c r="B95" i="31"/>
  <c r="C95" i="31"/>
  <c r="O78" i="3" l="1"/>
  <c r="N94" i="3"/>
  <c r="C83" i="31"/>
  <c r="I87" i="3"/>
  <c r="C81" i="31"/>
  <c r="C91" i="31"/>
  <c r="C93" i="31"/>
  <c r="C100" i="31"/>
  <c r="B110" i="31"/>
  <c r="C110" i="31"/>
  <c r="B90" i="31"/>
  <c r="C90" i="31"/>
  <c r="C80" i="31"/>
  <c r="O89" i="3" l="1"/>
  <c r="C117" i="31"/>
  <c r="C121" i="31"/>
  <c r="B121" i="31"/>
  <c r="O81" i="3"/>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<sst xmlns="http://schemas.openxmlformats.org/spreadsheetml/2006/main" count="10684" uniqueCount="879">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</sst>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77" zoomScaleNormal="100" workbookViewId="0">
      <selection activeCell="L90" sqref="L90"/>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24"/>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27"/>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68"/>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73"/>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76"/>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2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64"/>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60"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c r="K87" s="232">
        <v>2</v>
      </c>
      <c r="L87" s="232">
        <v>3</v>
      </c>
      <c r="M87" s="233"/>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61"/>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v>2</v>
      </c>
      <c r="K88" s="219">
        <v>1</v>
      </c>
      <c r="L88" s="219">
        <v>1</v>
      </c>
      <c r="M88" s="218"/>
      <c r="N88" s="235" t="str">
        <f ca="1">IF(AND(OR(K77="",L77="")),"W37",IF(K77&gt;L77,I77,IF(K77&lt;L77,N77,IF(AND(K77=L77,J77=M77),"W37",IF(AND(K77=L77,OR(J77="",M77="")),"W37",IF(AND(K77=L77,J77&gt;M77),I77,N77))))))</f>
        <v>Italia</v>
      </c>
      <c r="O88" s="449">
        <f>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61"/>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2</v>
      </c>
      <c r="L89" s="219">
        <v>1</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62"/>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1</v>
      </c>
      <c r="L90" s="241">
        <v>3</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58"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WC46</v>
      </c>
      <c r="J93" s="244"/>
      <c r="K93" s="245"/>
      <c r="L93" s="245"/>
      <c r="M93" s="244"/>
      <c r="N93" s="246" t="str">
        <f ca="1">IF(AND(OR(K87="",L87="")),"W45",IF(K87&gt;L87,I87,IF(K87&lt;L87,N87,IF(AND(K87=L87,J87=M87),"W45",IF(AND(K87=L87,OR(J87="",M87="")),"W45",IF(AND(K87=L87,J87&gt;M87),I87,N87))))))</f>
        <v>España</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59"/>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c r="L94" s="250"/>
      <c r="M94" s="249"/>
      <c r="N94" s="251" t="str">
        <f ca="1">IF(AND(OR(K89="",L89="")),"W47",IF(K89&gt;L89,I89,IF(K89&lt;L89,N89,IF(AND(K89=L89,J89=M89),"W47",IF(AND(K89=L89,OR(J89="",M89="")),"W47",IF(AND(K89=L89,J89&gt;M89),I89,N89))))))</f>
        <v>República Checa</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 ca="1">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34" t="str">
        <f ca="1">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9" priority="435">
      <formula>K93=""</formula>
    </cfRule>
  </conditionalFormatting>
  <conditionalFormatting sqref="K87:L87">
    <cfRule type="expression" dxfId="118" priority="392">
      <formula>K87=""</formula>
    </cfRule>
  </conditionalFormatting>
  <conditionalFormatting sqref="K88:L88">
    <cfRule type="expression" dxfId="117" priority="359">
      <formula>K88=""</formula>
    </cfRule>
  </conditionalFormatting>
  <conditionalFormatting sqref="K89:L89">
    <cfRule type="expression" dxfId="116" priority="356">
      <formula>K89=""</formula>
    </cfRule>
  </conditionalFormatting>
  <conditionalFormatting sqref="K90:L90">
    <cfRule type="expression" dxfId="115" priority="353">
      <formula>K90=""</formula>
    </cfRule>
  </conditionalFormatting>
  <conditionalFormatting sqref="J87 M87">
    <cfRule type="expression" dxfId="114" priority="332">
      <formula>IF(COUNT($K87:$L87)=2,IF(AND($J87&lt;&gt;$M87,$K87=$L87,$J87&lt;&gt;"",$M87&lt;&gt;""),1=2,IF(AND($J87&lt;&gt;"",$K87=$L87),1=1,IF(AND($J87="",$K87=$L87),1=1,1=2))),1=2)</formula>
    </cfRule>
  </conditionalFormatting>
  <conditionalFormatting sqref="F52:Z53">
    <cfRule type="expression" dxfId="113" priority="276">
      <formula>$E$52&gt;0</formula>
    </cfRule>
  </conditionalFormatting>
  <conditionalFormatting sqref="AC6:AC9">
    <cfRule type="expression" dxfId="112" priority="236">
      <formula>IF(AND(VLOOKUP(AB6,$R$6:$AA$9,10,0)&gt;=0,VLOOKUP(AB6,$R$6:$AA$9,10,0)&lt;90),1,0)</formula>
    </cfRule>
  </conditionalFormatting>
  <conditionalFormatting sqref="AB4:AD5">
    <cfRule type="expression" dxfId="111" priority="228">
      <formula>$AA$5&gt;0</formula>
    </cfRule>
  </conditionalFormatting>
  <conditionalFormatting sqref="Q9">
    <cfRule type="expression" dxfId="110" priority="215">
      <formula>SUM($T$6:$T$9)=12</formula>
    </cfRule>
  </conditionalFormatting>
  <conditionalFormatting sqref="Z9">
    <cfRule type="expression" dxfId="109" priority="214">
      <formula>SUM($T$6:$T$9)=12</formula>
    </cfRule>
  </conditionalFormatting>
  <conditionalFormatting sqref="R9:Y9">
    <cfRule type="expression" dxfId="108" priority="213">
      <formula>SUM($T$6:$T$9)=12</formula>
    </cfRule>
  </conditionalFormatting>
  <conditionalFormatting sqref="J93:J94 M93:M94">
    <cfRule type="expression" dxfId="107" priority="203">
      <formula>IF(COUNT($K93:$L93)=2,IF(AND($J93&lt;&gt;$M93,$K93=$L93,$J93&lt;&gt;"",$M93&lt;&gt;""),1=2,IF(AND($J93&lt;&gt;"",$K93=$L93),1=1,IF(AND($J93="",$K93=$L93),1=1,1=2))),1=2)</formula>
    </cfRule>
  </conditionalFormatting>
  <conditionalFormatting sqref="AA6:AA9">
    <cfRule type="iconSet" priority="547">
      <iconSet iconSet="3Symbols2" showValue="0">
        <cfvo type="percent" val="0"/>
        <cfvo type="num" val="0"/>
        <cfvo type="num" val="90"/>
      </iconSet>
    </cfRule>
  </conditionalFormatting>
  <conditionalFormatting sqref="O4:O9">
    <cfRule type="iconSet" priority="548">
      <iconSet iconSet="3Symbols2" showValue="0">
        <cfvo type="percent" val="0"/>
        <cfvo type="num" val="0.5"/>
        <cfvo type="num" val="1"/>
      </iconSet>
    </cfRule>
  </conditionalFormatting>
  <conditionalFormatting sqref="AC14:AC17">
    <cfRule type="expression" dxfId="106" priority="192">
      <formula>IF(AND(VLOOKUP(AB14,$R$14:$AA$17,10,0)&gt;=0,VLOOKUP(AB14,$R$14:$AA$17,10,0)&lt;90),1,0)</formula>
    </cfRule>
  </conditionalFormatting>
  <conditionalFormatting sqref="AB12:AD13">
    <cfRule type="expression" dxfId="105" priority="191">
      <formula>$AA$13&gt;0</formula>
    </cfRule>
  </conditionalFormatting>
  <conditionalFormatting sqref="Q17">
    <cfRule type="expression" dxfId="104" priority="185">
      <formula>SUM($T$14:$T$17)=12</formula>
    </cfRule>
  </conditionalFormatting>
  <conditionalFormatting sqref="Z17">
    <cfRule type="expression" dxfId="103" priority="184">
      <formula>SUM($T$14:$T$17)=12</formula>
    </cfRule>
  </conditionalFormatting>
  <conditionalFormatting sqref="R17:Y17">
    <cfRule type="expression" dxfId="102" priority="183">
      <formula>SUM($T$14:$T$17)=12</formula>
    </cfRule>
  </conditionalFormatting>
  <conditionalFormatting sqref="AA14:AA17">
    <cfRule type="iconSet" priority="199">
      <iconSet iconSet="3Symbols2" showValue="0">
        <cfvo type="percent" val="0"/>
        <cfvo type="num" val="0"/>
        <cfvo type="num" val="90"/>
      </iconSet>
    </cfRule>
  </conditionalFormatting>
  <conditionalFormatting sqref="O12:O17">
    <cfRule type="iconSet" priority="200">
      <iconSet iconSet="3Symbols2" showValue="0">
        <cfvo type="percent" val="0"/>
        <cfvo type="num" val="0.5"/>
        <cfvo type="num" val="1"/>
      </iconSet>
    </cfRule>
  </conditionalFormatting>
  <conditionalFormatting sqref="AC22:AC25">
    <cfRule type="expression" dxfId="101" priority="174">
      <formula>IF(AND(VLOOKUP(AB22,$R$22:$AA$25,10,0)&gt;=0,VLOOKUP(AB22,$R$22:$AA$25,10,0)&lt;90),1,0)</formula>
    </cfRule>
  </conditionalFormatting>
  <conditionalFormatting sqref="AB20:AD21">
    <cfRule type="expression" dxfId="100" priority="173">
      <formula>$AA$21&gt;0</formula>
    </cfRule>
  </conditionalFormatting>
  <conditionalFormatting sqref="Q25">
    <cfRule type="expression" dxfId="99" priority="167">
      <formula>SUM($T$22:$T$25)=12</formula>
    </cfRule>
  </conditionalFormatting>
  <conditionalFormatting sqref="Z25">
    <cfRule type="expression" dxfId="98" priority="166">
      <formula>SUM($T$22:$T$25)=12</formula>
    </cfRule>
  </conditionalFormatting>
  <conditionalFormatting sqref="R25:Y25">
    <cfRule type="expression" dxfId="97" priority="165">
      <formula>SUM($T$22:$T$25)=12</formula>
    </cfRule>
  </conditionalFormatting>
  <conditionalFormatting sqref="O20:O25">
    <cfRule type="iconSet" priority="182">
      <iconSet iconSet="3Symbols2" showValue="0">
        <cfvo type="percent" val="0"/>
        <cfvo type="num" val="0.5"/>
        <cfvo type="num" val="1"/>
      </iconSet>
    </cfRule>
  </conditionalFormatting>
  <conditionalFormatting sqref="P55:R56">
    <cfRule type="expression" dxfId="96" priority="153">
      <formula>$O$56&gt;0</formula>
    </cfRule>
  </conditionalFormatting>
  <conditionalFormatting sqref="J97 M97">
    <cfRule type="expression" dxfId="95" priority="150">
      <formula>IF(COUNT($K97:$L97)=2,IF(AND($J97&lt;&gt;$M97,$K97=$L97,$J97&lt;&gt;"",$M97&lt;&gt;""),1=2,IF(AND($J97&lt;&gt;"",$K97=$L97),1=1,IF(AND($J97="",$K97=$L97),1=1,1=2))),1=2)</formula>
    </cfRule>
  </conditionalFormatting>
  <conditionalFormatting sqref="K97:L97">
    <cfRule type="expression" dxfId="94" priority="148">
      <formula>K97=""</formula>
    </cfRule>
  </conditionalFormatting>
  <conditionalFormatting sqref="O97">
    <cfRule type="iconSet" priority="149">
      <iconSet iconSet="3Symbols2" showValue="0">
        <cfvo type="percent" val="0"/>
        <cfvo type="num" val="0.5"/>
        <cfvo type="num" val="1"/>
      </iconSet>
    </cfRule>
  </conditionalFormatting>
  <conditionalFormatting sqref="O100:O101">
    <cfRule type="iconSet" priority="145">
      <iconSet iconSet="3Symbols2" showValue="0">
        <cfvo type="percent" val="0"/>
        <cfvo type="num" val="0.5"/>
        <cfvo type="num" val="1"/>
      </iconSet>
    </cfRule>
  </conditionalFormatting>
  <conditionalFormatting sqref="O104:O106">
    <cfRule type="iconSet" priority="144">
      <iconSet iconSet="3Symbols2" showValue="0">
        <cfvo type="percent" val="0"/>
        <cfvo type="num" val="0.5"/>
        <cfvo type="num" val="1"/>
      </iconSet>
    </cfRule>
  </conditionalFormatting>
  <conditionalFormatting sqref="O108">
    <cfRule type="iconSet" priority="142">
      <iconSet iconSet="3Symbols2" showValue="0">
        <cfvo type="percent" val="0"/>
        <cfvo type="num" val="0.5"/>
        <cfvo type="num" val="1"/>
      </iconSet>
    </cfRule>
  </conditionalFormatting>
  <conditionalFormatting sqref="Q100:AA105">
    <cfRule type="expression" dxfId="93" priority="140">
      <formula>IF($Q$100="PORRA COMPLETA:",1,0)</formula>
    </cfRule>
  </conditionalFormatting>
  <conditionalFormatting sqref="J90">
    <cfRule type="expression" dxfId="92" priority="126">
      <formula>IF(COUNT($K90:$L90)=2,IF(AND($J90&lt;&gt;$M90,$K90=$L90,$J90&lt;&gt;"",$M90&lt;&gt;""),1=2,IF(AND($J90&lt;&gt;"",$K90=$L90),1=1,IF(AND($J90="",$K90=$L90),1=1,1=2))),1=2)</formula>
    </cfRule>
  </conditionalFormatting>
  <conditionalFormatting sqref="M90">
    <cfRule type="expression" dxfId="91" priority="125">
      <formula>IF(COUNT($K90:$L90)=2,IF(AND($J90&lt;&gt;$M90,$K90=$L90,$J90&lt;&gt;"",$M90&lt;&gt;""),1=2,IF(AND($J90&lt;&gt;"",$K90=$L90),1=1,IF(AND($J90="",$K90=$L90),1=1,1=2))),1=2)</formula>
    </cfRule>
  </conditionalFormatting>
  <conditionalFormatting sqref="J88">
    <cfRule type="expression" dxfId="90" priority="124">
      <formula>IF(COUNT($K88:$L88)=2,IF(AND($J88&lt;&gt;$M88,$K88=$L88,$J88&lt;&gt;"",$M88&lt;&gt;""),1=2,IF(AND($J88&lt;&gt;"",$K88=$L88),1=1,IF(AND($J88="",$K88=$L88),1=1,1=2))),1=2)</formula>
    </cfRule>
  </conditionalFormatting>
  <conditionalFormatting sqref="M88">
    <cfRule type="expression" dxfId="89" priority="123">
      <formula>IF(COUNT($K88:$L88)=2,IF(AND($J88&lt;&gt;$M88,$K88=$L88,$J88&lt;&gt;"",$M88&lt;&gt;""),1=2,IF(AND($J88&lt;&gt;"",$K88=$L88),1=1,IF(AND($J88="",$K88=$L88),1=1,1=2))),1=2)</formula>
    </cfRule>
  </conditionalFormatting>
  <conditionalFormatting sqref="J89">
    <cfRule type="expression" dxfId="88" priority="122">
      <formula>IF(COUNT($K89:$L89)=2,IF(AND($J89&lt;&gt;$M89,$K89=$L89,$J89&lt;&gt;"",$M89&lt;&gt;""),1=2,IF(AND($J89&lt;&gt;"",$K89=$L89),1=1,IF(AND($J89="",$K89=$L89),1=1,1=2))),1=2)</formula>
    </cfRule>
  </conditionalFormatting>
  <conditionalFormatting sqref="M89">
    <cfRule type="expression" dxfId="87" priority="121">
      <formula>IF(COUNT($K89:$L89)=2,IF(AND($J89&lt;&gt;$M89,$K89=$L89,$J89&lt;&gt;"",$M89&lt;&gt;""),1=2,IF(AND($J89&lt;&gt;"",$K89=$L89),1=1,IF(AND($J89="",$K89=$L89),1=1,1=2))),1=2)</formula>
    </cfRule>
  </conditionalFormatting>
  <conditionalFormatting sqref="AC30:AC33">
    <cfRule type="expression" dxfId="86" priority="116">
      <formula>IF(AND(VLOOKUP(AB30,$R$30:$AA$33,10,0)&gt;=0,VLOOKUP(AB30,$R$30:$AA$33,10,0)&lt;90),1,0)</formula>
    </cfRule>
  </conditionalFormatting>
  <conditionalFormatting sqref="AB28:AD29">
    <cfRule type="expression" dxfId="85" priority="115">
      <formula>$AA$29&gt;0</formula>
    </cfRule>
  </conditionalFormatting>
  <conditionalFormatting sqref="Q33">
    <cfRule type="expression" dxfId="84" priority="111">
      <formula>SUM($T$30:$T$33)=12</formula>
    </cfRule>
  </conditionalFormatting>
  <conditionalFormatting sqref="Z33">
    <cfRule type="expression" dxfId="83" priority="110">
      <formula>SUM($T$30:$T$33)=12</formula>
    </cfRule>
  </conditionalFormatting>
  <conditionalFormatting sqref="R33:Y33">
    <cfRule type="expression" dxfId="82" priority="109">
      <formula>SUM($T$30:$T$33)=12</formula>
    </cfRule>
  </conditionalFormatting>
  <conditionalFormatting sqref="AA30:AA33">
    <cfRule type="iconSet" priority="119">
      <iconSet iconSet="3Symbols2" showValue="0">
        <cfvo type="percent" val="0"/>
        <cfvo type="num" val="0"/>
        <cfvo type="num" val="90"/>
      </iconSet>
    </cfRule>
  </conditionalFormatting>
  <conditionalFormatting sqref="O28:O33">
    <cfRule type="iconSet" priority="120">
      <iconSet iconSet="3Symbols2" showValue="0">
        <cfvo type="percent" val="0"/>
        <cfvo type="num" val="0.5"/>
        <cfvo type="num" val="1"/>
      </iconSet>
    </cfRule>
  </conditionalFormatting>
  <conditionalFormatting sqref="AC38:AC41">
    <cfRule type="expression" dxfId="81" priority="104">
      <formula>IF(AND(VLOOKUP(AB38,$R$38:$AA$41,10,0)&gt;=0,VLOOKUP(AB38,$R$38:$AA$41,10,0)&lt;90),1,0)</formula>
    </cfRule>
  </conditionalFormatting>
  <conditionalFormatting sqref="AB36:AD37">
    <cfRule type="expression" dxfId="80" priority="103">
      <formula>$AA$37&gt;0</formula>
    </cfRule>
  </conditionalFormatting>
  <conditionalFormatting sqref="Q41">
    <cfRule type="expression" dxfId="79" priority="99">
      <formula>SUM($T$38:$T$41)=12</formula>
    </cfRule>
  </conditionalFormatting>
  <conditionalFormatting sqref="Z41">
    <cfRule type="expression" dxfId="78" priority="98">
      <formula>SUM($T$38:$T$41)=12</formula>
    </cfRule>
  </conditionalFormatting>
  <conditionalFormatting sqref="R41:Y41">
    <cfRule type="expression" dxfId="77" priority="97">
      <formula>SUM($T$38:$T$41)=12</formula>
    </cfRule>
  </conditionalFormatting>
  <conditionalFormatting sqref="AA38:AA41">
    <cfRule type="iconSet" priority="107">
      <iconSet iconSet="3Symbols2" showValue="0">
        <cfvo type="percent" val="0"/>
        <cfvo type="num" val="0"/>
        <cfvo type="num" val="90"/>
      </iconSet>
    </cfRule>
  </conditionalFormatting>
  <conditionalFormatting sqref="O36:O41">
    <cfRule type="iconSet" priority="108">
      <iconSet iconSet="3Symbols2" showValue="0">
        <cfvo type="percent" val="0"/>
        <cfvo type="num" val="0.5"/>
        <cfvo type="num" val="1"/>
      </iconSet>
    </cfRule>
  </conditionalFormatting>
  <conditionalFormatting sqref="AC46:AC49">
    <cfRule type="expression" dxfId="76" priority="92">
      <formula>IF(AND(VLOOKUP(AB46,$R$46:$AA$49,10,0)&gt;=0,VLOOKUP(AB46,$R$46:$AA$49,10,0)&lt;90),1,0)</formula>
    </cfRule>
  </conditionalFormatting>
  <conditionalFormatting sqref="AB44:AD45">
    <cfRule type="expression" dxfId="75" priority="91">
      <formula>$AA$45&gt;0</formula>
    </cfRule>
  </conditionalFormatting>
  <conditionalFormatting sqref="Q49">
    <cfRule type="expression" dxfId="74" priority="87">
      <formula>SUM($T$46:$T$49)=12</formula>
    </cfRule>
  </conditionalFormatting>
  <conditionalFormatting sqref="Z49">
    <cfRule type="expression" dxfId="73" priority="86">
      <formula>SUM($T$46:$T$49)=12</formula>
    </cfRule>
  </conditionalFormatting>
  <conditionalFormatting sqref="R49:Y49">
    <cfRule type="expression" dxfId="72" priority="85">
      <formula>SUM($T$46:$T$49)=12</formula>
    </cfRule>
  </conditionalFormatting>
  <conditionalFormatting sqref="AA46:AA49">
    <cfRule type="iconSet" priority="95">
      <iconSet iconSet="3Symbols2" showValue="0">
        <cfvo type="percent" val="0"/>
        <cfvo type="num" val="0"/>
        <cfvo type="num" val="90"/>
      </iconSet>
    </cfRule>
  </conditionalFormatting>
  <conditionalFormatting sqref="O44:O49">
    <cfRule type="iconSet" priority="96">
      <iconSet iconSet="3Symbols2" showValue="0">
        <cfvo type="percent" val="0"/>
        <cfvo type="num" val="0.5"/>
        <cfvo type="num" val="1"/>
      </iconSet>
    </cfRule>
  </conditionalFormatting>
  <conditionalFormatting sqref="Q8:Z8">
    <cfRule type="expression" dxfId="71" priority="554">
      <formula>AND(SUM($H$57:$H62)=18,OR($R$8=$F$61,$R$8=$F$62))</formula>
    </cfRule>
  </conditionalFormatting>
  <conditionalFormatting sqref="Q16:Z16">
    <cfRule type="expression" dxfId="70" priority="558">
      <formula>AND(SUM($H$57:$H62)=18,OR($R$16=$F$61,$R$16=$F$62))</formula>
    </cfRule>
  </conditionalFormatting>
  <conditionalFormatting sqref="Q24:Z24">
    <cfRule type="expression" dxfId="69" priority="560">
      <formula>AND(SUM($H$57:$H62)=18,OR($R$24=$F$61,$R$24=$F$62))</formula>
    </cfRule>
  </conditionalFormatting>
  <conditionalFormatting sqref="J76">
    <cfRule type="expression" dxfId="68" priority="84">
      <formula>IF(COUNT($K76:$L76)=2,IF(AND($J76&lt;&gt;$M76,$K76=$L76,$J76&lt;&gt;"",$M76&lt;&gt;""),1=2,IF(AND($J76&lt;&gt;"",$K76=$L76),1=1,IF(AND($J76="",$K76=$L76),1=1,1=2))),1=2)</formula>
    </cfRule>
  </conditionalFormatting>
  <conditionalFormatting sqref="J79">
    <cfRule type="expression" dxfId="67" priority="83">
      <formula>IF(COUNT($K79:$L79)=2,IF(AND($J79&lt;&gt;$M79,$K79=$L79,$J79&lt;&gt;"",$M79&lt;&gt;""),1=2,IF(AND($J79&lt;&gt;"",$K79=$L79),1=1,IF(AND($J79="",$K79=$L79),1=1,1=2))),1=2)</formula>
    </cfRule>
  </conditionalFormatting>
  <conditionalFormatting sqref="J77">
    <cfRule type="expression" dxfId="66" priority="82">
      <formula>IF(COUNT($K77:$L77)=2,IF(AND($J77&lt;&gt;$M77,$K77=$L77,$J77&lt;&gt;"",$M77&lt;&gt;""),1=2,IF(AND($J77&lt;&gt;"",$K77=$L77),1=1,IF(AND($J77="",$K77=$L77),1=1,1=2))),1=2)</formula>
    </cfRule>
  </conditionalFormatting>
  <conditionalFormatting sqref="J78">
    <cfRule type="expression" dxfId="65" priority="81">
      <formula>IF(COUNT($K78:$L78)=2,IF(AND($J78&lt;&gt;$M78,$K78=$L78,$J78&lt;&gt;"",$M78&lt;&gt;""),1=2,IF(AND($J78&lt;&gt;"",$K78=$L78),1=1,IF(AND($J78="",$K78=$L78),1=1,1=2))),1=2)</formula>
    </cfRule>
  </conditionalFormatting>
  <conditionalFormatting sqref="J80">
    <cfRule type="expression" dxfId="64" priority="80">
      <formula>IF(COUNT($K80:$L80)=2,IF(AND($J80&lt;&gt;$M80,$K80=$L80,$J80&lt;&gt;"",$M80&lt;&gt;""),1=2,IF(AND($J80&lt;&gt;"",$K80=$L80),1=1,IF(AND($J80="",$K80=$L80),1=1,1=2))),1=2)</formula>
    </cfRule>
  </conditionalFormatting>
  <conditionalFormatting sqref="J83">
    <cfRule type="expression" dxfId="63" priority="79">
      <formula>IF(COUNT($K83:$L83)=2,IF(AND($J83&lt;&gt;$M83,$K83=$L83,$J83&lt;&gt;"",$M83&lt;&gt;""),1=2,IF(AND($J83&lt;&gt;"",$K83=$L83),1=1,IF(AND($J83="",$K83=$L83),1=1,1=2))),1=2)</formula>
    </cfRule>
  </conditionalFormatting>
  <conditionalFormatting sqref="J81">
    <cfRule type="expression" dxfId="62" priority="78">
      <formula>IF(COUNT($K81:$L81)=2,IF(AND($J81&lt;&gt;$M81,$K81=$L81,$J81&lt;&gt;"",$M81&lt;&gt;""),1=2,IF(AND($J81&lt;&gt;"",$K81=$L81),1=1,IF(AND($J81="",$K81=$L81),1=1,1=2))),1=2)</formula>
    </cfRule>
  </conditionalFormatting>
  <conditionalFormatting sqref="J82">
    <cfRule type="expression" dxfId="61" priority="77">
      <formula>IF(COUNT($K82:$L82)=2,IF(AND($J82&lt;&gt;$M82,$K82=$L82,$J82&lt;&gt;"",$M82&lt;&gt;""),1=2,IF(AND($J82&lt;&gt;"",$K82=$L82),1=1,IF(AND($J82="",$K82=$L82),1=1,1=2))),1=2)</formula>
    </cfRule>
  </conditionalFormatting>
  <conditionalFormatting sqref="M76">
    <cfRule type="expression" dxfId="60" priority="76">
      <formula>IF(COUNT($K76:$L76)=2,IF(AND($J76&lt;&gt;$M76,$K76=$L76,$J76&lt;&gt;"",$M76&lt;&gt;""),1=2,IF(AND($J76&lt;&gt;"",$K76=$L76),1=1,IF(AND($J76="",$K76=$L76),1=1,1=2))),1=2)</formula>
    </cfRule>
  </conditionalFormatting>
  <conditionalFormatting sqref="M79">
    <cfRule type="expression" dxfId="59" priority="75">
      <formula>IF(COUNT($K79:$L79)=2,IF(AND($J79&lt;&gt;$M79,$K79=$L79,$J79&lt;&gt;"",$M79&lt;&gt;""),1=2,IF(AND($J79&lt;&gt;"",$K79=$L79),1=1,IF(AND($J79="",$K79=$L79),1=1,1=2))),1=2)</formula>
    </cfRule>
  </conditionalFormatting>
  <conditionalFormatting sqref="M77">
    <cfRule type="expression" dxfId="58" priority="74">
      <formula>IF(COUNT($K77:$L77)=2,IF(AND($J77&lt;&gt;$M77,$K77=$L77,$J77&lt;&gt;"",$M77&lt;&gt;""),1=2,IF(AND($J77&lt;&gt;"",$K77=$L77),1=1,IF(AND($J77="",$K77=$L77),1=1,1=2))),1=2)</formula>
    </cfRule>
  </conditionalFormatting>
  <conditionalFormatting sqref="M78">
    <cfRule type="expression" dxfId="57" priority="73">
      <formula>IF(COUNT($K78:$L78)=2,IF(AND($J78&lt;&gt;$M78,$K78=$L78,$J78&lt;&gt;"",$M78&lt;&gt;""),1=2,IF(AND($J78&lt;&gt;"",$K78=$L78),1=1,IF(AND($J78="",$K78=$L78),1=1,1=2))),1=2)</formula>
    </cfRule>
  </conditionalFormatting>
  <conditionalFormatting sqref="M80">
    <cfRule type="expression" dxfId="56" priority="72">
      <formula>IF(COUNT($K80:$L80)=2,IF(AND($J80&lt;&gt;$M80,$K80=$L80,$J80&lt;&gt;"",$M80&lt;&gt;""),1=2,IF(AND($J80&lt;&gt;"",$K80=$L80),1=1,IF(AND($J80="",$K80=$L80),1=1,1=2))),1=2)</formula>
    </cfRule>
  </conditionalFormatting>
  <conditionalFormatting sqref="M83">
    <cfRule type="expression" dxfId="55" priority="71">
      <formula>IF(COUNT($K83:$L83)=2,IF(AND($J83&lt;&gt;$M83,$K83=$L83,$J83&lt;&gt;"",$M83&lt;&gt;""),1=2,IF(AND($J83&lt;&gt;"",$K83=$L83),1=1,IF(AND($J83="",$K83=$L83),1=1,1=2))),1=2)</formula>
    </cfRule>
  </conditionalFormatting>
  <conditionalFormatting sqref="M81">
    <cfRule type="expression" dxfId="54" priority="70">
      <formula>IF(COUNT($K81:$L81)=2,IF(AND($J81&lt;&gt;$M81,$K81=$L81,$J81&lt;&gt;"",$M81&lt;&gt;""),1=2,IF(AND($J81&lt;&gt;"",$K81=$L81),1=1,IF(AND($J81="",$K81=$L81),1=1,1=2))),1=2)</formula>
    </cfRule>
  </conditionalFormatting>
  <conditionalFormatting sqref="M82">
    <cfRule type="expression" dxfId="53" priority="69">
      <formula>IF(COUNT($K82:$L82)=2,IF(AND($J82&lt;&gt;$M82,$K82=$L82,$J82&lt;&gt;"",$M82&lt;&gt;""),1=2,IF(AND($J82&lt;&gt;"",$K82=$L82),1=1,IF(AND($J82="",$K82=$L82),1=1,1=2))),1=2)</formula>
    </cfRule>
  </conditionalFormatting>
  <conditionalFormatting sqref="Q57:Q62">
    <cfRule type="expression" dxfId="52" priority="50">
      <formula>IF(AND(VLOOKUP(P57,$F$57:$O$62,10,0)&gt;=0,VLOOKUP(P57,$F$57:$O$62,10,0)&lt;90),1,0)</formula>
    </cfRule>
  </conditionalFormatting>
  <conditionalFormatting sqref="E61:E62">
    <cfRule type="expression" dxfId="51" priority="43">
      <formula>SUM($AK$57:$AK$62)=18</formula>
    </cfRule>
  </conditionalFormatting>
  <conditionalFormatting sqref="N61:N62">
    <cfRule type="expression" dxfId="50" priority="42">
      <formula>SUM($AK$57:$AK$62)=18</formula>
    </cfRule>
  </conditionalFormatting>
  <conditionalFormatting sqref="F61:M62">
    <cfRule type="expression" dxfId="49" priority="41">
      <formula>SUM($AK$57:$AK$62)=18</formula>
    </cfRule>
  </conditionalFormatting>
  <conditionalFormatting sqref="O57:O62">
    <cfRule type="iconSet" priority="577">
      <iconSet iconSet="3Symbols2" showValue="0">
        <cfvo type="percent" val="0"/>
        <cfvo type="num" val="0"/>
        <cfvo type="num" val="90"/>
      </iconSet>
    </cfRule>
  </conditionalFormatting>
  <conditionalFormatting sqref="Q32:Z32">
    <cfRule type="expression" dxfId="48" priority="581">
      <formula>AND(SUM($H$57:$H62)=18,OR($R$32=$F$61,$R$32=$F$62))</formula>
    </cfRule>
  </conditionalFormatting>
  <conditionalFormatting sqref="Q48:Z48">
    <cfRule type="expression" dxfId="47" priority="585">
      <formula>AND(SUM($H$57:$H62)=18,OR($R$48=$F$61,$R$48=$F$62))</formula>
    </cfRule>
  </conditionalFormatting>
  <conditionalFormatting sqref="CL55:CMH55">
    <cfRule type="expression" dxfId="46" priority="40">
      <formula>IF(CL$55=6,1,0)</formula>
    </cfRule>
  </conditionalFormatting>
  <conditionalFormatting sqref="CI54">
    <cfRule type="cellIs" dxfId="45" priority="39" operator="greaterThan">
      <formula>1</formula>
    </cfRule>
  </conditionalFormatting>
  <conditionalFormatting sqref="Q40:Z40">
    <cfRule type="expression" dxfId="44" priority="38">
      <formula>AND(SUM($H$57:$H62)=18,OR($R$40=$F$61,$R$40=$F$62))</formula>
    </cfRule>
  </conditionalFormatting>
  <conditionalFormatting sqref="CJ53">
    <cfRule type="cellIs" dxfId="43" priority="37" operator="equal">
      <formula>1</formula>
    </cfRule>
  </conditionalFormatting>
  <conditionalFormatting sqref="O87:O90 O93:O94">
    <cfRule type="iconSet" priority="35">
      <iconSet iconSet="3Symbols2" showValue="0">
        <cfvo type="percent" val="0"/>
        <cfvo type="num" val="0.5"/>
        <cfvo type="num" val="1"/>
      </iconSet>
    </cfRule>
  </conditionalFormatting>
  <conditionalFormatting sqref="O76:O83">
    <cfRule type="iconSet" priority="33">
      <iconSet iconSet="3Symbols2" showValue="0">
        <cfvo type="percent" val="0"/>
        <cfvo type="num" val="0.5"/>
        <cfvo type="num" val="1"/>
      </iconSet>
    </cfRule>
  </conditionalFormatting>
  <conditionalFormatting sqref="O84">
    <cfRule type="iconSet" priority="36">
      <iconSet iconSet="3Symbols2" showValue="0">
        <cfvo type="percent" val="0"/>
        <cfvo type="num" val="0"/>
        <cfvo type="num" val="90"/>
      </iconSet>
    </cfRule>
  </conditionalFormatting>
  <conditionalFormatting sqref="AA22:AA25">
    <cfRule type="iconSet" priority="32">
      <iconSet iconSet="3Symbols2" showValue="0">
        <cfvo type="percent" val="0"/>
        <cfvo type="num" val="0"/>
        <cfvo type="num" val="90"/>
      </iconSet>
    </cfRule>
  </conditionalFormatting>
  <conditionalFormatting sqref="K4:L4">
    <cfRule type="expression" dxfId="42" priority="29">
      <formula>K4=""</formula>
    </cfRule>
  </conditionalFormatting>
  <conditionalFormatting sqref="K5:L7">
    <cfRule type="expression" dxfId="41" priority="28">
      <formula>K5=""</formula>
    </cfRule>
  </conditionalFormatting>
  <conditionalFormatting sqref="K12:L12">
    <cfRule type="expression" dxfId="40" priority="27">
      <formula>K12=""</formula>
    </cfRule>
  </conditionalFormatting>
  <conditionalFormatting sqref="K13:L15">
    <cfRule type="expression" dxfId="39" priority="26">
      <formula>K13=""</formula>
    </cfRule>
  </conditionalFormatting>
  <conditionalFormatting sqref="K20:L20">
    <cfRule type="expression" dxfId="38" priority="25">
      <formula>K20=""</formula>
    </cfRule>
  </conditionalFormatting>
  <conditionalFormatting sqref="K21:L23">
    <cfRule type="expression" dxfId="37" priority="24">
      <formula>K21=""</formula>
    </cfRule>
  </conditionalFormatting>
  <conditionalFormatting sqref="K28:L28">
    <cfRule type="expression" dxfId="36" priority="23">
      <formula>K28=""</formula>
    </cfRule>
  </conditionalFormatting>
  <conditionalFormatting sqref="K29:L30">
    <cfRule type="expression" dxfId="35" priority="22">
      <formula>K29=""</formula>
    </cfRule>
  </conditionalFormatting>
  <conditionalFormatting sqref="K36:L36">
    <cfRule type="expression" dxfId="34" priority="21">
      <formula>K36=""</formula>
    </cfRule>
  </conditionalFormatting>
  <conditionalFormatting sqref="K37:L38 K40:L41">
    <cfRule type="expression" dxfId="33" priority="20">
      <formula>K37=""</formula>
    </cfRule>
  </conditionalFormatting>
  <conditionalFormatting sqref="K44:L44">
    <cfRule type="expression" dxfId="32" priority="19">
      <formula>K44=""</formula>
    </cfRule>
  </conditionalFormatting>
  <conditionalFormatting sqref="K45:L45 K48:L49">
    <cfRule type="expression" dxfId="31" priority="18">
      <formula>K45=""</formula>
    </cfRule>
  </conditionalFormatting>
  <conditionalFormatting sqref="K8:L9">
    <cfRule type="expression" dxfId="30" priority="17">
      <formula>K8=""</formula>
    </cfRule>
  </conditionalFormatting>
  <conditionalFormatting sqref="K16:L17">
    <cfRule type="expression" dxfId="29" priority="16">
      <formula>K16=""</formula>
    </cfRule>
  </conditionalFormatting>
  <conditionalFormatting sqref="K24:L25">
    <cfRule type="expression" dxfId="28" priority="15">
      <formula>K24=""</formula>
    </cfRule>
  </conditionalFormatting>
  <conditionalFormatting sqref="K31:L33">
    <cfRule type="expression" dxfId="27" priority="14">
      <formula>K31=""</formula>
    </cfRule>
  </conditionalFormatting>
  <conditionalFormatting sqref="K39:L39">
    <cfRule type="expression" dxfId="26" priority="13">
      <formula>K39=""</formula>
    </cfRule>
  </conditionalFormatting>
  <conditionalFormatting sqref="K46:L47">
    <cfRule type="expression" dxfId="25" priority="12">
      <formula>K46=""</formula>
    </cfRule>
  </conditionalFormatting>
  <conditionalFormatting sqref="K76:L76">
    <cfRule type="expression" dxfId="24" priority="11">
      <formula>K76=""</formula>
    </cfRule>
  </conditionalFormatting>
  <conditionalFormatting sqref="K77:L77">
    <cfRule type="expression" dxfId="23" priority="10">
      <formula>K77=""</formula>
    </cfRule>
  </conditionalFormatting>
  <conditionalFormatting sqref="K81:L81">
    <cfRule type="expression" dxfId="22" priority="9">
      <formula>K81=""</formula>
    </cfRule>
  </conditionalFormatting>
  <conditionalFormatting sqref="K82:L82">
    <cfRule type="expression" dxfId="21" priority="8">
      <formula>K82=""</formula>
    </cfRule>
  </conditionalFormatting>
  <conditionalFormatting sqref="K83:L83">
    <cfRule type="expression" dxfId="20" priority="7">
      <formula>K83=""</formula>
    </cfRule>
  </conditionalFormatting>
  <conditionalFormatting sqref="K78">
    <cfRule type="expression" dxfId="19" priority="6">
      <formula>K78=""</formula>
    </cfRule>
  </conditionalFormatting>
  <conditionalFormatting sqref="K79">
    <cfRule type="expression" dxfId="18" priority="5">
      <formula>K79=""</formula>
    </cfRule>
  </conditionalFormatting>
  <conditionalFormatting sqref="K80">
    <cfRule type="expression" dxfId="17" priority="4">
      <formula>K80=""</formula>
    </cfRule>
  </conditionalFormatting>
  <conditionalFormatting sqref="L78">
    <cfRule type="expression" dxfId="16" priority="3">
      <formula>L78=""</formula>
    </cfRule>
  </conditionalFormatting>
  <conditionalFormatting sqref="L79">
    <cfRule type="expression" dxfId="15" priority="2">
      <formula>L79=""</formula>
    </cfRule>
  </conditionalFormatting>
  <conditionalFormatting sqref="L80">
    <cfRule type="expression" dxfId="14" priority="1">
      <formula>L80=""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7" t="s">
        <v>854</v>
      </c>
      <c r="F1" s="597"/>
      <c r="G1" s="597"/>
      <c r="H1" s="597"/>
      <c r="I1" s="597"/>
      <c r="J1" s="597"/>
      <c r="K1" s="597"/>
      <c r="L1" s="597"/>
      <c r="M1" s="597"/>
      <c r="N1" s="597"/>
    </row>
    <row r="2" spans="1:14" ht="19.5" thickBot="1" x14ac:dyDescent="0.35">
      <c r="B2" s="15" t="s">
        <v>123</v>
      </c>
      <c r="C2" s="14"/>
      <c r="D2" s="14"/>
      <c r="E2" s="597"/>
      <c r="F2" s="597"/>
      <c r="G2" s="597"/>
      <c r="H2" s="597"/>
      <c r="I2" s="597"/>
      <c r="J2" s="597"/>
      <c r="K2" s="597"/>
      <c r="L2" s="597"/>
      <c r="M2" s="597"/>
      <c r="N2" s="597"/>
    </row>
    <row r="3" spans="1:14" ht="26.1" customHeight="1" thickBot="1" x14ac:dyDescent="0.3">
      <c r="B3" s="14" t="s">
        <v>95</v>
      </c>
      <c r="C3" s="16" t="str">
        <f>EUROCOPA!I108</f>
        <v>ESCRIBE TU NOMBRE</v>
      </c>
      <c r="D3" s="14"/>
      <c r="E3" s="602" t="s">
        <v>849</v>
      </c>
      <c r="F3" s="602"/>
      <c r="G3" s="602"/>
      <c r="H3" s="602"/>
      <c r="I3" s="602"/>
      <c r="J3" s="602"/>
      <c r="K3" s="602"/>
      <c r="L3" s="602"/>
      <c r="M3" s="602"/>
      <c r="N3" s="603"/>
    </row>
    <row r="4" spans="1:14" ht="45" customHeight="1" x14ac:dyDescent="0.25">
      <c r="B4" s="14"/>
      <c r="C4" s="17" t="s">
        <v>96</v>
      </c>
      <c r="D4" s="14"/>
      <c r="E4" s="601" t="s">
        <v>855</v>
      </c>
      <c r="F4" s="601"/>
      <c r="G4" s="601"/>
      <c r="H4" s="601"/>
      <c r="I4" s="601"/>
      <c r="J4" s="601"/>
      <c r="K4" s="601"/>
      <c r="L4" s="601"/>
      <c r="M4" s="601"/>
      <c r="N4" s="447"/>
    </row>
    <row r="5" spans="1:14" ht="18.95" customHeight="1" x14ac:dyDescent="0.3">
      <c r="B5" s="15" t="s">
        <v>16</v>
      </c>
      <c r="E5" s="604" t="s">
        <v>856</v>
      </c>
      <c r="F5" s="604"/>
      <c r="G5" s="604"/>
      <c r="H5" s="604"/>
      <c r="I5" s="604"/>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90" t="s">
        <v>73</v>
      </c>
      <c r="E6" s="599" t="s">
        <v>861</v>
      </c>
      <c r="F6" s="600"/>
      <c r="G6" s="600"/>
      <c r="H6" s="600"/>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90"/>
      <c r="E7" s="595"/>
      <c r="F7" s="596"/>
      <c r="G7" s="596"/>
      <c r="H7" s="596"/>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90"/>
      <c r="E8" s="595"/>
      <c r="F8" s="596"/>
      <c r="G8" s="596"/>
      <c r="H8" s="596"/>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90"/>
      <c r="E9" s="595"/>
      <c r="F9" s="596"/>
      <c r="G9" s="596"/>
      <c r="H9" s="596"/>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90"/>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90"/>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90"/>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90"/>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90"/>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90"/>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90"/>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91"/>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578" t="s">
        <v>74</v>
      </c>
      <c r="E18" s="595" t="s">
        <v>857</v>
      </c>
      <c r="F18" s="596"/>
      <c r="G18" s="596"/>
      <c r="H18" s="596"/>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578"/>
      <c r="E19" s="595"/>
      <c r="F19" s="596"/>
      <c r="G19" s="596"/>
      <c r="H19" s="596"/>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578"/>
      <c r="E21" s="595"/>
      <c r="F21" s="596"/>
      <c r="G21" s="596"/>
      <c r="H21" s="596"/>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578"/>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578"/>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578"/>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578"/>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578"/>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578"/>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578"/>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579"/>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8" t="s">
        <v>75</v>
      </c>
      <c r="E30" s="595" t="s">
        <v>858</v>
      </c>
      <c r="F30" s="596"/>
      <c r="G30" s="596"/>
      <c r="H30" s="596"/>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8"/>
      <c r="E31" s="595"/>
      <c r="F31" s="596"/>
      <c r="G31" s="596"/>
      <c r="H31" s="596"/>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8"/>
      <c r="E32" s="595"/>
      <c r="F32" s="596"/>
      <c r="G32" s="596"/>
      <c r="H32" s="596"/>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8"/>
      <c r="E33" s="595"/>
      <c r="F33" s="596"/>
      <c r="G33" s="596"/>
      <c r="H33" s="596"/>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8"/>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8"/>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8"/>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8"/>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8"/>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8"/>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8"/>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8"/>
      <c r="E41" s="1"/>
      <c r="F41" s="1"/>
      <c r="G41" s="1"/>
      <c r="H41" s="1"/>
      <c r="I41" s="440"/>
      <c r="J41" s="1"/>
      <c r="K41" s="1"/>
      <c r="L41" s="1"/>
      <c r="M41" s="446"/>
      <c r="N41" s="447"/>
    </row>
    <row r="42" spans="1:14" ht="15" customHeight="1" x14ac:dyDescent="0.25">
      <c r="A42" s="424"/>
      <c r="C42" s="18"/>
      <c r="D42" s="598"/>
      <c r="E42" s="1"/>
      <c r="F42" s="1"/>
      <c r="G42" s="1"/>
      <c r="H42" s="1"/>
      <c r="I42" s="440"/>
      <c r="J42" s="1"/>
      <c r="K42" s="1"/>
      <c r="L42" s="1"/>
      <c r="M42" s="446"/>
      <c r="N42" s="447"/>
    </row>
    <row r="43" spans="1:14" ht="18.95" customHeight="1" x14ac:dyDescent="0.3">
      <c r="A43" s="424"/>
      <c r="B43" s="15" t="s">
        <v>97</v>
      </c>
      <c r="C43" s="18"/>
      <c r="D43" s="598"/>
      <c r="E43" s="1"/>
      <c r="F43" s="1"/>
      <c r="G43" s="1"/>
      <c r="H43" s="1"/>
      <c r="I43" s="440"/>
      <c r="J43" s="1"/>
      <c r="K43" s="1"/>
      <c r="L43" s="1"/>
      <c r="M43" s="446"/>
      <c r="N43" s="447"/>
    </row>
    <row r="44" spans="1:14" ht="15" customHeight="1" x14ac:dyDescent="0.25">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25">
      <c r="A45" s="585"/>
      <c r="B45" s="14" t="s">
        <v>99</v>
      </c>
      <c r="C45" s="18" t="str">
        <f ca="1">IF(SUM(EUROCOPA!$T$6:$T$9)=12,EUROCOPA!R7,B45)</f>
        <v>Gales</v>
      </c>
      <c r="D45" s="598"/>
      <c r="E45" s="1"/>
      <c r="F45" s="1"/>
      <c r="G45" s="1"/>
      <c r="H45" s="1"/>
      <c r="I45" s="440"/>
      <c r="J45" s="1"/>
      <c r="K45" s="1"/>
      <c r="L45" s="1"/>
      <c r="M45" s="446"/>
      <c r="N45" s="447"/>
    </row>
    <row r="46" spans="1:14" ht="15" customHeight="1" x14ac:dyDescent="0.25">
      <c r="A46" s="585"/>
      <c r="B46" s="14" t="s">
        <v>100</v>
      </c>
      <c r="C46" s="18" t="str">
        <f ca="1">IF(SUM(EUROCOPA!$T$6:$T$9)=12,EUROCOPA!R8,B46)</f>
        <v>Suiza</v>
      </c>
      <c r="D46" s="598"/>
      <c r="E46" s="1"/>
      <c r="F46" s="1"/>
      <c r="G46" s="1"/>
      <c r="H46" s="1"/>
      <c r="I46" s="440"/>
      <c r="J46" s="1"/>
      <c r="K46" s="1"/>
      <c r="L46" s="1"/>
      <c r="M46" s="446"/>
      <c r="N46" s="447"/>
    </row>
    <row r="47" spans="1:14" ht="15" customHeight="1" x14ac:dyDescent="0.25">
      <c r="A47" s="585"/>
      <c r="B47" s="14" t="s">
        <v>101</v>
      </c>
      <c r="C47" s="18" t="str">
        <f ca="1">IF(SUM(EUROCOPA!$T$6:$T$9)=12,EUROCOPA!R9,B47)</f>
        <v>Turquia</v>
      </c>
      <c r="D47" s="598"/>
      <c r="E47" s="1"/>
      <c r="F47" s="1"/>
      <c r="G47" s="1"/>
      <c r="H47" s="1"/>
      <c r="I47" s="440"/>
      <c r="J47" s="1"/>
      <c r="K47" s="1"/>
      <c r="L47" s="1"/>
      <c r="M47" s="446"/>
      <c r="N47" s="447"/>
    </row>
    <row r="48" spans="1:14" ht="15" customHeight="1" x14ac:dyDescent="0.25">
      <c r="A48" s="586" t="s">
        <v>1</v>
      </c>
      <c r="B48" s="14" t="s">
        <v>102</v>
      </c>
      <c r="C48" s="18" t="str">
        <f ca="1">IF(SUM(EUROCOPA!$T$14:$T$17)=12,EUROCOPA!R14,B48)</f>
        <v>Bélgica</v>
      </c>
      <c r="D48" s="598"/>
      <c r="E48" s="1"/>
      <c r="F48" s="1"/>
      <c r="G48" s="1"/>
      <c r="H48" s="1"/>
      <c r="I48" s="440"/>
      <c r="J48" s="1"/>
      <c r="K48" s="1"/>
      <c r="L48" s="1"/>
      <c r="M48" s="446"/>
      <c r="N48" s="447"/>
    </row>
    <row r="49" spans="1:14" ht="15" customHeight="1" x14ac:dyDescent="0.25">
      <c r="A49" s="586"/>
      <c r="B49" s="14" t="s">
        <v>103</v>
      </c>
      <c r="C49" s="18" t="str">
        <f ca="1">IF(SUM(EUROCOPA!$T$14:$T$17)=12,EUROCOPA!R15,B49)</f>
        <v>Dinamarca</v>
      </c>
      <c r="D49" s="598"/>
      <c r="E49" s="1"/>
      <c r="F49" s="1"/>
      <c r="G49" s="1"/>
      <c r="H49" s="1"/>
      <c r="I49" s="440"/>
      <c r="J49" s="1"/>
      <c r="K49" s="1"/>
      <c r="L49" s="1"/>
      <c r="M49" s="446"/>
      <c r="N49" s="447"/>
    </row>
    <row r="50" spans="1:14" x14ac:dyDescent="0.25">
      <c r="A50" s="586"/>
      <c r="B50" s="14" t="s">
        <v>104</v>
      </c>
      <c r="C50" s="18" t="str">
        <f ca="1">IF(SUM(EUROCOPA!$T$14:$T$17)=12,EUROCOPA!R16,B50)</f>
        <v>Finlandia</v>
      </c>
      <c r="D50" s="598"/>
      <c r="E50" s="1"/>
      <c r="F50" s="1"/>
      <c r="G50" s="1"/>
      <c r="H50" s="1"/>
      <c r="I50" s="440"/>
      <c r="J50" s="1"/>
      <c r="K50" s="1"/>
      <c r="L50" s="1"/>
      <c r="M50" s="446"/>
      <c r="N50" s="447"/>
    </row>
    <row r="51" spans="1:14" x14ac:dyDescent="0.25">
      <c r="A51" s="586"/>
      <c r="B51" s="14" t="s">
        <v>105</v>
      </c>
      <c r="C51" s="18" t="str">
        <f ca="1">IF(SUM(EUROCOPA!$T$14:$T$17)=12,EUROCOPA!R17,B51)</f>
        <v>Rusia</v>
      </c>
      <c r="D51" s="598"/>
      <c r="E51" s="1"/>
      <c r="F51" s="1"/>
      <c r="G51" s="1"/>
      <c r="H51" s="1"/>
      <c r="I51" s="440"/>
      <c r="J51" s="1"/>
      <c r="K51" s="1"/>
      <c r="L51" s="1"/>
      <c r="M51" s="446"/>
      <c r="N51" s="447"/>
    </row>
    <row r="52" spans="1:14" x14ac:dyDescent="0.25">
      <c r="A52" s="587" t="s">
        <v>2</v>
      </c>
      <c r="B52" s="14" t="s">
        <v>106</v>
      </c>
      <c r="C52" s="18" t="str">
        <f ca="1">IF(SUM(EUROCOPA!$T$22:$T$25)=12,EUROCOPA!R22,B52)</f>
        <v>Países Bajos</v>
      </c>
      <c r="D52" s="598"/>
      <c r="E52" s="1"/>
      <c r="F52" s="1"/>
      <c r="G52" s="1"/>
      <c r="H52" s="1"/>
      <c r="I52" s="440"/>
      <c r="J52" s="1"/>
      <c r="K52" s="1"/>
      <c r="L52" s="1"/>
      <c r="M52" s="446"/>
      <c r="N52" s="447"/>
    </row>
    <row r="53" spans="1:14" x14ac:dyDescent="0.25">
      <c r="A53" s="587"/>
      <c r="B53" s="14" t="s">
        <v>107</v>
      </c>
      <c r="C53" s="18" t="str">
        <f ca="1">IF(SUM(EUROCOPA!$T$22:$T$25)=12,EUROCOPA!R23,B53)</f>
        <v>Austria</v>
      </c>
      <c r="D53" s="598"/>
      <c r="E53" s="1"/>
      <c r="F53" s="1"/>
      <c r="G53" s="1"/>
      <c r="H53" s="1"/>
      <c r="I53" s="440"/>
      <c r="J53" s="1"/>
      <c r="K53" s="1"/>
      <c r="L53" s="1"/>
      <c r="M53" s="446"/>
      <c r="N53" s="447"/>
    </row>
    <row r="54" spans="1:14" x14ac:dyDescent="0.25">
      <c r="A54" s="587"/>
      <c r="B54" s="14" t="s">
        <v>108</v>
      </c>
      <c r="C54" s="18" t="str">
        <f ca="1">IF(SUM(EUROCOPA!$T$22:$T$25)=12,EUROCOPA!R24,B54)</f>
        <v>Ucrania</v>
      </c>
      <c r="D54" s="598"/>
      <c r="E54" s="1"/>
      <c r="F54" s="1"/>
      <c r="G54" s="1"/>
      <c r="H54" s="1"/>
      <c r="I54" s="440"/>
      <c r="J54" s="1"/>
      <c r="K54" s="1"/>
      <c r="L54" s="1"/>
      <c r="M54" s="446"/>
      <c r="N54" s="447"/>
    </row>
    <row r="55" spans="1:14" x14ac:dyDescent="0.25">
      <c r="A55" s="587"/>
      <c r="B55" s="14" t="s">
        <v>109</v>
      </c>
      <c r="C55" s="18" t="str">
        <f ca="1">IF(SUM(EUROCOPA!$T$22:$T$25)=12,EUROCOPA!R25,B55)</f>
        <v>Macedonia del Norte</v>
      </c>
      <c r="D55" s="598"/>
      <c r="E55" s="1"/>
      <c r="F55" s="1"/>
      <c r="G55" s="1"/>
      <c r="H55" s="1"/>
      <c r="I55" s="440"/>
      <c r="J55" s="1"/>
      <c r="K55" s="1"/>
      <c r="L55" s="1"/>
      <c r="M55" s="446"/>
      <c r="N55" s="447"/>
    </row>
    <row r="56" spans="1:14" x14ac:dyDescent="0.25">
      <c r="A56" s="581" t="s">
        <v>128</v>
      </c>
      <c r="B56" s="14" t="s">
        <v>189</v>
      </c>
      <c r="C56" s="18" t="str">
        <f ca="1">IF(SUM(EUROCOPA!$T$30:$T$33)=12,EUROCOPA!R30,B56)</f>
        <v>Inglaterra</v>
      </c>
      <c r="D56" s="598"/>
      <c r="E56" s="1"/>
      <c r="F56" s="1"/>
      <c r="G56" s="1"/>
      <c r="H56" s="1"/>
      <c r="I56" s="440"/>
      <c r="J56" s="1"/>
      <c r="K56" s="1"/>
      <c r="L56" s="1"/>
      <c r="M56" s="446"/>
      <c r="N56" s="447"/>
    </row>
    <row r="57" spans="1:14" x14ac:dyDescent="0.25">
      <c r="A57" s="581"/>
      <c r="B57" s="14" t="s">
        <v>190</v>
      </c>
      <c r="C57" s="18" t="str">
        <f ca="1">IF(SUM(EUROCOPA!$T$30:$T$33)=12,EUROCOPA!R31,B57)</f>
        <v>Croacia</v>
      </c>
      <c r="D57" s="598"/>
      <c r="E57" s="1"/>
      <c r="F57" s="1"/>
      <c r="G57" s="1"/>
      <c r="H57" s="1"/>
      <c r="I57" s="440"/>
      <c r="J57" s="1"/>
      <c r="K57" s="1"/>
      <c r="L57" s="1"/>
      <c r="M57" s="446"/>
      <c r="N57" s="447"/>
    </row>
    <row r="58" spans="1:14" x14ac:dyDescent="0.25">
      <c r="A58" s="581"/>
      <c r="B58" s="14" t="s">
        <v>191</v>
      </c>
      <c r="C58" s="18" t="str">
        <f ca="1">IF(SUM(EUROCOPA!$T$30:$T$33)=12,EUROCOPA!R32,B58)</f>
        <v>República Checa</v>
      </c>
      <c r="D58" s="598"/>
      <c r="E58" s="1"/>
      <c r="F58" s="1"/>
      <c r="G58" s="1"/>
      <c r="H58" s="1"/>
      <c r="I58" s="440"/>
      <c r="J58" s="1"/>
      <c r="K58" s="1"/>
      <c r="L58" s="1"/>
      <c r="M58" s="446"/>
      <c r="N58" s="447"/>
    </row>
    <row r="59" spans="1:14" x14ac:dyDescent="0.25">
      <c r="A59" s="581"/>
      <c r="B59" s="14" t="s">
        <v>192</v>
      </c>
      <c r="C59" s="18" t="str">
        <f ca="1">IF(SUM(EUROCOPA!$T$30:$T$33)=12,EUROCOPA!R33,B59)</f>
        <v>Escocia</v>
      </c>
      <c r="D59" s="598"/>
      <c r="E59" s="1"/>
      <c r="F59" s="1"/>
      <c r="G59" s="1"/>
      <c r="H59" s="1"/>
      <c r="I59" s="440"/>
      <c r="J59" s="1"/>
      <c r="K59" s="1"/>
      <c r="L59" s="1"/>
      <c r="M59" s="446"/>
      <c r="N59" s="447"/>
    </row>
    <row r="60" spans="1:14" x14ac:dyDescent="0.25">
      <c r="A60" s="583" t="s">
        <v>3</v>
      </c>
      <c r="B60" s="14" t="s">
        <v>193</v>
      </c>
      <c r="C60" s="18" t="str">
        <f ca="1">IF(SUM(EUROCOPA!$T$38:$T$41)=12,EUROCOPA!R38,B60)</f>
        <v>Suecia</v>
      </c>
      <c r="D60" s="598"/>
      <c r="E60" s="1"/>
      <c r="F60" s="1"/>
      <c r="G60" s="1"/>
      <c r="H60" s="1"/>
      <c r="I60" s="440"/>
      <c r="J60" s="1"/>
      <c r="K60" s="1"/>
      <c r="L60" s="1"/>
      <c r="M60" s="446"/>
      <c r="N60" s="447"/>
    </row>
    <row r="61" spans="1:14" x14ac:dyDescent="0.25">
      <c r="A61" s="583"/>
      <c r="B61" s="14" t="s">
        <v>194</v>
      </c>
      <c r="C61" s="18" t="str">
        <f ca="1">IF(SUM(EUROCOPA!$T$38:$T$41)=12,EUROCOPA!R39,B61)</f>
        <v>España</v>
      </c>
      <c r="D61" s="598"/>
      <c r="E61" s="1"/>
      <c r="F61" s="1"/>
      <c r="G61" s="1"/>
      <c r="H61" s="1"/>
      <c r="I61" s="440"/>
      <c r="J61" s="1"/>
      <c r="K61" s="1"/>
      <c r="L61" s="1"/>
      <c r="M61" s="446"/>
      <c r="N61" s="447"/>
    </row>
    <row r="62" spans="1:14" x14ac:dyDescent="0.25">
      <c r="A62" s="583"/>
      <c r="B62" s="14" t="s">
        <v>195</v>
      </c>
      <c r="C62" s="18" t="str">
        <f ca="1">IF(SUM(EUROCOPA!$T$38:$T$41)=12,EUROCOPA!R40,B62)</f>
        <v>Eslovaquia</v>
      </c>
      <c r="D62" s="598"/>
      <c r="E62" s="1"/>
      <c r="F62" s="1"/>
      <c r="G62" s="1"/>
      <c r="H62" s="1"/>
      <c r="I62" s="440"/>
      <c r="J62" s="1"/>
      <c r="K62" s="1"/>
      <c r="L62" s="1"/>
      <c r="M62" s="446"/>
      <c r="N62" s="447"/>
    </row>
    <row r="63" spans="1:14" x14ac:dyDescent="0.25">
      <c r="A63" s="583"/>
      <c r="B63" s="14" t="s">
        <v>196</v>
      </c>
      <c r="C63" s="18" t="str">
        <f ca="1">IF(SUM(EUROCOPA!$T$38:$T$41)=12,EUROCOPA!R41,B63)</f>
        <v>Polonia</v>
      </c>
      <c r="D63" s="598"/>
      <c r="E63" s="1"/>
      <c r="F63" s="1"/>
      <c r="G63" s="1"/>
      <c r="H63" s="1"/>
      <c r="I63" s="440"/>
      <c r="J63" s="1"/>
      <c r="K63" s="1"/>
      <c r="L63" s="1"/>
      <c r="M63" s="446"/>
      <c r="N63" s="447"/>
    </row>
    <row r="64" spans="1:14" x14ac:dyDescent="0.25">
      <c r="A64" s="582" t="s">
        <v>4</v>
      </c>
      <c r="B64" s="14" t="s">
        <v>197</v>
      </c>
      <c r="C64" s="18" t="str">
        <f ca="1">IF(SUM(EUROCOPA!$T$46:$T$49)=12,EUROCOPA!R46,B64)</f>
        <v>Francia</v>
      </c>
      <c r="D64" s="598"/>
      <c r="E64" s="1"/>
      <c r="F64" s="1"/>
      <c r="G64" s="1"/>
      <c r="H64" s="1"/>
      <c r="I64" s="440"/>
      <c r="J64" s="1"/>
      <c r="K64" s="1"/>
      <c r="L64" s="1"/>
      <c r="M64" s="446"/>
      <c r="N64" s="447"/>
    </row>
    <row r="65" spans="1:14" x14ac:dyDescent="0.25">
      <c r="A65" s="582"/>
      <c r="B65" s="14" t="s">
        <v>198</v>
      </c>
      <c r="C65" s="18" t="str">
        <f ca="1">IF(SUM(EUROCOPA!$T$46:$T$49)=12,EUROCOPA!R47,B65)</f>
        <v>Alemania</v>
      </c>
      <c r="D65" s="598"/>
      <c r="E65" s="1"/>
      <c r="F65" s="1"/>
      <c r="G65" s="1"/>
      <c r="H65" s="1"/>
      <c r="I65" s="440"/>
      <c r="J65" s="1"/>
      <c r="K65" s="1"/>
      <c r="L65" s="1"/>
      <c r="M65" s="446"/>
      <c r="N65" s="447"/>
    </row>
    <row r="66" spans="1:14" x14ac:dyDescent="0.25">
      <c r="A66" s="582"/>
      <c r="B66" s="14" t="s">
        <v>199</v>
      </c>
      <c r="C66" s="18" t="str">
        <f ca="1">IF(SUM(EUROCOPA!$T$46:$T$49)=12,EUROCOPA!R48,B66)</f>
        <v>Portugal</v>
      </c>
      <c r="D66" s="598"/>
      <c r="E66" s="1"/>
      <c r="F66" s="1"/>
      <c r="G66" s="1"/>
      <c r="H66" s="1"/>
      <c r="I66" s="440"/>
      <c r="J66" s="1"/>
      <c r="K66" s="1"/>
      <c r="L66" s="1"/>
      <c r="M66" s="446"/>
      <c r="N66" s="447"/>
    </row>
    <row r="67" spans="1:14" x14ac:dyDescent="0.25">
      <c r="A67" s="582"/>
      <c r="B67" s="14" t="s">
        <v>200</v>
      </c>
      <c r="C67" s="18" t="str">
        <f ca="1">IF(SUM(EUROCOPA!$T$46:$T$49)=12,EUROCOPA!R49,B67)</f>
        <v>Hungría</v>
      </c>
      <c r="D67" s="598"/>
      <c r="E67" s="1"/>
      <c r="F67" s="1"/>
      <c r="G67" s="1"/>
      <c r="H67" s="1"/>
      <c r="I67" s="440"/>
      <c r="J67" s="1"/>
      <c r="K67" s="1"/>
      <c r="L67" s="1"/>
      <c r="M67" s="446"/>
      <c r="N67" s="447"/>
    </row>
    <row r="68" spans="1:14" x14ac:dyDescent="0.25">
      <c r="A68" s="425"/>
      <c r="B68" s="9"/>
      <c r="C68" s="400"/>
      <c r="D68" s="598"/>
      <c r="E68" s="1"/>
      <c r="F68" s="1"/>
      <c r="G68" s="1"/>
      <c r="H68" s="1"/>
      <c r="I68" s="440"/>
      <c r="J68" s="1"/>
      <c r="K68" s="1"/>
      <c r="L68" s="1"/>
      <c r="M68" s="446"/>
      <c r="N68" s="447"/>
    </row>
    <row r="69" spans="1:14" ht="18.75" x14ac:dyDescent="0.3">
      <c r="A69" s="425"/>
      <c r="B69" s="15" t="s">
        <v>201</v>
      </c>
      <c r="C69" s="400"/>
      <c r="D69" s="598"/>
      <c r="E69" s="1"/>
      <c r="F69" s="1"/>
      <c r="G69" s="1"/>
      <c r="H69" s="1"/>
      <c r="I69" s="440"/>
      <c r="J69" s="1"/>
      <c r="K69" s="1"/>
      <c r="L69" s="1"/>
      <c r="M69" s="446"/>
      <c r="N69" s="447"/>
    </row>
    <row r="70" spans="1:14" ht="15" customHeight="1" x14ac:dyDescent="0.25">
      <c r="A70" s="584" t="s">
        <v>167</v>
      </c>
      <c r="B70" s="14" t="s">
        <v>202</v>
      </c>
      <c r="C70" s="400" t="str">
        <f ca="1">EUROCOPA!I76</f>
        <v>Gales</v>
      </c>
      <c r="D70" s="598"/>
      <c r="E70" s="1"/>
      <c r="F70" s="1"/>
      <c r="G70" s="1"/>
      <c r="H70" s="1"/>
      <c r="I70" s="440"/>
      <c r="J70" s="1"/>
      <c r="K70" s="1"/>
      <c r="L70" s="1"/>
      <c r="M70" s="446"/>
      <c r="N70" s="447"/>
    </row>
    <row r="71" spans="1:14" ht="15" customHeight="1" x14ac:dyDescent="0.25">
      <c r="A71" s="584"/>
      <c r="B71" s="14" t="s">
        <v>202</v>
      </c>
      <c r="C71" s="400" t="str">
        <f ca="1">EUROCOPA!I77</f>
        <v>Italia</v>
      </c>
      <c r="D71" s="598"/>
      <c r="E71" s="1"/>
      <c r="F71" s="1"/>
      <c r="G71" s="1"/>
      <c r="H71" s="1"/>
      <c r="I71" s="440"/>
      <c r="J71" s="1"/>
      <c r="K71" s="1"/>
      <c r="L71" s="1"/>
      <c r="M71" s="446"/>
      <c r="N71" s="447"/>
    </row>
    <row r="72" spans="1:14" ht="15" customHeight="1" x14ac:dyDescent="0.25">
      <c r="A72" s="584"/>
      <c r="B72" s="14" t="s">
        <v>202</v>
      </c>
      <c r="C72" s="400" t="str">
        <f ca="1">EUROCOPA!I78</f>
        <v>Países Bajos</v>
      </c>
      <c r="D72" s="598"/>
      <c r="E72" s="1"/>
      <c r="F72" s="1"/>
      <c r="G72" s="1"/>
      <c r="H72" s="1"/>
      <c r="I72" s="440"/>
      <c r="J72" s="1"/>
      <c r="K72" s="1"/>
      <c r="L72" s="1"/>
      <c r="M72" s="446"/>
      <c r="N72" s="447"/>
    </row>
    <row r="73" spans="1:14" ht="15" customHeight="1" x14ac:dyDescent="0.25">
      <c r="A73" s="584"/>
      <c r="B73" s="14" t="s">
        <v>202</v>
      </c>
      <c r="C73" s="400" t="str">
        <f ca="1">EUROCOPA!I79</f>
        <v>Bélgica</v>
      </c>
      <c r="D73" s="598"/>
      <c r="E73" s="1"/>
      <c r="F73" s="1"/>
      <c r="G73" s="1"/>
      <c r="H73" s="1"/>
      <c r="I73" s="440"/>
      <c r="J73" s="1"/>
      <c r="K73" s="1"/>
      <c r="L73" s="1"/>
      <c r="M73" s="446"/>
      <c r="N73" s="447"/>
    </row>
    <row r="74" spans="1:14" ht="15" customHeight="1" x14ac:dyDescent="0.25">
      <c r="A74" s="584"/>
      <c r="B74" s="14" t="s">
        <v>202</v>
      </c>
      <c r="C74" s="400" t="str">
        <f ca="1">EUROCOPA!I80</f>
        <v>Croacia</v>
      </c>
      <c r="D74" s="598"/>
      <c r="E74" s="1"/>
      <c r="F74" s="1"/>
      <c r="G74" s="1"/>
      <c r="H74" s="1"/>
      <c r="I74" s="440"/>
      <c r="J74" s="1"/>
      <c r="K74" s="1"/>
      <c r="L74" s="1"/>
      <c r="M74" s="446"/>
      <c r="N74" s="447"/>
    </row>
    <row r="75" spans="1:14" ht="15" customHeight="1" x14ac:dyDescent="0.25">
      <c r="A75" s="584"/>
      <c r="B75" s="14" t="s">
        <v>202</v>
      </c>
      <c r="C75" s="400" t="str">
        <f ca="1">EUROCOPA!I81</f>
        <v>Francia</v>
      </c>
      <c r="D75" s="598"/>
      <c r="E75" s="1"/>
      <c r="F75" s="1"/>
      <c r="G75" s="1"/>
      <c r="H75" s="1"/>
      <c r="I75" s="440"/>
      <c r="J75" s="1"/>
      <c r="K75" s="1"/>
      <c r="L75" s="1"/>
      <c r="M75" s="446"/>
      <c r="N75" s="447"/>
    </row>
    <row r="76" spans="1:14" ht="15" customHeight="1" x14ac:dyDescent="0.25">
      <c r="A76" s="584"/>
      <c r="B76" s="14" t="s">
        <v>202</v>
      </c>
      <c r="C76" s="400" t="str">
        <f ca="1">EUROCOPA!I82</f>
        <v>Inglaterra</v>
      </c>
      <c r="D76" s="598"/>
      <c r="E76" s="1"/>
      <c r="F76" s="1"/>
      <c r="G76" s="1"/>
      <c r="H76" s="1"/>
      <c r="I76" s="440"/>
      <c r="J76" s="1"/>
      <c r="K76" s="1"/>
      <c r="L76" s="1"/>
      <c r="M76" s="446"/>
      <c r="N76" s="447"/>
    </row>
    <row r="77" spans="1:14" ht="15" customHeight="1" x14ac:dyDescent="0.25">
      <c r="A77" s="584"/>
      <c r="B77" s="14" t="s">
        <v>202</v>
      </c>
      <c r="C77" s="400" t="str">
        <f ca="1">EUROCOPA!I83</f>
        <v>Suecia</v>
      </c>
      <c r="D77" s="598"/>
      <c r="E77" s="1"/>
      <c r="F77" s="1"/>
      <c r="G77" s="1"/>
      <c r="H77" s="1"/>
      <c r="I77" s="440"/>
      <c r="J77" s="1"/>
      <c r="K77" s="1"/>
      <c r="L77" s="1"/>
      <c r="M77" s="446"/>
      <c r="N77" s="447"/>
    </row>
    <row r="78" spans="1:14" ht="15" customHeight="1" x14ac:dyDescent="0.25">
      <c r="A78" s="584"/>
      <c r="B78" s="14" t="s">
        <v>202</v>
      </c>
      <c r="C78" s="400" t="str">
        <f ca="1">EUROCOPA!N76</f>
        <v>Dinamarca</v>
      </c>
      <c r="D78" s="598"/>
      <c r="E78" s="1"/>
      <c r="F78" s="1"/>
      <c r="G78" s="1"/>
      <c r="H78" s="1"/>
      <c r="I78" s="440"/>
      <c r="J78" s="1"/>
      <c r="K78" s="1"/>
      <c r="L78" s="1"/>
      <c r="M78" s="446"/>
      <c r="N78" s="447"/>
    </row>
    <row r="79" spans="1:14" ht="15" customHeight="1" x14ac:dyDescent="0.25">
      <c r="A79" s="584"/>
      <c r="B79" s="14" t="s">
        <v>202</v>
      </c>
      <c r="C79" s="400" t="str">
        <f ca="1">EUROCOPA!N77</f>
        <v>Austria</v>
      </c>
      <c r="D79" s="598"/>
      <c r="E79" s="1"/>
      <c r="F79" s="1"/>
      <c r="G79" s="1"/>
      <c r="H79" s="1"/>
      <c r="I79" s="440"/>
      <c r="J79" s="1"/>
      <c r="K79" s="1"/>
      <c r="L79" s="1"/>
      <c r="M79" s="446"/>
      <c r="N79" s="447"/>
    </row>
    <row r="80" spans="1:14" ht="15" customHeight="1" x14ac:dyDescent="0.25">
      <c r="A80" s="584"/>
      <c r="B80" s="14" t="s">
        <v>202</v>
      </c>
      <c r="C80" s="400" t="str">
        <f ca="1">EUROCOPA!N78</f>
        <v>República Checa</v>
      </c>
      <c r="D80" s="598"/>
      <c r="E80" s="1"/>
      <c r="F80" s="1"/>
      <c r="G80" s="1"/>
      <c r="H80" s="1"/>
      <c r="I80" s="440"/>
      <c r="J80" s="1"/>
      <c r="K80" s="1"/>
      <c r="L80" s="1"/>
      <c r="M80" s="446"/>
      <c r="N80" s="447"/>
    </row>
    <row r="81" spans="1:14" ht="15" customHeight="1" x14ac:dyDescent="0.25">
      <c r="A81" s="584"/>
      <c r="B81" s="14" t="s">
        <v>202</v>
      </c>
      <c r="C81" s="400" t="str">
        <f ca="1">EUROCOPA!N79</f>
        <v>Portugal</v>
      </c>
      <c r="D81" s="598"/>
      <c r="E81" s="1"/>
      <c r="F81" s="1"/>
      <c r="G81" s="1"/>
      <c r="H81" s="1"/>
      <c r="I81" s="440"/>
      <c r="J81" s="1"/>
      <c r="K81" s="1"/>
      <c r="L81" s="1"/>
      <c r="M81" s="446"/>
      <c r="N81" s="447"/>
    </row>
    <row r="82" spans="1:14" ht="15" customHeight="1" x14ac:dyDescent="0.25">
      <c r="A82" s="584"/>
      <c r="B82" s="14" t="s">
        <v>202</v>
      </c>
      <c r="C82" s="400" t="str">
        <f ca="1">EUROCOPA!N80</f>
        <v>España</v>
      </c>
      <c r="D82" s="598"/>
      <c r="E82" s="1"/>
      <c r="F82" s="1"/>
      <c r="G82" s="1"/>
      <c r="H82" s="1"/>
      <c r="I82" s="440"/>
      <c r="J82" s="1"/>
      <c r="K82" s="1"/>
      <c r="L82" s="1"/>
      <c r="M82" s="446"/>
      <c r="N82" s="447"/>
    </row>
    <row r="83" spans="1:14" ht="15" customHeight="1" x14ac:dyDescent="0.25">
      <c r="A83" s="584"/>
      <c r="B83" s="14" t="s">
        <v>202</v>
      </c>
      <c r="C83" s="400" t="str">
        <f ca="1">EUROCOPA!N81</f>
        <v>Suiza</v>
      </c>
      <c r="D83" s="598"/>
      <c r="E83" s="1"/>
      <c r="F83" s="1"/>
      <c r="G83" s="1"/>
      <c r="H83" s="1"/>
      <c r="I83" s="440"/>
      <c r="J83" s="1"/>
      <c r="K83" s="1"/>
      <c r="L83" s="1"/>
      <c r="M83" s="446"/>
      <c r="N83" s="447"/>
    </row>
    <row r="84" spans="1:14" ht="15" customHeight="1" x14ac:dyDescent="0.25">
      <c r="A84" s="584"/>
      <c r="B84" s="14" t="s">
        <v>202</v>
      </c>
      <c r="C84" s="400" t="str">
        <f ca="1">EUROCOPA!N82</f>
        <v>Alemania</v>
      </c>
      <c r="D84" s="598"/>
      <c r="E84" s="1"/>
      <c r="F84" s="1"/>
      <c r="G84" s="1"/>
      <c r="H84" s="1"/>
      <c r="I84" s="440"/>
      <c r="J84" s="1"/>
      <c r="K84" s="1"/>
      <c r="L84" s="1"/>
      <c r="M84" s="446"/>
      <c r="N84" s="447"/>
    </row>
    <row r="85" spans="1:14" ht="15" customHeight="1" x14ac:dyDescent="0.25">
      <c r="A85" s="584"/>
      <c r="B85" s="14" t="s">
        <v>202</v>
      </c>
      <c r="C85" s="400" t="str">
        <f ca="1">EUROCOPA!N83</f>
        <v>Ucrania</v>
      </c>
      <c r="D85" s="598"/>
      <c r="E85" s="1"/>
      <c r="F85" s="1"/>
      <c r="G85" s="1"/>
      <c r="H85" s="1"/>
      <c r="I85" s="448"/>
      <c r="J85" s="1"/>
      <c r="K85" s="1"/>
      <c r="L85" s="1"/>
      <c r="M85" s="446"/>
      <c r="N85" s="447"/>
    </row>
    <row r="86" spans="1:14" ht="20.100000000000001" customHeight="1" x14ac:dyDescent="0.25">
      <c r="A86" s="425"/>
      <c r="B86" s="9"/>
      <c r="C86" s="400"/>
      <c r="D86" s="1"/>
      <c r="E86" s="606" t="s">
        <v>850</v>
      </c>
      <c r="F86" s="607"/>
      <c r="G86" s="607"/>
      <c r="H86" s="607"/>
      <c r="I86" s="607"/>
      <c r="J86" s="607"/>
      <c r="K86" s="607"/>
      <c r="L86" s="608"/>
      <c r="M86" s="430"/>
      <c r="N86" s="447"/>
    </row>
    <row r="87" spans="1:14" ht="23.1" customHeight="1" x14ac:dyDescent="0.3">
      <c r="A87" s="425"/>
      <c r="B87" s="15" t="s">
        <v>203</v>
      </c>
      <c r="C87" s="400"/>
      <c r="D87" s="1"/>
      <c r="E87" s="609" t="s">
        <v>859</v>
      </c>
      <c r="F87" s="604"/>
      <c r="G87" s="604"/>
      <c r="H87" s="604"/>
      <c r="I87" s="604"/>
      <c r="J87" s="604"/>
      <c r="K87" s="604"/>
      <c r="L87" s="610"/>
      <c r="M87" s="428"/>
      <c r="N87" s="447"/>
    </row>
    <row r="88" spans="1:14" ht="15" customHeight="1" x14ac:dyDescent="0.25">
      <c r="A88" s="584"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80" t="s">
        <v>167</v>
      </c>
      <c r="E88" s="599" t="s">
        <v>851</v>
      </c>
      <c r="F88" s="600"/>
      <c r="G88" s="600"/>
      <c r="H88" s="600"/>
      <c r="I88" s="429"/>
      <c r="J88" s="1"/>
      <c r="K88" s="1"/>
      <c r="L88" s="1"/>
      <c r="M88" s="428"/>
      <c r="N88" s="447"/>
    </row>
    <row r="89" spans="1:14" ht="15" customHeight="1" x14ac:dyDescent="0.25">
      <c r="A89" s="584"/>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80"/>
      <c r="E89" s="595"/>
      <c r="F89" s="596"/>
      <c r="G89" s="596"/>
      <c r="H89" s="596"/>
      <c r="I89" s="429"/>
      <c r="J89" s="1"/>
      <c r="K89" s="1"/>
      <c r="L89" s="1"/>
      <c r="M89" s="428"/>
      <c r="N89" s="447"/>
    </row>
    <row r="90" spans="1:14" ht="15" customHeight="1" x14ac:dyDescent="0.25">
      <c r="A90" s="584"/>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80"/>
      <c r="E90" s="595"/>
      <c r="F90" s="596"/>
      <c r="G90" s="596"/>
      <c r="H90" s="596"/>
      <c r="I90" s="429"/>
      <c r="J90" s="1"/>
      <c r="K90" s="1"/>
      <c r="L90" s="1"/>
      <c r="M90" s="428"/>
      <c r="N90" s="447"/>
    </row>
    <row r="91" spans="1:14" ht="15" customHeight="1" x14ac:dyDescent="0.25">
      <c r="A91" s="584"/>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80"/>
      <c r="E91" s="595"/>
      <c r="F91" s="596"/>
      <c r="G91" s="596"/>
      <c r="H91" s="596"/>
      <c r="I91" s="429"/>
      <c r="J91" s="1"/>
      <c r="K91" s="1"/>
      <c r="L91" s="1"/>
      <c r="M91" s="428"/>
      <c r="N91" s="447"/>
    </row>
    <row r="92" spans="1:14" ht="15" customHeight="1" x14ac:dyDescent="0.25">
      <c r="A92" s="584"/>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80"/>
      <c r="E92" s="1"/>
      <c r="F92" s="1"/>
      <c r="G92" s="1"/>
      <c r="H92" s="1"/>
      <c r="I92" s="429"/>
      <c r="J92" s="1"/>
      <c r="K92" s="1"/>
      <c r="L92" s="1"/>
      <c r="M92" s="428"/>
      <c r="N92" s="447"/>
    </row>
    <row r="93" spans="1:14" ht="15" customHeight="1" x14ac:dyDescent="0.25">
      <c r="A93" s="584"/>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80"/>
      <c r="E93" s="1"/>
      <c r="F93" s="1"/>
      <c r="G93" s="1"/>
      <c r="H93" s="1"/>
      <c r="I93" s="429"/>
      <c r="J93" s="1"/>
      <c r="K93" s="1"/>
      <c r="L93" s="1"/>
      <c r="M93" s="428"/>
      <c r="N93" s="447"/>
    </row>
    <row r="94" spans="1:14" ht="15" customHeight="1" x14ac:dyDescent="0.25">
      <c r="A94" s="584"/>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80"/>
      <c r="E94" s="1"/>
      <c r="F94" s="1"/>
      <c r="G94" s="1"/>
      <c r="H94" s="1"/>
      <c r="I94" s="429"/>
      <c r="J94" s="1"/>
      <c r="K94" s="1"/>
      <c r="L94" s="1"/>
      <c r="M94" s="428"/>
      <c r="N94" s="447"/>
    </row>
    <row r="95" spans="1:14" ht="15" customHeight="1" x14ac:dyDescent="0.25">
      <c r="A95" s="584"/>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80"/>
      <c r="E95" s="1"/>
      <c r="F95" s="1"/>
      <c r="G95" s="1"/>
      <c r="H95" s="1"/>
      <c r="I95" s="429"/>
      <c r="J95" s="1"/>
      <c r="K95" s="1"/>
      <c r="L95" s="1"/>
      <c r="M95" s="428"/>
      <c r="N95" s="447"/>
    </row>
    <row r="96" spans="1:14" ht="15" customHeight="1" x14ac:dyDescent="0.25">
      <c r="A96" s="425"/>
      <c r="B96" s="9"/>
      <c r="C96" s="400"/>
      <c r="D96" s="580"/>
      <c r="E96" s="1"/>
      <c r="F96" s="1"/>
      <c r="G96" s="1"/>
      <c r="H96" s="1"/>
      <c r="I96" s="429"/>
      <c r="J96" s="1"/>
      <c r="K96" s="1"/>
      <c r="L96" s="1"/>
      <c r="M96" s="428"/>
      <c r="N96" s="447"/>
    </row>
    <row r="97" spans="1:14" ht="18.95" customHeight="1" x14ac:dyDescent="0.3">
      <c r="A97" s="424"/>
      <c r="B97" s="15" t="s">
        <v>110</v>
      </c>
      <c r="C97" s="18"/>
      <c r="D97" s="580"/>
      <c r="E97" s="1"/>
      <c r="F97" s="1"/>
      <c r="G97" s="1"/>
      <c r="H97" s="1"/>
      <c r="I97" s="429"/>
      <c r="J97" s="1"/>
      <c r="K97" s="1"/>
      <c r="L97" s="1"/>
      <c r="M97" s="428"/>
      <c r="N97" s="447"/>
    </row>
    <row r="98" spans="1:14" ht="15" customHeight="1" x14ac:dyDescent="0.25">
      <c r="A98" s="584" t="s">
        <v>83</v>
      </c>
      <c r="B98" s="14" t="s">
        <v>111</v>
      </c>
      <c r="C98" s="18" t="str">
        <f ca="1">EUROCOPA!I87</f>
        <v>Suiza</v>
      </c>
      <c r="D98" s="580"/>
      <c r="E98" s="1"/>
      <c r="F98" s="1"/>
      <c r="G98" s="1"/>
      <c r="H98" s="1"/>
      <c r="I98" s="429"/>
      <c r="J98" s="1"/>
      <c r="K98" s="1"/>
      <c r="L98" s="1"/>
      <c r="M98" s="428"/>
      <c r="N98" s="447"/>
    </row>
    <row r="99" spans="1:14" ht="15" customHeight="1" x14ac:dyDescent="0.25">
      <c r="A99" s="584"/>
      <c r="B99" s="14" t="s">
        <v>111</v>
      </c>
      <c r="C99" s="18" t="str">
        <f ca="1">EUROCOPA!I88</f>
        <v>Bélgica</v>
      </c>
      <c r="D99" s="580"/>
      <c r="E99" s="1"/>
      <c r="F99" s="1"/>
      <c r="G99" s="1"/>
      <c r="H99" s="1"/>
      <c r="I99" s="429"/>
      <c r="J99" s="1"/>
      <c r="K99" s="1"/>
      <c r="L99" s="1"/>
      <c r="M99" s="428"/>
      <c r="N99" s="447"/>
    </row>
    <row r="100" spans="1:14" ht="15" customHeight="1" x14ac:dyDescent="0.25">
      <c r="A100" s="584"/>
      <c r="B100" s="14" t="s">
        <v>111</v>
      </c>
      <c r="C100" s="18" t="str">
        <f ca="1">EUROCOPA!I89</f>
        <v>República Checa</v>
      </c>
      <c r="D100" s="580"/>
      <c r="E100" s="1"/>
      <c r="F100" s="1"/>
      <c r="G100" s="1"/>
      <c r="H100" s="1"/>
      <c r="I100" s="429"/>
      <c r="J100" s="1"/>
      <c r="K100" s="1"/>
      <c r="L100" s="1"/>
      <c r="M100" s="428"/>
      <c r="N100" s="447"/>
    </row>
    <row r="101" spans="1:14" ht="15" customHeight="1" x14ac:dyDescent="0.25">
      <c r="A101" s="584"/>
      <c r="B101" s="14" t="s">
        <v>111</v>
      </c>
      <c r="C101" s="18" t="str">
        <f ca="1">EUROCOPA!I90</f>
        <v>Ucrania</v>
      </c>
      <c r="D101" s="580"/>
      <c r="E101" s="1"/>
      <c r="F101" s="1"/>
      <c r="G101" s="1"/>
      <c r="H101" s="1"/>
      <c r="I101" s="429"/>
      <c r="J101" s="1"/>
      <c r="K101" s="1"/>
      <c r="L101" s="1"/>
      <c r="M101" s="428"/>
      <c r="N101" s="447"/>
    </row>
    <row r="102" spans="1:14" ht="15" customHeight="1" x14ac:dyDescent="0.25">
      <c r="A102" s="584"/>
      <c r="B102" s="14" t="s">
        <v>111</v>
      </c>
      <c r="C102" s="18" t="str">
        <f ca="1">EUROCOPA!N87</f>
        <v>España</v>
      </c>
      <c r="D102" s="580"/>
      <c r="E102" s="1"/>
      <c r="F102" s="1"/>
      <c r="G102" s="1"/>
      <c r="H102" s="1"/>
      <c r="I102" s="429"/>
      <c r="J102" s="1"/>
      <c r="K102" s="1"/>
      <c r="L102" s="1"/>
      <c r="M102" s="428"/>
      <c r="N102" s="447"/>
    </row>
    <row r="103" spans="1:14" ht="15" customHeight="1" x14ac:dyDescent="0.25">
      <c r="A103" s="584"/>
      <c r="B103" s="14" t="s">
        <v>111</v>
      </c>
      <c r="C103" s="18" t="str">
        <f ca="1">EUROCOPA!N88</f>
        <v>Italia</v>
      </c>
      <c r="D103" s="580"/>
      <c r="E103" s="1"/>
      <c r="F103" s="1"/>
      <c r="G103" s="1"/>
      <c r="H103" s="1"/>
      <c r="I103" s="429"/>
      <c r="J103" s="1"/>
      <c r="K103" s="1"/>
      <c r="L103" s="1"/>
      <c r="M103" s="428"/>
      <c r="N103" s="447"/>
    </row>
    <row r="104" spans="1:14" ht="15" customHeight="1" x14ac:dyDescent="0.25">
      <c r="A104" s="584"/>
      <c r="B104" s="14" t="s">
        <v>111</v>
      </c>
      <c r="C104" s="18" t="str">
        <f ca="1">EUROCOPA!N89</f>
        <v>Dinamarca</v>
      </c>
      <c r="D104" s="580"/>
      <c r="E104" s="1"/>
      <c r="F104" s="1"/>
      <c r="G104" s="1"/>
      <c r="H104" s="1"/>
      <c r="I104" s="429"/>
      <c r="J104" s="1"/>
      <c r="K104" s="1"/>
      <c r="L104" s="1"/>
      <c r="M104" s="428"/>
      <c r="N104" s="447"/>
    </row>
    <row r="105" spans="1:14" ht="15" customHeight="1" x14ac:dyDescent="0.25">
      <c r="A105" s="584"/>
      <c r="B105" s="14" t="s">
        <v>111</v>
      </c>
      <c r="C105" s="18" t="str">
        <f ca="1">EUROCOPA!N90</f>
        <v>Inglaterra</v>
      </c>
      <c r="D105" s="58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584"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2|2-3</v>
      </c>
      <c r="D108" s="580" t="s">
        <v>83</v>
      </c>
      <c r="E108" s="595" t="s">
        <v>852</v>
      </c>
      <c r="F108" s="596"/>
      <c r="G108" s="596"/>
      <c r="H108" s="596"/>
      <c r="I108" s="429"/>
      <c r="J108" s="1"/>
      <c r="K108" s="1"/>
      <c r="L108" s="1"/>
      <c r="M108" s="428"/>
      <c r="N108" s="447"/>
    </row>
    <row r="109" spans="1:14" ht="15" customHeight="1" x14ac:dyDescent="0.25">
      <c r="A109" s="588"/>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X|1-1</v>
      </c>
      <c r="D109" s="580"/>
      <c r="E109" s="595"/>
      <c r="F109" s="596"/>
      <c r="G109" s="596"/>
      <c r="H109" s="596"/>
      <c r="I109" s="429"/>
      <c r="J109" s="1"/>
      <c r="K109" s="1"/>
      <c r="L109" s="1"/>
      <c r="M109" s="428"/>
      <c r="N109" s="447"/>
    </row>
    <row r="110" spans="1:14" ht="15" customHeight="1" x14ac:dyDescent="0.25">
      <c r="A110" s="588"/>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1|2-1</v>
      </c>
      <c r="D110" s="580"/>
      <c r="E110" s="595"/>
      <c r="F110" s="596"/>
      <c r="G110" s="596"/>
      <c r="H110" s="596"/>
      <c r="I110" s="429"/>
      <c r="J110" s="1"/>
      <c r="K110" s="1"/>
      <c r="L110" s="1"/>
      <c r="M110" s="428"/>
      <c r="N110" s="447"/>
    </row>
    <row r="111" spans="1:14" ht="15" customHeight="1" x14ac:dyDescent="0.25">
      <c r="A111" s="588"/>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2|1-3</v>
      </c>
      <c r="D111" s="580"/>
      <c r="E111" s="595"/>
      <c r="F111" s="596"/>
      <c r="G111" s="596"/>
      <c r="H111" s="596"/>
      <c r="I111" s="429"/>
      <c r="J111" s="1"/>
      <c r="K111" s="1"/>
      <c r="L111" s="1"/>
      <c r="M111" s="428"/>
      <c r="N111" s="447"/>
    </row>
    <row r="112" spans="1:14" x14ac:dyDescent="0.25">
      <c r="A112" s="424"/>
      <c r="C112" s="18"/>
      <c r="D112" s="580"/>
      <c r="E112" s="1"/>
      <c r="F112" s="1"/>
      <c r="G112" s="1"/>
      <c r="H112" s="1"/>
      <c r="I112" s="429"/>
      <c r="J112" s="1"/>
      <c r="K112" s="1"/>
      <c r="L112" s="1"/>
      <c r="M112" s="428"/>
      <c r="N112" s="447"/>
    </row>
    <row r="113" spans="1:14" ht="18.75" x14ac:dyDescent="0.3">
      <c r="A113" s="424"/>
      <c r="B113" s="15" t="s">
        <v>113</v>
      </c>
      <c r="C113" s="18"/>
      <c r="D113" s="580"/>
      <c r="E113" s="1"/>
      <c r="F113" s="1"/>
      <c r="G113" s="1"/>
      <c r="H113" s="1"/>
      <c r="I113" s="429"/>
      <c r="J113" s="1"/>
      <c r="K113" s="1"/>
      <c r="L113" s="1"/>
      <c r="M113" s="428"/>
      <c r="N113" s="447"/>
    </row>
    <row r="114" spans="1:14" x14ac:dyDescent="0.25">
      <c r="A114" s="584" t="s">
        <v>84</v>
      </c>
      <c r="B114" s="14" t="s">
        <v>114</v>
      </c>
      <c r="C114" s="18" t="str">
        <f>EUROCOPA!I93</f>
        <v>WC46</v>
      </c>
      <c r="D114" s="580"/>
      <c r="E114" s="1"/>
      <c r="F114" s="1"/>
      <c r="G114" s="1"/>
      <c r="H114" s="1"/>
      <c r="I114" s="429"/>
      <c r="J114" s="1"/>
      <c r="K114" s="1"/>
      <c r="L114" s="1"/>
      <c r="M114" s="428"/>
      <c r="N114" s="447"/>
    </row>
    <row r="115" spans="1:14" x14ac:dyDescent="0.25">
      <c r="A115" s="588"/>
      <c r="B115" s="14" t="s">
        <v>114</v>
      </c>
      <c r="C115" s="18" t="str">
        <f ca="1">EUROCOPA!I94</f>
        <v>Inglaterra</v>
      </c>
      <c r="D115" s="580"/>
      <c r="E115" s="1"/>
      <c r="F115" s="1"/>
      <c r="G115" s="1"/>
      <c r="H115" s="1"/>
      <c r="I115" s="429"/>
      <c r="J115" s="1"/>
      <c r="K115" s="1"/>
      <c r="L115" s="1"/>
      <c r="M115" s="428"/>
      <c r="N115" s="447"/>
    </row>
    <row r="116" spans="1:14" x14ac:dyDescent="0.25">
      <c r="A116" s="588"/>
      <c r="B116" s="14" t="s">
        <v>114</v>
      </c>
      <c r="C116" s="18" t="str">
        <f ca="1">EUROCOPA!N93</f>
        <v>España</v>
      </c>
      <c r="D116" s="580"/>
      <c r="E116" s="1"/>
      <c r="F116" s="1"/>
      <c r="G116" s="1"/>
      <c r="H116" s="1"/>
      <c r="I116" s="429"/>
      <c r="J116" s="1"/>
      <c r="K116" s="1"/>
      <c r="L116" s="1"/>
      <c r="M116" s="428"/>
      <c r="N116" s="447"/>
    </row>
    <row r="117" spans="1:14" x14ac:dyDescent="0.25">
      <c r="A117" s="588"/>
      <c r="B117" s="14" t="s">
        <v>114</v>
      </c>
      <c r="C117" s="18" t="str">
        <f ca="1">EUROCOPA!N94</f>
        <v>República Checa</v>
      </c>
      <c r="D117" s="58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589" t="s">
        <v>84</v>
      </c>
      <c r="B120" t="str">
        <f ca="1">CONCATENATE(EUROCOPA!I93,"-",EUROCOPA!N93)</f>
        <v>WC46-España</v>
      </c>
      <c r="C120" s="20" t="str">
        <f ca="1">CONCATENATE(EUROCOPA!I93,"-",EUROCOPA!N93,"· ",IF(EUROCOPA!K93&gt;EUROCOPA!L93,1,IF(EUROCOPA!K93&lt;EUROCOPA!L93,2,IF(AND(EUROCOPA!K93=EUROCOPA!L93,EUROCOPA!K93&lt;&gt;"",EUROCOPA!L93&lt;&gt;""),"X",0))),"|",EUROCOPA!K93,"-",EUROCOPA!L93)</f>
        <v>WC46-España· 0|-</v>
      </c>
      <c r="D120" s="580" t="s">
        <v>84</v>
      </c>
      <c r="E120" s="595" t="s">
        <v>869</v>
      </c>
      <c r="F120" s="596"/>
      <c r="G120" s="596"/>
      <c r="H120" s="596"/>
      <c r="I120" s="429"/>
      <c r="J120" s="1"/>
      <c r="K120" s="1"/>
      <c r="L120" s="1"/>
      <c r="M120" s="428"/>
      <c r="N120" s="447"/>
    </row>
    <row r="121" spans="1:14" ht="15" customHeight="1" x14ac:dyDescent="0.25">
      <c r="A121" s="589"/>
      <c r="B121" t="str">
        <f ca="1">CONCATENATE(EUROCOPA!I94,"-",EUROCOPA!N94)</f>
        <v>Inglaterra-República Checa</v>
      </c>
      <c r="C121" s="20" t="str">
        <f ca="1">CONCATENATE(EUROCOPA!I94,"-",EUROCOPA!N94,"· ",IF(EUROCOPA!K94&gt;EUROCOPA!L94,1,IF(EUROCOPA!K94&lt;EUROCOPA!L94,2,IF(AND(EUROCOPA!K94=EUROCOPA!L94,EUROCOPA!K94&lt;&gt;"",EUROCOPA!L94&lt;&gt;""),"X",0))),"|",EUROCOPA!K94,"-",EUROCOPA!L94)</f>
        <v>Inglaterra-República Checa· 0|-</v>
      </c>
      <c r="D121" s="580"/>
      <c r="E121" s="595"/>
      <c r="F121" s="596"/>
      <c r="G121" s="596"/>
      <c r="H121" s="596"/>
      <c r="I121" s="429"/>
      <c r="J121" s="1"/>
      <c r="K121" s="1"/>
      <c r="L121" s="1"/>
      <c r="M121" s="428"/>
      <c r="N121" s="447"/>
    </row>
    <row r="122" spans="1:14" ht="15" customHeight="1" x14ac:dyDescent="0.25">
      <c r="A122" s="424"/>
      <c r="C122" s="18"/>
      <c r="D122" s="580"/>
      <c r="E122" s="595"/>
      <c r="F122" s="596"/>
      <c r="G122" s="596"/>
      <c r="H122" s="596"/>
      <c r="I122" s="429"/>
      <c r="J122" s="1"/>
      <c r="K122" s="1"/>
      <c r="L122" s="1"/>
      <c r="M122" s="428"/>
      <c r="N122" s="447"/>
    </row>
    <row r="123" spans="1:14" ht="18.95" customHeight="1" x14ac:dyDescent="0.3">
      <c r="A123" s="424"/>
      <c r="B123" s="15" t="s">
        <v>116</v>
      </c>
      <c r="C123" s="18"/>
      <c r="D123" s="580"/>
      <c r="E123" s="595"/>
      <c r="F123" s="596"/>
      <c r="G123" s="596"/>
      <c r="H123" s="596"/>
      <c r="I123" s="429"/>
      <c r="J123" s="1"/>
      <c r="K123" s="1"/>
      <c r="L123" s="1"/>
      <c r="M123" s="428"/>
      <c r="N123" s="447"/>
    </row>
    <row r="124" spans="1:14" ht="21.95" customHeight="1" x14ac:dyDescent="0.25">
      <c r="A124" s="577" t="s">
        <v>4</v>
      </c>
      <c r="B124" s="14" t="s">
        <v>117</v>
      </c>
      <c r="C124" s="400" t="str">
        <f>EUROCOPA!I97</f>
        <v>W49</v>
      </c>
      <c r="D124" s="580"/>
      <c r="E124" s="1"/>
      <c r="F124" s="1"/>
      <c r="G124" s="1"/>
      <c r="H124" s="1"/>
      <c r="I124" s="429"/>
      <c r="J124" s="1"/>
      <c r="K124" s="1"/>
      <c r="L124" s="1"/>
      <c r="M124" s="428"/>
      <c r="N124" s="447"/>
    </row>
    <row r="125" spans="1:14" ht="15" customHeight="1" x14ac:dyDescent="0.25">
      <c r="A125" s="577"/>
      <c r="B125" s="14" t="s">
        <v>117</v>
      </c>
      <c r="C125" s="400" t="str">
        <f>EUROCOPA!N97</f>
        <v>W50</v>
      </c>
      <c r="D125" s="58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870</v>
      </c>
      <c r="F128" s="596"/>
      <c r="G128" s="596"/>
      <c r="H128" s="596"/>
      <c r="I128" s="440"/>
      <c r="J128" s="1"/>
      <c r="K128" s="1"/>
      <c r="L128" s="1"/>
      <c r="M128" s="428"/>
      <c r="N128" s="447"/>
    </row>
    <row r="129" spans="1:14" ht="15" customHeight="1" x14ac:dyDescent="0.25">
      <c r="A129" s="424"/>
      <c r="B129" s="485"/>
      <c r="C129" s="482"/>
      <c r="D129" s="593"/>
      <c r="E129" s="595"/>
      <c r="F129" s="596"/>
      <c r="G129" s="596"/>
      <c r="H129" s="596"/>
      <c r="I129" s="440"/>
      <c r="J129" s="1"/>
      <c r="K129" s="1"/>
      <c r="L129" s="1"/>
      <c r="M129" s="428"/>
      <c r="N129" s="447"/>
    </row>
    <row r="130" spans="1:14" ht="18.95" customHeight="1" x14ac:dyDescent="0.3">
      <c r="A130" s="424"/>
      <c r="B130" s="484" t="s">
        <v>39</v>
      </c>
      <c r="C130" s="482"/>
      <c r="D130" s="593"/>
      <c r="E130" s="595"/>
      <c r="F130" s="596"/>
      <c r="G130" s="596"/>
      <c r="H130" s="596"/>
      <c r="I130" s="440"/>
      <c r="J130" s="1"/>
      <c r="K130" s="1"/>
      <c r="L130" s="1"/>
      <c r="M130" s="428"/>
      <c r="N130" s="447"/>
    </row>
    <row r="131" spans="1:14" ht="18.95" customHeight="1" x14ac:dyDescent="0.25">
      <c r="A131" s="427"/>
      <c r="B131" s="485" t="str">
        <f>EUROCOPA!E100</f>
        <v>Campeón</v>
      </c>
      <c r="C131" s="482" t="str">
        <f>EUROCOPA!I100</f>
        <v>WF</v>
      </c>
      <c r="D131" s="593"/>
      <c r="E131" s="595"/>
      <c r="F131" s="596"/>
      <c r="G131" s="596"/>
      <c r="H131" s="596"/>
      <c r="I131" s="440"/>
      <c r="J131" s="1"/>
      <c r="K131" s="1"/>
      <c r="L131" s="433"/>
      <c r="M131" s="444"/>
      <c r="N131" s="447"/>
    </row>
    <row r="132" spans="1:14" ht="15.95" customHeight="1" x14ac:dyDescent="0.25">
      <c r="A132" s="221"/>
      <c r="B132" s="485" t="str">
        <f>EUROCOPA!E101</f>
        <v>Subcampeón</v>
      </c>
      <c r="C132" s="482" t="str">
        <f>EUROCOPA!I101</f>
        <v>LF</v>
      </c>
      <c r="D132" s="594"/>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75" x14ac:dyDescent="0.25">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75" x14ac:dyDescent="0.25">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Luisa Cecilia Navas Gonzalez</cp:lastModifiedBy>
  <cp:lastPrinted>2018-12-06T18:06:35Z</cp:lastPrinted>
  <dcterms:created xsi:type="dcterms:W3CDTF">2015-10-31T09:41:54Z</dcterms:created>
  <dcterms:modified xsi:type="dcterms:W3CDTF">2021-07-02T14:18:35Z</dcterms:modified>
</cp:coreProperties>
</file>