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F:\Excel Notes\"/>
    </mc:Choice>
  </mc:AlternateContent>
  <xr:revisionPtr revIDLastSave="0" documentId="13_ncr:1_{DEDCBF2D-7D3B-4DBF-A9D4-10350B92E7B5}" xr6:coauthVersionLast="47" xr6:coauthVersionMax="47" xr10:uidLastSave="{00000000-0000-0000-0000-000000000000}"/>
  <bookViews>
    <workbookView xWindow="-108" yWindow="-108" windowWidth="23256" windowHeight="12456" firstSheet="1"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10" r:id="rId7"/>
    <sheet name="Dashboard" sheetId="12" r:id="rId8"/>
    <sheet name="Data" sheetId="1" r:id="rId9"/>
    <sheet name="layout" sheetId="2" r:id="rId10"/>
  </sheets>
  <definedNames>
    <definedName name="_xlchart.v1.0" hidden="1">'Waterfall Chart'!$E$4:$E$7</definedName>
    <definedName name="_xlchart.v1.1" hidden="1">'Waterfall Chart'!$F$3</definedName>
    <definedName name="_xlchart.v1.11" hidden="1">'Waterfall Chart'!$E$4:$E$7</definedName>
    <definedName name="_xlchart.v1.12" hidden="1">'Waterfall Chart'!$F$3</definedName>
    <definedName name="_xlchart.v1.13" hidden="1">'Waterfall Chart'!$F$4:$F$7</definedName>
    <definedName name="_xlchart.v1.2" hidden="1">'Waterfall Chart'!$F$4:$F$7</definedName>
    <definedName name="_xlchart.v1.3" hidden="1">'Waterfall Chart'!$E$4:$E$7</definedName>
    <definedName name="_xlchart.v1.4" hidden="1">'Waterfall Chart'!$F$3</definedName>
    <definedName name="_xlchart.v1.5" hidden="1">'Waterfall Chart'!$F$4:$F$7</definedName>
    <definedName name="_xlchart.v5.10" hidden="1">'Map Chart'!$E$4:$E$52</definedName>
    <definedName name="_xlchart.v5.14" hidden="1">'Map Chart'!$D$3</definedName>
    <definedName name="_xlchart.v5.15" hidden="1">'Map Chart'!$D$4:$D$52</definedName>
    <definedName name="_xlchart.v5.16" hidden="1">'Map Chart'!$E$3</definedName>
    <definedName name="_xlchart.v5.17" hidden="1">'Map Chart'!$E$4:$E$52</definedName>
    <definedName name="_xlchart.v5.6" hidden="1">'Map Chart'!$D$3</definedName>
    <definedName name="_xlchart.v5.7" hidden="1">'Map Chart'!$D$4:$D$52</definedName>
    <definedName name="_xlchart.v5.8" hidden="1">'Map Chart'!$E$2</definedName>
    <definedName name="_xlchart.v5.9" hidden="1">'Map Chart'!$E$3</definedName>
    <definedName name="Slicer_Region">#N/A</definedName>
    <definedName name="Slicer_Segment">#N/A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7" i="10"/>
  <c r="K7" i="10"/>
  <c r="J7" i="10"/>
  <c r="I7" i="10"/>
  <c r="H7" i="10"/>
  <c r="N17" i="8"/>
  <c r="K17" i="8"/>
  <c r="H17" i="8"/>
  <c r="E17" i="8"/>
  <c r="B17" i="8"/>
  <c r="E5" i="6"/>
  <c r="E9" i="6"/>
  <c r="E13" i="6"/>
  <c r="E17" i="6"/>
  <c r="E21" i="6"/>
  <c r="E25" i="6"/>
  <c r="E29" i="6"/>
  <c r="E33" i="6"/>
  <c r="E37" i="6"/>
  <c r="E41" i="6"/>
  <c r="E45" i="6"/>
  <c r="E49" i="6"/>
  <c r="E16" i="6"/>
  <c r="E6" i="6"/>
  <c r="E10" i="6"/>
  <c r="E14" i="6"/>
  <c r="E18" i="6"/>
  <c r="E22" i="6"/>
  <c r="E26" i="6"/>
  <c r="E30" i="6"/>
  <c r="E34" i="6"/>
  <c r="E38" i="6"/>
  <c r="E42" i="6"/>
  <c r="E46" i="6"/>
  <c r="E50" i="6"/>
  <c r="E12" i="6"/>
  <c r="E7" i="6"/>
  <c r="E11" i="6"/>
  <c r="E15" i="6"/>
  <c r="E19" i="6"/>
  <c r="E23" i="6"/>
  <c r="E27" i="6"/>
  <c r="E31" i="6"/>
  <c r="E35" i="6"/>
  <c r="E39" i="6"/>
  <c r="E43" i="6"/>
  <c r="E47" i="6"/>
  <c r="E51" i="6"/>
  <c r="E8" i="6"/>
  <c r="E20" i="6"/>
  <c r="E24" i="6"/>
  <c r="E28" i="6"/>
  <c r="E32" i="6"/>
  <c r="E36" i="6"/>
  <c r="E40" i="6"/>
  <c r="E44" i="6"/>
  <c r="E48" i="6"/>
  <c r="E52" i="6"/>
  <c r="E4" i="6"/>
  <c r="F7" i="4"/>
  <c r="F5" i="4"/>
  <c r="F6" i="4"/>
  <c r="F4" i="4"/>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<sst xmlns="http://schemas.openxmlformats.org/spreadsheetml/2006/main" count="130129" uniqueCount="10953">
  <si>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</si>
  <si>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</si>
  <si>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</si>
  <si>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</si>
  <si>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</si>
  <si>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</si>
  <si>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</si>
  <si>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</si>
  <si>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</si>
  <si>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</si>
  <si>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</si>
  <si>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</si>
  <si>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</si>
  <si>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</si>
  <si>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</si>
  <si>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</si>
  <si>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</si>
  <si>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</si>
  <si>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</si>
  <si>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</si>
  <si>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</si>
  <si>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</si>
  <si>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</si>
  <si>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</si>
  <si>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</si>
  <si>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</si>
  <si>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</si>
  <si>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</si>
  <si>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</si>
  <si>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</si>
  <si>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</si>
  <si>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</si>
  <si>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</si>
  <si>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</si>
  <si>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</si>
  <si>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</si>
  <si>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</si>
  <si>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</si>
  <si>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</si>
  <si>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</si>
  <si>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</si>
  <si>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</si>
  <si>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</si>
  <si>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</si>
  <si>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</si>
  <si>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</si>
  <si>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</si>
  <si>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</si>
  <si>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</si>
  <si>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</si>
  <si>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</si>
  <si>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</si>
  <si>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</si>
  <si>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</si>
  <si>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</si>
  <si>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</si>
  <si>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</si>
  <si>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</si>
  <si>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</si>
  <si>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</si>
  <si>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</si>
  <si>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</si>
  <si>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</si>
  <si>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</si>
  <si>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</si>
  <si>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</si>
  <si>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</si>
  <si>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</si>
  <si>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</si>
  <si>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</si>
  <si>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</si>
  <si>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</si>
  <si>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</si>
  <si>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</si>
  <si>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</si>
  <si>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</si>
  <si>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</si>
  <si>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</si>
  <si>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</si>
  <si>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</si>
  <si>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</si>
  <si>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</si>
  <si>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</si>
  <si>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</si>
  <si>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</si>
  <si>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</si>
  <si>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</si>
  <si>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</si>
  <si>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</si>
  <si>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</si>
  <si>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</si>
  <si>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</si>
  <si>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</si>
  <si>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</si>
  <si>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</si>
  <si>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</si>
  <si>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</si>
  <si>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</si>
  <si>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</si>
  <si>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</si>
  <si>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</si>
  <si>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</si>
  <si>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</si>
  <si>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</si>
  <si>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</si>
  <si>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</si>
  <si>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</si>
  <si>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</si>
  <si>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</si>
  <si>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</si>
  <si>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</si>
  <si>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</si>
  <si>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</si>
  <si>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</si>
  <si>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</si>
  <si>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</si>
  <si>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</si>
  <si>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</si>
  <si>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</si>
  <si>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</si>
  <si>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</si>
  <si>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</si>
  <si>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</si>
  <si>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</si>
  <si>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</si>
  <si>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</si>
  <si>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</si>
  <si>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</si>
  <si>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</si>
  <si>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</si>
  <si>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</si>
  <si>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</si>
  <si>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</si>
  <si>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</si>
  <si>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</si>
  <si>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</si>
  <si>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</si>
  <si>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</si>
  <si>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</si>
  <si>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</si>
  <si>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</si>
  <si>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</si>
  <si>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</si>
  <si>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</si>
  <si>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</si>
  <si>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</si>
  <si>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</si>
  <si>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</si>
  <si>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</si>
  <si>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</si>
  <si>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</si>
  <si>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</si>
  <si>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</si>
  <si>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</si>
  <si>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</si>
  <si>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</si>
  <si>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</si>
  <si>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</si>
  <si>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</si>
  <si>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</si>
  <si>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</si>
  <si>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</si>
  <si>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</si>
  <si>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</si>
  <si>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</si>
  <si>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</si>
  <si>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</si>
  <si>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</si>
  <si>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</si>
  <si>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</si>
  <si>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</si>
  <si>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</si>
  <si>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</si>
  <si>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</si>
  <si>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</si>
  <si>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</si>
  <si>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</si>
  <si>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</si>
  <si>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</si>
  <si>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</si>
  <si>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</si>
  <si>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</si>
  <si>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</si>
  <si>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</si>
  <si>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</si>
  <si>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</si>
  <si>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</si>
  <si>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</si>
  <si>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</si>
  <si>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</si>
  <si>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</si>
  <si>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</si>
  <si>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</si>
  <si>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</si>
  <si>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</si>
  <si>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</si>
  <si>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</si>
  <si>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</si>
  <si>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</si>
  <si>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</si>
  <si>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</si>
  <si>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</si>
  <si>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</si>
  <si>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</si>
  <si>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</si>
  <si>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</si>
  <si>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</si>
  <si>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</si>
  <si>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</si>
  <si>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</si>
  <si>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</si>
  <si>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</si>
  <si>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</si>
  <si>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</si>
  <si>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</si>
  <si>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</si>
  <si>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</si>
  <si>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</si>
  <si>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</si>
  <si>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</si>
  <si>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</si>
  <si>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</si>
  <si>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</si>
  <si>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</si>
  <si>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</si>
  <si>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</si>
  <si>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</si>
  <si>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</si>
  <si>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</si>
  <si>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</si>
  <si>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</si>
  <si>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</si>
  <si>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</si>
  <si>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</si>
  <si>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</si>
  <si>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</si>
  <si>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</si>
  <si>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</si>
  <si>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</si>
  <si>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</si>
  <si>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</si>
  <si>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</si>
  <si>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</si>
  <si>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</si>
  <si>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</si>
  <si>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</si>
  <si>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</si>
  <si>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</si>
  <si>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</si>
  <si>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</si>
  <si>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</si>
  <si>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</si>
  <si>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</si>
  <si>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</si>
  <si>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</si>
  <si>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</si>
  <si>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</si>
  <si>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</si>
  <si>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</si>
  <si>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</si>
  <si>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</si>
  <si>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</si>
  <si>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</si>
  <si>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</si>
  <si>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</si>
  <si>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</si>
  <si>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</si>
  <si>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</si>
  <si>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</si>
  <si>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</si>
  <si>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</si>
  <si>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</si>
  <si>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</si>
  <si>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</si>
  <si>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</si>
  <si>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</si>
  <si>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</si>
  <si>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</si>
  <si>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</si>
  <si>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</si>
  <si>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</si>
  <si>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</si>
  <si>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</si>
  <si>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</si>
  <si>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</si>
  <si>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</si>
  <si>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</si>
  <si>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</si>
  <si>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</si>
  <si>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</si>
  <si>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</si>
  <si>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</si>
  <si>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</si>
  <si>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</si>
  <si>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</si>
  <si>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</si>
  <si>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</si>
  <si>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</si>
  <si>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</si>
  <si>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</si>
  <si>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</si>
  <si>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</si>
  <si>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</si>
  <si>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</si>
  <si>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</si>
  <si>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</si>
  <si>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</si>
  <si>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</si>
  <si>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</si>
  <si>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</si>
  <si>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</si>
  <si>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</si>
  <si>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</si>
  <si>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</si>
  <si>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</si>
  <si>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</si>
  <si>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</si>
  <si>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</si>
  <si>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</si>
  <si>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</si>
  <si>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</si>
  <si>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</si>
  <si>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</si>
  <si>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</si>
  <si>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</si>
  <si>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</si>
  <si>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</si>
  <si>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</si>
  <si>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</si>
  <si>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</si>
  <si>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</si>
  <si>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</si>
  <si>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</si>
  <si>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</si>
  <si>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</si>
  <si>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</si>
  <si>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</si>
  <si>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</si>
  <si>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</si>
  <si>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</si>
  <si>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</si>
  <si>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</si>
  <si>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</si>
  <si>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</si>
  <si>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</si>
  <si>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</si>
  <si>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</si>
  <si>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</si>
  <si>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</si>
  <si>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</si>
  <si>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</si>
  <si>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</si>
  <si>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</si>
  <si>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</si>
  <si>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</si>
  <si>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</si>
  <si>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</si>
  <si>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</si>
  <si>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</si>
  <si>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</si>
  <si>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</si>
  <si>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</si>
  <si>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</si>
  <si>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</si>
  <si>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</si>
  <si>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</si>
  <si>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</si>
  <si>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</si>
  <si>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</si>
  <si>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</si>
  <si>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</si>
  <si>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</si>
  <si>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</si>
  <si>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</si>
  <si>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</si>
  <si>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</si>
  <si>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</si>
  <si>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</si>
  <si>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</si>
  <si>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</si>
  <si>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</si>
  <si>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</si>
  <si>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</si>
  <si>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</si>
  <si>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</si>
  <si>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</si>
  <si>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</si>
  <si>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</si>
  <si>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</si>
  <si>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</si>
  <si>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</si>
  <si>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</si>
  <si>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</si>
  <si>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</si>
  <si>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</si>
  <si>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</si>
  <si>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</si>
  <si>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</si>
  <si>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</si>
  <si>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</si>
  <si>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</si>
  <si>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</si>
  <si>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</si>
  <si>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</si>
  <si>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</si>
  <si>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</si>
  <si>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</si>
  <si>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</si>
  <si>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</si>
  <si>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</si>
  <si>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</si>
  <si>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</si>
  <si>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</si>
  <si>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</si>
  <si>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</si>
  <si>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</si>
  <si>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</si>
  <si>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</si>
  <si>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</si>
  <si>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</si>
  <si>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</si>
  <si>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</si>
  <si>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</si>
  <si>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</si>
  <si>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</si>
  <si>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</si>
  <si>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</si>
  <si>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</si>
  <si>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</si>
  <si>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</si>
  <si>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</si>
  <si>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</si>
  <si>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</si>
  <si>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</si>
  <si>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</si>
  <si>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</si>
  <si>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</si>
  <si>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</si>
  <si>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</si>
  <si>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</si>
  <si>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</si>
  <si>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</si>
  <si>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</si>
  <si>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</si>
  <si>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</si>
  <si>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</si>
  <si>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</si>
  <si>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</si>
  <si>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</si>
  <si>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</si>
  <si>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</si>
  <si>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</si>
  <si>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</si>
  <si>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</si>
  <si>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</si>
  <si>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</si>
  <si>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</si>
  <si>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</si>
  <si>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</si>
  <si>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</si>
  <si>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</si>
  <si>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</si>
  <si>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</si>
  <si>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</si>
  <si>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</si>
  <si>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</si>
  <si>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</si>
  <si>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</si>
  <si>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</si>
  <si>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</si>
  <si>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</si>
  <si>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</si>
  <si>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</si>
  <si>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</si>
  <si>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</si>
  <si>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</si>
  <si>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</si>
  <si>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</si>
  <si>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</si>
  <si>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</si>
  <si>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</si>
  <si>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</si>
  <si>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</si>
  <si>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</si>
  <si>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</si>
  <si>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</si>
  <si>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</si>
  <si>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</si>
  <si>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</si>
  <si>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</si>
  <si>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</si>
  <si>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</si>
  <si>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</si>
  <si>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</si>
  <si>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</si>
  <si>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</si>
  <si>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</si>
  <si>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</si>
  <si>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</si>
  <si>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</si>
  <si>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</si>
  <si>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</si>
  <si>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</si>
  <si>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</si>
  <si>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</si>
  <si>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</si>
  <si>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</si>
  <si>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</si>
  <si>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</si>
  <si>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</si>
  <si>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</si>
  <si>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</si>
  <si>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</si>
  <si>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</si>
  <si>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</si>
  <si>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</si>
  <si>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</si>
  <si>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</si>
  <si>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</si>
  <si>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</si>
  <si>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</si>
  <si>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</si>
  <si>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</si>
  <si>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</si>
  <si>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</si>
  <si>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</si>
  <si>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</si>
  <si>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</si>
  <si>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</si>
  <si>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</si>
  <si>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</si>
  <si>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</si>
  <si>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</si>
  <si>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</si>
  <si>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</si>
  <si>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</si>
  <si>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</si>
  <si>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</si>
  <si>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</si>
  <si>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</si>
  <si>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</si>
  <si>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</si>
  <si>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</si>
  <si>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</si>
  <si>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</si>
  <si>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</si>
  <si>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</si>
  <si>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</si>
  <si>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</si>
  <si>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</si>
  <si>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</si>
  <si>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</si>
  <si>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</si>
  <si>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</si>
  <si>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</si>
  <si>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</si>
  <si>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</si>
  <si>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</si>
  <si>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</si>
  <si>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</si>
  <si>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</si>
  <si>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</si>
  <si>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</si>
  <si>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</si>
  <si>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</si>
  <si>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</si>
  <si>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</si>
  <si>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</si>
  <si>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</si>
  <si>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</si>
  <si>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</si>
  <si>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</si>
  <si>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</si>
  <si>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</si>
  <si>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</si>
  <si>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</si>
  <si>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</si>
  <si>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</si>
  <si>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</si>
  <si>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</si>
  <si>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</si>
  <si>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</si>
  <si>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</si>
  <si>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</si>
  <si>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</si>
  <si>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</si>
  <si>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</si>
  <si>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</si>
  <si>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</si>
  <si>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</si>
  <si>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</si>
  <si>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</si>
  <si>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</si>
  <si>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</si>
  <si>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</si>
  <si>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</si>
  <si>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</si>
  <si>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</si>
  <si>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</si>
  <si>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</si>
  <si>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</si>
  <si>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</si>
  <si>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</si>
  <si>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</si>
  <si>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</si>
  <si>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</si>
  <si>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</si>
  <si>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</si>
  <si>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</si>
  <si>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</si>
  <si>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</si>
  <si>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</si>
  <si>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</si>
  <si>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</si>
  <si>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</si>
  <si>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</si>
  <si>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</si>
  <si>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</si>
  <si>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</si>
  <si>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</si>
  <si>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</si>
  <si>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</si>
  <si>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</si>
  <si>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</si>
  <si>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</si>
  <si>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</si>
  <si>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</si>
  <si>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</si>
  <si>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</si>
  <si>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</si>
  <si>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</si>
  <si>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</si>
  <si>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</si>
  <si>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</si>
  <si>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</si>
  <si>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</si>
  <si>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</si>
  <si>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</si>
  <si>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</si>
  <si>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</si>
  <si>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</si>
  <si>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</si>
  <si>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</si>
  <si>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</si>
  <si>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</si>
  <si>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</si>
  <si>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</si>
  <si>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</si>
  <si>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</si>
  <si>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</si>
  <si>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</si>
  <si>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</si>
  <si>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</si>
  <si>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</si>
  <si>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</si>
  <si>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</si>
  <si>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</si>
  <si>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</si>
  <si>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</si>
  <si>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</si>
  <si>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</si>
  <si>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</si>
  <si>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</si>
  <si>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</si>
  <si>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</si>
  <si>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</si>
  <si>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</si>
  <si>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</si>
  <si>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</si>
  <si>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</si>
  <si>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</si>
  <si>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</si>
  <si>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</si>
  <si>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</si>
  <si>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</si>
  <si>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</si>
  <si>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</si>
  <si>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</si>
  <si>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</si>
  <si>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</si>
  <si>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</si>
  <si>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</si>
  <si>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</si>
  <si>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</si>
  <si>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</si>
  <si>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</si>
  <si>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</si>
  <si>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</si>
  <si>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</si>
  <si>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</si>
  <si>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</si>
  <si>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</si>
  <si>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</si>
  <si>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</si>
  <si>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</si>
  <si>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</si>
  <si>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</si>
  <si>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</si>
  <si>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</si>
  <si>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</si>
  <si>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</si>
  <si>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</si>
  <si>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</si>
  <si>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</si>
  <si>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</si>
  <si>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</si>
  <si>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</si>
  <si>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</si>
  <si>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</si>
  <si>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</si>
  <si>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</si>
  <si>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</si>
  <si>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</si>
  <si>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</si>
  <si>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</si>
  <si>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</si>
  <si>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</si>
  <si>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</si>
  <si>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</si>
  <si>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</si>
  <si>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</si>
  <si>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</si>
  <si>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</si>
  <si>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</si>
  <si>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</si>
  <si>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</si>
  <si>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</si>
  <si>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</si>
  <si>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</si>
  <si>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</si>
  <si>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</si>
  <si>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</si>
  <si>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</si>
  <si>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</si>
  <si>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</si>
  <si>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</si>
  <si>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</si>
  <si>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</si>
  <si>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</si>
  <si>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</si>
  <si>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</si>
  <si>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</si>
  <si>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</si>
  <si>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</si>
  <si>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</si>
  <si>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</si>
  <si>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</si>
  <si>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</si>
  <si>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</si>
  <si>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</si>
  <si>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</si>
  <si>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</si>
  <si>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</si>
  <si>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</si>
  <si>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</si>
  <si>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</si>
  <si>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</si>
  <si>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</si>
  <si>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</si>
  <si>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</si>
  <si>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</si>
  <si>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</si>
  <si>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</si>
  <si>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</si>
  <si>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</si>
  <si>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</si>
  <si>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</si>
  <si>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</si>
  <si>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</si>
  <si>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</si>
  <si>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</si>
  <si>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</si>
  <si>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</si>
  <si>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</si>
  <si>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</si>
  <si>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</si>
  <si>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</si>
  <si>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</si>
  <si>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</si>
  <si>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</si>
  <si>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</si>
  <si>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</si>
  <si>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</si>
  <si>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</si>
  <si>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</si>
  <si>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</si>
  <si>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</si>
  <si>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</si>
  <si>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</si>
  <si>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</si>
  <si>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</si>
  <si>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</si>
  <si>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</si>
  <si>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</si>
  <si>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</si>
  <si>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</si>
  <si>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</si>
  <si>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</si>
  <si>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</si>
  <si>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</si>
  <si>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</si>
  <si>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</si>
  <si>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</si>
  <si>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</si>
  <si>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</si>
  <si>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</si>
  <si>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</si>
  <si>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</si>
  <si>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</si>
  <si>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</si>
  <si>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</si>
  <si>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</si>
  <si>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</si>
  <si>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</si>
  <si>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</si>
  <si>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</si>
  <si>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</si>
  <si>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</si>
  <si>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</si>
  <si>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</si>
  <si>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</si>
  <si>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</si>
  <si>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</si>
  <si>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</si>
  <si>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</si>
  <si>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</si>
  <si>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</si>
  <si>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</si>
  <si>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</si>
  <si>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</si>
  <si>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</si>
  <si>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</si>
  <si>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</si>
  <si>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</si>
  <si>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</si>
  <si>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</si>
  <si>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</si>
  <si>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</si>
  <si>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</si>
  <si>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</si>
  <si>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</si>
  <si>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</si>
  <si>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</si>
  <si>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</si>
  <si>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</si>
  <si>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</si>
  <si>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</si>
  <si>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</si>
  <si>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</si>
  <si>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</si>
  <si>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</si>
  <si>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</si>
  <si>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</si>
  <si>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</si>
  <si>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</si>
  <si>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</si>
  <si>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</si>
  <si>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</si>
  <si>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</si>
  <si>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</si>
  <si>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</si>
  <si>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</si>
  <si>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</si>
  <si>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</si>
  <si>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</si>
  <si>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</si>
  <si>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</si>
  <si>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</si>
  <si>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</si>
  <si>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</si>
  <si>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</si>
  <si>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</si>
  <si>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</si>
  <si>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</si>
  <si>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</si>
  <si>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</si>
  <si>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</si>
  <si>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</si>
  <si>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</si>
  <si>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</si>
  <si>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</si>
  <si>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</si>
  <si>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</si>
  <si>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</si>
  <si>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</si>
  <si>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</si>
  <si>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</si>
  <si>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</si>
  <si>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</si>
  <si>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</si>
  <si>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</si>
  <si>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</si>
  <si>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</si>
  <si>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</si>
  <si>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</si>
  <si>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</si>
  <si>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</si>
  <si>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</si>
  <si>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</si>
  <si>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</si>
  <si>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</si>
  <si>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</si>
  <si>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</si>
  <si>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</si>
  <si>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</si>
  <si>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</si>
  <si>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</si>
  <si>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</si>
  <si>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</si>
  <si>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</si>
  <si>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</si>
  <si>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</si>
  <si>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</si>
  <si>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</si>
  <si>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</si>
  <si>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</si>
  <si>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</si>
  <si>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</si>
  <si>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</si>
  <si>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</si>
  <si>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</si>
  <si>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</si>
  <si>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</si>
  <si>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</si>
  <si>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</si>
  <si>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</si>
  <si>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</si>
  <si>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</si>
  <si>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</si>
  <si>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</si>
  <si>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</si>
  <si>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</si>
  <si>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</si>
  <si>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</si>
  <si>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</si>
  <si>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</si>
  <si>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</si>
  <si>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</si>
  <si>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</si>
  <si>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</si>
  <si>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</si>
  <si>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</si>
  <si>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</si>
  <si>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</si>
  <si>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</si>
  <si>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</si>
  <si>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</si>
  <si>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</si>
  <si>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</si>
  <si>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</si>
  <si>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</si>
  <si>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</si>
  <si>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</si>
  <si>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</si>
  <si>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</si>
  <si>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</si>
  <si>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</si>
  <si>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</si>
  <si>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</si>
  <si>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</si>
  <si>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</si>
  <si>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</si>
  <si>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</si>
  <si>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</si>
  <si>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</si>
  <si>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</si>
  <si>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</si>
  <si>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</si>
  <si>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</si>
  <si>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</si>
  <si>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</si>
  <si>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</si>
  <si>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</si>
  <si>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</si>
  <si>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</si>
  <si>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</si>
  <si>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</si>
  <si>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</si>
  <si>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</si>
  <si>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</si>
  <si>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</si>
  <si>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</si>
  <si>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</si>
  <si>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</si>
  <si>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</si>
  <si>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</si>
  <si>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</si>
  <si>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</si>
  <si>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</si>
  <si>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</si>
  <si>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</si>
  <si>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</si>
  <si>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</si>
  <si>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</si>
  <si>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</si>
  <si>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</si>
  <si>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</si>
  <si>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</si>
  <si>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</si>
  <si>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</si>
  <si>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</si>
  <si>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</si>
  <si>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</si>
  <si>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</si>
  <si>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</si>
  <si>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</si>
  <si>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</si>
  <si>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</si>
  <si>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</si>
  <si>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</si>
  <si>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</si>
  <si>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</si>
  <si>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</si>
  <si>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</si>
  <si>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</si>
  <si>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</si>
  <si>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</si>
  <si>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</si>
  <si>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</si>
  <si>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</si>
  <si>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</si>
  <si>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</si>
  <si>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</si>
  <si>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</si>
  <si>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</si>
  <si>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</si>
  <si>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</si>
  <si>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</si>
  <si>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</si>
  <si>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</si>
  <si>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</si>
  <si>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</si>
  <si>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</si>
  <si>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</si>
  <si>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</si>
  <si>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</si>
  <si>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</si>
  <si>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</si>
  <si>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</si>
  <si>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</si>
  <si>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</si>
  <si>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</si>
  <si>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</si>
  <si>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</si>
  <si>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</si>
  <si>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</si>
  <si>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</si>
  <si>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</si>
  <si>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</si>
  <si>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</si>
  <si>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</si>
  <si>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</si>
  <si>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</si>
  <si>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</si>
  <si>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</si>
  <si>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</si>
  <si>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</si>
  <si>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</si>
  <si>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</si>
  <si>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</si>
  <si>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</si>
  <si>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</si>
  <si>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</si>
  <si>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</si>
  <si>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</si>
  <si>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</si>
  <si>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</si>
  <si>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</si>
  <si>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</si>
  <si>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</si>
  <si>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</si>
  <si>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</si>
  <si>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</si>
  <si>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</si>
  <si>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</si>
  <si>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</si>
  <si>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</si>
  <si>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</si>
  <si>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</si>
  <si>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</si>
  <si>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</si>
  <si>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</si>
  <si>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</si>
  <si>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</si>
  <si>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</si>
  <si>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</si>
  <si>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</si>
  <si>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</si>
  <si>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</si>
  <si>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</si>
  <si>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</si>
  <si>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</si>
  <si>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</si>
  <si>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</si>
  <si>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</si>
  <si>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</si>
  <si>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</si>
  <si>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</si>
  <si>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</si>
  <si>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</si>
  <si>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</si>
  <si>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</si>
  <si>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</si>
  <si>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</si>
  <si>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</si>
  <si>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</si>
  <si>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</si>
  <si>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</si>
  <si>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</si>
  <si>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</si>
  <si>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</si>
  <si>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</si>
  <si>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</si>
  <si>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</si>
  <si>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</si>
  <si>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</si>
  <si>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</si>
  <si>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</si>
  <si>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</si>
  <si>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</si>
  <si>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</si>
  <si>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</si>
  <si>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</si>
  <si>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</si>
  <si>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</si>
  <si>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</si>
  <si>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</si>
  <si>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</si>
  <si>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</si>
  <si>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</si>
  <si>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</si>
  <si>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</si>
  <si>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</si>
  <si>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</si>
  <si>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</si>
  <si>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</si>
  <si>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</si>
  <si>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</si>
  <si>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</si>
  <si>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</si>
  <si>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</si>
  <si>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</si>
  <si>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</si>
  <si>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</si>
  <si>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</si>
  <si>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</si>
  <si>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</si>
  <si>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</si>
  <si>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</si>
  <si>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</si>
  <si>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</si>
  <si>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</si>
  <si>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</si>
  <si>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</si>
  <si>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</si>
  <si>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</si>
  <si>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</si>
  <si>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</si>
  <si>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</si>
  <si>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</si>
  <si>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</si>
  <si>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</si>
  <si>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</si>
  <si>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</si>
  <si>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</si>
  <si>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</si>
  <si>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</si>
  <si>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</si>
  <si>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</si>
  <si>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</si>
  <si>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</si>
  <si>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</si>
  <si>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</si>
  <si>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</si>
  <si>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</si>
  <si>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</si>
  <si>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</si>
  <si>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</si>
  <si>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</si>
  <si>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</si>
  <si>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</si>
  <si>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</si>
  <si>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</si>
  <si>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</si>
  <si>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</si>
  <si>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</si>
  <si>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</si>
  <si>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</si>
  <si>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</si>
  <si>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</si>
  <si>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</si>
  <si>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</si>
  <si>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</si>
  <si>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</si>
  <si>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</si>
  <si>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</si>
  <si>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</si>
  <si>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</si>
  <si>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</si>
  <si>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</si>
  <si>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</si>
  <si>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</si>
  <si>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</si>
  <si>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</si>
  <si>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</si>
  <si>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</si>
  <si>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</si>
  <si>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</si>
  <si>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</si>
  <si>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</si>
  <si>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</si>
  <si>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</si>
  <si>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</si>
  <si>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</si>
  <si>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</si>
  <si>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</si>
  <si>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</si>
  <si>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</si>
  <si>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</si>
  <si>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</si>
  <si>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</si>
  <si>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</si>
  <si>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</si>
  <si>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</si>
  <si>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</si>
  <si>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</si>
  <si>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</si>
  <si>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</si>
  <si>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</si>
  <si>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</si>
  <si>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</si>
  <si>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</si>
  <si>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</si>
  <si>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</si>
  <si>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</si>
  <si>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</si>
  <si>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</si>
  <si>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</si>
  <si>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</si>
  <si>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</si>
  <si>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</si>
  <si>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</si>
  <si>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</si>
  <si>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</si>
  <si>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</si>
  <si>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</si>
  <si>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</si>
  <si>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</si>
  <si>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</si>
  <si>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</si>
  <si>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</si>
  <si>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</si>
  <si>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</si>
  <si>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</si>
  <si>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</si>
  <si>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</si>
  <si>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</si>
  <si>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</si>
  <si>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</si>
  <si>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</si>
  <si>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</si>
  <si>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</si>
  <si>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</si>
  <si>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</si>
  <si>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</si>
  <si>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</si>
  <si>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</si>
  <si>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</si>
  <si>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</si>
  <si>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</si>
  <si>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</si>
  <si>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</si>
  <si>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</si>
  <si>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</si>
  <si>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</si>
  <si>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</si>
  <si>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</si>
  <si>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</si>
  <si>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</si>
  <si>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</si>
  <si>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</si>
  <si>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</si>
  <si>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</si>
  <si>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</si>
  <si>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</si>
  <si>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</si>
  <si>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</si>
  <si>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</si>
  <si>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</si>
  <si>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</si>
  <si>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</si>
  <si>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</si>
  <si>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</si>
  <si>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</si>
  <si>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</si>
  <si>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</si>
  <si>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</si>
  <si>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</si>
  <si>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</si>
  <si>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</si>
  <si>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</si>
  <si>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</si>
  <si>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</si>
  <si>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</si>
  <si>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</si>
  <si>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</si>
  <si>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</si>
  <si>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</si>
  <si>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</si>
  <si>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</si>
  <si>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</si>
  <si>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</si>
  <si>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</si>
  <si>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</si>
  <si>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</si>
  <si>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</si>
  <si>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</si>
  <si>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</si>
  <si>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</si>
  <si>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</si>
  <si>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</si>
  <si>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</si>
  <si>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</si>
  <si>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</si>
  <si>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</si>
  <si>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</si>
  <si>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</si>
  <si>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</si>
  <si>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</si>
  <si>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</si>
  <si>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</si>
  <si>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</si>
  <si>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</si>
  <si>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</si>
  <si>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</si>
  <si>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</si>
  <si>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</si>
  <si>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</si>
  <si>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</si>
  <si>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</si>
  <si>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</si>
  <si>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</si>
  <si>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</si>
  <si>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</si>
  <si>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</si>
  <si>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</si>
  <si>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</si>
  <si>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</si>
  <si>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</si>
  <si>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</si>
  <si>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</si>
  <si>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</si>
  <si>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</si>
  <si>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</si>
  <si>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</si>
  <si>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</si>
  <si>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</si>
  <si>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</si>
  <si>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</si>
  <si>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</si>
  <si>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</si>
  <si>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</si>
  <si>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</si>
  <si>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</si>
  <si>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</si>
  <si>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</si>
  <si>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</si>
  <si>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</si>
  <si>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</si>
  <si>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</si>
  <si>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</si>
  <si>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</si>
  <si>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</si>
  <si>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</si>
  <si>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</si>
  <si>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</si>
  <si>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</si>
  <si>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</si>
  <si>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</si>
  <si>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</si>
  <si>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</si>
  <si>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</si>
  <si>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</si>
  <si>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</si>
  <si>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</si>
  <si>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</si>
  <si>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</si>
  <si>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</si>
  <si>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</si>
  <si>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</si>
  <si>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</si>
  <si>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</si>
  <si>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</si>
  <si>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</si>
  <si>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</si>
  <si>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</si>
  <si>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</si>
  <si>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</si>
  <si>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</si>
  <si>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</si>
  <si>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</si>
  <si>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</si>
  <si>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</si>
  <si>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</si>
  <si>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</si>
  <si>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</si>
  <si>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</si>
  <si>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</si>
  <si>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</si>
  <si>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</si>
  <si>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</si>
  <si>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</si>
  <si>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</si>
  <si>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</si>
  <si>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</si>
  <si>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</si>
  <si>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</si>
  <si>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</si>
  <si>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</si>
  <si>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</si>
  <si>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</si>
  <si>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</si>
  <si>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</si>
  <si>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</si>
  <si>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</si>
  <si>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</si>
  <si>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</si>
  <si>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</si>
  <si>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</si>
  <si>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</si>
  <si>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</si>
  <si>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</si>
  <si>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</si>
  <si>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</si>
  <si>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</si>
  <si>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</si>
  <si>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</si>
  <si>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</si>
  <si>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</si>
  <si>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</si>
  <si>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</si>
  <si>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</si>
  <si>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</si>
  <si>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</si>
  <si>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</si>
  <si>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</si>
  <si>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</si>
  <si>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</si>
  <si>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</si>
  <si>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</si>
  <si>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</si>
  <si>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</si>
  <si>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</si>
  <si>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</si>
  <si>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</si>
  <si>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</si>
  <si>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</si>
  <si>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</si>
  <si>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</si>
  <si>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</si>
  <si>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</si>
  <si>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</si>
  <si>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</si>
  <si>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</si>
  <si>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</si>
  <si>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</si>
  <si>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</si>
  <si>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</si>
  <si>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</si>
  <si>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</si>
  <si>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</si>
  <si>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</si>
  <si>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</si>
  <si>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</si>
  <si>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</si>
  <si>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</si>
  <si>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</si>
  <si>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</si>
  <si>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</si>
  <si>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</si>
  <si>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</si>
  <si>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</si>
  <si>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</si>
  <si>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</si>
  <si>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</si>
  <si>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</si>
  <si>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</si>
  <si>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</si>
  <si>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</si>
  <si>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</si>
  <si>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</si>
  <si>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</si>
  <si>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</si>
  <si>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</si>
  <si>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</si>
  <si>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</si>
  <si>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</si>
  <si>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</si>
  <si>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</si>
  <si>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</si>
  <si>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</si>
  <si>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</si>
  <si>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</si>
  <si>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</si>
  <si>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</si>
  <si>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</si>
  <si>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</si>
  <si>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</si>
  <si>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</si>
  <si>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</si>
  <si>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</si>
  <si>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</si>
  <si>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</si>
  <si>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</si>
  <si>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</si>
  <si>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</si>
  <si>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</si>
  <si>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</si>
  <si>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</si>
  <si>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</si>
  <si>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</si>
  <si>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</si>
  <si>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</si>
  <si>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</si>
  <si>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</si>
  <si>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</si>
  <si>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</si>
  <si>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</si>
  <si>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</si>
  <si>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</si>
  <si>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</si>
  <si>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</si>
  <si>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</si>
  <si>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</si>
  <si>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</si>
  <si>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</si>
  <si>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</si>
  <si>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</si>
  <si>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</si>
  <si>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</si>
  <si>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</si>
  <si>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</si>
  <si>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</si>
  <si>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</si>
  <si>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</si>
  <si>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</si>
  <si>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</si>
  <si>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</si>
  <si>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</si>
  <si>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</si>
  <si>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</si>
  <si>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</si>
  <si>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</si>
  <si>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</si>
  <si>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</si>
  <si>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</si>
  <si>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</si>
  <si>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</si>
  <si>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</si>
  <si>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</si>
  <si>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</si>
  <si>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</si>
  <si>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</si>
  <si>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</si>
  <si>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</si>
  <si>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</si>
  <si>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</si>
  <si>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</si>
  <si>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</si>
  <si>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</si>
  <si>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</si>
  <si>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</si>
  <si>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</si>
  <si>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</si>
  <si>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</si>
  <si>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</si>
  <si>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</si>
  <si>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</si>
  <si>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</si>
  <si>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</si>
  <si>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</si>
  <si>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</si>
  <si>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</si>
  <si>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</si>
  <si>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</si>
  <si>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</si>
  <si>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</si>
  <si>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</si>
  <si>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</si>
  <si>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</si>
  <si>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</si>
  <si>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</si>
  <si>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</si>
  <si>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</si>
  <si>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</si>
  <si>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</si>
  <si>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</si>
  <si>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</si>
  <si>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</si>
  <si>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</si>
  <si>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</si>
  <si>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</si>
  <si>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</si>
  <si>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</si>
  <si>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</si>
  <si>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</si>
  <si>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</si>
  <si>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</si>
  <si>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</si>
  <si>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</si>
  <si>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</si>
  <si>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</si>
  <si>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</si>
  <si>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</si>
  <si>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</si>
  <si>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</si>
  <si>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</si>
  <si>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</si>
  <si>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</si>
  <si>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</si>
  <si>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</si>
  <si>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</si>
  <si>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</si>
  <si>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</si>
  <si>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</si>
  <si>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</si>
  <si>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</si>
  <si>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</si>
  <si>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</si>
  <si>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</si>
  <si>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</si>
  <si>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</si>
  <si>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</si>
  <si>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</si>
  <si>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</si>
  <si>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</si>
  <si>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</si>
  <si>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</si>
  <si>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</si>
  <si>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</si>
  <si>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</si>
  <si>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</si>
  <si>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</si>
  <si>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</si>
  <si>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</si>
  <si>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</si>
  <si>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</si>
  <si>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</si>
  <si>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</si>
  <si>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</si>
  <si>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</si>
  <si>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</si>
  <si>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</si>
  <si>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</si>
  <si>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</si>
  <si>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</si>
  <si>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</si>
  <si>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</si>
  <si>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</si>
  <si>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</si>
  <si>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</si>
  <si>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</si>
  <si>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</si>
  <si>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</si>
  <si>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</si>
  <si>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</si>
  <si>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</si>
  <si>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</si>
  <si>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</si>
  <si>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</si>
  <si>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</si>
  <si>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</si>
  <si>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</si>
  <si>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</si>
  <si>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</si>
  <si>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</si>
  <si>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</si>
  <si>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</si>
  <si>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</si>
  <si>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</si>
  <si>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</si>
  <si>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</si>
  <si>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</si>
  <si>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</si>
  <si>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</si>
  <si>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</si>
  <si>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</si>
  <si>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</si>
  <si>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</si>
  <si>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</si>
  <si>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</si>
  <si>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</si>
  <si>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</si>
  <si>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</si>
  <si>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</si>
  <si>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</si>
  <si>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</si>
  <si>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</si>
  <si>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</si>
  <si>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</si>
  <si>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</si>
  <si>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</si>
  <si>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</si>
  <si>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</si>
  <si>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</si>
  <si>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</si>
  <si>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</si>
  <si>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</si>
  <si>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</si>
  <si>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</si>
  <si>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</si>
  <si>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</si>
  <si>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</si>
  <si>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</si>
  <si>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</si>
  <si>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</si>
  <si>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</si>
  <si>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</si>
  <si>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</si>
  <si>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</si>
  <si>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</si>
  <si>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</si>
  <si>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</si>
  <si>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</si>
  <si>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</si>
  <si>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</si>
  <si>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</si>
  <si>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</si>
  <si>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</si>
  <si>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</si>
  <si>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</si>
  <si>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</si>
  <si>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</si>
  <si>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</si>
  <si>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</si>
  <si>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</si>
  <si>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</si>
  <si>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</si>
  <si>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</si>
  <si>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</si>
  <si>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</si>
  <si>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</si>
  <si>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</si>
  <si>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</si>
  <si>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</si>
  <si>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</si>
  <si>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</si>
  <si>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</si>
  <si>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</si>
  <si>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</si>
  <si>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</si>
  <si>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</si>
  <si>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</si>
  <si>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</si>
  <si>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</si>
  <si>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</si>
  <si>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</si>
  <si>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</si>
  <si>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</si>
  <si>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</si>
  <si>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</si>
  <si>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</si>
  <si>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</si>
  <si>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</si>
  <si>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</si>
  <si>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</si>
  <si>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</si>
  <si>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</si>
  <si>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</si>
  <si>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</si>
  <si>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</si>
  <si>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</si>
  <si>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</si>
  <si>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</si>
  <si>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</si>
  <si>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</si>
  <si>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</si>
  <si>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</si>
  <si>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</si>
  <si>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</si>
  <si>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</si>
  <si>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</si>
  <si>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</si>
  <si>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</si>
  <si>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</si>
  <si>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</si>
  <si>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</si>
  <si>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</si>
  <si>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</si>
  <si>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</si>
  <si>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</si>
  <si>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</si>
  <si>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</si>
  <si>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</si>
  <si>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</si>
  <si>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</si>
  <si>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</si>
  <si>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</si>
  <si>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</si>
  <si>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</si>
  <si>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</si>
  <si>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</si>
  <si>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</si>
  <si>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</si>
  <si>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</si>
  <si>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</si>
  <si>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</si>
  <si>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</si>
  <si>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</si>
  <si>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</si>
  <si>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</si>
  <si>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</si>
  <si>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</si>
  <si>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</si>
  <si>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</si>
  <si>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</si>
  <si>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</si>
  <si>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</si>
  <si>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</si>
  <si>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</si>
  <si>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</si>
  <si>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</si>
  <si>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</si>
  <si>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</si>
  <si>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</si>
  <si>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</si>
  <si>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</si>
  <si>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</si>
  <si>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</si>
  <si>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</si>
  <si>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</si>
  <si>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</si>
  <si>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</si>
  <si>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</si>
  <si>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</si>
  <si>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</si>
  <si>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</si>
  <si>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</si>
  <si>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</si>
  <si>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</si>
  <si>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</si>
  <si>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</si>
  <si>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</si>
  <si>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</si>
  <si>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</si>
  <si>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</si>
  <si>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</si>
  <si>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</si>
  <si>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</si>
  <si>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</si>
  <si>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</si>
  <si>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</si>
  <si>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</si>
  <si>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</si>
  <si>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</si>
  <si>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</si>
  <si>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</si>
  <si>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</si>
  <si>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</si>
  <si>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</si>
  <si>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</si>
  <si>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</si>
  <si>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</si>
  <si>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</si>
  <si>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</si>
  <si>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</si>
  <si>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</si>
  <si>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</si>
  <si>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</si>
  <si>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</si>
  <si>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</si>
  <si>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</si>
  <si>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</si>
  <si>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</si>
  <si>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</si>
  <si>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</si>
  <si>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</si>
  <si>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</si>
  <si>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</si>
  <si>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</si>
  <si>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</si>
  <si>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</si>
  <si>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</si>
  <si>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</si>
  <si>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</si>
  <si>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</si>
  <si>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</si>
  <si>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</si>
  <si>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</si>
  <si>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</si>
  <si>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</si>
  <si>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</si>
  <si>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</si>
  <si>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</si>
  <si>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</si>
  <si>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</si>
  <si>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</si>
  <si>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</si>
  <si>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</si>
  <si>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</si>
  <si>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</si>
  <si>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</si>
  <si>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</si>
  <si>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</si>
  <si>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</si>
  <si>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</si>
  <si>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</si>
  <si>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</si>
  <si>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</si>
  <si>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</si>
  <si>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</si>
  <si>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</si>
  <si>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</si>
  <si>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</si>
  <si>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</si>
  <si>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</si>
  <si>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</si>
  <si>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</si>
  <si>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</si>
  <si>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</si>
  <si>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</si>
  <si>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</si>
  <si>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</si>
  <si>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</si>
  <si>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</si>
  <si>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</si>
  <si>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</si>
  <si>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</si>
  <si>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</si>
  <si>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</si>
  <si>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</si>
  <si>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</si>
  <si>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</si>
  <si>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</si>
  <si>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</si>
  <si>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</si>
  <si>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</si>
  <si>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</si>
  <si>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</si>
  <si>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</si>
  <si>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</si>
  <si>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</si>
  <si>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</si>
  <si>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</si>
  <si>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</si>
  <si>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</si>
  <si>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</si>
  <si>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</si>
  <si>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</si>
  <si>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</si>
  <si>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</si>
  <si>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</si>
  <si>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</si>
  <si>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</si>
  <si>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</si>
  <si>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</si>
  <si>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</si>
  <si>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</si>
  <si>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</si>
  <si>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</si>
  <si>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</si>
  <si>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</si>
  <si>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</si>
  <si>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</si>
  <si>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</si>
  <si>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</si>
  <si>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</si>
  <si>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</si>
  <si>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</si>
  <si>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</si>
  <si>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</si>
  <si>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</si>
  <si>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</si>
  <si>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</si>
  <si>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</si>
  <si>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</si>
  <si>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</si>
  <si>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</si>
  <si>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</si>
  <si>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</si>
  <si>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</si>
  <si>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</si>
  <si>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</si>
  <si>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</si>
  <si>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</si>
  <si>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</si>
  <si>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</si>
  <si>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</si>
  <si>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</si>
  <si>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</si>
  <si>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</si>
  <si>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</si>
  <si>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</si>
  <si>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</si>
  <si>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</si>
  <si>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</si>
  <si>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</si>
  <si>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</si>
  <si>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</si>
  <si>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</si>
  <si>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</si>
  <si>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</si>
  <si>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</si>
  <si>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</si>
  <si>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</si>
  <si>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</si>
  <si>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</si>
  <si>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</si>
  <si>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</si>
  <si>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</si>
  <si>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</si>
  <si>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</si>
  <si>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</si>
  <si>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</si>
  <si>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</si>
  <si>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</si>
  <si>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</si>
  <si>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</si>
  <si>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</si>
  <si>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</si>
  <si>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</si>
  <si>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</si>
  <si>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</si>
  <si>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</si>
  <si>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</si>
  <si>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</si>
  <si>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</si>
  <si>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</si>
  <si>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</si>
  <si>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</si>
  <si>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</si>
  <si>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</si>
  <si>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</si>
  <si>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</si>
  <si>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</si>
  <si>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</si>
  <si>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</si>
  <si>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</si>
  <si>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</si>
  <si>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</si>
  <si>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</si>
  <si>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</si>
  <si>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</si>
  <si>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</si>
  <si>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</si>
  <si>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</si>
  <si>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</si>
  <si>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</si>
  <si>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</si>
  <si>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</si>
  <si>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</si>
  <si>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</si>
  <si>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</si>
  <si>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</si>
  <si>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</si>
  <si>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</si>
  <si>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</si>
  <si>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</si>
  <si>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</si>
  <si>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</si>
  <si>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</si>
  <si>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</si>
  <si>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</si>
  <si>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</si>
  <si>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</si>
  <si>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</si>
  <si>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</si>
  <si>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</si>
  <si>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</si>
  <si>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</si>
  <si>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</si>
  <si>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</si>
  <si>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</si>
  <si>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</si>
  <si>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</si>
  <si>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</si>
  <si>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</si>
  <si>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</si>
  <si>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</si>
  <si>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</si>
  <si>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</si>
  <si>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</si>
  <si>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</si>
  <si>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</si>
  <si>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</si>
  <si>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</si>
  <si>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</si>
  <si>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</si>
  <si>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</si>
  <si>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</si>
  <si>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</si>
  <si>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</si>
  <si>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</si>
  <si>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</si>
  <si>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</si>
  <si>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</si>
  <si>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</si>
  <si>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</si>
  <si>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</si>
  <si>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</si>
  <si>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</si>
  <si>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</si>
  <si>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</si>
  <si>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</si>
  <si>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</si>
  <si>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</si>
  <si>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</si>
  <si>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</si>
  <si>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</si>
  <si>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</si>
  <si>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</si>
  <si>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</si>
  <si>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</si>
  <si>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</si>
  <si>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</si>
  <si>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</si>
  <si>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</si>
  <si>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</si>
  <si>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</si>
  <si>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</si>
  <si>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</si>
  <si>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</si>
  <si>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</si>
  <si>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</si>
  <si>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</si>
  <si>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</si>
  <si>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</si>
  <si>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</si>
  <si>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</si>
  <si>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</si>
  <si>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</si>
  <si>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</si>
  <si>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</si>
  <si>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</si>
  <si>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</si>
  <si>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</si>
  <si>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</si>
  <si>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</si>
  <si>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</si>
  <si>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</si>
  <si>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</si>
  <si>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</si>
  <si>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</si>
  <si>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</si>
  <si>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</si>
  <si>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</si>
  <si>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</si>
  <si>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</si>
  <si>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</si>
  <si>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</si>
  <si>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</si>
  <si>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</si>
  <si>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</si>
  <si>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</si>
  <si>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</si>
  <si>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</si>
  <si>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</si>
  <si>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</si>
  <si>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</si>
  <si>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</si>
  <si>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</si>
  <si>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</si>
  <si>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</si>
  <si>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</si>
  <si>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</si>
  <si>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</si>
  <si>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</si>
  <si>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</si>
  <si>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</si>
  <si>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</si>
  <si>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</si>
  <si>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</si>
  <si>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</si>
  <si>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</si>
  <si>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</si>
  <si>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</si>
  <si>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</si>
  <si>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</si>
  <si>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</si>
  <si>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</si>
  <si>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</si>
  <si>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</si>
  <si>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</si>
  <si>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</si>
  <si>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</si>
  <si>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</si>
  <si>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</si>
  <si>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</si>
  <si>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</si>
  <si>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</si>
  <si>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</si>
  <si>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</si>
  <si>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</si>
  <si>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</si>
  <si>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</si>
  <si>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</si>
  <si>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</si>
  <si>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</si>
  <si>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</si>
  <si>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</si>
  <si>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</si>
  <si>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</si>
  <si>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</si>
  <si>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</si>
  <si>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</si>
  <si>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</si>
  <si>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</si>
  <si>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</si>
  <si>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</si>
  <si>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</si>
  <si>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</si>
  <si>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</si>
  <si>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</si>
  <si>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</si>
  <si>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</si>
  <si>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</si>
  <si>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</si>
  <si>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</si>
  <si>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</si>
  <si>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</si>
  <si>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</si>
  <si>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</si>
  <si>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</si>
  <si>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</si>
  <si>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</si>
  <si>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</si>
  <si>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</si>
  <si>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</si>
  <si>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</si>
  <si>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</si>
  <si>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</si>
  <si>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</si>
  <si>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</si>
  <si>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</si>
  <si>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</si>
  <si>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</si>
  <si>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</si>
  <si>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</si>
  <si>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</si>
  <si>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</si>
  <si>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</si>
  <si>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</si>
  <si>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</si>
  <si>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</si>
  <si>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</si>
  <si>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</si>
  <si>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</si>
  <si>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</si>
  <si>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</si>
  <si>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</si>
  <si>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</si>
  <si>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</si>
  <si>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</si>
  <si>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</si>
  <si>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</si>
  <si>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</si>
  <si>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</si>
  <si>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</si>
  <si>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</si>
  <si>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</si>
  <si>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</si>
  <si>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</si>
  <si>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</si>
  <si>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</si>
  <si>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</si>
  <si>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</si>
  <si>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</si>
  <si>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</si>
  <si>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</si>
  <si>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</si>
  <si>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</si>
  <si>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</si>
  <si>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</si>
  <si>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</si>
  <si>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</si>
  <si>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</si>
  <si>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</si>
  <si>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</si>
  <si>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</si>
  <si>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</si>
  <si>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</si>
  <si>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</si>
  <si>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</si>
  <si>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</si>
  <si>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</si>
  <si>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</si>
  <si>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</si>
  <si>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</si>
  <si>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</si>
  <si>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</si>
  <si>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</si>
  <si>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</si>
  <si>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</si>
  <si>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</si>
  <si>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</si>
  <si>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</si>
  <si>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</si>
  <si>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</si>
  <si>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</si>
  <si>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</si>
  <si>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</si>
  <si>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</si>
  <si>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</si>
  <si>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</si>
  <si>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</si>
  <si>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</si>
  <si>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</si>
  <si>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</si>
  <si>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</si>
  <si>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</si>
  <si>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</si>
  <si>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</si>
  <si>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</si>
  <si>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</si>
  <si>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</si>
  <si>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</si>
  <si>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</si>
  <si>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</si>
  <si>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</si>
  <si>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</si>
  <si>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</si>
  <si>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</si>
  <si>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</si>
  <si>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</si>
  <si>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</si>
  <si>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</si>
  <si>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</si>
  <si>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</si>
  <si>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</si>
  <si>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</si>
  <si>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</si>
  <si>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</si>
  <si>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</si>
  <si>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</si>
  <si>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</si>
  <si>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</si>
  <si>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</si>
  <si>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</si>
  <si>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</si>
  <si>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</si>
  <si>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</si>
  <si>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</si>
  <si>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</si>
  <si>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</si>
  <si>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</si>
  <si>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</si>
  <si>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</si>
  <si>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</si>
  <si>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</si>
  <si>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</si>
  <si>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</si>
  <si>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</si>
  <si>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</si>
  <si>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</si>
  <si>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</si>
  <si>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</si>
  <si>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</si>
  <si>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</si>
  <si>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</si>
  <si>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</si>
  <si>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</si>
  <si>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</si>
  <si>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</si>
  <si>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</si>
  <si>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</si>
  <si>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</si>
  <si>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</si>
  <si>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</si>
  <si>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</si>
  <si>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</si>
  <si>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</si>
  <si>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</si>
  <si>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</si>
  <si>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</si>
  <si>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</si>
  <si>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</si>
  <si>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</si>
  <si>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</si>
  <si>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</si>
  <si>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</si>
  <si>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</si>
  <si>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</si>
  <si>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</si>
  <si>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</si>
  <si>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</si>
  <si>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</si>
  <si>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</si>
  <si>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</si>
  <si>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</si>
  <si>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</si>
  <si>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</si>
  <si>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</si>
  <si>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</si>
  <si>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</si>
  <si>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</si>
  <si>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</si>
  <si>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</si>
  <si>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</si>
  <si>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</si>
  <si>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</si>
  <si>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</si>
  <si>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</si>
  <si>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</si>
  <si>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</si>
  <si>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</si>
  <si>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</si>
  <si>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</si>
  <si>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</si>
  <si>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</si>
  <si>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</si>
  <si>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</si>
  <si>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</si>
  <si>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</si>
  <si>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</si>
  <si>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</si>
  <si>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</si>
  <si>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</si>
  <si>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</si>
  <si>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</si>
  <si>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</si>
  <si>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</si>
  <si>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</si>
  <si>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</si>
  <si>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</si>
  <si>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</si>
  <si>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</si>
  <si>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</si>
  <si>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</si>
  <si>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</si>
  <si>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</si>
  <si>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</si>
  <si>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</si>
  <si>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</si>
  <si>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</si>
  <si>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</si>
  <si>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</si>
  <si>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</si>
  <si>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</si>
  <si>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</si>
  <si>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</si>
  <si>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</si>
  <si>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</si>
  <si>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</si>
  <si>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</si>
  <si>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</si>
  <si>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</si>
  <si>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</si>
  <si>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</si>
  <si>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</si>
  <si>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</si>
  <si>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</si>
  <si>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</si>
  <si>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</si>
  <si>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</si>
  <si>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</si>
  <si>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</si>
  <si>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</si>
  <si>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</si>
  <si>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</si>
  <si>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</si>
  <si>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</si>
  <si>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</si>
  <si>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</si>
  <si>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</si>
  <si>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</si>
  <si>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</si>
  <si>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</si>
  <si>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</si>
  <si>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</si>
  <si>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</si>
  <si>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</si>
  <si>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</si>
  <si>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</si>
  <si>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</si>
  <si>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</si>
  <si>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</si>
  <si>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</si>
  <si>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</si>
  <si>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</si>
  <si>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</si>
  <si>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</si>
  <si>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</si>
  <si>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</si>
  <si>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</si>
  <si>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</si>
  <si>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</si>
  <si>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</si>
  <si>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</si>
  <si>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</si>
  <si>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</si>
  <si>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</si>
  <si>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</si>
  <si>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</si>
  <si>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</si>
  <si>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</si>
  <si>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</si>
  <si>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</si>
  <si>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</si>
  <si>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</si>
  <si>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</si>
  <si>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</si>
  <si>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</si>
  <si>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</si>
  <si>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</si>
  <si>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</si>
  <si>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</si>
  <si>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</si>
  <si>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</si>
  <si>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</si>
  <si>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</si>
  <si>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</si>
  <si>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</si>
  <si>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</si>
  <si>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</si>
  <si>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</si>
  <si>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</si>
  <si>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</si>
  <si>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</si>
  <si>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</si>
  <si>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</si>
  <si>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</si>
  <si>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</si>
  <si>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</si>
  <si>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</si>
  <si>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</si>
  <si>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</si>
  <si>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</si>
  <si>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</si>
  <si>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</si>
  <si>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</si>
  <si>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</si>
  <si>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</si>
  <si>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</si>
  <si>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</si>
  <si>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</si>
  <si>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</si>
  <si>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</si>
  <si>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</si>
  <si>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</si>
  <si>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</si>
  <si>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</si>
  <si>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</si>
  <si>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</si>
  <si>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</si>
  <si>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</si>
  <si>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</si>
  <si>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</si>
  <si>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</si>
  <si>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</si>
  <si>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</si>
  <si>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</si>
  <si>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</si>
  <si>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</si>
  <si>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</si>
  <si>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</si>
  <si>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</si>
  <si>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</si>
  <si>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</si>
  <si>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</si>
  <si>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</si>
  <si>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</si>
  <si>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</si>
  <si>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</si>
  <si>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</si>
  <si>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</si>
  <si>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</si>
  <si>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</si>
  <si>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</si>
  <si>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</si>
  <si>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</si>
  <si>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</si>
  <si>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</si>
  <si>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</si>
  <si>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</si>
  <si>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</si>
  <si>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</si>
  <si>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</si>
  <si>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</si>
  <si>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</si>
  <si>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</si>
  <si>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</si>
  <si>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</si>
  <si>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</si>
  <si>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</si>
  <si>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</si>
  <si>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</si>
  <si>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</si>
  <si>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</si>
  <si>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</si>
  <si>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</si>
  <si>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</si>
  <si>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</si>
  <si>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</si>
  <si>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</si>
  <si>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</si>
  <si>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</si>
  <si>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</si>
  <si>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</si>
  <si>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</si>
  <si>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</si>
  <si>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</si>
  <si>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</si>
  <si>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</si>
  <si>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</si>
  <si>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</si>
  <si>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</si>
  <si>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</si>
  <si>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</si>
  <si>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</si>
  <si>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</si>
  <si>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</si>
  <si>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</si>
  <si>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</si>
  <si>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</si>
  <si>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</si>
  <si>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</si>
  <si>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</si>
  <si>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</si>
  <si>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</si>
  <si>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</si>
  <si>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</si>
  <si>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</si>
  <si>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</si>
  <si>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</si>
  <si>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</si>
  <si>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</si>
  <si>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</si>
  <si>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</si>
  <si>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</si>
  <si>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</si>
  <si>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</si>
  <si>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</si>
  <si>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</si>
  <si>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</si>
  <si>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</si>
  <si>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</si>
  <si>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</si>
  <si>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</si>
  <si>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</si>
  <si>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</si>
  <si>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</si>
  <si>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</si>
  <si>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</si>
  <si>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</si>
  <si>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</si>
  <si>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</si>
  <si>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</si>
  <si>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</si>
  <si>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</si>
  <si>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</si>
  <si>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</si>
  <si>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</si>
  <si>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</si>
  <si>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</si>
  <si>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</si>
  <si>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</si>
  <si>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</si>
  <si>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</si>
  <si>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</si>
  <si>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</si>
  <si>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</si>
  <si>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</si>
  <si>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</si>
  <si>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</si>
  <si>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</si>
  <si>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</si>
  <si>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</si>
  <si>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</si>
  <si>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</si>
  <si>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</si>
  <si>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</si>
  <si>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</si>
  <si>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</si>
  <si>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</si>
  <si>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</si>
  <si>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</si>
  <si>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</si>
  <si>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</si>
  <si>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</si>
  <si>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</si>
  <si>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</si>
  <si>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</si>
  <si>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</si>
  <si>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</si>
  <si>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</si>
  <si>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</si>
  <si>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</si>
  <si>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</si>
  <si>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</si>
  <si>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</si>
  <si>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</si>
  <si>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</si>
  <si>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</si>
  <si>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</si>
  <si>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</si>
  <si>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</si>
  <si>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</si>
  <si>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</si>
  <si>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</si>
  <si>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</si>
  <si>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</si>
  <si>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</si>
  <si>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</si>
  <si>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</si>
  <si>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</si>
  <si>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</si>
  <si>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</si>
  <si>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</si>
  <si>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</si>
  <si>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</si>
  <si>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</si>
  <si>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</si>
  <si>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</si>
  <si>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</si>
  <si>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</si>
  <si>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</si>
  <si>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</si>
  <si>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</si>
  <si>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</si>
  <si>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</si>
  <si>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</si>
  <si>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</si>
  <si>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</si>
  <si>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</si>
  <si>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</si>
  <si>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</si>
  <si>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</si>
  <si>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</si>
  <si>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</si>
  <si>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</si>
  <si>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</si>
  <si>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</si>
  <si>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</si>
  <si>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</si>
  <si>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</si>
  <si>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</si>
  <si>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</si>
  <si>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</si>
  <si>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</si>
  <si>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</si>
  <si>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</si>
  <si>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</si>
  <si>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</si>
  <si>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</si>
  <si>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</si>
  <si>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</si>
  <si>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</si>
  <si>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</si>
  <si>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</si>
  <si>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</si>
  <si>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</si>
  <si>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</si>
  <si>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</si>
  <si>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</si>
  <si>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</si>
  <si>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</si>
  <si>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</si>
  <si>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</si>
  <si>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</si>
  <si>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</si>
  <si>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</si>
  <si>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</si>
  <si>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</si>
  <si>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</si>
  <si>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</si>
  <si>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</si>
  <si>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</si>
  <si>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</si>
  <si>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</si>
  <si>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</si>
  <si>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</si>
  <si>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</si>
  <si>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</si>
  <si>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</si>
  <si>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</si>
  <si>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</si>
  <si>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</si>
  <si>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</si>
  <si>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</si>
  <si>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</si>
  <si>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</si>
  <si>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</si>
  <si>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</si>
  <si>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</si>
  <si>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</si>
  <si>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</si>
  <si>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</si>
  <si>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</si>
  <si>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</si>
  <si>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</si>
  <si>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</si>
  <si>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</si>
  <si>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</si>
  <si>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</si>
  <si>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</si>
  <si>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</si>
  <si>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</si>
  <si>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</si>
  <si>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</si>
  <si>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</si>
  <si>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</si>
  <si>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</si>
  <si>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</si>
  <si>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</si>
  <si>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</si>
  <si>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</si>
  <si>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</si>
  <si>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</si>
  <si>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</si>
  <si>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</si>
  <si>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</si>
  <si>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</si>
  <si>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</si>
  <si>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</si>
  <si>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</si>
  <si>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</si>
  <si>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</si>
  <si>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</si>
  <si>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</si>
  <si>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</si>
  <si>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</si>
  <si>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</si>
  <si>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</si>
  <si>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</si>
  <si>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</si>
  <si>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</si>
  <si>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</si>
  <si>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</si>
  <si>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</si>
  <si>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</si>
  <si>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</si>
  <si>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</si>
  <si>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</si>
  <si>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</si>
  <si>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</si>
  <si>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</si>
  <si>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</si>
  <si>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</si>
  <si>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</si>
  <si>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</si>
  <si>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</si>
  <si>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</si>
  <si>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</si>
  <si>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</si>
  <si>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</si>
  <si>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</si>
  <si>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</si>
  <si>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</si>
  <si>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</si>
  <si>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</si>
  <si>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</si>
  <si>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</si>
  <si>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</si>
  <si>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</si>
  <si>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</si>
  <si>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</si>
  <si>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</si>
  <si>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</si>
  <si>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</si>
  <si>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</si>
  <si>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</si>
  <si>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</si>
  <si>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</si>
  <si>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</si>
  <si>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</si>
  <si>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</si>
  <si>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</si>
  <si>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</si>
  <si>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</si>
  <si>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</si>
  <si>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</si>
  <si>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</si>
  <si>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</si>
  <si>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</si>
  <si>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</si>
  <si>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</si>
  <si>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</si>
  <si>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</si>
  <si>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</si>
  <si>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</si>
  <si>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</si>
  <si>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</si>
  <si>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</si>
  <si>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</si>
  <si>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</si>
  <si>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</si>
  <si>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</si>
  <si>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</si>
  <si>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</si>
  <si>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</si>
  <si>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</si>
  <si>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</si>
  <si>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</si>
  <si>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</si>
  <si>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</si>
  <si>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</si>
  <si>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</si>
  <si>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</si>
  <si>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</si>
  <si>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</si>
  <si>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</si>
  <si>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</si>
  <si>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</si>
  <si>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</si>
  <si>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</si>
  <si>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</si>
  <si>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</si>
  <si>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</si>
  <si>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</si>
  <si>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</si>
  <si>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</si>
  <si>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</si>
  <si>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</si>
  <si>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</si>
  <si>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</si>
  <si>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</si>
  <si>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</si>
  <si>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</si>
  <si>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</si>
  <si>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</si>
  <si>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</si>
  <si>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</si>
  <si>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</si>
  <si>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</si>
  <si>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</si>
  <si>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</si>
  <si>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</si>
  <si>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</si>
  <si>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</si>
  <si>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</si>
  <si>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</si>
  <si>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</si>
  <si>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</si>
  <si>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</si>
  <si>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</si>
  <si>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</si>
  <si>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</si>
  <si>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</si>
  <si>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</si>
  <si>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</si>
  <si>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</si>
  <si>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</si>
  <si>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</si>
  <si>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</si>
  <si>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</si>
  <si>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</si>
  <si>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</si>
  <si>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</si>
  <si>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</si>
  <si>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</si>
  <si>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</si>
  <si>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</si>
  <si>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</si>
  <si>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</si>
  <si>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</si>
  <si>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</si>
  <si>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</si>
  <si>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</si>
  <si>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</si>
  <si>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</si>
  <si>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</si>
  <si>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</si>
  <si>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</si>
  <si>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</si>
  <si>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</si>
  <si>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</si>
  <si>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</si>
  <si>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</si>
  <si>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</si>
  <si>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</si>
  <si>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</si>
  <si>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</si>
  <si>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</si>
  <si>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</si>
  <si>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</si>
  <si>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</si>
  <si>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</si>
  <si>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</si>
  <si>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</si>
  <si>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</si>
  <si>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</si>
  <si>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</si>
  <si>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</si>
  <si>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</si>
  <si>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</si>
  <si>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</si>
  <si>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</si>
  <si>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</si>
  <si>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</si>
  <si>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</si>
  <si>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</si>
  <si>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</si>
  <si>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</si>
  <si>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</si>
  <si>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</si>
  <si>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</si>
  <si>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</si>
  <si>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</si>
  <si>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</si>
  <si>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</si>
  <si>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</si>
  <si>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</si>
  <si>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</si>
  <si>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</si>
  <si>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</si>
  <si>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</si>
  <si>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</si>
  <si>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</si>
  <si>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</si>
  <si>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</si>
  <si>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</si>
  <si>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</si>
  <si>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</si>
  <si>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</si>
  <si>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</si>
  <si>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</si>
  <si>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</si>
  <si>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</si>
  <si>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</si>
  <si>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</si>
  <si>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</si>
  <si>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</si>
  <si>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</si>
  <si>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</si>
  <si>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</si>
  <si>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</si>
  <si>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</si>
  <si>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</si>
  <si>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</si>
  <si>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</si>
  <si>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</si>
  <si>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</si>
  <si>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</si>
  <si>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</si>
  <si>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</si>
  <si>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</si>
  <si>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</si>
  <si>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</si>
  <si>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</si>
  <si>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</si>
  <si>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</si>
  <si>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</si>
  <si>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</si>
  <si>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</si>
  <si>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</si>
  <si>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</si>
  <si>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</si>
  <si>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</si>
  <si>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</si>
  <si>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</si>
  <si>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</si>
  <si>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</si>
  <si>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</si>
  <si>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</si>
  <si>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</si>
  <si>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</si>
  <si>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</si>
  <si>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</si>
  <si>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</si>
  <si>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</si>
  <si>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</si>
  <si>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</si>
  <si>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</si>
  <si>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</si>
  <si>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</si>
  <si>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</si>
  <si>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</si>
  <si>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</si>
  <si>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</si>
  <si>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</si>
  <si>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</si>
  <si>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</si>
  <si>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</si>
  <si>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</si>
  <si>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</si>
  <si>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</si>
  <si>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</si>
  <si>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</si>
  <si>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</si>
  <si>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</si>
  <si>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</si>
  <si>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</si>
  <si>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</si>
  <si>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</si>
  <si>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</si>
  <si>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</si>
  <si>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</si>
  <si>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</si>
  <si>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</si>
  <si>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</si>
  <si>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</si>
  <si>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</si>
  <si>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</si>
  <si>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</si>
  <si>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</si>
  <si>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</si>
  <si>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</si>
  <si>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</si>
  <si>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</si>
  <si>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</si>
  <si>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</si>
  <si>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</si>
  <si>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</si>
  <si>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</si>
  <si>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</si>
  <si>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</si>
  <si>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</si>
  <si>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</si>
  <si>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</si>
  <si>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</si>
  <si>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</si>
  <si>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</si>
  <si>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</si>
  <si>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</si>
  <si>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</si>
  <si>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</si>
  <si>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</si>
  <si>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</si>
  <si>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</si>
  <si>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</si>
  <si>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</si>
  <si>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</si>
  <si>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</si>
  <si>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</si>
  <si>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</si>
  <si>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</si>
  <si>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</si>
  <si>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</si>
  <si>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</si>
  <si>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</si>
  <si>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</si>
  <si>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</si>
  <si>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</si>
  <si>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</si>
  <si>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</si>
  <si>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</si>
  <si>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</si>
  <si>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</si>
  <si>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</si>
  <si>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</si>
  <si>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</si>
  <si>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</si>
  <si>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</si>
  <si>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</si>
  <si>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</si>
  <si>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</si>
  <si>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</si>
  <si>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</si>
  <si>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</si>
  <si>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</si>
  <si>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</si>
  <si>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</si>
  <si>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</si>
  <si>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</si>
  <si>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</si>
  <si>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</si>
  <si>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</si>
  <si>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</si>
  <si>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</si>
  <si>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</si>
  <si>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</si>
  <si>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</si>
  <si>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</si>
  <si>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</si>
  <si>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</si>
  <si>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</si>
  <si>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</si>
  <si>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</si>
  <si>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</si>
  <si>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</si>
  <si>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</si>
  <si>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</si>
  <si>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</si>
  <si>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</si>
  <si>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</si>
  <si>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</si>
  <si>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</si>
  <si>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</si>
  <si>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</si>
  <si>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</si>
  <si>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</si>
  <si>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</si>
  <si>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</si>
  <si>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</si>
  <si>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</si>
  <si>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</si>
  <si>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</si>
  <si>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</si>
  <si>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</si>
  <si>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</si>
  <si>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</si>
  <si>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</si>
  <si>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</si>
  <si>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</si>
  <si>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</si>
  <si>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</si>
  <si>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</si>
  <si>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</si>
  <si>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</si>
  <si>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</si>
  <si>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</si>
  <si>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</si>
  <si>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</si>
  <si>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</si>
  <si>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</si>
  <si>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</si>
  <si>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</si>
  <si>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</si>
  <si>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</si>
  <si>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</si>
  <si>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</si>
  <si>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</si>
  <si>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</si>
  <si>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</si>
  <si>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</si>
  <si>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</si>
  <si>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</si>
  <si>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</si>
  <si>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</si>
  <si>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</si>
  <si>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</si>
  <si>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</si>
  <si>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</si>
  <si>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</si>
  <si>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</si>
  <si>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</si>
  <si>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</si>
  <si>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</si>
  <si>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</si>
  <si>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</si>
  <si>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</si>
  <si>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</si>
  <si>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</si>
  <si>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</si>
  <si>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</si>
  <si>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</si>
  <si>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</si>
  <si>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</si>
  <si>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</si>
  <si>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</si>
  <si>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</si>
  <si>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</si>
  <si>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</si>
  <si>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</si>
  <si>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</si>
  <si>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</si>
  <si>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</si>
  <si>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</si>
  <si>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</si>
  <si>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</si>
  <si>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</si>
  <si>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</si>
  <si>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</si>
  <si>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</si>
  <si>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</si>
  <si>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</si>
  <si>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</si>
  <si>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</si>
  <si>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</si>
  <si>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</si>
  <si>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</si>
  <si>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</si>
  <si>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</si>
  <si>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</si>
  <si>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</si>
  <si>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</si>
  <si>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</si>
  <si>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</si>
  <si>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</si>
  <si>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</si>
  <si>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</si>
  <si>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</si>
  <si>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</si>
  <si>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</si>
  <si>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</si>
  <si>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</si>
  <si>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</si>
  <si>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</si>
  <si>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</si>
  <si>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</si>
  <si>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</si>
  <si>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</si>
  <si>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</si>
  <si>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</si>
  <si>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</si>
  <si>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</si>
  <si>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</si>
  <si>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</si>
  <si>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</si>
  <si>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</si>
  <si>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</si>
  <si>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</si>
  <si>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</si>
  <si>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</si>
  <si>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</si>
  <si>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</si>
  <si>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</si>
  <si>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</si>
  <si>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</si>
  <si>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</si>
  <si>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</si>
  <si>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</si>
  <si>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</si>
  <si>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</si>
  <si>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</si>
  <si>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</si>
  <si>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</si>
  <si>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</si>
  <si>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</si>
  <si>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</si>
  <si>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</si>
  <si>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</si>
  <si>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</si>
  <si>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</si>
  <si>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</si>
  <si>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</si>
  <si>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</si>
  <si>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</si>
  <si>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</si>
  <si>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</si>
  <si>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</si>
  <si>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</si>
  <si>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</si>
  <si>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</si>
  <si>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</si>
  <si>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</si>
  <si>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</si>
  <si>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</si>
  <si>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</si>
  <si>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</si>
  <si>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</si>
  <si>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</si>
  <si>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</si>
  <si>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</si>
  <si>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</si>
  <si>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</si>
  <si>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</si>
  <si>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</si>
  <si>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</si>
  <si>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</si>
  <si>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</si>
  <si>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</si>
  <si>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</si>
  <si>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</si>
  <si>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</si>
  <si>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</si>
  <si>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</si>
  <si>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</si>
  <si>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</si>
  <si>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</si>
  <si>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</si>
  <si>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</si>
  <si>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</si>
  <si>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</si>
  <si>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</si>
  <si>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</si>
  <si>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</si>
  <si>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</si>
  <si>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</si>
  <si>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</si>
  <si>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</si>
  <si>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</si>
  <si>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</si>
  <si>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</si>
  <si>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</si>
  <si>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</si>
  <si>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</si>
  <si>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</si>
  <si>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</si>
  <si>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</si>
  <si>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</si>
  <si>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</si>
  <si>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</si>
  <si>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</si>
  <si>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</si>
  <si>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</si>
  <si>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</si>
  <si>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</si>
  <si>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</si>
  <si>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</si>
  <si>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</si>
  <si>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</si>
  <si>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</si>
  <si>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</si>
  <si>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</si>
  <si>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</si>
  <si>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</si>
  <si>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</si>
  <si>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</si>
  <si>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</si>
  <si>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</si>
  <si>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</si>
  <si>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</si>
  <si>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</si>
  <si>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</si>
  <si>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</si>
  <si>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</si>
  <si>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</si>
  <si>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</si>
  <si>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</si>
  <si>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</si>
  <si>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</si>
  <si>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</si>
  <si>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</si>
  <si>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</si>
  <si>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</si>
  <si>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</si>
  <si>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</si>
  <si>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</si>
  <si>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</si>
  <si>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</si>
  <si>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</si>
  <si>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</si>
  <si>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</si>
  <si>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</si>
  <si>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</si>
  <si>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</si>
  <si>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</si>
  <si>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</si>
  <si>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</si>
  <si>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</si>
  <si>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</si>
  <si>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</si>
  <si>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</si>
  <si>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</si>
  <si>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</si>
  <si>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</si>
  <si>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</si>
  <si>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</si>
  <si>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</si>
  <si>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</si>
  <si>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</si>
  <si>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</si>
  <si>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</si>
  <si>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</si>
  <si>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</si>
  <si>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</si>
  <si>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</si>
  <si>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</si>
  <si>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</si>
  <si>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</si>
  <si>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</si>
  <si>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</si>
  <si>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</si>
  <si>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</si>
  <si>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</si>
  <si>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</si>
  <si>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</si>
  <si>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</si>
  <si>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</si>
  <si>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</si>
  <si>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</si>
  <si>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</si>
  <si>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</si>
  <si>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</si>
  <si>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</si>
  <si>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</si>
  <si>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</si>
  <si>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</si>
  <si>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</si>
  <si>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</si>
  <si>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</si>
  <si>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</si>
  <si>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</si>
  <si>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</si>
  <si>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</si>
  <si>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</si>
  <si>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</si>
  <si>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</si>
  <si>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</si>
  <si>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</si>
  <si>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</si>
  <si>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</si>
  <si>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</si>
  <si>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</si>
  <si>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</si>
  <si>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</si>
  <si>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</si>
  <si>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</si>
  <si>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</si>
  <si>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</si>
  <si>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</si>
  <si>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</si>
  <si>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</si>
  <si>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</si>
  <si>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</si>
  <si>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</si>
  <si>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</si>
  <si>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</si>
  <si>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</si>
  <si>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</si>
  <si>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</si>
  <si>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</si>
  <si>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</si>
  <si>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</si>
  <si>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</si>
  <si>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</si>
  <si>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</si>
  <si>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</si>
  <si>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</si>
  <si>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</si>
  <si>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</si>
  <si>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</si>
  <si>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</si>
  <si>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</si>
  <si>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</si>
  <si>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</si>
  <si>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</si>
  <si>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</si>
  <si>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</si>
  <si>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</si>
  <si>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</si>
  <si>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</si>
  <si>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</si>
  <si>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</si>
  <si>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</si>
  <si>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</si>
  <si>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</si>
  <si>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</si>
  <si>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</si>
  <si>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</si>
  <si>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</si>
  <si>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</si>
  <si>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</si>
  <si>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</si>
  <si>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</si>
  <si>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</si>
  <si>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</si>
  <si>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</si>
  <si>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</si>
  <si>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</si>
  <si>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</si>
  <si>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</si>
  <si>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</si>
  <si>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</si>
  <si>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</si>
  <si>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</si>
  <si>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</si>
  <si>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</si>
  <si>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</si>
  <si>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</si>
  <si>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</si>
  <si>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</si>
  <si>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</si>
  <si>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</si>
  <si>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</si>
  <si>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</si>
  <si>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</si>
  <si>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</si>
  <si>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</si>
  <si>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</si>
  <si>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</si>
  <si>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</si>
  <si>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</si>
  <si>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</si>
  <si>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</si>
  <si>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</si>
  <si>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</si>
  <si>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</si>
  <si>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</si>
  <si>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</si>
  <si>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</si>
  <si>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</si>
  <si>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</si>
  <si>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</si>
  <si>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</si>
  <si>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</si>
  <si>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</si>
  <si>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</si>
  <si>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</si>
  <si>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</si>
  <si>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</si>
  <si>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</si>
  <si>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</si>
  <si>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</si>
  <si>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</si>
  <si>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</si>
  <si>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</si>
  <si>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</si>
  <si>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</si>
  <si>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</si>
  <si>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</si>
  <si>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</si>
  <si>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</si>
  <si>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</si>
  <si>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</si>
  <si>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</si>
  <si>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</si>
  <si>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</si>
  <si>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</si>
  <si>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</si>
  <si>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</si>
  <si>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</si>
  <si>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</si>
  <si>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</si>
  <si>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</si>
  <si>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</si>
  <si>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</si>
  <si>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</si>
  <si>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</si>
  <si>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</si>
  <si>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</si>
  <si>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</si>
  <si>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</si>
  <si>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</si>
  <si>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</si>
  <si>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</si>
  <si>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</si>
  <si>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</si>
  <si>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</si>
  <si>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</si>
  <si>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</si>
  <si>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</si>
  <si>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</si>
  <si>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</si>
  <si>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</si>
  <si>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</si>
  <si>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</si>
  <si>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</si>
  <si>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</si>
  <si>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</si>
  <si>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</si>
  <si>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</si>
  <si>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</si>
  <si>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</si>
  <si>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</si>
  <si>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</si>
  <si>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</si>
  <si>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</si>
  <si>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</si>
  <si>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</si>
  <si>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</si>
  <si>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</si>
  <si>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</si>
  <si>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</si>
  <si>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</si>
  <si>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</si>
  <si>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</si>
  <si>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</si>
  <si>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</si>
  <si>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</si>
  <si>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</si>
  <si>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</si>
  <si>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</si>
  <si>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</si>
  <si>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</si>
  <si>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</si>
  <si>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</si>
  <si>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</si>
  <si>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</si>
  <si>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</si>
  <si>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</si>
  <si>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</si>
  <si>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</si>
  <si>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</si>
  <si>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</si>
  <si>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</si>
  <si>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</si>
  <si>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</si>
  <si>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</si>
  <si>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</si>
  <si>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</si>
  <si>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</si>
  <si>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</si>
  <si>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</si>
  <si>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</si>
  <si>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</si>
  <si>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</si>
  <si>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</si>
  <si>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</si>
  <si>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</si>
  <si>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</si>
  <si>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</si>
  <si>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</si>
  <si>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</si>
  <si>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</si>
  <si>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</si>
  <si>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</si>
  <si>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</si>
  <si>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</si>
  <si>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</si>
  <si>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</si>
  <si>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</si>
  <si>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</si>
  <si>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</si>
  <si>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</si>
  <si>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</si>
  <si>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</si>
  <si>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</si>
  <si>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</si>
  <si>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</si>
  <si>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</si>
  <si>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</si>
  <si>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</si>
  <si>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</si>
  <si>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</si>
  <si>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</si>
  <si>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</si>
  <si>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</si>
  <si>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</si>
  <si>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</si>
  <si>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</si>
  <si>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</si>
  <si>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</si>
  <si>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</si>
  <si>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</si>
  <si>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</si>
  <si>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</si>
  <si>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</si>
  <si>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</si>
  <si>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</si>
  <si>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</si>
  <si>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</si>
  <si>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</si>
  <si>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</si>
  <si>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</si>
  <si>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</si>
  <si>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</si>
  <si>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</si>
  <si>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</si>
  <si>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</si>
  <si>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</si>
  <si>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</si>
  <si>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</si>
  <si>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</si>
  <si>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</si>
  <si>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</si>
  <si>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</si>
  <si>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</si>
  <si>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</si>
  <si>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</si>
  <si>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</si>
  <si>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</si>
  <si>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</si>
  <si>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</si>
  <si>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</si>
  <si>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</si>
  <si>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</si>
  <si>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</si>
  <si>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</si>
  <si>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</si>
  <si>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</si>
  <si>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</si>
  <si>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</si>
  <si>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</si>
  <si>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</si>
  <si>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</si>
  <si>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</si>
  <si>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</si>
  <si>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</si>
  <si>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</si>
  <si>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</si>
  <si>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</si>
  <si>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</si>
  <si>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</si>
  <si>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</si>
  <si>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</si>
  <si>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</si>
  <si>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</si>
  <si>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</si>
  <si>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</si>
  <si>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</si>
  <si>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</si>
  <si>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</si>
  <si>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</si>
  <si>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</si>
  <si>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</si>
  <si>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</si>
  <si>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</si>
  <si>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</si>
  <si>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</si>
  <si>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</si>
  <si>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</si>
  <si>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</si>
  <si>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</si>
  <si>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</si>
  <si>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</si>
  <si>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</si>
  <si>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</si>
  <si>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</si>
  <si>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</si>
  <si>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</si>
  <si>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</si>
  <si>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</si>
  <si>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</si>
  <si>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</si>
  <si>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</si>
  <si>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</si>
  <si>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</si>
  <si>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</si>
  <si>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</si>
  <si>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</si>
  <si>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</si>
  <si>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</si>
  <si>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</si>
  <si>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</si>
  <si>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</si>
  <si>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</si>
  <si>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</si>
  <si>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</si>
  <si>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</si>
  <si>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</si>
  <si>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</si>
  <si>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</si>
  <si>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</si>
  <si>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</si>
  <si>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</si>
  <si>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</si>
  <si>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</si>
  <si>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</si>
  <si>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</si>
  <si>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</si>
  <si>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</si>
  <si>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</si>
  <si>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</si>
  <si>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</si>
  <si>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</si>
  <si>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</si>
  <si>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</si>
  <si>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</si>
  <si>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</si>
  <si>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</si>
  <si>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</si>
  <si>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</si>
  <si>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</si>
  <si>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</si>
  <si>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</si>
  <si>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</si>
  <si>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</si>
  <si>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</si>
  <si>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</si>
  <si>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</si>
  <si>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</si>
  <si>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</si>
  <si>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</si>
  <si>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</si>
  <si>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</si>
  <si>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</si>
  <si>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</si>
  <si>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</si>
  <si>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</si>
  <si>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</si>
  <si>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</si>
  <si>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</si>
  <si>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</si>
  <si>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</si>
  <si>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</si>
  <si>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</si>
  <si>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</si>
  <si>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</si>
  <si>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</si>
  <si>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</si>
  <si>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</si>
  <si>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</si>
  <si>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</si>
  <si>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</si>
  <si>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</si>
  <si>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</si>
  <si>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</si>
  <si>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</si>
  <si>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</si>
  <si>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</si>
  <si>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</si>
  <si>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</si>
  <si>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</si>
  <si>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</si>
  <si>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</si>
  <si>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</si>
  <si>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</si>
  <si>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</si>
  <si>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</si>
  <si>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</si>
  <si>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</si>
  <si>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</si>
  <si>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</si>
  <si>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</si>
  <si>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</si>
  <si>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</si>
  <si>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</si>
  <si>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</si>
  <si>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</si>
  <si>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</si>
  <si>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</si>
  <si>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</si>
  <si>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</si>
  <si>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</si>
  <si>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</si>
  <si>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</si>
  <si>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</si>
  <si>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</si>
  <si>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</si>
  <si>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</si>
  <si>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</si>
  <si>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</si>
  <si>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</si>
  <si>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</si>
  <si>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</si>
  <si>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</si>
  <si>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</si>
  <si>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</si>
  <si>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</si>
  <si>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</si>
  <si>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</si>
  <si>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</si>
  <si>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</si>
  <si>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</si>
  <si>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</si>
  <si>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</si>
  <si>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</si>
  <si>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</si>
  <si>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</si>
  <si>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</si>
  <si>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</si>
  <si>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</si>
  <si>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</si>
  <si>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</si>
  <si>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</si>
  <si>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</si>
  <si>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</si>
  <si>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</si>
  <si>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</si>
  <si>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</si>
  <si>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</si>
  <si>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</si>
  <si>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</si>
  <si>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</si>
  <si>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</si>
  <si>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</si>
  <si>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</si>
  <si>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</si>
  <si>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</si>
  <si>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</si>
  <si>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</si>
  <si>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</si>
  <si>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</si>
  <si>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</si>
  <si>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</si>
  <si>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</si>
  <si>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</si>
  <si>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</si>
  <si>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</si>
  <si>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</si>
  <si>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</si>
  <si>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</si>
  <si>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</si>
  <si>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</si>
  <si>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</si>
  <si>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</si>
  <si>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</si>
  <si>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</si>
  <si>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</si>
  <si>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</si>
  <si>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</si>
  <si>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</si>
  <si>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</si>
  <si>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</si>
  <si>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</si>
  <si>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</si>
  <si>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</si>
  <si>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</si>
  <si>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</si>
  <si>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</si>
  <si>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</si>
  <si>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</si>
  <si>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</si>
  <si>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</si>
  <si>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</si>
  <si>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</si>
  <si>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</si>
  <si>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</si>
  <si>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</si>
  <si>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</si>
  <si>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</si>
  <si>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</si>
  <si>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</si>
  <si>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</si>
  <si>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</si>
  <si>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</si>
  <si>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</si>
  <si>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</si>
  <si>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</si>
  <si>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</si>
  <si>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</si>
  <si>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</si>
  <si>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</si>
  <si>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</si>
  <si>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</si>
  <si>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</si>
  <si>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</si>
  <si>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</si>
  <si>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</si>
  <si>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</si>
  <si>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</si>
  <si>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</si>
  <si>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</si>
  <si>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</si>
  <si>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</si>
  <si>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</si>
  <si>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</si>
  <si>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</si>
  <si>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</si>
  <si>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</si>
  <si>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</si>
  <si>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</si>
  <si>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</si>
  <si>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</si>
  <si>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</si>
  <si>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</si>
  <si>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</si>
  <si>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</si>
  <si>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</si>
  <si>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</si>
  <si>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</si>
  <si>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</si>
  <si>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</si>
  <si>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</si>
  <si>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</si>
  <si>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</si>
  <si>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</si>
  <si>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</si>
  <si>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</si>
  <si>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</si>
  <si>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</si>
  <si>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</si>
  <si>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</si>
  <si>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</si>
  <si>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</si>
  <si>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</si>
  <si>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</si>
  <si>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</si>
  <si>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</si>
  <si>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</si>
  <si>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</si>
  <si>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</si>
  <si>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</si>
  <si>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</si>
  <si>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</si>
  <si>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</si>
  <si>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</si>
  <si>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</si>
  <si>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</si>
  <si>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</si>
  <si>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</si>
  <si>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</si>
  <si>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</si>
  <si>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</si>
  <si>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</si>
  <si>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</si>
  <si>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</si>
  <si>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</si>
  <si>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</si>
  <si>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</si>
  <si>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</si>
  <si>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</si>
  <si>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</si>
  <si>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</si>
  <si>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</si>
  <si>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</si>
  <si>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</si>
  <si>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</si>
  <si>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</si>
  <si>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</si>
  <si>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</si>
  <si>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</si>
  <si>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</si>
  <si>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</si>
  <si>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</si>
  <si>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</si>
  <si>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</si>
  <si>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</si>
  <si>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</si>
  <si>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</si>
  <si>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</si>
  <si>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</si>
  <si>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</si>
  <si>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</si>
  <si>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</si>
  <si>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</si>
  <si>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</si>
  <si>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</si>
  <si>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</si>
  <si>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</si>
  <si>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</si>
  <si>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</si>
  <si>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</si>
  <si>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</si>
  <si>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</si>
  <si>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</si>
  <si>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</si>
  <si>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</si>
  <si>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</si>
  <si>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</si>
  <si>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</si>
  <si>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</si>
  <si>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</si>
  <si>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</si>
  <si>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</si>
  <si>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</si>
  <si>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</si>
  <si>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</si>
  <si>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</si>
  <si>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</si>
  <si>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</si>
  <si>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</si>
  <si>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</si>
  <si>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</si>
  <si>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</si>
  <si>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</si>
  <si>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</si>
  <si>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</si>
  <si>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</si>
  <si>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</si>
  <si>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</si>
  <si>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</si>
  <si>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</si>
  <si>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</si>
  <si>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</si>
  <si>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</si>
  <si>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</si>
  <si>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</si>
  <si>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</si>
  <si>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</si>
  <si>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</si>
  <si>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</si>
  <si>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</si>
  <si>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</si>
  <si>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</si>
  <si>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</si>
  <si>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</si>
  <si>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</si>
  <si>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</si>
  <si>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</si>
  <si>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</si>
  <si>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</si>
  <si>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</si>
  <si>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</si>
  <si>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</si>
  <si>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</si>
  <si>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</si>
  <si>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</si>
  <si>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</si>
  <si>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</si>
  <si>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</si>
  <si>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</si>
  <si>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</si>
  <si>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</si>
  <si>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</si>
  <si>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</si>
  <si>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</si>
  <si>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</si>
  <si>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</si>
  <si>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</si>
  <si>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</si>
  <si>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</si>
  <si>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</si>
  <si>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</si>
  <si>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</si>
  <si>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</si>
  <si>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</si>
  <si>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</si>
  <si>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</si>
  <si>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</si>
  <si>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</si>
  <si>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</si>
  <si>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</si>
  <si>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</si>
  <si>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</si>
  <si>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</si>
  <si>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</si>
  <si>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</si>
  <si>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</si>
  <si>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</si>
  <si>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</si>
  <si>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</si>
  <si>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</si>
  <si>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</si>
  <si>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</si>
  <si>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</si>
  <si>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</si>
  <si>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</si>
  <si>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</si>
  <si>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</si>
  <si>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</si>
  <si>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</si>
  <si>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</si>
  <si>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</si>
  <si>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</si>
  <si>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</si>
  <si>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</si>
  <si>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</si>
  <si>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</si>
  <si>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</si>
  <si>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</si>
  <si>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</si>
  <si>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</si>
  <si>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</si>
  <si>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</si>
  <si>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</si>
  <si>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</si>
  <si>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</si>
  <si>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</si>
  <si>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</si>
  <si>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</si>
  <si>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</si>
  <si>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</si>
  <si>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</si>
  <si>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</si>
  <si>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</si>
  <si>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</si>
  <si>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</si>
  <si>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</si>
  <si>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</si>
  <si>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</si>
  <si>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</si>
  <si>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</si>
  <si>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</si>
  <si>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</si>
  <si>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</si>
  <si>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</si>
  <si>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</si>
  <si>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</si>
  <si>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</si>
  <si>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</si>
  <si>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</si>
  <si>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</si>
  <si>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</si>
  <si>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</si>
  <si>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</si>
  <si>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</si>
  <si>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</si>
  <si>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</si>
  <si>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</si>
  <si>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</si>
  <si>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</si>
  <si>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</si>
  <si>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</si>
  <si>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</si>
  <si>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</si>
  <si>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</si>
  <si>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</si>
  <si>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</si>
  <si>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</si>
  <si>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</si>
  <si>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</si>
  <si>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</si>
  <si>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</si>
  <si>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</si>
  <si>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</si>
  <si>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</si>
  <si>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</si>
  <si>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</si>
  <si>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</si>
  <si>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</si>
  <si>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</si>
  <si>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</si>
  <si>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</si>
  <si>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</si>
  <si>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</si>
  <si>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</si>
  <si>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</si>
  <si>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</si>
  <si>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</si>
  <si>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</si>
  <si>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</si>
  <si>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</si>
  <si>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</si>
  <si>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</si>
  <si>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</si>
  <si>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</si>
  <si>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</si>
  <si>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</si>
  <si>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</si>
  <si>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</si>
  <si>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</si>
  <si>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</si>
  <si>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</si>
  <si>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</si>
  <si>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</si>
  <si>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</si>
  <si>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</si>
  <si>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</si>
  <si>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</si>
  <si>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</si>
  <si>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</si>
  <si>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</si>
  <si>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</si>
  <si>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</si>
  <si>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</si>
  <si>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</si>
  <si>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</si>
  <si>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</si>
  <si>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</si>
  <si>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</si>
  <si>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</si>
  <si>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</si>
  <si>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</si>
  <si>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</si>
  <si>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</si>
  <si>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</si>
  <si>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</si>
  <si>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</si>
  <si>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</si>
  <si>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</si>
  <si>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</si>
  <si>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</si>
  <si>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</si>
  <si>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</si>
  <si>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</si>
  <si>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</si>
  <si>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</si>
  <si>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</si>
  <si>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</si>
  <si>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</si>
  <si>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</si>
  <si>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</si>
  <si>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</si>
  <si>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</si>
  <si>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</si>
  <si>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</si>
  <si>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</si>
  <si>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</si>
  <si>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</si>
  <si>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</si>
  <si>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</si>
  <si>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</si>
  <si>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</si>
  <si>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</si>
  <si>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</si>
  <si>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</si>
  <si>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</si>
  <si>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</si>
  <si>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</si>
  <si>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</si>
  <si>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</si>
  <si>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</si>
  <si>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</si>
  <si>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</si>
  <si>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</si>
  <si>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</si>
  <si>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</si>
  <si>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</si>
  <si>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</si>
  <si>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</si>
  <si>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</si>
  <si>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</si>
  <si>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</si>
  <si>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</si>
  <si>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</si>
  <si>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</si>
  <si>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</si>
  <si>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</si>
  <si>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</si>
  <si>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</si>
  <si>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</si>
  <si>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</si>
  <si>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</si>
  <si>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</si>
  <si>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</si>
  <si>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</si>
  <si>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</si>
  <si>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</si>
  <si>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</si>
  <si>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</si>
  <si>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</si>
  <si>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</si>
  <si>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</si>
  <si>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</si>
  <si>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</si>
  <si>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</si>
  <si>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</si>
  <si>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</si>
  <si>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</si>
  <si>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</si>
  <si>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</si>
  <si>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</si>
  <si>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</si>
  <si>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</si>
  <si>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</si>
  <si>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</si>
  <si>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</si>
  <si>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</si>
  <si>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</si>
  <si>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</si>
  <si>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</si>
  <si>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</si>
  <si>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</si>
  <si>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</si>
  <si>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</si>
  <si>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</si>
  <si>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</si>
  <si>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</si>
  <si>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</si>
  <si>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</si>
  <si>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</si>
  <si>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</si>
  <si>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</si>
  <si>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</si>
  <si>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</si>
  <si>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</si>
  <si>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</si>
  <si>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</si>
  <si>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</si>
  <si>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</si>
  <si>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</si>
  <si>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</si>
  <si>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</si>
  <si>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</si>
  <si>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</si>
  <si>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</si>
  <si>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</si>
  <si>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</si>
  <si>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</si>
  <si>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</si>
  <si>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</si>
  <si>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</si>
  <si>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</si>
  <si>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</si>
  <si>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</si>
  <si>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</si>
  <si>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</si>
  <si>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</si>
  <si>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</si>
  <si>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</si>
  <si>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</si>
  <si>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</si>
  <si>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</si>
  <si>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</si>
  <si>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</si>
  <si>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</si>
  <si>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</si>
  <si>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</si>
  <si>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</si>
  <si>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</si>
  <si>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</si>
  <si>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</si>
  <si>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</si>
  <si>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</si>
  <si>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</si>
  <si>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</si>
  <si>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</si>
  <si>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</si>
  <si>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</si>
  <si>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</si>
  <si>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</si>
  <si>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</si>
  <si>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</si>
  <si>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</si>
  <si>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</si>
  <si>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</si>
  <si>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</si>
  <si>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</si>
  <si>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</si>
  <si>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</si>
  <si>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</si>
  <si>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</si>
  <si>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</si>
  <si>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</si>
  <si>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</si>
  <si>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</si>
  <si>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</si>
  <si>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</si>
  <si>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</si>
  <si>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</si>
  <si>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</si>
  <si>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</si>
  <si>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</si>
  <si>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</si>
  <si>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</si>
  <si>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</si>
  <si>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</si>
  <si>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</si>
  <si>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</si>
  <si>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</si>
  <si>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</si>
  <si>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</si>
  <si>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</si>
  <si>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</si>
  <si>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</si>
  <si>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</si>
  <si>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</si>
  <si>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</si>
  <si>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</si>
  <si>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</si>
  <si>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</si>
  <si>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</si>
  <si>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</si>
  <si>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</si>
  <si>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</si>
  <si>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</si>
  <si>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</si>
  <si>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</si>
  <si>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</si>
  <si>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</si>
  <si>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</si>
  <si>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</si>
  <si>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</si>
  <si>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</si>
  <si>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</si>
  <si>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</si>
  <si>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</si>
  <si>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</si>
  <si>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</si>
  <si>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</si>
  <si>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</si>
  <si>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</si>
  <si>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</si>
  <si>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</si>
  <si>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</si>
  <si>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</si>
  <si>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</si>
  <si>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</si>
  <si>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</si>
  <si>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</si>
  <si>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</si>
  <si>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</si>
  <si>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</si>
  <si>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</si>
  <si>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</si>
  <si>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</si>
  <si>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</si>
  <si>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</si>
  <si>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</si>
  <si>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</si>
  <si>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</si>
  <si>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</si>
  <si>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</si>
  <si>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</si>
  <si>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</si>
  <si>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</si>
  <si>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</si>
  <si>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</si>
  <si>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</si>
  <si>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</si>
  <si>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</si>
  <si>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</si>
  <si>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</si>
  <si>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</si>
  <si>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</si>
  <si>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</si>
  <si>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</si>
  <si>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</si>
  <si>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</si>
  <si>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</si>
  <si>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</si>
  <si>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</si>
  <si>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</si>
  <si>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</si>
  <si>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</si>
  <si>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</si>
  <si>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</si>
  <si>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</si>
  <si>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</si>
  <si>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</si>
  <si>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</si>
  <si>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</si>
  <si>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</si>
  <si>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</si>
  <si>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</si>
  <si>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</si>
  <si>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</si>
  <si>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</si>
  <si>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</si>
  <si>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</si>
  <si>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</si>
  <si>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</si>
  <si>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</si>
  <si>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</si>
  <si>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</si>
  <si>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</si>
  <si>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</si>
  <si>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</si>
  <si>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</si>
  <si>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</si>
  <si>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</si>
  <si>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</si>
  <si>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</si>
  <si>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</si>
  <si>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</si>
  <si>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</si>
  <si>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</si>
  <si>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</si>
  <si>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</si>
  <si>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</si>
  <si>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</si>
  <si>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</si>
  <si>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</si>
  <si>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</si>
  <si>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</si>
  <si>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</si>
  <si>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</si>
  <si>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</si>
  <si>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</si>
  <si>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</si>
  <si>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</si>
  <si>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</si>
  <si>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</si>
  <si>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</si>
  <si>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</si>
  <si>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</si>
  <si>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</si>
  <si>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</si>
  <si>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</si>
  <si>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</si>
  <si>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</si>
  <si>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</si>
  <si>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</si>
  <si>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</si>
  <si>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</si>
  <si>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</si>
  <si>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</si>
  <si>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</si>
  <si>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</si>
  <si>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</si>
  <si>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</si>
  <si>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</si>
  <si>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</si>
  <si>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</si>
  <si>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</si>
  <si>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</si>
  <si>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</si>
  <si>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</si>
  <si>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</si>
  <si>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</si>
  <si>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</si>
  <si>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</si>
  <si>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</si>
  <si>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</si>
  <si>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</si>
  <si>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</si>
  <si>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</si>
  <si>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</si>
  <si>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</si>
  <si>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</si>
  <si>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</si>
  <si>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</si>
  <si>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</si>
  <si>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</si>
  <si>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</si>
  <si>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</si>
  <si>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</si>
  <si>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</si>
  <si>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</si>
  <si>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</si>
  <si>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</si>
  <si>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</si>
  <si>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</si>
  <si>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</si>
  <si>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</si>
  <si>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</si>
  <si>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</si>
  <si>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</si>
  <si>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</si>
  <si>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</si>
  <si>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</si>
  <si>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</si>
  <si>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</si>
  <si>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</si>
  <si>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</si>
  <si>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</si>
  <si>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</si>
  <si>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</si>
  <si>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</si>
  <si>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</si>
  <si>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</si>
  <si>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</si>
  <si>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</si>
  <si>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</si>
  <si>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</si>
  <si>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</si>
  <si>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</si>
  <si>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</si>
  <si>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</si>
  <si>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</si>
  <si>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</si>
  <si>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</si>
  <si>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</si>
  <si>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</si>
  <si>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</si>
  <si>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</si>
  <si>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</si>
  <si>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</si>
  <si>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</si>
  <si>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</si>
  <si>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</si>
  <si>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</si>
  <si>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</si>
  <si>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</si>
  <si>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</si>
  <si>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</si>
  <si>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</si>
  <si>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</si>
  <si>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</si>
  <si>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</si>
  <si>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</si>
  <si>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</si>
  <si>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</si>
  <si>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</si>
  <si>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</si>
  <si>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</si>
  <si>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</si>
  <si>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</si>
  <si>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</si>
  <si>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</si>
  <si>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</si>
  <si>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</si>
  <si>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</si>
  <si>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</si>
  <si>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</si>
  <si>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</si>
  <si>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</si>
  <si>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</si>
  <si>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</si>
  <si>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</si>
  <si>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</si>
  <si>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</si>
  <si>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</si>
  <si>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</si>
  <si>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</si>
  <si>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</si>
  <si>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</si>
  <si>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</si>
  <si>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</si>
  <si>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</si>
  <si>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</si>
  <si>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</si>
  <si>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</si>
  <si>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</si>
  <si>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</si>
  <si>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</si>
  <si>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</si>
  <si>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</si>
  <si>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</si>
  <si>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</si>
  <si>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</si>
  <si>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</si>
  <si>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</si>
  <si>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</si>
  <si>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</si>
  <si>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</si>
  <si>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</si>
  <si>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</si>
  <si>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</si>
  <si>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</si>
  <si>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</si>
  <si>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</si>
  <si>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</si>
  <si>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</si>
  <si>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</si>
  <si>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</si>
  <si>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</si>
  <si>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</si>
  <si>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</si>
  <si>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</si>
  <si>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</si>
  <si>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</si>
  <si>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</si>
  <si>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</si>
  <si>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</si>
  <si>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</si>
  <si>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</si>
  <si>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</si>
  <si>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</si>
  <si>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</si>
  <si>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</si>
  <si>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</si>
  <si>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</si>
  <si>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</si>
  <si>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</si>
  <si>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</si>
  <si>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</si>
  <si>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</si>
  <si>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</si>
  <si>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</si>
  <si>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</si>
  <si>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</si>
  <si>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</si>
  <si>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</si>
  <si>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</si>
  <si>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</si>
  <si>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</si>
  <si>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</si>
  <si>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</si>
  <si>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</si>
  <si>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</si>
  <si>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</si>
  <si>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</si>
  <si>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</si>
  <si>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</si>
  <si>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</si>
  <si>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</si>
  <si>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</si>
  <si>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</si>
  <si>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</si>
  <si>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</si>
  <si>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</si>
  <si>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</si>
  <si>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</si>
  <si>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</si>
  <si>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</si>
  <si>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</si>
  <si>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</si>
  <si>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</si>
  <si>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</si>
  <si>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</si>
  <si>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</si>
  <si>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</si>
  <si>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</si>
  <si>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</si>
  <si>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</si>
  <si>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</si>
  <si>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</si>
  <si>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</si>
  <si>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</si>
  <si>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</si>
  <si>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</si>
  <si>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</si>
  <si>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</si>
  <si>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</si>
  <si>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</si>
  <si>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</si>
  <si>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</si>
  <si>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</si>
  <si>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</si>
  <si>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</si>
  <si>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</si>
  <si>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</si>
  <si>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</si>
  <si>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</si>
  <si>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</si>
  <si>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</si>
  <si>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</si>
  <si>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</si>
  <si>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</si>
  <si>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</si>
  <si>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</si>
  <si>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</si>
  <si>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</si>
  <si>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</si>
  <si>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</si>
  <si>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</si>
  <si>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</si>
  <si>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</si>
  <si>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</si>
  <si>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</si>
  <si>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</si>
  <si>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</si>
  <si>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</si>
  <si>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</si>
  <si>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</si>
  <si>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</si>
  <si>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</si>
  <si>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</si>
  <si>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</si>
  <si>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</si>
  <si>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</si>
  <si>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</si>
  <si>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</si>
  <si>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</si>
  <si>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</si>
  <si>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</si>
  <si>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</si>
  <si>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</si>
  <si>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</si>
  <si>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</si>
  <si>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</si>
  <si>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</si>
  <si>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</si>
  <si>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</si>
  <si>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</si>
  <si>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</si>
  <si>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</si>
  <si>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</si>
  <si>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</si>
  <si>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</si>
  <si>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</si>
  <si>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</si>
  <si>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</si>
  <si>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</si>
  <si>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</si>
  <si>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</si>
  <si>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</si>
  <si>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</si>
  <si>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</si>
  <si>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</si>
  <si>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</si>
  <si>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</si>
  <si>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</si>
  <si>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</si>
  <si>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</si>
  <si>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</si>
  <si>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</si>
  <si>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</si>
  <si>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</si>
  <si>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</si>
  <si>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</si>
  <si>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</si>
  <si>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</si>
  <si>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</si>
  <si>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</si>
  <si>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</si>
  <si>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</si>
  <si>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</si>
  <si>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</si>
  <si>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</si>
  <si>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</si>
  <si>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</si>
  <si>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</si>
  <si>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</si>
  <si>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</si>
  <si>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</si>
  <si>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</si>
  <si>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</si>
  <si>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</si>
  <si>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</si>
  <si>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</si>
  <si>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</si>
  <si>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</si>
  <si>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</si>
  <si>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</si>
  <si>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</si>
  <si>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</si>
  <si>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</si>
  <si>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</si>
  <si>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</si>
  <si>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</si>
  <si>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</si>
  <si>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</si>
  <si>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</si>
  <si>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</si>
  <si>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</si>
  <si>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</si>
  <si>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</si>
  <si>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</si>
  <si>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</si>
  <si>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</si>
  <si>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</si>
  <si>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</si>
  <si>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</si>
  <si>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</si>
  <si>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</si>
  <si>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</si>
  <si>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</si>
  <si>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</si>
  <si>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</si>
  <si>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</si>
  <si>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</si>
  <si>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</si>
  <si>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</si>
  <si>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</si>
  <si>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</si>
  <si>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</si>
  <si>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</si>
  <si>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</si>
  <si>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</si>
  <si>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</si>
  <si>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</si>
  <si>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</si>
  <si>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</si>
  <si>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</si>
  <si>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</si>
  <si>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</si>
  <si>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</si>
  <si>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</si>
  <si>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</si>
  <si>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</si>
  <si>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</si>
  <si>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</si>
  <si>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</si>
  <si>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</si>
  <si>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</si>
  <si>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</si>
  <si>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</si>
  <si>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</si>
  <si>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</si>
  <si>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</si>
  <si>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</si>
  <si>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</si>
  <si>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</si>
  <si>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</si>
  <si>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</si>
  <si>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</si>
  <si>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</si>
  <si>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</si>
  <si>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</si>
  <si>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</si>
  <si>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</si>
  <si>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</si>
  <si>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</si>
  <si>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</si>
  <si>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</si>
  <si>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</si>
  <si>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</si>
  <si>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</si>
  <si>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</si>
  <si>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</si>
  <si>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</si>
  <si>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</si>
  <si>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</si>
  <si>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</si>
  <si>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</si>
  <si>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</si>
  <si>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</si>
  <si>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</si>
  <si>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</si>
  <si>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</si>
  <si>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</si>
  <si>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</si>
  <si>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</si>
  <si>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</si>
  <si>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</si>
  <si>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</si>
  <si>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</si>
  <si>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</si>
  <si>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</si>
  <si>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</si>
  <si>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</si>
  <si>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</si>
  <si>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</si>
  <si>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</si>
  <si>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</si>
  <si>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</si>
  <si>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</si>
  <si>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</si>
  <si>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</si>
  <si>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</si>
  <si>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</si>
  <si>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</si>
  <si>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</si>
  <si>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</si>
  <si>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</si>
  <si>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</si>
  <si>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</si>
  <si>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</si>
  <si>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</si>
  <si>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</si>
  <si>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</si>
  <si>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</si>
  <si>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</si>
  <si>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</si>
  <si>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</si>
  <si>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</si>
  <si>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</si>
  <si>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</si>
  <si>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</si>
  <si>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</si>
  <si>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</si>
  <si>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</si>
  <si>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</si>
  <si>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</si>
  <si>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</si>
  <si>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</si>
  <si>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</si>
  <si>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</si>
  <si>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</si>
  <si>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</si>
  <si>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</si>
  <si>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</si>
  <si>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</si>
  <si>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</si>
  <si>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</si>
  <si>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</si>
  <si>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</si>
  <si>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</si>
  <si>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</si>
  <si>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</si>
  <si>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</si>
  <si>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</si>
  <si>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</si>
  <si>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</si>
  <si>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</si>
  <si>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</si>
  <si>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</si>
  <si>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</si>
  <si>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</si>
  <si>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</si>
  <si>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</si>
  <si>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</si>
  <si>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</si>
  <si>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</si>
  <si>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</si>
  <si>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</si>
  <si>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</si>
  <si>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</si>
  <si>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</si>
  <si>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</si>
  <si>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</si>
  <si>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</si>
  <si>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</si>
  <si>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</si>
  <si>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</si>
  <si>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</si>
  <si>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</si>
  <si>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</si>
  <si>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</si>
  <si>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</si>
  <si>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</si>
  <si>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</si>
  <si>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</si>
  <si>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</si>
  <si>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</si>
  <si>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</si>
  <si>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</si>
  <si>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</si>
  <si>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</si>
  <si>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</si>
  <si>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</si>
  <si>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</si>
  <si>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</si>
  <si>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</si>
  <si>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</si>
  <si>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</si>
  <si>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</si>
  <si>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</si>
  <si>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</si>
  <si>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</si>
  <si>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</si>
  <si>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</si>
  <si>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</si>
  <si>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</si>
  <si>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</si>
  <si>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</si>
  <si>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</si>
  <si>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</si>
  <si>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</si>
  <si>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</si>
  <si>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</si>
  <si>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</si>
  <si>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</si>
  <si>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</si>
  <si>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</si>
  <si>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</si>
  <si>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</si>
  <si>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</si>
  <si>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</si>
  <si>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</si>
  <si>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</si>
  <si>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</si>
  <si>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</si>
  <si>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</si>
  <si>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</si>
  <si>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</si>
  <si>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</si>
  <si>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</si>
  <si>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</si>
  <si>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</si>
  <si>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</si>
  <si>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</si>
  <si>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</si>
  <si>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</si>
  <si>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</si>
  <si>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</si>
  <si>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</si>
  <si>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</si>
  <si>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</si>
  <si>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</si>
  <si>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</si>
  <si>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</si>
  <si>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</si>
  <si>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</si>
  <si>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</si>
  <si>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</si>
  <si>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</si>
  <si>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</si>
  <si>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</si>
  <si>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</si>
  <si>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</si>
  <si>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</si>
  <si>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</si>
  <si>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</si>
  <si>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</si>
  <si>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</si>
  <si>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</si>
  <si>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</si>
  <si>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</si>
  <si>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</si>
  <si>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</si>
  <si>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</si>
  <si>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</si>
  <si>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</si>
  <si>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</si>
  <si>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</si>
  <si>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</si>
  <si>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</si>
  <si>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</si>
  <si>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</si>
  <si>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</si>
  <si>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</si>
  <si>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</si>
  <si>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</si>
  <si>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</si>
  <si>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</si>
  <si>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</si>
  <si>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</si>
  <si>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</si>
  <si>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</si>
  <si>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</si>
  <si>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</si>
  <si>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</si>
  <si>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</si>
  <si>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</si>
  <si>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</si>
  <si>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</si>
  <si>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</si>
  <si>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</si>
  <si>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</si>
  <si>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</si>
  <si>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</si>
  <si>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</si>
  <si>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</si>
  <si>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</si>
  <si>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</si>
  <si>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</si>
  <si>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</si>
  <si>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</si>
  <si>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</si>
  <si>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</si>
  <si>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</si>
  <si>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</si>
  <si>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</si>
  <si>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</si>
  <si>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</si>
  <si>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</si>
  <si>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</si>
  <si>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</si>
  <si>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</si>
  <si>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</si>
  <si>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</si>
  <si>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</si>
  <si>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</si>
  <si>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</si>
  <si>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</si>
  <si>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</si>
  <si>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</si>
  <si>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</si>
  <si>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</si>
  <si>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</si>
  <si>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</si>
  <si>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</si>
  <si>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</si>
  <si>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</si>
  <si>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</si>
  <si>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</si>
  <si>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</si>
  <si>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</si>
  <si>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</si>
  <si>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</si>
  <si>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</si>
  <si>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</si>
  <si>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</si>
  <si>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</si>
  <si>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</si>
  <si>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</si>
  <si>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</si>
  <si>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</si>
  <si>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</si>
  <si>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</si>
  <si>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</si>
  <si>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</si>
  <si>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</si>
  <si>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</si>
  <si>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</si>
  <si>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</si>
  <si>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</si>
  <si>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</si>
  <si>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</si>
  <si>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</si>
  <si>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</si>
  <si>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</si>
  <si>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</si>
  <si>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</si>
  <si>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</si>
  <si>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</si>
  <si>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</si>
  <si>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</si>
  <si>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</si>
  <si>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</si>
  <si>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</si>
  <si>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</si>
  <si>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</si>
  <si>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</si>
  <si>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</si>
  <si>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</si>
  <si>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</si>
  <si>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</si>
  <si>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</si>
  <si>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</si>
  <si>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</si>
  <si>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</si>
  <si>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</si>
  <si>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</si>
  <si>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</si>
  <si>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</si>
  <si>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</si>
  <si>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</si>
  <si>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</si>
  <si>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</si>
  <si>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</si>
  <si>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</si>
  <si>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</si>
  <si>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</si>
  <si>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</si>
  <si>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</si>
  <si>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</si>
  <si>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</si>
  <si>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</si>
  <si>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</si>
  <si>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</si>
  <si>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</si>
  <si>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</si>
  <si>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</si>
  <si>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</si>
  <si>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</si>
  <si>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</si>
  <si>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</si>
  <si>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</si>
  <si>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</si>
  <si>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</si>
  <si>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</si>
  <si>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</si>
  <si>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</si>
  <si>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</si>
  <si>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</si>
  <si>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</si>
  <si>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</si>
  <si>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</si>
  <si>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</si>
  <si>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</si>
  <si>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</si>
  <si>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</si>
  <si>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</si>
  <si>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</si>
  <si>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</si>
  <si>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</si>
  <si>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</si>
  <si>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</si>
  <si>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</si>
  <si>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</si>
  <si>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</si>
  <si>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</si>
  <si>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</si>
  <si>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</si>
  <si>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</si>
  <si>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</si>
  <si>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</si>
  <si>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</si>
  <si>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</si>
  <si>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</si>
  <si>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</si>
  <si>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</si>
  <si>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</si>
  <si>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</si>
  <si>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</si>
  <si>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</si>
  <si>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</si>
  <si>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</si>
  <si>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</si>
  <si>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</si>
  <si>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</si>
  <si>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</si>
  <si>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</si>
  <si>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</si>
  <si>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</si>
  <si>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</si>
  <si>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</si>
  <si>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</si>
  <si>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</si>
  <si>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</si>
  <si>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</si>
  <si>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</si>
  <si>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</si>
  <si>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</si>
  <si>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</si>
  <si>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</si>
  <si>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</si>
  <si>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</si>
  <si>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</si>
  <si>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</si>
  <si>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</si>
  <si>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</si>
  <si>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</si>
  <si>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</si>
  <si>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</si>
  <si>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</si>
  <si>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</si>
  <si>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</si>
  <si>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</si>
  <si>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</si>
  <si>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</si>
  <si>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</si>
  <si>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</si>
  <si>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</si>
  <si>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</si>
  <si>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</si>
  <si>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</si>
  <si>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</si>
  <si>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</si>
  <si>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</si>
  <si>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</si>
  <si>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</si>
  <si>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</si>
  <si>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</si>
  <si>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</si>
  <si>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</si>
  <si>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</si>
  <si>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</si>
  <si>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</si>
  <si>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</si>
  <si>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</si>
  <si>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</si>
  <si>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</si>
  <si>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</si>
  <si>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</si>
  <si>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</si>
  <si>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</si>
  <si>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</si>
  <si>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</si>
  <si>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</si>
  <si>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</si>
  <si>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</si>
  <si>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</si>
  <si>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</si>
  <si>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</si>
  <si>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</si>
  <si>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</si>
  <si>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</si>
  <si>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</si>
  <si>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</si>
  <si>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</si>
  <si>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</si>
  <si>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</si>
  <si>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</si>
  <si>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</si>
  <si>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</si>
  <si>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</si>
  <si>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</si>
  <si>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</si>
  <si>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</si>
  <si>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</si>
  <si>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</si>
  <si>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</si>
  <si>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</si>
  <si>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</si>
  <si>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</si>
  <si>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</si>
  <si>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</si>
  <si>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</si>
  <si>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</si>
  <si>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</si>
  <si>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</si>
  <si>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</si>
  <si>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</si>
  <si>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</si>
  <si>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</si>
  <si>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</si>
  <si>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</si>
  <si>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</si>
  <si>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</si>
  <si>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</si>
  <si>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</si>
  <si>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</si>
  <si>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</si>
  <si>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</si>
  <si>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</si>
  <si>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</si>
  <si>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</si>
  <si>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</si>
  <si>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</si>
  <si>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</si>
  <si>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</si>
  <si>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</si>
  <si>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</si>
  <si>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</si>
  <si>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</si>
  <si>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</si>
  <si>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</si>
  <si>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</si>
  <si>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</si>
  <si>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</si>
  <si>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</si>
  <si>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</si>
  <si>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</si>
  <si>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</si>
  <si>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</si>
  <si>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</si>
  <si>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</si>
  <si>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</si>
  <si>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</si>
  <si>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</si>
  <si>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</si>
  <si>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</si>
  <si>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</si>
  <si>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</si>
  <si>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</si>
  <si>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</si>
  <si>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</si>
  <si>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</si>
  <si>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</si>
  <si>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</si>
  <si>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</si>
  <si>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</si>
  <si>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</si>
  <si>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</si>
  <si>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</si>
  <si>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</si>
  <si>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</si>
  <si>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</si>
  <si>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</si>
  <si>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</si>
  <si>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</si>
  <si>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</si>
  <si>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</si>
  <si>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</si>
  <si>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</si>
  <si>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</si>
  <si>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</si>
  <si>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</si>
  <si>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</si>
  <si>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</si>
  <si>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</si>
  <si>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</si>
  <si>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</si>
  <si>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</si>
  <si>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</si>
  <si>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</si>
  <si>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</si>
  <si>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</si>
  <si>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</si>
  <si>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</si>
  <si>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</si>
  <si>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</si>
  <si>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</si>
  <si>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</si>
  <si>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</si>
  <si>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</si>
  <si>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</si>
  <si>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</si>
  <si>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</si>
  <si>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</si>
  <si>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</si>
  <si>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</si>
  <si>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</si>
  <si>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</si>
  <si>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</si>
  <si>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</si>
  <si>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</si>
  <si>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</si>
  <si>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</si>
  <si>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</si>
  <si>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</si>
  <si>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</si>
  <si>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</si>
  <si>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</si>
  <si>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</si>
  <si>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</si>
  <si>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</si>
  <si>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</si>
  <si>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</si>
  <si>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</si>
  <si>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</si>
  <si>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</si>
  <si>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</si>
  <si>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</si>
  <si>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</si>
  <si>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</si>
  <si>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</si>
  <si>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</si>
  <si>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</si>
  <si>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</si>
  <si>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</si>
  <si>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</si>
  <si>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</si>
  <si>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</si>
  <si>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</si>
  <si>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</si>
  <si>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</si>
  <si>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</si>
  <si>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</si>
  <si>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</si>
  <si>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</si>
  <si>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</si>
  <si>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</si>
  <si>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</si>
  <si>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</si>
  <si>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</si>
  <si>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</si>
  <si>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</si>
  <si>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</si>
  <si>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</si>
  <si>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</si>
  <si>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</si>
  <si>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</si>
  <si>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</si>
  <si>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</si>
  <si>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</si>
  <si>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</si>
  <si>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</si>
  <si>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</si>
  <si>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</si>
  <si>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</si>
  <si>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</si>
  <si>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</si>
  <si>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</si>
  <si>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</si>
  <si>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</si>
  <si>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</si>
  <si>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</si>
  <si>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</si>
  <si>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</si>
  <si>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</si>
  <si>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</si>
  <si>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</si>
  <si>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</si>
  <si>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</si>
  <si>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</si>
  <si>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</si>
  <si>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</si>
  <si>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</si>
  <si>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</si>
  <si>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</si>
  <si>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</si>
  <si>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</si>
  <si>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</si>
  <si>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</si>
  <si>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</si>
  <si>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</si>
  <si>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</si>
  <si>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</si>
  <si>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</si>
  <si>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</si>
  <si>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</si>
  <si>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</si>
  <si>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</si>
  <si>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</si>
  <si>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</si>
  <si>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</si>
  <si>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</si>
  <si>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</si>
  <si>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</si>
  <si>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</si>
  <si>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</si>
  <si>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</si>
  <si>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</si>
  <si>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</si>
  <si>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</si>
  <si>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</si>
  <si>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</si>
  <si>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</si>
  <si>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</si>
  <si>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</si>
  <si>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</si>
  <si>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</si>
  <si>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</si>
  <si>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</si>
  <si>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</si>
  <si>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</si>
  <si>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</si>
  <si>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</si>
  <si>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</si>
  <si>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</si>
  <si>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</si>
  <si>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</si>
  <si>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</si>
  <si>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</si>
  <si>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</si>
  <si>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</si>
  <si>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</si>
  <si>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</si>
  <si>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</si>
  <si>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</si>
  <si>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</si>
  <si>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</si>
  <si>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</si>
  <si>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</si>
  <si>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</si>
  <si>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</si>
  <si>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</si>
  <si>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</si>
  <si>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</si>
  <si>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</si>
  <si>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</si>
  <si>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</si>
  <si>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</si>
  <si>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</si>
  <si>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</si>
  <si>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</si>
  <si>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</si>
  <si>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</si>
  <si>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</si>
  <si>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</si>
  <si>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</si>
  <si>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</si>
  <si>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</si>
  <si>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</si>
  <si>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</si>
  <si>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</si>
  <si>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</si>
  <si>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</si>
  <si>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</si>
  <si>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</si>
  <si>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</si>
  <si>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</si>
  <si>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</si>
  <si>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</si>
  <si>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</si>
  <si>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</si>
  <si>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</si>
  <si>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</si>
  <si>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</si>
  <si>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</si>
  <si>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</si>
  <si>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</si>
  <si>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</si>
  <si>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</si>
  <si>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</si>
  <si>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</si>
  <si>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</si>
  <si>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</si>
  <si>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</si>
  <si>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</si>
  <si>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</si>
  <si>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</si>
  <si>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</si>
  <si>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</si>
  <si>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</si>
  <si>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</si>
  <si>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</si>
  <si>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</si>
  <si>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</si>
  <si>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</si>
  <si>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</si>
  <si>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</si>
  <si>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</si>
  <si>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</si>
  <si>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</si>
  <si>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</si>
  <si>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</si>
  <si>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</si>
  <si>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</si>
  <si>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</si>
  <si>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</si>
  <si>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</si>
  <si>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</si>
  <si>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</si>
  <si>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</si>
  <si>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</si>
  <si>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</si>
  <si>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</si>
  <si>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</si>
  <si>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</si>
  <si>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</si>
  <si>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</si>
  <si>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</si>
  <si>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</si>
  <si>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</si>
  <si>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</si>
  <si>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</si>
  <si>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</si>
  <si>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</si>
  <si>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</si>
  <si>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</si>
  <si>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</si>
  <si>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</si>
  <si>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</si>
  <si>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</si>
  <si>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</si>
  <si>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</si>
  <si>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</si>
  <si>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</si>
  <si>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</si>
  <si>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</si>
  <si>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</si>
  <si>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</si>
  <si>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</si>
  <si>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</si>
  <si>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</si>
  <si>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</si>
  <si>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</si>
  <si>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</si>
  <si>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</si>
  <si>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</si>
  <si>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</si>
  <si>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</si>
  <si>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</si>
  <si>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</si>
  <si>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</si>
  <si>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</si>
  <si>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</si>
  <si>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</si>
  <si>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</si>
  <si>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</si>
  <si>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</si>
  <si>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</si>
  <si>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</si>
  <si>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</si>
  <si>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</si>
  <si>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</si>
  <si>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</si>
  <si>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</si>
  <si>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</si>
  <si>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</si>
  <si>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</si>
  <si>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</si>
  <si>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</si>
  <si>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</si>
  <si>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</si>
  <si>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</si>
  <si>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</si>
  <si>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</si>
  <si>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</si>
  <si>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</si>
  <si>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</si>
  <si>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</si>
  <si>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</si>
  <si>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</si>
  <si>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</si>
  <si>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</si>
  <si>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</si>
  <si>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</si>
  <si>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</si>
  <si>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</si>
  <si>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</si>
  <si>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</si>
  <si>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</si>
  <si>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</si>
  <si>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</si>
  <si>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</si>
  <si>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</si>
  <si>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</si>
  <si>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</si>
  <si>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</si>
  <si>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</si>
  <si>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</si>
  <si>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</si>
  <si>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</si>
  <si>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</si>
  <si>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</si>
  <si>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</si>
  <si>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</si>
  <si>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</si>
  <si>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</si>
  <si>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</si>
  <si>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</si>
  <si>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</si>
  <si>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</si>
  <si>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</si>
  <si>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</si>
  <si>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</si>
  <si>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</si>
  <si>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</si>
  <si>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</si>
  <si>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</si>
  <si>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</si>
  <si>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</si>
  <si>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</si>
  <si>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</si>
  <si>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</si>
  <si>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</si>
  <si>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</si>
  <si>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</si>
  <si>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</si>
  <si>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</si>
  <si>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</si>
  <si>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</si>
  <si>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</si>
  <si>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</si>
  <si>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</si>
  <si>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</si>
  <si>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</si>
  <si>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</si>
  <si>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</si>
  <si>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</si>
  <si>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</si>
  <si>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</si>
  <si>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</si>
  <si>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</si>
  <si>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</si>
  <si>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</si>
  <si>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</si>
  <si>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</si>
  <si>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</si>
  <si>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</si>
  <si>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</si>
  <si>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</si>
  <si>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</si>
  <si>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</si>
  <si>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</si>
  <si>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</si>
  <si>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</si>
  <si>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</si>
  <si>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</si>
  <si>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</si>
  <si>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</si>
  <si>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</si>
  <si>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</si>
  <si>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</si>
  <si>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</si>
  <si>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</si>
  <si>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</si>
  <si>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</si>
  <si>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</si>
  <si>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</si>
  <si>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</si>
  <si>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</si>
  <si>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</si>
  <si>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</si>
  <si>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</si>
  <si>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</si>
  <si>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</si>
  <si>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</si>
  <si>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</si>
  <si>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</si>
  <si>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</si>
  <si>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</si>
  <si>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</si>
  <si>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</si>
  <si>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</si>
  <si>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</si>
  <si>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</si>
  <si>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</si>
  <si>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</si>
  <si>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</si>
  <si>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</si>
  <si>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</si>
  <si>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</si>
  <si>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</si>
  <si>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</si>
  <si>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</si>
  <si>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</si>
  <si>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</si>
  <si>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</si>
  <si>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</si>
  <si>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</si>
  <si>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</si>
  <si>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</si>
  <si>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</si>
  <si>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</si>
  <si>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</si>
  <si>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</si>
  <si>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</si>
  <si>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</si>
  <si>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</si>
  <si>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</si>
  <si>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</si>
  <si>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</si>
  <si>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</si>
  <si>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</si>
  <si>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</si>
  <si>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</si>
  <si>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</si>
  <si>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</si>
  <si>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</si>
  <si>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</si>
  <si>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</si>
  <si>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</si>
  <si>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</si>
  <si>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</si>
  <si>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</si>
  <si>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</si>
  <si>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</si>
  <si>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</si>
  <si>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</si>
  <si>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</si>
  <si>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</si>
  <si>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</si>
  <si>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</si>
  <si>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</si>
  <si>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</si>
  <si>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</si>
  <si>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</si>
  <si>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</si>
  <si>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</si>
  <si>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</si>
  <si>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</si>
  <si>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</si>
  <si>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</si>
  <si>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</si>
  <si>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</si>
  <si>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</si>
  <si>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</si>
  <si>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</si>
  <si>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</si>
  <si>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</si>
  <si>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</si>
  <si>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</si>
  <si>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</si>
  <si>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</si>
  <si>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</si>
  <si>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</si>
  <si>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</si>
  <si>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</si>
  <si>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</si>
  <si>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</si>
  <si>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</si>
  <si>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</si>
  <si>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</si>
  <si>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</si>
  <si>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</si>
  <si>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</si>
  <si>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</si>
  <si>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</si>
  <si>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</si>
  <si>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</si>
  <si>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</si>
  <si>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</si>
  <si>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</si>
  <si>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</si>
  <si>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</si>
  <si>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</si>
  <si>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</si>
  <si>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</si>
  <si>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</si>
  <si>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</si>
  <si>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</si>
  <si>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</si>
  <si>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</si>
  <si>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</si>
  <si>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</si>
  <si>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</si>
  <si>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</si>
  <si>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</si>
  <si>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</si>
  <si>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</si>
  <si>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</si>
  <si>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</si>
  <si>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</si>
  <si>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</si>
  <si>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</si>
  <si>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</si>
  <si>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</si>
  <si>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</si>
  <si>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</si>
  <si>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</si>
  <si>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</si>
  <si>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</si>
  <si>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</si>
  <si>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</si>
  <si>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</si>
  <si>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</si>
  <si>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</si>
  <si>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</si>
  <si>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</si>
  <si>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</si>
  <si>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</si>
  <si>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</si>
  <si>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</si>
  <si>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</si>
  <si>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</si>
  <si>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</si>
  <si>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</si>
  <si>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</si>
  <si>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</si>
  <si>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</si>
  <si>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</si>
  <si>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</si>
  <si>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</si>
  <si>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</si>
  <si>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</si>
  <si>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</si>
  <si>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</si>
  <si>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</si>
  <si>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</si>
  <si>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</si>
  <si>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</si>
  <si>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</si>
  <si>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</si>
  <si>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</si>
  <si>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</si>
  <si>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</si>
  <si>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</si>
  <si>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</si>
  <si>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</si>
  <si>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</si>
  <si>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</si>
  <si>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</si>
  <si>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</si>
  <si>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</si>
  <si>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</si>
  <si>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</si>
  <si>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</si>
  <si>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</si>
  <si>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</si>
  <si>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</si>
  <si>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</si>
  <si>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</si>
  <si>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</si>
  <si>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</si>
  <si>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</si>
  <si>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</si>
  <si>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</si>
  <si>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</si>
  <si>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</si>
  <si>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</si>
  <si>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</si>
  <si>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</si>
  <si>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</si>
  <si>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</si>
  <si>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</si>
  <si>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</si>
  <si>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</si>
  <si>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</si>
  <si>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</si>
  <si>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</si>
  <si>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</si>
  <si>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</si>
  <si>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</si>
  <si>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</si>
  <si>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</si>
  <si>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</si>
  <si>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</si>
  <si>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</si>
  <si>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</si>
  <si>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</si>
  <si>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</si>
  <si>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</si>
  <si>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</si>
  <si>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</si>
  <si>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</si>
  <si>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</si>
  <si>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</si>
  <si>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</si>
  <si>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</si>
  <si>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</si>
  <si>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</si>
  <si>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</si>
  <si>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</si>
  <si>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</si>
  <si>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</si>
  <si>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</si>
  <si>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</si>
  <si>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</si>
  <si>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</si>
  <si>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</si>
  <si>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</si>
  <si>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</si>
  <si>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</si>
  <si>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</si>
  <si>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</si>
  <si>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</si>
  <si>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</si>
  <si>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</si>
  <si>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</si>
  <si>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</si>
  <si>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</si>
  <si>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</si>
  <si>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</si>
  <si>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</si>
  <si>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</si>
  <si>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</si>
  <si>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</si>
  <si>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</si>
  <si>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</si>
  <si>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</si>
  <si>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</si>
  <si>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</si>
  <si>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</si>
  <si>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</si>
  <si>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</si>
  <si>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</si>
  <si>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</si>
  <si>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</si>
  <si>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</si>
  <si>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</si>
  <si>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</si>
  <si>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</si>
  <si>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</si>
  <si>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</si>
  <si>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</si>
  <si>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</si>
  <si>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</si>
  <si>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</si>
  <si>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</si>
  <si>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</si>
  <si>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</si>
  <si>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</si>
  <si>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</si>
  <si>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</si>
  <si>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</si>
  <si>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</si>
  <si>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</si>
  <si>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</si>
  <si>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</si>
  <si>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</si>
  <si>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</si>
  <si>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</si>
  <si>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</si>
  <si>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</si>
  <si>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</si>
  <si>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</si>
  <si>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</si>
  <si>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</si>
  <si>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</si>
  <si>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</si>
  <si>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</si>
  <si>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</si>
  <si>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</si>
  <si>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</si>
  <si>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</si>
  <si>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</si>
  <si>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</si>
  <si>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</si>
  <si>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</si>
  <si>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</si>
  <si>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</si>
  <si>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</si>
  <si>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</si>
  <si>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</si>
  <si>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</si>
  <si>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</si>
  <si>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</si>
  <si>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</si>
  <si>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</si>
  <si>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</si>
  <si>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</si>
  <si>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</si>
  <si>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</si>
  <si>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</si>
  <si>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</si>
  <si>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</si>
  <si>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</si>
  <si>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</si>
  <si>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</si>
  <si>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</si>
  <si>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</si>
  <si>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</si>
  <si>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</si>
  <si>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</si>
  <si>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</si>
  <si>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</si>
  <si>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</si>
  <si>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</si>
  <si>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</si>
  <si>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</si>
  <si>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</si>
  <si>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</si>
  <si>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</si>
  <si>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</si>
  <si>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</si>
  <si>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</si>
  <si>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</si>
  <si>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</si>
  <si>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</si>
  <si>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</si>
  <si>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</si>
  <si>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</si>
  <si>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</si>
  <si>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</si>
  <si>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</si>
  <si>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</si>
  <si>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</si>
  <si>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</si>
  <si>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</si>
  <si>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</si>
  <si>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</si>
  <si>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</si>
  <si>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</si>
  <si>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</si>
  <si>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</si>
  <si>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</si>
  <si>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</si>
  <si>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</si>
  <si>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</si>
  <si>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</si>
  <si>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</si>
  <si>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</si>
  <si>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</si>
  <si>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</si>
  <si>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</si>
  <si>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</si>
  <si>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</si>
  <si>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</si>
  <si>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</si>
  <si>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</si>
  <si>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</si>
  <si>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</si>
  <si>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</si>
  <si>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</si>
  <si>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</si>
  <si>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</si>
  <si>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</si>
  <si>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</si>
  <si>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</si>
  <si>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</si>
  <si>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</si>
  <si>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</si>
  <si>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</si>
  <si>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</si>
  <si>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</si>
  <si>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</si>
  <si>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</si>
  <si>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</si>
  <si>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</si>
  <si>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</si>
  <si>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</si>
  <si>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</si>
  <si>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</si>
  <si>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</si>
  <si>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</si>
  <si>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</si>
  <si>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</si>
  <si>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</si>
  <si>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</si>
  <si>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</si>
  <si>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</si>
  <si>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</si>
  <si>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</si>
  <si>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</si>
  <si>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</si>
  <si>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</si>
  <si>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</si>
  <si>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</si>
  <si>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</si>
  <si>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</si>
  <si>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</si>
  <si>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</si>
  <si>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</si>
  <si>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</si>
  <si>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</si>
  <si>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</si>
  <si>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</si>
  <si>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</si>
  <si>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</si>
  <si>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</si>
  <si>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</si>
  <si>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</si>
  <si>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</si>
  <si>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</si>
  <si>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</si>
  <si>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</si>
  <si>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</si>
  <si>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</si>
  <si>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</si>
  <si>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</si>
  <si>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</si>
  <si>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</si>
  <si>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</si>
  <si>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</si>
  <si>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</si>
  <si>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</si>
  <si>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</si>
  <si>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</si>
  <si>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</si>
  <si>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</si>
  <si>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</si>
  <si>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</si>
  <si>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</si>
  <si>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</si>
  <si>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</si>
  <si>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</si>
  <si>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</si>
  <si>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</si>
  <si>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</si>
  <si>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</si>
  <si>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</si>
  <si>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</si>
  <si>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</si>
  <si>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</si>
  <si>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</si>
  <si>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</si>
  <si>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</si>
  <si>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</si>
  <si>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</si>
  <si>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</si>
  <si>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</si>
  <si>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</si>
  <si>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</si>
  <si>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</si>
  <si>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</si>
  <si>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</si>
  <si>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</si>
  <si>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</si>
  <si>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</si>
  <si>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</si>
  <si>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</si>
  <si>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</si>
  <si>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</si>
  <si>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</si>
  <si>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</si>
  <si>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</si>
  <si>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</si>
  <si>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</si>
  <si>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</si>
  <si>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</si>
  <si>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</si>
  <si>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</si>
  <si>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</si>
  <si>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</si>
  <si>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</si>
  <si>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</si>
  <si>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</si>
  <si>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</si>
  <si>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</si>
  <si>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</si>
  <si>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</si>
  <si>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</si>
  <si>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</si>
  <si>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</si>
  <si>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</si>
  <si>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</si>
  <si>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</si>
  <si>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</si>
  <si>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</si>
  <si>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</si>
  <si>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</si>
  <si>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</si>
  <si>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</si>
  <si>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</si>
  <si>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</si>
  <si>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</si>
  <si>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</si>
  <si>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</si>
  <si>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</si>
  <si>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</si>
  <si>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</si>
  <si>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</si>
  <si>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</si>
  <si>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</si>
  <si>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</si>
  <si>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</si>
  <si>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</si>
  <si>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</si>
  <si>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</si>
  <si>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</si>
  <si>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</si>
  <si>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</si>
  <si>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</si>
  <si>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</si>
  <si>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</si>
  <si>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</si>
  <si>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</si>
  <si>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</si>
  <si>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</si>
  <si>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</si>
  <si>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</si>
  <si>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</si>
  <si>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</si>
  <si>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</si>
  <si>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</si>
  <si>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</si>
  <si>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</si>
  <si>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</si>
  <si>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</si>
  <si>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</si>
  <si>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</si>
  <si>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</si>
  <si>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</si>
  <si>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</si>
  <si>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</si>
  <si>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</si>
  <si>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</si>
  <si>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</si>
  <si>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</si>
  <si>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</si>
  <si>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</si>
  <si>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</si>
  <si>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</si>
  <si>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</si>
  <si>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</si>
  <si>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</si>
  <si>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</si>
  <si>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</si>
  <si>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</si>
  <si>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</si>
  <si>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</si>
  <si>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</si>
  <si>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</si>
  <si>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</si>
  <si>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</si>
  <si>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</si>
  <si>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</si>
  <si>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</si>
  <si>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</si>
  <si>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</si>
  <si>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</si>
  <si>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</si>
  <si>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</si>
  <si>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</si>
  <si>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</si>
  <si>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</si>
  <si>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</si>
  <si>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</si>
  <si>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</si>
  <si>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</si>
  <si>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</si>
  <si>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</si>
  <si>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</si>
  <si>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</si>
  <si>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</si>
  <si>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</si>
  <si>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</si>
  <si>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</si>
  <si>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</si>
  <si>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</si>
  <si>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</si>
  <si>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</si>
  <si>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</si>
  <si>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</si>
  <si>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</si>
  <si>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</si>
  <si>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</si>
  <si>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</si>
  <si>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</si>
  <si>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</si>
  <si>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</si>
  <si>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</si>
  <si>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</si>
  <si>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</si>
  <si>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</si>
  <si>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</si>
  <si>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</si>
  <si>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</si>
  <si>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</si>
  <si>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</si>
  <si>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</si>
  <si>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</si>
  <si>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</si>
  <si>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</si>
  <si>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</si>
  <si>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</si>
  <si>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</si>
  <si>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</si>
  <si>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</si>
  <si>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</si>
  <si>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</si>
  <si>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</si>
  <si>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</si>
  <si>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</si>
  <si>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</si>
  <si>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</si>
  <si>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</si>
  <si>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</si>
  <si>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</si>
  <si>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</si>
  <si>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</si>
  <si>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</si>
  <si>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</si>
  <si>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</si>
  <si>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</si>
  <si>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</si>
  <si>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</si>
  <si>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</si>
  <si>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</si>
  <si>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</si>
  <si>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</si>
  <si>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</si>
  <si>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</si>
  <si>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</si>
  <si>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</si>
  <si>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</si>
  <si>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</si>
  <si>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</si>
  <si>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</si>
  <si>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</si>
  <si>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</si>
  <si>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</si>
  <si>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</si>
  <si>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</si>
  <si>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</si>
  <si>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</si>
  <si>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</si>
  <si>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</si>
  <si>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</si>
  <si>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</si>
  <si>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</si>
  <si>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</si>
  <si>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</si>
  <si>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</si>
  <si>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</si>
  <si>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</si>
  <si>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</si>
  <si>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</si>
  <si>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</si>
  <si>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</si>
  <si>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</si>
  <si>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</si>
  <si>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</si>
  <si>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</si>
  <si>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</si>
  <si>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</si>
  <si>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</si>
  <si>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</si>
  <si>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</si>
  <si>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</si>
  <si>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</si>
  <si>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</si>
  <si>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</si>
  <si>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</si>
  <si>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</si>
  <si>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</si>
  <si>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</si>
  <si>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</si>
  <si>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</si>
  <si>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</si>
  <si>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</si>
  <si>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</si>
  <si>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</si>
  <si>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</si>
  <si>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</si>
  <si>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</si>
  <si>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</si>
  <si>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</si>
  <si>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</si>
  <si>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</si>
  <si>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</si>
  <si>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</si>
  <si>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</si>
  <si>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</si>
  <si>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</si>
  <si>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</si>
  <si>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</si>
  <si>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</si>
  <si>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</si>
  <si>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</si>
  <si>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</si>
  <si>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</si>
  <si>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</si>
  <si>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</si>
  <si>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</si>
  <si>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</si>
  <si>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</si>
  <si>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</si>
  <si>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</si>
  <si>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</si>
  <si>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</si>
  <si>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</si>
  <si>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</si>
  <si>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</si>
  <si>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</si>
  <si>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</si>
  <si>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</si>
  <si>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</si>
  <si>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</si>
  <si>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</si>
  <si>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</si>
  <si>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</si>
  <si>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</si>
  <si>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</si>
  <si>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</si>
  <si>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</si>
  <si>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</si>
  <si>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</si>
  <si>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</si>
  <si>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</si>
  <si>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</si>
  <si>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</si>
  <si>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</si>
  <si>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</si>
  <si>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</si>
  <si>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</si>
  <si>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</si>
  <si>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</si>
  <si>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</si>
  <si>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</si>
  <si>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</si>
  <si>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</si>
  <si>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</si>
  <si>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</si>
  <si>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</si>
  <si>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</si>
  <si>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</si>
  <si>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</si>
  <si>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</si>
  <si>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</si>
  <si>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</si>
  <si>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</si>
  <si>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</si>
  <si>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</si>
  <si>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</si>
  <si>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</si>
  <si>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</si>
  <si>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</si>
  <si>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</si>
  <si>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</si>
  <si>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</si>
  <si>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</si>
  <si>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</si>
  <si>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</si>
  <si>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</si>
  <si>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</si>
  <si>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</si>
  <si>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</si>
  <si>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</si>
  <si>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</si>
  <si>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</si>
  <si>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</si>
  <si>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</si>
  <si>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</si>
  <si>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</si>
  <si>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</si>
  <si>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</si>
  <si>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</si>
  <si>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</si>
  <si>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</si>
  <si>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</si>
  <si>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</si>
  <si>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</si>
  <si>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</si>
  <si>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</si>
  <si>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</si>
  <si>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</si>
  <si>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</si>
  <si>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</si>
  <si>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</si>
  <si>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</si>
  <si>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</si>
  <si>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</si>
  <si>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</si>
  <si>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</si>
  <si>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</si>
  <si>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</si>
  <si>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</si>
  <si>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</si>
  <si>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</si>
  <si>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</si>
  <si>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</si>
  <si>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</si>
  <si>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</si>
  <si>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</si>
  <si>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</si>
  <si>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</si>
  <si>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</si>
  <si>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</si>
  <si>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</si>
  <si>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</si>
  <si>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</si>
  <si>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</si>
  <si>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</si>
  <si>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</si>
  <si>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</si>
  <si>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</si>
  <si>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</si>
  <si>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</si>
  <si>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</si>
  <si>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</si>
  <si>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</si>
  <si>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</si>
  <si>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</si>
  <si>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</si>
  <si>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</si>
  <si>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</si>
  <si>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</si>
  <si>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</si>
  <si>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</si>
  <si>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</si>
  <si>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</si>
  <si>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</si>
  <si>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</si>
  <si>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</si>
  <si>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</si>
  <si>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</si>
  <si>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</si>
  <si>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</si>
  <si>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</si>
  <si>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</si>
  <si>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</si>
  <si>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</si>
  <si>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</si>
  <si>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</si>
  <si>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</si>
  <si>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</si>
  <si>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</si>
  <si>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</si>
  <si>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</si>
  <si>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</si>
  <si>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</si>
  <si>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</si>
  <si>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</si>
  <si>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</si>
  <si>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</si>
  <si>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</si>
  <si>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</si>
  <si>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</si>
  <si>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</si>
  <si>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</si>
  <si>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</si>
  <si>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</si>
  <si>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</si>
  <si>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</si>
  <si>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</si>
  <si>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</si>
  <si>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</si>
  <si>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</si>
  <si>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</si>
  <si>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</si>
  <si>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</si>
  <si>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</si>
  <si>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</si>
  <si>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</si>
  <si>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</si>
  <si>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</si>
  <si>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</si>
  <si>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</si>
  <si>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</si>
  <si>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</si>
  <si>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</si>
  <si>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</si>
  <si>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</si>
  <si>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</si>
  <si>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</si>
  <si>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</si>
  <si>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</si>
  <si>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</si>
  <si>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</si>
  <si>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</si>
  <si>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</si>
  <si>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</si>
  <si>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</si>
  <si>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</si>
  <si>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</si>
  <si>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</si>
  <si>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</si>
  <si>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</si>
  <si>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</si>
  <si>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</si>
  <si>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</si>
  <si>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</si>
  <si>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</si>
  <si>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</si>
  <si>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</si>
  <si>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</si>
  <si>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</si>
  <si>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</si>
  <si>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</si>
  <si>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</si>
  <si>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</si>
  <si>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</si>
  <si>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</si>
  <si>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</si>
  <si>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</si>
  <si>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</si>
  <si>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</si>
  <si>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</si>
  <si>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</si>
  <si>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</si>
  <si>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</si>
  <si>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</si>
  <si>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</si>
  <si>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</si>
  <si>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</si>
  <si>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</si>
  <si>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</si>
  <si>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</si>
  <si>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</si>
  <si>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</si>
  <si>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</si>
  <si>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</si>
  <si>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</si>
  <si>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</si>
  <si>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</si>
  <si>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</si>
  <si>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</si>
  <si>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</si>
  <si>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</si>
  <si>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</si>
  <si>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</si>
  <si>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</si>
  <si>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</si>
  <si>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</si>
  <si>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</si>
  <si>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</si>
  <si>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</si>
  <si>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</si>
  <si>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</si>
  <si>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</si>
  <si>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</si>
  <si>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</si>
  <si>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</si>
  <si>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</si>
  <si>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</si>
  <si>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</si>
  <si>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</si>
  <si>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</si>
  <si>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</si>
  <si>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</si>
  <si>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</si>
  <si>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</si>
  <si>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</si>
  <si>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</si>
  <si>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</si>
  <si>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</si>
  <si>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</si>
  <si>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</si>
  <si>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</si>
  <si>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</si>
  <si>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</si>
  <si>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</si>
  <si>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</si>
  <si>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</si>
  <si>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</si>
  <si>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</si>
  <si>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</si>
  <si>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</si>
  <si>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</si>
  <si>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</si>
  <si>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</si>
  <si>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</si>
  <si>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</si>
  <si>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</si>
  <si>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</si>
  <si>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</si>
  <si>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</si>
  <si>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</si>
  <si>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</si>
  <si>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</si>
  <si>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</si>
  <si>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</si>
  <si>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</si>
  <si>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</si>
  <si>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</si>
  <si>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</si>
  <si>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</si>
  <si>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</si>
  <si>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</si>
  <si>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</si>
  <si>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</si>
  <si>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</si>
  <si>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</si>
  <si>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</si>
  <si>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</si>
  <si>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</si>
  <si>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</si>
  <si>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</si>
  <si>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</si>
  <si>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</si>
  <si>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</si>
  <si>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</si>
  <si>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</si>
  <si>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</si>
  <si>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</si>
  <si>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</si>
  <si>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</si>
  <si>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</si>
  <si>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</si>
  <si>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</si>
  <si>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</si>
  <si>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</si>
  <si>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</si>
  <si>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</si>
  <si>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</si>
  <si>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</si>
  <si>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</si>
  <si>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</si>
  <si>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</si>
  <si>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</si>
  <si>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</si>
  <si>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</si>
  <si>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</si>
  <si>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</si>
  <si>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</si>
  <si>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</si>
  <si>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</si>
  <si>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</si>
  <si>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</si>
  <si>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</si>
  <si>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</si>
  <si>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</si>
  <si>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</si>
  <si>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</si>
  <si>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</si>
  <si>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</si>
  <si>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</si>
  <si>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</si>
  <si>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</si>
  <si>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</si>
  <si>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</si>
  <si>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</si>
  <si>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</si>
  <si>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</si>
  <si>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</si>
  <si>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</si>
  <si>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</si>
  <si>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</si>
  <si>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</si>
  <si>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</si>
  <si>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</si>
  <si>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</si>
  <si>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</si>
  <si>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</si>
  <si>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</si>
  <si>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</si>
  <si>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</si>
  <si>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</si>
  <si>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</si>
  <si>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</si>
  <si>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</si>
  <si>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</si>
  <si>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</si>
  <si>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</si>
  <si>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</si>
  <si>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</si>
  <si>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</si>
  <si>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</si>
  <si>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</si>
  <si>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</si>
  <si>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</si>
  <si>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</si>
  <si>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</si>
  <si>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</si>
  <si>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</si>
  <si>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</si>
  <si>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</si>
  <si>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</si>
  <si>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</si>
  <si>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</si>
  <si>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</si>
  <si>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</si>
  <si>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</si>
  <si>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</si>
  <si>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</si>
  <si>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</si>
  <si>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</si>
  <si>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</si>
  <si>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</si>
  <si>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</si>
  <si>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</si>
  <si>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</si>
  <si>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</si>
  <si>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</si>
  <si>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</si>
  <si>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</si>
  <si>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</si>
  <si>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</si>
  <si>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</si>
  <si>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</si>
  <si>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</si>
  <si>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</si>
  <si>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</si>
  <si>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</si>
  <si>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</si>
  <si>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</si>
  <si>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</si>
  <si>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</si>
  <si>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</si>
  <si>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</si>
  <si>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</si>
  <si>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</si>
  <si>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</si>
  <si>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</si>
  <si>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</si>
  <si>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</si>
  <si>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</si>
  <si>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</si>
  <si>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</si>
  <si>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</si>
  <si>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</si>
  <si>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</si>
  <si>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</si>
  <si>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</si>
  <si>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</si>
  <si>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</si>
  <si>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</si>
  <si>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</si>
  <si>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</si>
  <si>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</si>
  <si>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</si>
  <si>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</si>
  <si>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</si>
  <si>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</si>
  <si>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</si>
  <si>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</si>
  <si>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</si>
  <si>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</si>
  <si>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</si>
  <si>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</si>
  <si>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</si>
  <si>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</si>
  <si>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</si>
  <si>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</si>
  <si>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</si>
  <si>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</si>
  <si>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</si>
  <si>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</si>
  <si>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</si>
  <si>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</si>
  <si>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</si>
  <si>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</si>
  <si>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</si>
  <si>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</si>
  <si>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</si>
  <si>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</si>
  <si>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</si>
  <si>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</si>
  <si>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</si>
  <si>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</si>
  <si>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</si>
  <si>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</si>
  <si>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</si>
  <si>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</si>
  <si>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</si>
  <si>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</si>
  <si>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</si>
  <si>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</si>
  <si>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</si>
  <si>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</si>
  <si>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</si>
  <si>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</si>
  <si>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</si>
  <si>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</si>
  <si>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</si>
  <si>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</si>
  <si>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</si>
  <si>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</si>
  <si>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</si>
  <si>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</si>
  <si>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</si>
  <si>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</si>
  <si>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</si>
  <si>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</si>
  <si>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</si>
  <si>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</si>
  <si>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</si>
  <si>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</si>
  <si>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</si>
  <si>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</si>
  <si>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</si>
  <si>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</si>
  <si>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</si>
  <si>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</si>
  <si>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</si>
  <si>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</si>
  <si>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</si>
  <si>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</si>
  <si>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</si>
  <si>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</si>
  <si>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</si>
  <si>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</si>
  <si>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</si>
  <si>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</si>
  <si>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</si>
  <si>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</si>
  <si>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</si>
  <si>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</si>
  <si>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</si>
  <si>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</si>
  <si>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</si>
  <si>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</si>
  <si>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</si>
  <si>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</si>
  <si>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</si>
  <si>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</si>
  <si>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</si>
  <si>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</si>
  <si>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</si>
  <si>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</si>
  <si>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</si>
  <si>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</si>
  <si>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</si>
  <si>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</si>
  <si>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</si>
  <si>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</si>
  <si>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</si>
  <si>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</si>
  <si>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</si>
  <si>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</si>
  <si>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</si>
  <si>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</si>
  <si>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</si>
  <si>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</si>
  <si>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</si>
  <si>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</si>
  <si>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</si>
  <si>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</si>
  <si>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</si>
  <si>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</si>
  <si>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</si>
  <si>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</si>
  <si>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</si>
  <si>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</si>
  <si>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</si>
  <si>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</si>
  <si>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</si>
  <si>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</si>
  <si>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</si>
  <si>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</si>
  <si>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</si>
  <si>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</si>
  <si>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</si>
  <si>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</si>
  <si>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</si>
  <si>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</si>
  <si>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</si>
  <si>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</si>
  <si>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</si>
  <si>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</si>
  <si>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</si>
  <si>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</si>
  <si>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</si>
  <si>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</si>
  <si>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</si>
  <si>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</si>
  <si>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</si>
  <si>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</si>
  <si>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</si>
  <si>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</si>
  <si>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</si>
  <si>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</si>
  <si>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</si>
  <si>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</si>
  <si>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</si>
  <si>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</si>
  <si>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</si>
  <si>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</si>
  <si>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</si>
  <si>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</si>
  <si>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</si>
  <si>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</si>
  <si>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</si>
  <si>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</si>
  <si>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</si>
  <si>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</si>
  <si>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</si>
  <si>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</si>
  <si>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</si>
  <si>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</si>
  <si>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</si>
  <si>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</si>
  <si>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</si>
  <si>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</si>
  <si>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</si>
  <si>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</si>
  <si>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</si>
  <si>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</si>
  <si>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</si>
  <si>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</si>
  <si>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</si>
  <si>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</si>
  <si>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</si>
  <si>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</si>
  <si>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</si>
  <si>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</si>
  <si>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</si>
  <si>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</si>
  <si>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</si>
  <si>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</si>
  <si>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</si>
  <si>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</si>
  <si>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</si>
  <si>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</si>
  <si>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</si>
  <si>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</si>
  <si>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</si>
  <si>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</si>
  <si>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</si>
  <si>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</si>
  <si>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</si>
  <si>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</si>
  <si>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</si>
  <si>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</si>
  <si>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</si>
  <si>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</si>
  <si>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</si>
  <si>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</si>
  <si>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</si>
  <si>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</si>
  <si>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</si>
  <si>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</si>
  <si>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</si>
  <si>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</si>
  <si>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</si>
  <si>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</si>
  <si>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</si>
  <si>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</si>
  <si>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</si>
  <si>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</si>
  <si>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</si>
  <si>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</si>
  <si>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</si>
  <si>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</si>
  <si>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</si>
  <si>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</si>
  <si>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</si>
  <si>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</si>
  <si>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</si>
  <si>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</si>
  <si>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</si>
  <si>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</si>
  <si>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</si>
  <si>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</si>
  <si>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</si>
  <si>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</si>
  <si>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</si>
  <si>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</si>
  <si>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</si>
  <si>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</si>
  <si>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</si>
  <si>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</si>
  <si>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</si>
  <si>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</si>
  <si>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</si>
  <si>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</si>
  <si>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</si>
  <si>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</si>
  <si>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</si>
  <si>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</si>
  <si>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</si>
  <si>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</si>
  <si>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</si>
  <si>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</si>
  <si>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</si>
  <si>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</si>
  <si>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</si>
  <si>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</si>
  <si>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</si>
  <si>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</si>
  <si>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</si>
  <si>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</si>
  <si>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</si>
  <si>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</si>
  <si>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</si>
  <si>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</si>
  <si>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</si>
  <si>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</si>
  <si>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</si>
  <si>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</si>
  <si>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</si>
  <si>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</si>
  <si>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</si>
  <si>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</si>
  <si>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</si>
  <si>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</si>
  <si>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</si>
  <si>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</si>
  <si>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</si>
  <si>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</si>
  <si>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</si>
  <si>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</si>
  <si>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</si>
  <si>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</si>
  <si>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</si>
  <si>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</si>
  <si>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</si>
  <si>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</si>
  <si>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</si>
  <si>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</si>
  <si>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</si>
  <si>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</si>
  <si>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</si>
  <si>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</si>
  <si>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</si>
  <si>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</si>
  <si>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</si>
  <si>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</si>
  <si>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</si>
  <si>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</si>
  <si>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</si>
  <si>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</si>
  <si>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</si>
  <si>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</si>
  <si>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</si>
  <si>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</si>
  <si>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</si>
  <si>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</si>
  <si>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</si>
  <si>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</si>
  <si>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</si>
  <si>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</si>
  <si>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</si>
  <si>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</si>
  <si>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</si>
  <si>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</si>
  <si>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</si>
  <si>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</si>
  <si>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</si>
  <si>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</si>
  <si>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</si>
  <si>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</si>
  <si>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</si>
  <si>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</si>
  <si>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</si>
  <si>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</si>
  <si>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</si>
  <si>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</si>
  <si>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</si>
  <si>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</si>
  <si>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</si>
  <si>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</si>
  <si>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</si>
  <si>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</si>
  <si>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</si>
  <si>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</si>
  <si>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</si>
  <si>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</si>
  <si>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</si>
  <si>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</si>
  <si>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</si>
  <si>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</si>
  <si>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</si>
  <si>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</si>
  <si>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</si>
  <si>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</si>
  <si>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</si>
  <si>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</si>
  <si>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</si>
  <si>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</si>
  <si>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</si>
  <si>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</si>
  <si>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</si>
  <si>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</si>
  <si>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</si>
  <si>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</si>
  <si>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</si>
  <si>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</si>
  <si>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</si>
  <si>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</si>
  <si>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</si>
  <si>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</si>
  <si>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</si>
  <si>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</si>
  <si>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</si>
  <si>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</si>
  <si>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</si>
  <si>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</si>
  <si>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</si>
  <si>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</si>
  <si>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</si>
  <si>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</si>
  <si>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</si>
  <si>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</si>
  <si>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</si>
  <si>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</si>
  <si>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</si>
  <si>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</si>
  <si>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</si>
  <si>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</si>
  <si>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</si>
  <si>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</si>
  <si>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</si>
  <si>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</si>
  <si>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</si>
  <si>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</si>
  <si>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</si>
  <si>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</si>
  <si>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</si>
  <si>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</si>
  <si>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</si>
  <si>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</si>
  <si>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</si>
  <si>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</si>
  <si>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</si>
  <si>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</si>
  <si>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</si>
  <si>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</si>
  <si>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</si>
  <si>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</si>
  <si>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</si>
  <si>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</si>
  <si>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</si>
  <si>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</si>
  <si>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</si>
  <si>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</si>
  <si>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</si>
  <si>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</si>
  <si>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</si>
  <si>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</si>
  <si>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</si>
  <si>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</si>
  <si>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</si>
  <si>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</si>
  <si>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</si>
  <si>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</si>
  <si>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</si>
  <si>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</si>
  <si>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</si>
  <si>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</si>
  <si>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</si>
  <si>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</si>
  <si>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</si>
  <si>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</si>
  <si>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</si>
  <si>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</si>
  <si>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</si>
  <si>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</si>
  <si>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</si>
  <si>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</si>
  <si>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</si>
  <si>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</si>
  <si>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</si>
  <si>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</si>
  <si>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</si>
  <si>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</si>
  <si>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</si>
  <si>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</si>
  <si>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</si>
  <si>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</si>
  <si>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</si>
  <si>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</si>
  <si>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</si>
  <si>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</si>
  <si>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</si>
  <si>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</si>
  <si>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</si>
  <si>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</si>
  <si>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</si>
  <si>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</si>
  <si>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</si>
  <si>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</si>
  <si>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</si>
  <si>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</si>
  <si>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</si>
  <si>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</si>
  <si>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</si>
  <si>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</si>
  <si>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</si>
  <si>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</si>
  <si>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</si>
  <si>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</si>
  <si>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</si>
  <si>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</si>
  <si>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</si>
  <si>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</si>
  <si>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</si>
  <si>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</si>
  <si>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</si>
  <si>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</si>
  <si>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</si>
  <si>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</si>
  <si>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</si>
  <si>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</si>
  <si>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</si>
  <si>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</si>
  <si>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</si>
  <si>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</si>
  <si>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</si>
  <si>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</si>
  <si>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</si>
  <si>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</si>
  <si>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</si>
  <si>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</si>
  <si>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</si>
  <si>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</si>
  <si>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</si>
  <si>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</si>
  <si>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</si>
  <si>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</si>
  <si>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</si>
  <si>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</si>
  <si>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</si>
  <si>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</si>
  <si>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</si>
  <si>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</si>
  <si>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</si>
  <si>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</si>
  <si>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</si>
  <si>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</si>
  <si>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</si>
  <si>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</si>
  <si>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</si>
  <si>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</si>
  <si>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</si>
  <si>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</si>
  <si>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</si>
  <si>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</si>
  <si>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</si>
  <si>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</si>
  <si>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</si>
  <si>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</si>
  <si>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</si>
  <si>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</si>
  <si>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</si>
  <si>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</si>
  <si>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</si>
  <si>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</si>
  <si>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</si>
  <si>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</si>
  <si>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</si>
  <si>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</si>
  <si>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</si>
  <si>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</si>
  <si>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</si>
  <si>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</si>
  <si>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</si>
  <si>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</si>
  <si>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</si>
  <si>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</si>
  <si>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</si>
  <si>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</si>
  <si>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</si>
  <si>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</si>
  <si>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</si>
  <si>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</si>
  <si>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</si>
  <si>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</si>
  <si>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</si>
  <si>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</si>
  <si>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</si>
  <si>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</si>
  <si>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</si>
  <si>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</si>
  <si>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</si>
  <si>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</si>
  <si>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</si>
  <si>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</si>
  <si>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</si>
  <si>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</si>
  <si>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</si>
  <si>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</si>
  <si>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</si>
  <si>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</si>
  <si>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</si>
  <si>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</si>
  <si>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</si>
  <si>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</si>
  <si>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</si>
  <si>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</si>
  <si>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</si>
  <si>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</si>
  <si>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</si>
  <si>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</si>
  <si>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</si>
  <si>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</si>
  <si>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</si>
  <si>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</si>
  <si>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</si>
  <si>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</si>
  <si>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</si>
  <si>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</si>
  <si>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</si>
  <si>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</si>
  <si>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</si>
  <si>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</si>
  <si>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</si>
  <si>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</si>
  <si>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</si>
  <si>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</si>
  <si>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</si>
  <si>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</si>
  <si>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</si>
  <si>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</si>
  <si>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</si>
  <si>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</si>
  <si>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</si>
  <si>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</si>
  <si>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</si>
  <si>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</si>
  <si>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</si>
  <si>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</si>
  <si>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</si>
  <si>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</si>
  <si>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</si>
  <si>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</si>
  <si>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</si>
  <si>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</si>
  <si>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</si>
  <si>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</si>
  <si>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</si>
  <si>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</si>
  <si>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</si>
  <si>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</si>
  <si>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</si>
  <si>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</si>
  <si>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</si>
  <si>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</si>
  <si>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</si>
  <si>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</si>
  <si>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</si>
  <si>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</si>
  <si>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</si>
  <si>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</si>
  <si>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</si>
  <si>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</si>
  <si>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</si>
  <si>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</si>
  <si>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</si>
  <si>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</si>
  <si>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</si>
  <si>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</si>
  <si>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</si>
  <si>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</si>
  <si>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</si>
  <si>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</si>
  <si>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</si>
  <si>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</si>
  <si>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</si>
  <si>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</si>
  <si>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</si>
  <si>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</si>
  <si>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</si>
  <si>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</si>
  <si>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</si>
  <si>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</si>
  <si>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</si>
  <si>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</si>
  <si>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</si>
  <si>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</si>
  <si>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</si>
  <si>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</si>
  <si>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</si>
  <si>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</si>
  <si>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</si>
  <si>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</si>
  <si>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</si>
  <si>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</si>
  <si>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</si>
  <si>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</si>
  <si>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</si>
  <si>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</si>
  <si>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</si>
  <si>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</si>
  <si>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</si>
  <si>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</si>
  <si>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</si>
  <si>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</si>
  <si>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</si>
  <si>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</si>
  <si>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</si>
  <si>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</si>
  <si>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</si>
  <si>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</si>
  <si>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</si>
  <si>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</si>
  <si>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</si>
  <si>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</si>
  <si>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</si>
  <si>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</si>
  <si>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</si>
  <si>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</si>
  <si>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</si>
  <si>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</si>
  <si>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</si>
  <si>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</si>
  <si>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</si>
  <si>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</si>
  <si>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</si>
  <si>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</si>
  <si>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</si>
  <si>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</si>
  <si>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</si>
  <si>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</si>
  <si>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</si>
  <si>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</si>
  <si>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</si>
  <si>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</si>
  <si>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</si>
  <si>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</si>
  <si>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</si>
  <si>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</si>
  <si>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</si>
  <si>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</si>
  <si>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</si>
  <si>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</si>
  <si>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</si>
  <si>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</si>
  <si>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</si>
  <si>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</si>
  <si>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</si>
  <si>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</si>
  <si>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</si>
  <si>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</si>
  <si>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</si>
  <si>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</si>
  <si>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</si>
  <si>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</si>
  <si>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</si>
  <si>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</si>
  <si>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</si>
  <si>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</si>
  <si>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</si>
  <si>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</si>
  <si>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</si>
  <si>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</si>
  <si>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</si>
  <si>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</si>
  <si>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</si>
  <si>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</si>
  <si>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</si>
  <si>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</si>
  <si>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</si>
  <si>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</si>
  <si>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</si>
  <si>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</si>
  <si>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</si>
  <si>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</si>
  <si>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</si>
  <si>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</si>
  <si>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</si>
  <si>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</si>
  <si>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</si>
  <si>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</si>
  <si>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</si>
  <si>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</si>
  <si>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</si>
  <si>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</si>
  <si>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</si>
  <si>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</si>
  <si>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</si>
  <si>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</si>
  <si>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</si>
  <si>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</si>
  <si>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</si>
  <si>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</si>
  <si>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</si>
  <si>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</si>
  <si>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</si>
  <si>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</si>
  <si>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</si>
  <si>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</si>
  <si>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</si>
  <si>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</si>
  <si>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</si>
  <si>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</si>
  <si>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</si>
  <si>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</si>
  <si>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</si>
  <si>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</si>
  <si>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</si>
  <si>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</si>
  <si>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</si>
  <si>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</si>
  <si>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</si>
  <si>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</si>
  <si>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</si>
  <si>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</si>
  <si>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</si>
  <si>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</si>
  <si>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</si>
  <si>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</si>
  <si>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</si>
  <si>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</si>
  <si>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</si>
  <si>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</si>
  <si>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</si>
  <si>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</si>
  <si>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</si>
  <si>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</si>
  <si>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</si>
  <si>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</si>
  <si>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</si>
  <si>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</si>
  <si>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</si>
  <si>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</si>
  <si>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</si>
  <si>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</si>
  <si>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</si>
  <si>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</si>
  <si>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</si>
  <si>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</si>
  <si>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</si>
  <si>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</si>
  <si>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</si>
  <si>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</si>
  <si>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</si>
  <si>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</si>
  <si>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</si>
  <si>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</si>
  <si>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</si>
  <si>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</si>
  <si>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</si>
  <si>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</si>
  <si>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</si>
  <si>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</si>
  <si>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</si>
  <si>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</si>
  <si>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</si>
  <si>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</si>
  <si>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</si>
  <si>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</si>
  <si>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</si>
  <si>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</si>
  <si>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</si>
  <si>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</si>
  <si>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</si>
  <si>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</si>
  <si>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</si>
  <si>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</si>
  <si>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</si>
  <si>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</si>
  <si>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</si>
  <si>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</si>
  <si>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</si>
  <si>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</si>
  <si>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</si>
  <si>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</si>
  <si>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</si>
  <si>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</si>
  <si>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</si>
  <si>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</si>
  <si>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</si>
  <si>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</si>
  <si>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</si>
  <si>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</si>
  <si>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</si>
  <si>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</si>
  <si>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</si>
  <si>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</si>
  <si>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</si>
  <si>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</si>
  <si>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</si>
  <si>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</si>
  <si>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</si>
  <si>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</si>
  <si>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</si>
  <si>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</si>
  <si>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</si>
  <si>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</si>
  <si>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</si>
  <si>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</si>
  <si>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</si>
  <si>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</si>
  <si>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</si>
  <si>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</si>
  <si>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</si>
  <si>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</si>
  <si>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</si>
  <si>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</si>
  <si>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</si>
  <si>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</si>
  <si>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</si>
  <si>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</si>
  <si>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</si>
  <si>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</si>
  <si>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</si>
  <si>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</si>
  <si>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</si>
  <si>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</si>
  <si>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</si>
  <si>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</si>
  <si>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</si>
  <si>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</si>
  <si>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</si>
  <si>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</si>
  <si>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</si>
  <si>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</si>
  <si>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</si>
  <si>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</si>
  <si>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</si>
  <si>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</si>
  <si>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</si>
  <si>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</si>
  <si>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</si>
  <si>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</si>
  <si>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</si>
  <si>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</si>
  <si>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</si>
  <si>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</si>
  <si>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</si>
  <si>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</si>
  <si>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</si>
  <si>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</si>
  <si>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</si>
  <si>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</si>
  <si>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</si>
  <si>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</si>
  <si>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</si>
  <si>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</si>
  <si>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</si>
  <si>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</si>
  <si>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</si>
  <si>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</si>
  <si>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</si>
  <si>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</si>
  <si>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</si>
  <si>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</si>
  <si>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</si>
  <si>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</si>
  <si>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</si>
  <si>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</si>
  <si>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</si>
  <si>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</si>
  <si>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</si>
  <si>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</si>
  <si>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</si>
  <si>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</si>
  <si>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</si>
  <si>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</si>
  <si>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</si>
  <si>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</si>
  <si>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</si>
  <si>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</si>
  <si>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</si>
  <si>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</si>
  <si>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</si>
  <si>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</si>
  <si>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</si>
  <si>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</si>
  <si>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</si>
  <si>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</si>
  <si>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</si>
  <si>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</si>
  <si>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</si>
  <si>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</si>
  <si>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</si>
  <si>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</si>
  <si>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</si>
  <si>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</si>
  <si>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</si>
  <si>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</si>
  <si>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</si>
  <si>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</si>
  <si>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</si>
  <si>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</si>
  <si>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</si>
  <si>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</si>
  <si>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</si>
  <si>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</si>
  <si>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</si>
  <si>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</si>
  <si>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</si>
  <si>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</si>
  <si>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</si>
  <si>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</si>
  <si>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</si>
  <si>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</si>
  <si>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</si>
  <si>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</si>
  <si>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</si>
  <si>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</si>
  <si>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</si>
  <si>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</si>
  <si>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</si>
  <si>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</si>
  <si>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</si>
  <si>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</si>
  <si>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</si>
  <si>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</si>
  <si>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</si>
  <si>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</si>
  <si>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</si>
  <si>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</si>
  <si>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</si>
  <si>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</si>
  <si>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</si>
  <si>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</si>
  <si>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</si>
  <si>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</si>
  <si>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</si>
  <si>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</si>
  <si>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</si>
  <si>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</si>
  <si>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</si>
  <si>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</si>
  <si>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</si>
  <si>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</si>
  <si>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</si>
  <si>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</si>
  <si>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</si>
  <si>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</si>
  <si>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</si>
  <si>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</si>
  <si>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</si>
  <si>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</si>
  <si>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</si>
  <si>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</si>
  <si>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</si>
  <si>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</si>
  <si>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</si>
  <si>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</si>
  <si>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</si>
  <si>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</si>
  <si>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</si>
  <si>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</si>
  <si>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</si>
  <si>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</si>
  <si>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</si>
  <si>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</si>
  <si>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</si>
  <si>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</si>
  <si>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</si>
  <si>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</si>
  <si>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</si>
  <si>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</si>
  <si>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</si>
  <si>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</si>
  <si>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</si>
  <si>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</si>
  <si>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</si>
  <si>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</si>
  <si>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</si>
  <si>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</si>
  <si>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</si>
  <si>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</si>
  <si>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</si>
  <si>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</si>
  <si>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</si>
  <si>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</si>
  <si>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</si>
  <si>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</si>
  <si>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</si>
  <si>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</si>
  <si>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</si>
  <si>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</si>
  <si>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</si>
  <si>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</si>
  <si>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</si>
  <si>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</si>
  <si>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</si>
  <si>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</si>
  <si>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</si>
  <si>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</si>
  <si>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</si>
  <si>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</si>
  <si>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</si>
  <si>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</si>
  <si>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</si>
  <si>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</si>
  <si>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</si>
  <si>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</si>
  <si>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</si>
  <si>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</si>
  <si>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</si>
  <si>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</si>
  <si>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</si>
  <si>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</si>
  <si>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</si>
  <si>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</si>
  <si>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</si>
  <si>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</si>
  <si>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</si>
  <si>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</si>
  <si>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</si>
  <si>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</si>
  <si>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</si>
  <si>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</si>
  <si>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</si>
  <si>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</si>
  <si>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</si>
  <si>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</si>
  <si>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</si>
  <si>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</si>
  <si>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</si>
  <si>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</si>
  <si>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</si>
  <si>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</si>
  <si>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</si>
  <si>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</si>
  <si>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</si>
  <si>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</si>
  <si>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</si>
  <si>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</si>
  <si>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</si>
  <si>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</si>
  <si>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</si>
  <si>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</si>
  <si>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</si>
  <si>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</si>
  <si>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</si>
  <si>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</si>
  <si>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</si>
  <si>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</si>
  <si>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</si>
  <si>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</si>
  <si>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</si>
  <si>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</si>
  <si>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</si>
  <si>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</si>
  <si>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</si>
  <si>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</si>
  <si>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</si>
  <si>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</si>
  <si>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</si>
  <si>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</si>
  <si>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</si>
  <si>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</si>
  <si>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</si>
  <si>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</si>
  <si>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</si>
  <si>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</si>
  <si>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</si>
  <si>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</si>
  <si>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</si>
  <si>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</si>
  <si>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</si>
  <si>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</si>
  <si>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</si>
  <si>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</si>
  <si>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</si>
  <si>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</si>
  <si>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</si>
  <si>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</si>
  <si>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</si>
  <si>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</si>
  <si>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</si>
  <si>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</si>
  <si>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</si>
  <si>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</si>
  <si>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</si>
  <si>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</si>
  <si>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</si>
  <si>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</si>
  <si>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</si>
  <si>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</si>
  <si>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</si>
  <si>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</si>
  <si>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</si>
  <si>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</si>
  <si>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</si>
  <si>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</si>
  <si>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</si>
  <si>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</si>
  <si>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</si>
  <si>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</si>
  <si>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</si>
  <si>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</si>
  <si>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</si>
  <si>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</si>
  <si>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</si>
  <si>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</si>
  <si>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</si>
  <si>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</si>
  <si>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</si>
  <si>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</si>
  <si>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</si>
  <si>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</si>
  <si>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</si>
  <si>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</si>
  <si>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</si>
  <si>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</si>
  <si>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</si>
  <si>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</si>
  <si>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</si>
  <si>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</si>
  <si>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</si>
  <si>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</si>
  <si>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</si>
  <si>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</si>
  <si>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</si>
  <si>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</si>
  <si>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</si>
  <si>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</si>
  <si>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</si>
  <si>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</si>
  <si>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</si>
  <si>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</si>
  <si>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</si>
  <si>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</si>
  <si>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</si>
  <si>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</si>
  <si>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</si>
  <si>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</si>
  <si>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</si>
  <si>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</si>
  <si>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</si>
  <si>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</si>
  <si>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</si>
  <si>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</si>
  <si>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</si>
  <si>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</si>
  <si>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</si>
  <si>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</si>
  <si>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</si>
  <si>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</si>
  <si>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</si>
  <si>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</si>
  <si>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</si>
  <si>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</si>
  <si>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</si>
  <si>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</si>
  <si>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</si>
  <si>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</si>
  <si>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</si>
  <si>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</si>
  <si>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</si>
  <si>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</si>
  <si>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</si>
  <si>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</si>
  <si>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</si>
  <si>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</si>
  <si>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</si>
  <si>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</si>
  <si>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</si>
  <si>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</si>
  <si>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</si>
  <si>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</si>
  <si>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</si>
  <si>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</si>
  <si>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</si>
  <si>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</si>
  <si>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</si>
  <si>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</si>
  <si>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</si>
  <si>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</si>
  <si>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</si>
  <si>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</si>
  <si>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</si>
  <si>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</si>
  <si>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</si>
  <si>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</si>
  <si>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</si>
  <si>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</si>
  <si>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</si>
  <si>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</si>
  <si>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</si>
  <si>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</si>
  <si>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</si>
  <si>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</si>
  <si>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</si>
  <si>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</si>
  <si>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</si>
  <si>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</si>
  <si>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</si>
  <si>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</si>
  <si>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</si>
  <si>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</si>
  <si>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</si>
  <si>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</si>
  <si>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</si>
  <si>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</si>
  <si>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</si>
  <si>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</si>
  <si>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</si>
  <si>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</si>
  <si>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</si>
  <si>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</si>
  <si>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</si>
  <si>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</si>
  <si>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</si>
  <si>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</si>
  <si>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</si>
  <si>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</si>
  <si>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</si>
  <si>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</si>
  <si>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</si>
  <si>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</si>
  <si>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</si>
  <si>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</si>
  <si>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</si>
  <si>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</si>
  <si>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</si>
  <si>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</si>
  <si>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</si>
  <si>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</si>
  <si>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</si>
  <si>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</si>
  <si>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</si>
  <si>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</si>
  <si>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</si>
  <si>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</si>
  <si>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</si>
  <si>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</si>
  <si>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</si>
  <si>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</si>
  <si>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</si>
  <si>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</si>
  <si>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</si>
  <si>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</si>
  <si>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</si>
  <si>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</si>
  <si>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</si>
  <si>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</si>
  <si>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</si>
  <si>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</si>
  <si>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</si>
  <si>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</si>
  <si>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</si>
  <si>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</si>
  <si>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</si>
  <si>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</si>
  <si>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</si>
  <si>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</si>
  <si>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</si>
  <si>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</si>
  <si>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</si>
  <si>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</si>
  <si>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</si>
  <si>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</si>
  <si>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</si>
  <si>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</si>
  <si>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</si>
  <si>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</si>
  <si>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</si>
  <si>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</si>
  <si>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</si>
  <si>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</si>
  <si>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</si>
  <si>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</si>
  <si>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</si>
  <si>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</si>
  <si>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</si>
  <si>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</si>
  <si>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</si>
  <si>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</si>
  <si>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</si>
  <si>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</si>
  <si>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</si>
  <si>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</si>
  <si>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</si>
  <si>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</si>
  <si>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</si>
  <si>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</si>
  <si>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</si>
  <si>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</si>
  <si>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</si>
  <si>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</si>
  <si>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</si>
  <si>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</si>
  <si>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</si>
  <si>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</si>
  <si>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</si>
  <si>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</si>
  <si>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</si>
  <si>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</si>
  <si>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</si>
  <si>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</si>
  <si>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</si>
  <si>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</si>
  <si>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</si>
  <si>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</si>
  <si>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</si>
  <si>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</si>
  <si>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</si>
  <si>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</si>
  <si>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</si>
  <si>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</si>
  <si>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</si>
  <si>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</si>
  <si>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</si>
  <si>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</si>
  <si>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</si>
  <si>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</si>
  <si>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</si>
  <si>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</si>
  <si>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</si>
  <si>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</si>
  <si>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</si>
  <si>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</si>
  <si>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</si>
  <si>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</si>
  <si>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</si>
  <si>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</si>
  <si>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</si>
  <si>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</si>
  <si>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</si>
  <si>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</si>
  <si>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</si>
  <si>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</si>
  <si>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</si>
  <si>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</si>
  <si>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</si>
  <si>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</si>
  <si>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</si>
  <si>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</si>
  <si>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</si>
  <si>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</si>
  <si>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</si>
  <si>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</si>
  <si>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</si>
  <si>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</si>
  <si>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</si>
  <si>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</si>
  <si>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</si>
  <si>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</si>
  <si>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</si>
  <si>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</si>
  <si>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</si>
  <si>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</si>
  <si>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</si>
  <si>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</si>
  <si>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</si>
  <si>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</si>
  <si>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</si>
  <si>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</si>
  <si>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</si>
  <si>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</si>
  <si>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</si>
  <si>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</si>
  <si>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</si>
  <si>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</si>
  <si>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</si>
  <si>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</si>
  <si>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</si>
  <si>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</si>
  <si>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</si>
  <si>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</si>
  <si>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</si>
  <si>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</si>
  <si>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</si>
  <si>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</si>
  <si>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</si>
  <si>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</si>
  <si>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</si>
  <si>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</si>
  <si>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</si>
  <si>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</si>
  <si>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</si>
  <si>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</si>
  <si>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</si>
  <si>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</si>
  <si>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</si>
  <si>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</si>
  <si>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</si>
  <si>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</si>
  <si>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</si>
  <si>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</si>
  <si>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</si>
  <si>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</si>
  <si>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</si>
  <si>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</si>
  <si>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</si>
  <si>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</si>
  <si>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</si>
  <si>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</si>
  <si>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</si>
  <si>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</si>
  <si>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</si>
  <si>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</si>
  <si>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</si>
  <si>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</si>
  <si>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</si>
  <si>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</si>
  <si>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</si>
  <si>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</si>
  <si>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</si>
  <si>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</si>
  <si>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</si>
  <si>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</si>
  <si>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</si>
  <si>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</si>
  <si>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</si>
  <si>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</si>
  <si>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</si>
  <si>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</si>
  <si>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</si>
  <si>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</si>
  <si>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</si>
  <si>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</si>
  <si>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</si>
  <si>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</si>
  <si>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</si>
  <si>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</si>
  <si>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</si>
  <si>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</si>
  <si>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</si>
  <si>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</si>
  <si>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</si>
  <si>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</si>
  <si>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</si>
  <si>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</si>
  <si>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</si>
  <si>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</si>
  <si>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</si>
  <si>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</si>
  <si>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</si>
  <si>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</si>
  <si>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</si>
  <si>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</si>
  <si>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</si>
  <si>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</si>
  <si>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</si>
  <si>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</si>
  <si>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</si>
  <si>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</si>
  <si>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</si>
  <si>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</si>
  <si>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</si>
  <si>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</si>
  <si>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</si>
  <si>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</si>
  <si>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</si>
  <si>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</si>
  <si>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</si>
  <si>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</si>
  <si>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</si>
  <si>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</si>
  <si>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</si>
  <si>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</si>
  <si>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</si>
  <si>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</si>
  <si>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</si>
  <si>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</si>
  <si>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</si>
  <si>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</si>
  <si>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</si>
  <si>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</si>
  <si>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</si>
  <si>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</si>
  <si>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</si>
  <si>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</si>
  <si>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</si>
  <si>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</si>
  <si>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</si>
  <si>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</si>
  <si>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</si>
  <si>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</si>
  <si>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</si>
  <si>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</si>
  <si>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</si>
  <si>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</si>
  <si>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</si>
  <si>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</si>
  <si>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</si>
  <si>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</si>
  <si>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</si>
  <si>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</si>
  <si>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</si>
  <si>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</si>
  <si>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</si>
  <si>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</si>
  <si>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</si>
  <si>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</si>
  <si>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</si>
  <si>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</si>
  <si>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</si>
  <si>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</si>
  <si>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</si>
  <si>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</si>
  <si>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</si>
  <si>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</si>
  <si>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</si>
  <si>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</si>
  <si>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</si>
  <si>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</si>
  <si>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</si>
  <si>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</si>
  <si>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</si>
  <si>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</si>
  <si>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</si>
  <si>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</si>
  <si>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</si>
  <si>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</si>
  <si>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</si>
  <si>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</si>
  <si>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</si>
  <si>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</si>
  <si>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</si>
  <si>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</si>
  <si>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</si>
  <si>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</si>
  <si>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</si>
  <si>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</si>
  <si>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</si>
  <si>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</si>
  <si>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</si>
  <si>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</si>
  <si>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</si>
  <si>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</si>
  <si>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</si>
  <si>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</si>
  <si>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</si>
  <si>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</si>
  <si>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</si>
  <si>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</si>
  <si>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</si>
  <si>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</si>
  <si>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</si>
  <si>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</si>
  <si>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</si>
  <si>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</si>
  <si>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</si>
  <si>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</si>
  <si>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</si>
  <si>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</si>
  <si>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</si>
  <si>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</si>
  <si>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</si>
  <si>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</si>
  <si>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</si>
  <si>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</si>
  <si>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</si>
  <si>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</si>
  <si>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</si>
  <si>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</si>
  <si>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</si>
  <si>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</si>
  <si>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</si>
  <si>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</si>
  <si>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</si>
  <si>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</si>
  <si>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</si>
  <si>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</si>
  <si>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</si>
  <si>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</si>
  <si>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</si>
  <si>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</si>
  <si>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</si>
  <si>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</si>
  <si>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</si>
  <si>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</si>
  <si>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</si>
  <si>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</si>
  <si>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</si>
  <si>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</si>
  <si>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</si>
  <si>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</si>
  <si>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</si>
  <si>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</si>
  <si>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</si>
  <si>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</si>
  <si>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</si>
  <si>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</si>
  <si>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</si>
  <si>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</si>
  <si>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</si>
  <si>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</si>
  <si>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</si>
  <si>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</si>
  <si>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</si>
  <si>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</si>
  <si>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</si>
  <si>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</si>
  <si>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</si>
  <si>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</si>
  <si>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</si>
  <si>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</si>
  <si>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</si>
  <si>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</si>
  <si>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</si>
  <si>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</si>
  <si>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</si>
  <si>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</si>
  <si>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</si>
  <si>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</si>
  <si>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</si>
  <si>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</si>
  <si>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</si>
  <si>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</si>
  <si>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</si>
  <si>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</si>
  <si>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</si>
  <si>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</si>
  <si>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</si>
  <si>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</si>
  <si>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</si>
  <si>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</si>
  <si>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</si>
  <si>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</si>
  <si>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</si>
  <si>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</si>
  <si>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</si>
  <si>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</si>
  <si>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</si>
  <si>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</si>
  <si>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</si>
  <si>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</si>
  <si>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</si>
  <si>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</si>
  <si>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</si>
  <si>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</si>
  <si>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</si>
  <si>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</si>
  <si>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</si>
  <si>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</si>
  <si>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</si>
  <si>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</si>
  <si>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</si>
  <si>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</si>
  <si>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</si>
  <si>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</si>
  <si>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</si>
  <si>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</si>
  <si>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</si>
  <si>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</si>
  <si>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</si>
  <si>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</si>
  <si>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</si>
  <si>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</si>
  <si>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</si>
  <si>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</si>
  <si>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</si>
  <si>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</si>
  <si>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</si>
  <si>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</si>
  <si>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</si>
  <si>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</si>
  <si>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</si>
  <si>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</si>
  <si>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</si>
  <si>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</si>
  <si>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</si>
  <si>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</si>
  <si>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</si>
  <si>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</si>
  <si>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</si>
  <si>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</si>
  <si>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</si>
  <si>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</si>
  <si>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</si>
  <si>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</si>
  <si>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</si>
  <si>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</si>
  <si>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</si>
  <si>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</si>
  <si>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</si>
  <si>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</si>
  <si>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</si>
  <si>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</si>
  <si>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</si>
  <si>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</si>
  <si>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</si>
  <si>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</si>
  <si>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</si>
  <si>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</si>
  <si>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</si>
  <si>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</si>
  <si>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</si>
  <si>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</si>
  <si>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</si>
  <si>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</si>
  <si>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</si>
  <si>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</si>
  <si>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</si>
  <si>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</si>
  <si>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</si>
  <si>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</si>
  <si>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</si>
  <si>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</si>
  <si>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</si>
  <si>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</si>
  <si>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</si>
  <si>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</si>
  <si>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</si>
  <si>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</si>
  <si>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</si>
  <si>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</si>
  <si>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</si>
  <si>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</si>
  <si>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</si>
  <si>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</si>
  <si>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</si>
  <si>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</si>
  <si>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</si>
  <si>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</si>
  <si>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</si>
  <si>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</si>
  <si>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</si>
  <si>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</si>
  <si>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</si>
  <si>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</si>
  <si>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</si>
  <si>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</si>
  <si>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</si>
  <si>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</si>
  <si>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</si>
  <si>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</si>
  <si>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</si>
  <si>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</si>
  <si>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</si>
  <si>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</si>
  <si>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</si>
  <si>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</si>
  <si>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</si>
  <si>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</si>
  <si>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</si>
  <si>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</si>
  <si>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</si>
  <si>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</si>
  <si>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</si>
  <si>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</si>
  <si>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</si>
  <si>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</si>
  <si>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</si>
  <si>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</si>
  <si>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</si>
  <si>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</si>
  <si>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</si>
  <si>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</si>
  <si>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</si>
  <si>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</si>
  <si>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</si>
  <si>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</si>
  <si>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</si>
  <si>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</si>
  <si>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</si>
  <si>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</si>
  <si>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</si>
  <si>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</si>
  <si>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</si>
  <si>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</si>
  <si>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</si>
  <si>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</si>
  <si>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</si>
  <si>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</si>
  <si>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</si>
  <si>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</si>
  <si>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</si>
  <si>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</si>
  <si>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</si>
  <si>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</si>
  <si>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</si>
  <si>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</si>
  <si>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</si>
  <si>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</si>
  <si>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</si>
  <si>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</si>
  <si>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</si>
  <si>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</si>
  <si>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</si>
  <si>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</si>
  <si>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</si>
  <si>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</si>
  <si>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</si>
  <si>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</si>
  <si>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</si>
  <si>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</si>
  <si>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</si>
  <si>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</si>
  <si>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</si>
  <si>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</si>
  <si>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</si>
  <si>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</si>
  <si>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</si>
  <si>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</si>
  <si>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</si>
  <si>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</si>
  <si>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</si>
  <si>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</si>
  <si>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</si>
  <si>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</si>
  <si>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</si>
  <si>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</si>
  <si>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</si>
  <si>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</si>
  <si>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</si>
  <si>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</si>
  <si>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</si>
  <si>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</si>
  <si>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</si>
  <si>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</si>
  <si>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</si>
  <si>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</si>
  <si>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</si>
  <si>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</si>
  <si>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</si>
  <si>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</si>
  <si>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</si>
  <si>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</si>
  <si>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</si>
  <si>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</si>
  <si>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</si>
  <si>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</si>
  <si>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</si>
  <si>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</si>
  <si>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</si>
  <si>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</si>
  <si>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</si>
  <si>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</si>
  <si>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</si>
  <si>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</si>
  <si>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</si>
  <si>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</si>
  <si>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</si>
  <si>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</si>
  <si>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</si>
  <si>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</si>
  <si>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</si>
  <si>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</si>
  <si>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</si>
  <si>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</si>
  <si>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</si>
  <si>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</si>
  <si>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</si>
  <si>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</si>
  <si>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</si>
  <si>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</si>
  <si>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</si>
  <si>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</si>
  <si>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</si>
  <si>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</si>
  <si>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</si>
  <si>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</si>
  <si>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</si>
  <si>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</si>
  <si>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</si>
  <si>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</si>
  <si>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</si>
  <si>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</si>
  <si>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</si>
  <si>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</si>
  <si>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</si>
  <si>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</si>
  <si>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</si>
  <si>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</si>
  <si>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</si>
  <si>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</si>
  <si>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</si>
  <si>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</si>
  <si>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</si>
  <si>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</si>
  <si>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</si>
  <si>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</si>
  <si>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</si>
  <si>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</si>
  <si>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</si>
  <si>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</si>
  <si>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</si>
  <si>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</si>
  <si>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</si>
  <si>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</si>
  <si>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</si>
  <si>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</si>
  <si>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</si>
  <si>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</si>
  <si>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</si>
  <si>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</si>
  <si>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</si>
  <si>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</si>
  <si>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</si>
  <si>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</si>
  <si>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</si>
  <si>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</si>
  <si>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</si>
  <si>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</si>
  <si>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</si>
  <si>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</si>
  <si>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</si>
  <si>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</si>
  <si>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</si>
  <si>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</si>
  <si>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</si>
  <si>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</si>
  <si>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</si>
  <si>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</si>
  <si>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</si>
  <si>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</si>
  <si>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</si>
  <si>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</si>
  <si>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</si>
  <si>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</si>
  <si>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</si>
  <si>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</si>
  <si>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</si>
  <si>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</si>
  <si>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</si>
  <si>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</si>
  <si>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</si>
  <si>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</si>
  <si>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</si>
  <si>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</si>
  <si>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</si>
  <si>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</si>
  <si>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</si>
  <si>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</si>
  <si>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</si>
  <si>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</si>
  <si>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</si>
  <si>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</si>
  <si>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</si>
  <si>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</si>
  <si>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</si>
  <si>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</si>
  <si>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</si>
  <si>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</si>
  <si>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</si>
  <si>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</si>
  <si>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</si>
  <si>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</si>
  <si>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</si>
  <si>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</si>
  <si>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</si>
  <si>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</si>
  <si>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</si>
  <si>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</si>
  <si>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</si>
  <si>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</si>
  <si>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</si>
  <si>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</si>
  <si>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</si>
  <si>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</si>
  <si>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</si>
  <si>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</si>
  <si>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</si>
  <si>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</si>
  <si>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</si>
  <si>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</si>
  <si>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</si>
  <si>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</si>
  <si>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</si>
  <si>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</si>
  <si>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</si>
  <si>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</si>
  <si>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</si>
  <si>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</si>
  <si>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</si>
  <si>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</si>
  <si>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</si>
  <si>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</si>
  <si>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</si>
  <si>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</si>
  <si>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</si>
  <si>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</si>
  <si>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</si>
  <si>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</si>
  <si>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</si>
  <si>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</si>
  <si>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</si>
  <si>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</si>
  <si>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</si>
  <si>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</si>
  <si>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</si>
  <si>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</si>
  <si>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</si>
  <si>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</si>
  <si>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</si>
  <si>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</si>
  <si>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</si>
  <si>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</si>
  <si>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</si>
  <si>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</si>
  <si>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</si>
  <si>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</si>
  <si>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</si>
  <si>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</si>
  <si>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</si>
  <si>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</si>
  <si>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</si>
  <si>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</si>
  <si>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</si>
  <si>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</si>
  <si>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</si>
  <si>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</si>
  <si>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</si>
  <si>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</si>
  <si>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</si>
  <si>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</si>
  <si>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</si>
  <si>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</si>
  <si>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</si>
  <si>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</si>
  <si>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</si>
  <si>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</si>
  <si>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</si>
  <si>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</si>
  <si>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</si>
  <si>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</si>
  <si>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</si>
  <si>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</si>
  <si>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</si>
  <si>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</si>
  <si>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</si>
  <si>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</si>
  <si>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</si>
  <si>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</si>
  <si>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</si>
  <si>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</si>
  <si>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</si>
  <si>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</si>
  <si>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</si>
  <si>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</si>
  <si>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</si>
  <si>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</si>
  <si>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</si>
  <si>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</si>
  <si>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</si>
  <si>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</si>
  <si>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</si>
  <si>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</si>
  <si>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</si>
  <si>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</si>
  <si>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</si>
  <si>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</si>
  <si>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</si>
  <si>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</si>
  <si>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</si>
  <si>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</si>
  <si>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</si>
  <si>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</si>
  <si>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</si>
  <si>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</si>
  <si>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</si>
  <si>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</si>
  <si>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</si>
  <si>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</si>
  <si>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</si>
  <si>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</si>
  <si>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</si>
  <si>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</si>
  <si>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</si>
  <si>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</si>
  <si>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</si>
  <si>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</si>
  <si>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</si>
  <si>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</si>
  <si>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</si>
  <si>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</si>
  <si>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</si>
  <si>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</si>
  <si>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</si>
  <si>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</si>
  <si>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</si>
  <si>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</si>
  <si>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</si>
  <si>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</si>
  <si>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</si>
  <si>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</si>
  <si>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</si>
  <si>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</si>
  <si>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</si>
  <si>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</si>
  <si>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</si>
  <si>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</si>
  <si>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</si>
  <si>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</si>
  <si>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</si>
  <si>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</si>
  <si>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</si>
  <si>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</si>
  <si>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</si>
  <si>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</si>
  <si>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</si>
  <si>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</si>
  <si>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</si>
  <si>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</si>
  <si>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</si>
  <si>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</si>
  <si>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</si>
  <si>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</si>
  <si>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</si>
  <si>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</si>
  <si>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</si>
  <si>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</si>
  <si>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</si>
  <si>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</si>
  <si>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</si>
  <si>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</si>
  <si>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</si>
  <si>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</si>
  <si>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</si>
  <si>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</si>
  <si>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</si>
  <si>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</si>
  <si>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</si>
  <si>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</si>
  <si>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</si>
  <si>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</si>
  <si>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</si>
  <si>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</si>
  <si>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</si>
  <si>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</si>
  <si>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</si>
  <si>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</si>
  <si>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</si>
  <si>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</si>
  <si>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</si>
  <si>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</si>
  <si>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</si>
  <si>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</si>
  <si>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</si>
  <si>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</si>
  <si>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</si>
  <si>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</si>
  <si>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</si>
  <si>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</si>
  <si>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</si>
  <si>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</si>
  <si>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</si>
  <si>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</si>
  <si>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</si>
  <si>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</si>
  <si>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</si>
  <si>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</si>
  <si>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</si>
  <si>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</si>
  <si>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</si>
  <si>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</si>
  <si>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</si>
  <si>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</si>
  <si>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</si>
  <si>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</si>
  <si>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</si>
  <si>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</si>
  <si>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</si>
  <si>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</si>
  <si>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</si>
  <si>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</si>
  <si>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</si>
  <si>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</si>
  <si>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</si>
  <si>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</si>
  <si>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</si>
  <si>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</si>
  <si>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</si>
  <si>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</si>
  <si>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</si>
  <si>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</si>
  <si>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</si>
  <si>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</si>
  <si>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</si>
  <si>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</si>
  <si>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</si>
  <si>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</si>
  <si>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</si>
  <si>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</si>
  <si>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</si>
  <si>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</si>
  <si>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</si>
  <si>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</si>
  <si>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</si>
  <si>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</si>
  <si>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</si>
  <si>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</si>
  <si>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</si>
  <si>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</si>
  <si>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</si>
  <si>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</si>
  <si>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</si>
  <si>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</si>
  <si>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</si>
  <si>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</si>
  <si>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</si>
  <si>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</si>
  <si>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</si>
  <si>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</si>
  <si>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</si>
  <si>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</si>
  <si>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</si>
  <si>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</si>
  <si>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</si>
  <si>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</si>
  <si>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</si>
  <si>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</si>
  <si>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</si>
  <si>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</si>
  <si>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</si>
  <si>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</si>
  <si>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</si>
  <si>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</si>
  <si>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</si>
  <si>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</si>
  <si>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</si>
  <si>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</si>
  <si>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</si>
  <si>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</si>
  <si>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</si>
  <si>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</si>
  <si>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</si>
  <si>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</si>
  <si>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</si>
  <si>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</si>
  <si>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</si>
  <si>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</si>
  <si>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</si>
  <si>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</si>
  <si>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</si>
  <si>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</si>
  <si>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</si>
  <si>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</si>
  <si>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</si>
  <si>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</si>
  <si>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</si>
  <si>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</si>
  <si>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</si>
  <si>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</si>
  <si>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</si>
  <si>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</si>
  <si>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</si>
  <si>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</si>
  <si>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</si>
  <si>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</si>
  <si>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</si>
  <si>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</si>
  <si>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</si>
  <si>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</si>
  <si>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</si>
  <si>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</si>
  <si>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</si>
  <si>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</si>
  <si>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</si>
  <si>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</si>
  <si>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</si>
  <si>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</si>
  <si>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</si>
  <si>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</si>
  <si>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</si>
  <si>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</si>
  <si>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</si>
  <si>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</si>
  <si>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</si>
  <si>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</si>
  <si>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</si>
  <si>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</si>
  <si>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</si>
  <si>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</si>
  <si>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</si>
  <si>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</si>
  <si>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</si>
  <si>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</si>
  <si>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</si>
  <si>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</si>
  <si>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</si>
  <si>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</si>
  <si>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</si>
  <si>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</si>
  <si>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</si>
  <si>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</si>
  <si>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</si>
  <si>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</si>
  <si>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</si>
  <si>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</si>
  <si>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</si>
  <si>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</si>
  <si>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</si>
  <si>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</si>
  <si>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</si>
  <si>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</si>
  <si>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</si>
  <si>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</si>
  <si>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</si>
  <si>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</si>
  <si>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</si>
  <si>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</si>
  <si>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</si>
  <si>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</si>
  <si>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</si>
  <si>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</si>
  <si>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</si>
  <si>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</si>
  <si>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</si>
  <si>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</si>
  <si>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</si>
  <si>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</si>
  <si>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</si>
  <si>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</si>
  <si>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</si>
  <si>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</si>
  <si>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</si>
  <si>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</si>
  <si>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</si>
  <si>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</si>
  <si>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</si>
  <si>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</si>
  <si>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</si>
  <si>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</si>
  <si>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</si>
  <si>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</si>
  <si>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</si>
  <si>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</si>
  <si>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</si>
  <si>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</si>
  <si>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</si>
  <si>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</si>
  <si>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</si>
  <si>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</si>
  <si>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</si>
  <si>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</si>
  <si>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</si>
  <si>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</si>
  <si>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</si>
  <si>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</si>
  <si>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</si>
  <si>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</si>
  <si>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</si>
  <si>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</si>
  <si>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</si>
  <si>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</si>
  <si>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</si>
  <si>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</si>
  <si>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</si>
  <si>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</si>
  <si>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</si>
  <si>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</si>
  <si>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</si>
  <si>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</si>
  <si>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</si>
  <si>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</si>
  <si>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</si>
  <si>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</si>
  <si>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</si>
  <si>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</si>
  <si>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</si>
  <si>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</si>
  <si>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</si>
  <si>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</si>
  <si>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</si>
  <si>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</si>
  <si>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</si>
  <si>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</si>
  <si>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</si>
  <si>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</si>
  <si>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</si>
  <si>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</si>
  <si>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</si>
  <si>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</si>
  <si>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</si>
  <si>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</si>
  <si>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</si>
  <si>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</si>
  <si>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</si>
  <si>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</si>
  <si>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</si>
  <si>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</si>
  <si>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</si>
  <si>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</si>
  <si>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</si>
  <si>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</si>
  <si>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</si>
  <si>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</si>
  <si>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</si>
  <si>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</si>
  <si>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</si>
  <si>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</si>
  <si>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</si>
  <si>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</si>
  <si>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</si>
  <si>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</si>
  <si>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</si>
  <si>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</si>
  <si>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</si>
  <si>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</si>
  <si>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</si>
  <si>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</si>
  <si>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</si>
  <si>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</si>
  <si>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</si>
  <si>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</si>
  <si>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</si>
  <si>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</si>
  <si>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</si>
  <si>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</si>
  <si>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</si>
  <si>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</si>
  <si>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</si>
  <si>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</si>
  <si>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</si>
  <si>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</si>
  <si>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</si>
  <si>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</si>
  <si>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</si>
  <si>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</si>
  <si>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</si>
  <si>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</si>
  <si>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</si>
  <si>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</si>
  <si>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</si>
  <si>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</si>
  <si>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</si>
  <si>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</si>
  <si>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</si>
  <si>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</si>
  <si>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</si>
  <si>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</si>
  <si>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</si>
  <si>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</si>
  <si>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</si>
  <si>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</si>
  <si>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</si>
  <si>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</si>
  <si>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</si>
  <si>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</si>
  <si>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</si>
  <si>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</si>
  <si>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</si>
  <si>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</si>
  <si>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</si>
  <si>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</si>
  <si>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</si>
  <si>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</si>
  <si>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</si>
  <si>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</si>
  <si>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</si>
  <si>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</si>
  <si>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</si>
  <si>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</si>
  <si>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</si>
  <si>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</si>
  <si>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</si>
  <si>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</si>
  <si>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</si>
  <si>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</si>
  <si>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</si>
  <si>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</si>
  <si>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</si>
  <si>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</si>
  <si>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</si>
  <si>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</si>
  <si>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</si>
  <si>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</si>
  <si>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</si>
  <si>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</si>
  <si>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</si>
  <si>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</si>
  <si>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</si>
  <si>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</si>
  <si>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</si>
  <si>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</si>
  <si>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</si>
  <si>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</si>
  <si>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</si>
  <si>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</si>
  <si>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</si>
  <si>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</si>
  <si>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</si>
  <si>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</si>
  <si>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</si>
  <si>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</si>
  <si>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</si>
  <si>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</si>
  <si>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</si>
  <si>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</si>
  <si>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</si>
  <si>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</si>
  <si>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</si>
  <si>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</si>
  <si>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</si>
  <si>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</si>
  <si>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</si>
  <si>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</si>
  <si>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</si>
  <si>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</si>
  <si>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</si>
  <si>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</si>
  <si>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</si>
  <si>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</si>
  <si>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</si>
  <si>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</si>
  <si>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</si>
  <si>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</si>
  <si>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</si>
  <si>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</si>
  <si>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</si>
  <si>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</si>
  <si>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</si>
  <si>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</si>
  <si>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</si>
  <si>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</si>
  <si>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</si>
  <si>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</si>
  <si>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</si>
  <si>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</si>
  <si>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</si>
  <si>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</si>
  <si>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</si>
  <si>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</si>
  <si>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</si>
  <si>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</si>
  <si>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</si>
  <si>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</si>
  <si>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</si>
  <si>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</si>
  <si>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</si>
  <si>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</si>
  <si>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</si>
  <si>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</si>
  <si>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</si>
  <si>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</si>
  <si>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</si>
  <si>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</si>
  <si>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</si>
  <si>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</si>
  <si>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</si>
  <si>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</si>
  <si>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</si>
  <si>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</si>
  <si>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</si>
  <si>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</si>
  <si>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</si>
  <si>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</si>
  <si>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</si>
  <si>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</si>
  <si>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</si>
  <si>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</si>
  <si>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</si>
  <si>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</si>
  <si>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</si>
  <si>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</si>
  <si>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</si>
  <si>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</si>
  <si>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</si>
  <si>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</si>
  <si>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</si>
  <si>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</si>
  <si>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</si>
  <si>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</si>
  <si>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</si>
  <si>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</si>
  <si>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</si>
  <si>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</si>
  <si>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</si>
  <si>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</si>
  <si>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</si>
  <si>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</si>
  <si>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</si>
  <si>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</si>
  <si>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</si>
  <si>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</si>
  <si>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</si>
  <si>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</si>
  <si>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</si>
  <si>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</si>
  <si>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</si>
  <si>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</si>
  <si>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</si>
  <si>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</si>
  <si>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</si>
  <si>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</si>
  <si>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</si>
  <si>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</si>
  <si>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</si>
  <si>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</si>
  <si>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</si>
  <si>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</si>
  <si>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</si>
  <si>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</si>
  <si>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</si>
  <si>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</si>
  <si>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</si>
  <si>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</si>
  <si>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</si>
  <si>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</si>
  <si>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</si>
  <si>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</si>
  <si>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</si>
  <si>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</si>
  <si>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</si>
  <si>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</si>
  <si>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</si>
  <si>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</si>
  <si>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</si>
  <si>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</si>
  <si>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</si>
  <si>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</si>
  <si>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</si>
  <si>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</si>
  <si>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</si>
  <si>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</si>
  <si>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</si>
  <si>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</si>
  <si>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</si>
  <si>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</si>
  <si>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</si>
  <si>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</si>
  <si>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</si>
  <si>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</si>
  <si>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</si>
  <si>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</si>
  <si>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</si>
  <si>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</si>
  <si>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</si>
  <si>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</si>
  <si>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</si>
  <si>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</si>
  <si>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</si>
  <si>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</si>
  <si>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</si>
  <si>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</si>
  <si>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</si>
  <si>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</si>
  <si>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</si>
  <si>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</si>
  <si>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</si>
  <si>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</si>
  <si>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</si>
  <si>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</si>
  <si>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</si>
  <si>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</si>
  <si>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</si>
  <si>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</si>
  <si>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</si>
  <si>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</si>
  <si>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</si>
  <si>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</si>
  <si>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</si>
  <si>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</si>
  <si>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</si>
  <si>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</si>
  <si>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</si>
  <si>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</si>
  <si>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</si>
  <si>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</si>
  <si>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</si>
  <si>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</si>
  <si>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</si>
  <si>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</si>
  <si>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</si>
  <si>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</si>
  <si>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</si>
  <si>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</si>
  <si>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</si>
  <si>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</si>
  <si>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</si>
  <si>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</si>
  <si>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</si>
  <si>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</si>
  <si>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</si>
  <si>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</si>
  <si>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</si>
  <si>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</si>
  <si>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</si>
  <si>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</si>
  <si>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</si>
  <si>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</si>
  <si>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</si>
  <si>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</si>
  <si>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</si>
  <si>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</si>
  <si>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</si>
  <si>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</si>
  <si>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</si>
  <si>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</si>
  <si>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</si>
  <si>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</si>
  <si>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</si>
  <si>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</si>
  <si>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</si>
  <si>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</si>
  <si>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</si>
  <si>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</si>
  <si>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</si>
  <si>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</si>
  <si>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</si>
  <si>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</si>
  <si>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</si>
  <si>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</si>
  <si>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</si>
  <si>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</si>
  <si>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</si>
  <si>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</si>
  <si>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</si>
  <si>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</si>
  <si>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</si>
  <si>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</si>
  <si>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</si>
  <si>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</si>
  <si>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</si>
  <si>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</si>
  <si>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</si>
  <si>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</si>
  <si>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</si>
  <si>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</si>
  <si>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</si>
  <si>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</si>
  <si>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</si>
  <si>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</si>
  <si>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</si>
  <si>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</si>
  <si>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</si>
  <si>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</si>
  <si>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</si>
  <si>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</si>
  <si>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</si>
  <si>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</si>
  <si>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</si>
  <si>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</si>
  <si>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</si>
  <si>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</si>
  <si>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</si>
  <si>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</si>
  <si>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</si>
  <si>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</si>
  <si>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</si>
  <si>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</si>
  <si>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</si>
  <si>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</si>
  <si>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</si>
  <si>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</si>
  <si>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</si>
  <si>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</si>
  <si>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</si>
  <si>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</si>
  <si>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</si>
  <si>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</si>
  <si>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</si>
  <si>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</si>
  <si>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</si>
  <si>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</si>
  <si>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</si>
  <si>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</si>
  <si>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</si>
  <si>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</si>
  <si>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</si>
  <si>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</si>
  <si>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</si>
  <si>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</si>
  <si>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</si>
  <si>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</si>
  <si>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</si>
  <si>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</si>
  <si>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</si>
  <si>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</si>
  <si>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</si>
  <si>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</si>
  <si>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</si>
  <si>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</si>
  <si>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</si>
  <si>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</si>
  <si>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</si>
  <si>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</si>
  <si>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</si>
  <si>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</si>
  <si>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</si>
  <si>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</si>
  <si>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</si>
  <si>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</si>
  <si>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</si>
  <si>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</si>
  <si>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</si>
  <si>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</si>
  <si>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</si>
  <si>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</si>
  <si>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</si>
  <si>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</si>
  <si>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</si>
  <si>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</si>
  <si>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</si>
  <si>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</si>
  <si>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</si>
  <si>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</si>
  <si>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</si>
  <si>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</si>
  <si>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</si>
  <si>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</si>
  <si>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</si>
  <si>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</si>
  <si>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</si>
  <si>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</si>
  <si>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</si>
  <si>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</si>
  <si>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</si>
  <si>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</si>
  <si>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</si>
  <si>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</si>
  <si>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</si>
  <si>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</si>
  <si>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</si>
  <si>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</si>
  <si>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</si>
  <si>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</si>
  <si>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</si>
  <si>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</si>
  <si>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</si>
  <si>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</si>
  <si>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</si>
  <si>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</si>
  <si>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</si>
  <si>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</si>
  <si>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</si>
  <si>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</si>
  <si>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</si>
  <si>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</si>
  <si>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</si>
  <si>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</si>
  <si>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</si>
  <si>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</si>
  <si>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</si>
  <si>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</si>
  <si>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</si>
  <si>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</si>
  <si>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</si>
  <si>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</si>
  <si>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</si>
  <si>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</si>
  <si>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</si>
  <si>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</si>
  <si>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</si>
  <si>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</si>
  <si>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</si>
  <si>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</si>
  <si>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</si>
  <si>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</si>
  <si>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</si>
  <si>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</si>
  <si>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</si>
  <si>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</si>
  <si>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</si>
  <si>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</si>
  <si>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</si>
  <si>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</si>
  <si>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</si>
  <si>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</si>
  <si>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</si>
  <si>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</si>
  <si>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</si>
  <si>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</si>
  <si>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</si>
  <si>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</si>
  <si>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</si>
  <si>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</si>
  <si>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</si>
  <si>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</si>
  <si>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</si>
  <si>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</si>
  <si>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</si>
  <si>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</si>
  <si>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</si>
  <si>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</si>
  <si>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</si>
  <si>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</si>
  <si>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</si>
  <si>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</si>
  <si>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</si>
  <si>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</si>
  <si>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</si>
  <si>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</si>
  <si>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</si>
  <si>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</si>
  <si>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</si>
  <si>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</si>
  <si>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</si>
  <si>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</si>
  <si>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</si>
  <si>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</si>
  <si>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</si>
  <si>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</si>
  <si>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</si>
  <si>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</si>
  <si>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</si>
  <si>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</si>
  <si>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</si>
  <si>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</si>
  <si>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</si>
  <si>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</si>
  <si>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</si>
  <si>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</si>
  <si>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</si>
  <si>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</si>
  <si>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</si>
  <si>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</si>
  <si>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</si>
  <si>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</si>
  <si>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</si>
  <si>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</si>
  <si>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</si>
  <si>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</si>
  <si>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</si>
  <si>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</si>
  <si>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</si>
  <si>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</si>
  <si>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</si>
  <si>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</si>
  <si>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</si>
  <si>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</si>
  <si>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</si>
  <si>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</si>
  <si>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</si>
  <si>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</si>
  <si>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</si>
  <si>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</si>
  <si>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</si>
  <si>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</si>
  <si>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</si>
  <si>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</si>
  <si>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</si>
  <si>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</si>
  <si>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</si>
  <si>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</si>
  <si>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</si>
  <si>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</si>
  <si>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</si>
  <si>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</si>
  <si>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</si>
  <si>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</si>
  <si>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</si>
  <si>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</si>
  <si>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</si>
  <si>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</si>
  <si>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</si>
  <si>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</si>
  <si>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</si>
  <si>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</si>
  <si>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</si>
  <si>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</si>
  <si>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</si>
  <si>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</si>
  <si>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</si>
  <si>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</si>
  <si>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</si>
  <si>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</si>
  <si>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</si>
  <si>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</si>
  <si>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</si>
  <si>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</si>
  <si>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</si>
  <si>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</si>
  <si>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</si>
  <si>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</si>
  <si>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</si>
  <si>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</si>
  <si>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</si>
  <si>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</si>
  <si>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</si>
  <si>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</si>
  <si>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</si>
  <si>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</si>
  <si>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</si>
  <si>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</si>
  <si>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</si>
  <si>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</si>
  <si>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</si>
  <si>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</si>
  <si>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</si>
  <si>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</si>
  <si>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</si>
  <si>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</si>
  <si>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</si>
  <si>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</si>
  <si>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</si>
  <si>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</si>
  <si>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</si>
  <si>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</si>
  <si>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</si>
  <si>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</si>
  <si>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</si>
  <si>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</si>
  <si>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</si>
  <si>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</si>
  <si>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</si>
  <si>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</si>
  <si>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</si>
  <si>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</si>
  <si>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</si>
  <si>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</si>
  <si>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</si>
  <si>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</si>
  <si>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</si>
  <si>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</si>
  <si>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</si>
  <si>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</si>
  <si>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</si>
  <si>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</si>
  <si>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</si>
  <si>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</si>
  <si>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</si>
  <si>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</si>
  <si>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</si>
  <si>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</si>
  <si>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</si>
  <si>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</si>
  <si>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</si>
  <si>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</si>
  <si>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</si>
  <si>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</si>
  <si>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</si>
  <si>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</si>
  <si>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</si>
  <si>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</si>
  <si>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</si>
  <si>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</si>
  <si>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</si>
  <si>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</si>
  <si>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</si>
  <si>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</si>
  <si>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</si>
  <si>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</si>
  <si>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</si>
  <si>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</si>
  <si>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</si>
  <si>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</si>
  <si>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</si>
  <si>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</si>
  <si>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</si>
  <si>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</si>
  <si>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</si>
  <si>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</si>
  <si>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</si>
  <si>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</si>
  <si>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</si>
  <si>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</si>
  <si>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</si>
  <si>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</si>
  <si>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</si>
  <si>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</si>
  <si>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</si>
  <si>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</si>
  <si>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</si>
  <si>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</si>
  <si>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</si>
  <si>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</si>
  <si>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</si>
  <si>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</si>
  <si>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</si>
  <si>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</si>
  <si>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</si>
  <si>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</si>
  <si>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</si>
  <si>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</si>
  <si>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</si>
  <si>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</si>
  <si>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</si>
  <si>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</si>
  <si>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</si>
  <si>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</si>
  <si>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</si>
  <si>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</si>
  <si>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</si>
  <si>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</si>
  <si>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</si>
  <si>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</si>
  <si>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</si>
  <si>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</si>
  <si>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</si>
  <si>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</si>
  <si>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</si>
  <si>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</si>
  <si>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</si>
  <si>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</si>
  <si>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</si>
  <si>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</si>
  <si>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</si>
  <si>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</si>
  <si>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</si>
  <si>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</si>
  <si>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</si>
  <si>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</si>
  <si>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</si>
  <si>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</si>
  <si>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</si>
  <si>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</si>
  <si>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</si>
  <si>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</si>
  <si>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</si>
  <si>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</si>
  <si>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</si>
  <si>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</si>
  <si>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</si>
  <si>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</si>
  <si>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</si>
  <si>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</si>
  <si>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</si>
  <si>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</si>
  <si>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</si>
  <si>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</si>
  <si>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</si>
  <si>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</si>
  <si>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</si>
  <si>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</si>
  <si>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</si>
  <si>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</si>
  <si>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</si>
  <si>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</si>
  <si>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</si>
  <si>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</si>
  <si>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</si>
  <si>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</si>
  <si>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</si>
  <si>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</si>
  <si>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</si>
  <si>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</si>
  <si>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</si>
  <si>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</si>
  <si>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</si>
  <si>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</si>
  <si>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</si>
  <si>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</si>
  <si>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</si>
  <si>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</si>
  <si>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</si>
  <si>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</si>
  <si>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</si>
  <si>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</si>
  <si>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</si>
  <si>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</si>
  <si>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</si>
  <si>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</si>
  <si>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</si>
  <si>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</si>
  <si>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</si>
  <si>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</si>
  <si>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</si>
  <si>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</si>
  <si>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</si>
  <si>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</si>
  <si>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</si>
  <si>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</si>
  <si>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</si>
  <si>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</si>
  <si>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</si>
  <si>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</si>
  <si>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</si>
  <si>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</si>
  <si>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</si>
  <si>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</si>
  <si>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</si>
  <si>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</si>
  <si>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</si>
  <si>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</si>
  <si>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</si>
  <si>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</si>
  <si>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</si>
  <si>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</si>
  <si>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</si>
  <si>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</si>
  <si>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</si>
  <si>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</si>
  <si>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</si>
  <si>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</si>
  <si>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</si>
  <si>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</si>
  <si>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</si>
  <si>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</si>
  <si>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</si>
  <si>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</si>
  <si>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</si>
  <si>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</si>
  <si>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</si>
  <si>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</si>
  <si>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</si>
  <si>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</si>
  <si>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</si>
  <si>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</si>
  <si>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</si>
  <si>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</si>
  <si>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</si>
  <si>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</si>
  <si>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</si>
  <si>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</si>
  <si>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</si>
  <si>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</si>
  <si>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</si>
  <si>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</si>
  <si>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</si>
  <si>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</si>
  <si>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</si>
  <si>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</si>
  <si>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</si>
  <si>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</si>
  <si>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</si>
  <si>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</si>
  <si>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</si>
  <si>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</si>
  <si>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</si>
  <si>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</si>
  <si>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</si>
  <si>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</si>
  <si>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</si>
  <si>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</si>
  <si>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</si>
  <si>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</si>
  <si>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</si>
  <si>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</si>
  <si>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</si>
  <si>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</si>
  <si>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</si>
  <si>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</si>
  <si>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</si>
  <si>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</si>
  <si>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</si>
  <si>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</si>
  <si>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</si>
  <si>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</si>
  <si>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</si>
  <si>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</si>
  <si>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</si>
  <si>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</si>
  <si>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</si>
  <si>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</si>
  <si>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</si>
  <si>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</si>
  <si>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</si>
  <si>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</si>
  <si>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</si>
  <si>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</si>
  <si>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</si>
  <si>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</si>
  <si>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</si>
  <si>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</si>
  <si>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</si>
  <si>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</si>
  <si>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</si>
  <si>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</si>
  <si>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</si>
  <si>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</si>
  <si>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</si>
  <si>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</si>
  <si>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</si>
  <si>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</si>
  <si>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</si>
  <si>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</si>
  <si>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</si>
  <si>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</si>
  <si>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</si>
  <si>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</si>
  <si>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</si>
  <si>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</si>
  <si>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</si>
  <si>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</si>
  <si>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</si>
  <si>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</si>
  <si>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</si>
  <si>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</si>
  <si>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</si>
  <si>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</si>
  <si>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</si>
  <si>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</si>
  <si>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</si>
  <si>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</si>
  <si>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</si>
  <si>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</si>
  <si>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</si>
  <si>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</si>
  <si>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</si>
  <si>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</si>
  <si>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</si>
  <si>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</si>
  <si>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</si>
  <si>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</si>
  <si>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</si>
  <si>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</si>
  <si>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</si>
  <si>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</si>
  <si>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</si>
  <si>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</si>
  <si>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</si>
  <si>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</si>
  <si>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</si>
  <si>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</si>
  <si>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</si>
  <si>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</si>
  <si>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</si>
  <si>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</si>
  <si>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</si>
  <si>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</si>
  <si>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</si>
  <si>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</si>
  <si>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</si>
  <si>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</si>
  <si>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</si>
  <si>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</si>
  <si>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</si>
  <si>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</si>
  <si>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</si>
  <si>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</si>
  <si>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</si>
  <si>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</si>
  <si>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</si>
  <si>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</si>
  <si>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</si>
  <si>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</si>
  <si>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</si>
  <si>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</si>
  <si>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</si>
  <si>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</si>
  <si>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</si>
  <si>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</si>
  <si>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</si>
  <si>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</si>
  <si>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</si>
  <si>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</si>
  <si>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</si>
  <si>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</si>
  <si>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</si>
  <si>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</si>
  <si>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</si>
  <si>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</si>
  <si>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</si>
  <si>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</si>
  <si>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</si>
  <si>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</si>
  <si>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</si>
  <si>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</si>
  <si>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</si>
  <si>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</si>
  <si>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</si>
  <si>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</si>
  <si>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</si>
  <si>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</si>
  <si>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</si>
  <si>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</si>
  <si>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</si>
  <si>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</si>
  <si>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</si>
  <si>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</si>
  <si>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</si>
  <si>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</si>
  <si>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</si>
  <si>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</si>
  <si>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</si>
  <si>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</si>
  <si>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</si>
  <si>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</si>
  <si>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</si>
  <si>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</si>
  <si>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</si>
  <si>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</si>
  <si>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</si>
  <si>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</si>
  <si>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</si>
  <si>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</si>
  <si>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</si>
  <si>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</si>
  <si>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</si>
  <si>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</si>
  <si>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</si>
  <si>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</si>
  <si>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</si>
  <si>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</si>
  <si>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</si>
  <si>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</si>
  <si>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</si>
  <si>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</si>
  <si>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</si>
  <si>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</si>
  <si>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</si>
  <si>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</si>
  <si>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</si>
  <si>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</si>
  <si>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</si>
  <si>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</si>
  <si>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</si>
  <si>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</si>
  <si>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</si>
  <si>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</si>
  <si>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</si>
  <si>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</si>
  <si>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</si>
  <si>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</si>
  <si>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</si>
  <si>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</si>
  <si>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</si>
  <si>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</si>
  <si>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</si>
  <si>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</si>
  <si>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</si>
  <si>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</si>
  <si>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</si>
  <si>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</si>
  <si>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</si>
  <si>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</si>
  <si>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</si>
  <si>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</si>
  <si>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</si>
  <si>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</si>
  <si>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</si>
  <si>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</si>
  <si>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</si>
  <si>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</si>
  <si>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</si>
  <si>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</si>
  <si>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</si>
  <si>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</si>
  <si>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</si>
  <si>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</si>
  <si>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</si>
  <si>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</si>
  <si>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</si>
  <si>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</si>
  <si>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</si>
  <si>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</si>
  <si>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</si>
  <si>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</si>
  <si>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</si>
  <si>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</si>
  <si>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</si>
  <si>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</si>
  <si>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</si>
  <si>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</si>
  <si>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</si>
  <si>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</si>
  <si>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</si>
  <si>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</si>
  <si>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</si>
  <si>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</si>
  <si>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</si>
  <si>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</si>
  <si>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</si>
  <si>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</si>
  <si>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</si>
  <si>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</si>
  <si>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</si>
  <si>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</si>
  <si>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</si>
  <si>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</si>
  <si>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</si>
  <si>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</si>
  <si>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</si>
  <si>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</si>
  <si>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</si>
  <si>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</si>
  <si>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</si>
  <si>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</si>
  <si>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</si>
  <si>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</si>
  <si>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</si>
  <si>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</si>
  <si>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</si>
  <si>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</si>
  <si>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</si>
  <si>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</si>
  <si>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</si>
  <si>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</si>
  <si>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</si>
  <si>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</si>
  <si>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</si>
  <si>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</si>
  <si>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</si>
  <si>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</si>
  <si>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</si>
  <si>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</si>
  <si>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</si>
  <si>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</si>
  <si>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</si>
  <si>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</si>
  <si>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</si>
  <si>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</si>
  <si>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</si>
  <si>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</si>
  <si>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</si>
  <si>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</si>
  <si>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</si>
  <si>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</si>
  <si>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</si>
  <si>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</si>
  <si>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</si>
  <si>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</si>
  <si>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</si>
  <si>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</si>
  <si>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</si>
  <si>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</si>
  <si>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</si>
  <si>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</si>
  <si>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</si>
  <si>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</si>
  <si>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</si>
  <si>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</si>
  <si>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</si>
  <si>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</si>
  <si>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</si>
  <si>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</si>
  <si>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</si>
  <si>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</si>
  <si>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</si>
  <si>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</si>
  <si>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</si>
  <si>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</si>
  <si>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</si>
  <si>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</si>
  <si>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</si>
  <si>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</si>
  <si>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</si>
  <si>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</si>
  <si>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</si>
  <si>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</si>
  <si>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</si>
  <si>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</si>
  <si>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</si>
  <si>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</si>
  <si>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</si>
  <si>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</si>
  <si>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</si>
  <si>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</si>
  <si>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</si>
  <si>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</si>
  <si>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</si>
  <si>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</si>
  <si>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</si>
  <si>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</si>
  <si>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</si>
  <si>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</si>
  <si>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</si>
  <si>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</si>
  <si>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</si>
  <si>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</si>
  <si>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</si>
  <si>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</si>
  <si>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</si>
  <si>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</si>
  <si>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</si>
  <si>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</si>
  <si>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</si>
  <si>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</si>
  <si>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</si>
  <si>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</si>
  <si>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</si>
  <si>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</si>
  <si>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</si>
  <si>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</si>
  <si>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</si>
  <si>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</si>
  <si>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</si>
  <si>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</si>
  <si>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</si>
  <si>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</si>
  <si>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</si>
  <si>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</si>
  <si>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</si>
  <si>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</si>
  <si>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</si>
  <si>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</si>
  <si>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</si>
  <si>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</si>
  <si>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</si>
  <si>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</si>
  <si>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</si>
  <si>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</si>
  <si>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</si>
  <si>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</si>
  <si>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</si>
  <si>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</si>
  <si>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</si>
  <si>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</si>
  <si>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</si>
  <si>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</si>
  <si>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</si>
  <si>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</si>
  <si>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</si>
  <si>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</si>
  <si>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</si>
  <si>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</si>
  <si>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</si>
  <si>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</si>
  <si>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</si>
  <si>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</si>
  <si>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</si>
  <si>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</si>
  <si>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</si>
  <si>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</si>
  <si>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</si>
  <si>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</si>
  <si>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</si>
  <si>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</si>
  <si>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</si>
  <si>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</si>
  <si>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</si>
  <si>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</si>
  <si>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</si>
  <si>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</si>
  <si>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</si>
  <si>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</si>
  <si>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</si>
  <si>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</si>
  <si>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</si>
  <si>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</si>
  <si>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</si>
  <si>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</si>
  <si>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</si>
  <si>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</si>
  <si>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</si>
  <si>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</si>
  <si>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</si>
  <si>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</si>
  <si>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</si>
  <si>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</si>
  <si>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</si>
  <si>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</si>
  <si>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</si>
  <si>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</si>
  <si>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</si>
  <si>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</si>
  <si>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</si>
  <si>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</si>
  <si>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</si>
  <si>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</si>
  <si>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</si>
  <si>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</si>
  <si>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</si>
  <si>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</si>
  <si>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</si>
  <si>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</si>
  <si>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</si>
  <si>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</si>
  <si>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</si>
  <si>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</si>
  <si>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</si>
  <si>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</si>
  <si>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</si>
  <si>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</si>
  <si>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</si>
  <si>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</si>
  <si>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</si>
  <si>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</si>
  <si>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</si>
  <si>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</si>
  <si>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</si>
  <si>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</si>
  <si>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</si>
  <si>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</si>
  <si>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</si>
  <si>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</si>
  <si>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</si>
  <si>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</si>
  <si>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</si>
  <si>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</si>
  <si>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</si>
  <si>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</si>
  <si>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</si>
  <si>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</si>
  <si>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</si>
  <si>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</si>
  <si>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</si>
  <si>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</si>
  <si>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</si>
  <si>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</si>
  <si>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</si>
  <si>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</si>
  <si>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</si>
  <si>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</si>
  <si>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</si>
  <si>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</si>
  <si>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</si>
  <si>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</si>
  <si>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</si>
  <si>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</si>
  <si>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</si>
  <si>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</si>
  <si>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</si>
  <si>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</si>
  <si>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</si>
  <si>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</si>
  <si>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</si>
  <si>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</si>
  <si>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</si>
  <si>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</si>
  <si>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</si>
  <si>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</si>
  <si>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</si>
  <si>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</si>
  <si>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</si>
  <si>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</si>
  <si>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</si>
  <si>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</si>
  <si>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</si>
  <si>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</si>
  <si>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</si>
  <si>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</si>
  <si>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</si>
  <si>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</si>
  <si>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</si>
  <si>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</si>
  <si>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</si>
  <si>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</si>
  <si>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</si>
  <si>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</si>
  <si>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</si>
  <si>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</si>
  <si>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</si>
  <si>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</si>
  <si>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</si>
  <si>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</si>
  <si>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</si>
  <si>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</si>
  <si>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</si>
  <si>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</si>
  <si>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</si>
  <si>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</si>
  <si>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</si>
  <si>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</si>
  <si>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</si>
  <si>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</si>
  <si>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</si>
  <si>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</si>
  <si>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</si>
  <si>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</si>
  <si>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</si>
  <si>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</si>
  <si>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</si>
  <si>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</si>
  <si>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</si>
  <si>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</si>
  <si>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</si>
  <si>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</si>
  <si>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</si>
  <si>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</si>
  <si>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</si>
  <si>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</si>
  <si>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</si>
  <si>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</si>
  <si>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</si>
  <si>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</si>
  <si>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</si>
  <si>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</si>
  <si>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</si>
  <si>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</si>
  <si>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</si>
  <si>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</si>
  <si>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</si>
  <si>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</si>
  <si>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</si>
  <si>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</si>
  <si>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</si>
  <si>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</si>
  <si>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</si>
  <si>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</si>
  <si>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</si>
  <si>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</si>
  <si>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</si>
  <si>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</si>
  <si>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</si>
  <si>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</si>
  <si>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</si>
  <si>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</si>
  <si>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</si>
  <si>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</si>
  <si>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</si>
  <si>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</si>
  <si>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</si>
  <si>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</si>
  <si>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</si>
  <si>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</si>
  <si>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</si>
  <si>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</si>
  <si>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</si>
  <si>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</si>
  <si>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</si>
  <si>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</si>
  <si>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</si>
  <si>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</si>
  <si>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</si>
  <si>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</si>
  <si>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</si>
  <si>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</si>
  <si>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</si>
  <si>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</si>
  <si>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</si>
  <si>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</si>
  <si>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</si>
  <si>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</si>
  <si>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</si>
  <si>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</si>
  <si>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</si>
  <si>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</si>
  <si>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</si>
  <si>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</si>
  <si>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</si>
  <si>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</si>
  <si>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</si>
  <si>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</si>
  <si>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</si>
  <si>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</si>
  <si>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</si>
  <si>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</si>
  <si>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</si>
  <si>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</si>
  <si>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</si>
  <si>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</si>
  <si>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</si>
  <si>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</si>
  <si>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</si>
  <si>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</si>
  <si>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</si>
  <si>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</si>
  <si>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</si>
  <si>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</si>
  <si>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</si>
  <si>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</si>
  <si>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</si>
  <si>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</si>
  <si>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</si>
  <si>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</si>
  <si>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</si>
  <si>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</si>
  <si>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</si>
  <si>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</si>
  <si>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</si>
  <si>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</si>
  <si>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</si>
  <si>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</si>
  <si>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</si>
  <si>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</si>
  <si>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</si>
  <si>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</si>
  <si>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</si>
  <si>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</si>
  <si>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</si>
  <si>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</si>
  <si>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</si>
  <si>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</si>
  <si>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</si>
  <si>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</si>
  <si>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</si>
  <si>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</si>
  <si>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</si>
  <si>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</si>
  <si>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</si>
  <si>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</si>
  <si>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</si>
  <si>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</si>
  <si>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</si>
  <si>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</si>
  <si>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</si>
  <si>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</si>
  <si>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</si>
  <si>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</si>
  <si>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</si>
  <si>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</si>
  <si>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Total 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</si>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</sst>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Green]\▲0.00%;[Red]\ \▼0.00%"/>
    <numFmt numFmtId="165" formatCode="&quot;$&quot;\ 0.00,\ &quot;K&quot;"/>
    <numFmt numFmtId="169"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top style="thin">
        <color rgb="FFABABAB"/>
      </top>
      <bottom/>
      <diagonal/>
    </border>
    <border>
      <left/>
      <right style="thin">
        <color rgb="FFABABAB"/>
      </right>
      <top style="thin">
        <color indexed="65"/>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69" fontId="0" fillId="0" borderId="0" xfId="0" applyNumberFormat="1"/>
    <xf numFmtId="10" fontId="0" fillId="0" borderId="0" xfId="2" applyNumberFormat="1" applyFont="1"/>
    <xf numFmtId="0" fontId="0" fillId="0" borderId="10" xfId="0" applyBorder="1"/>
    <xf numFmtId="0" fontId="0" fillId="0" borderId="2" xfId="0" applyNumberFormat="1" applyBorder="1"/>
    <xf numFmtId="0" fontId="0" fillId="0" borderId="11" xfId="0" applyNumberFormat="1" applyBorder="1"/>
    <xf numFmtId="0" fontId="0" fillId="0" borderId="10"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6" fillId="0" borderId="0" xfId="0" applyNumberFormat="1" applyFont="1"/>
  </cellXfs>
  <cellStyles count="3">
    <cellStyle name="Currency" xfId="1" builtinId="4"/>
    <cellStyle name="Normal" xfId="0" builtinId="0"/>
    <cellStyle name="Percent" xfId="2" builtinId="5"/>
  </cellStyles>
  <dxfs count="53">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ont>
        <b/>
        <i val="0"/>
        <sz val="10"/>
        <color theme="0" tint="-0.14996795556505021"/>
        <name val="Calibri"/>
        <family val="2"/>
        <scheme val="minor"/>
      </font>
      <fill>
        <patternFill>
          <bgColor theme="1" tint="0.24994659260841701"/>
        </patternFill>
      </fill>
      <border>
        <bottom style="thin">
          <color theme="4"/>
        </bottom>
        <vertical/>
        <horizontal/>
      </border>
    </dxf>
    <dxf>
      <font>
        <b/>
        <i val="0"/>
        <sz val="10"/>
        <color theme="2" tint="-0.14996795556505021"/>
        <name val="Calibri"/>
        <family val="2"/>
        <scheme val="minor"/>
      </font>
      <fill>
        <patternFill>
          <bgColor theme="1" tint="0.24994659260841701"/>
        </patternFill>
      </fill>
      <border diagonalUp="0" diagonalDown="0">
        <left/>
        <right/>
        <top/>
        <bottom/>
        <vertical/>
        <horizontal/>
      </border>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C7C616C0-726C-47C1-9B03-28C313AFA4DA}">
      <tableStyleElement type="wholeTable" dxfId="37"/>
      <tableStyleElement type="headerRow" dxfId="36"/>
    </tableStyle>
    <tableStyle name="Data-style" pivot="0" count="3" xr9:uid="{00000000-0011-0000-FFFF-FFFF00000000}">
      <tableStyleElement type="headerRow" dxfId="52"/>
      <tableStyleElement type="firstRowStripe" dxfId="51"/>
      <tableStyleElement type="secondRowStripe" dxfId="50"/>
    </tableStyle>
  </tableStyles>
  <colors>
    <mruColors>
      <color rgb="FF5CC432"/>
    </mruColors>
  </colors>
  <extLst>
    <ext xmlns:x14="http://schemas.microsoft.com/office/spreadsheetml/2009/9/main" uri="{46F421CA-312F-682f-3DD2-61675219B42D}">
      <x14:dxfs count="8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2"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0EA-459E-887A-3596F43F497F}"/>
            </c:ext>
          </c:extLst>
        </c:ser>
        <c:dLbls>
          <c:showLegendKey val="0"/>
          <c:showVal val="0"/>
          <c:showCatName val="0"/>
          <c:showSerName val="0"/>
          <c:showPercent val="0"/>
          <c:showBubbleSize val="0"/>
        </c:dLbls>
        <c:axId val="1256035760"/>
        <c:axId val="12560319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0EA-459E-887A-3596F43F497F}"/>
            </c:ext>
          </c:extLst>
        </c:ser>
        <c:dLbls>
          <c:showLegendKey val="0"/>
          <c:showVal val="0"/>
          <c:showCatName val="0"/>
          <c:showSerName val="0"/>
          <c:showPercent val="0"/>
          <c:showBubbleSize val="0"/>
        </c:dLbls>
        <c:gapWidth val="219"/>
        <c:overlap val="-27"/>
        <c:axId val="1256021360"/>
        <c:axId val="1256038640"/>
      </c:barChart>
      <c:catAx>
        <c:axId val="12560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38640"/>
        <c:crosses val="autoZero"/>
        <c:auto val="1"/>
        <c:lblAlgn val="ctr"/>
        <c:lblOffset val="100"/>
        <c:noMultiLvlLbl val="0"/>
      </c:catAx>
      <c:valAx>
        <c:axId val="12560386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21360"/>
        <c:crosses val="autoZero"/>
        <c:crossBetween val="between"/>
      </c:valAx>
      <c:valAx>
        <c:axId val="125603192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035760"/>
        <c:crosses val="max"/>
        <c:crossBetween val="between"/>
      </c:valAx>
      <c:catAx>
        <c:axId val="1256035760"/>
        <c:scaling>
          <c:orientation val="minMax"/>
        </c:scaling>
        <c:delete val="1"/>
        <c:axPos val="b"/>
        <c:numFmt formatCode="General" sourceLinked="1"/>
        <c:majorTickMark val="out"/>
        <c:minorTickMark val="none"/>
        <c:tickLblPos val="nextTo"/>
        <c:crossAx val="125603192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38A-4797-8A96-CDDDDE8D716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Arindam.xlsx]Top 5!PivotTable5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310-4E60-AB96-72EBB7113467}"/>
            </c:ext>
          </c:extLst>
        </c:ser>
        <c:dLbls>
          <c:dLblPos val="outEnd"/>
          <c:showLegendKey val="0"/>
          <c:showVal val="1"/>
          <c:showCatName val="0"/>
          <c:showSerName val="0"/>
          <c:showPercent val="0"/>
          <c:showBubbleSize val="0"/>
        </c:dLbls>
        <c:gapWidth val="182"/>
        <c:axId val="1262662368"/>
        <c:axId val="1262669088"/>
      </c:barChart>
      <c:catAx>
        <c:axId val="126266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69088"/>
        <c:crosses val="autoZero"/>
        <c:auto val="1"/>
        <c:lblAlgn val="ctr"/>
        <c:lblOffset val="100"/>
        <c:noMultiLvlLbl val="0"/>
      </c:catAx>
      <c:valAx>
        <c:axId val="1262669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662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F9D-49D3-A154-3E56B3DA635E}"/>
            </c:ext>
          </c:extLst>
        </c:ser>
        <c:dLbls>
          <c:showLegendKey val="0"/>
          <c:showVal val="0"/>
          <c:showCatName val="0"/>
          <c:showSerName val="0"/>
          <c:showPercent val="0"/>
          <c:showBubbleSize val="0"/>
        </c:dLbls>
        <c:smooth val="0"/>
        <c:axId val="1262649888"/>
        <c:axId val="1262645568"/>
      </c:lineChart>
      <c:catAx>
        <c:axId val="1262649888"/>
        <c:scaling>
          <c:orientation val="minMax"/>
        </c:scaling>
        <c:delete val="1"/>
        <c:axPos val="b"/>
        <c:numFmt formatCode="General" sourceLinked="1"/>
        <c:majorTickMark val="none"/>
        <c:minorTickMark val="none"/>
        <c:tickLblPos val="nextTo"/>
        <c:crossAx val="1262645568"/>
        <c:crosses val="autoZero"/>
        <c:auto val="1"/>
        <c:lblAlgn val="ctr"/>
        <c:lblOffset val="100"/>
        <c:noMultiLvlLbl val="0"/>
      </c:catAx>
      <c:valAx>
        <c:axId val="1262645568"/>
        <c:scaling>
          <c:orientation val="minMax"/>
        </c:scaling>
        <c:delete val="1"/>
        <c:axPos val="l"/>
        <c:numFmt formatCode="General" sourceLinked="1"/>
        <c:majorTickMark val="none"/>
        <c:minorTickMark val="none"/>
        <c:tickLblPos val="nextTo"/>
        <c:crossAx val="12626498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6190476190476192"/>
          <c:w val="0.83257229832572299"/>
          <c:h val="0.4761904761904761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125-4E0C-8CC8-6F4790331858}"/>
            </c:ext>
          </c:extLst>
        </c:ser>
        <c:dLbls>
          <c:showLegendKey val="0"/>
          <c:showVal val="0"/>
          <c:showCatName val="0"/>
          <c:showSerName val="0"/>
          <c:showPercent val="0"/>
          <c:showBubbleSize val="0"/>
        </c:dLbls>
        <c:smooth val="0"/>
        <c:axId val="1262647008"/>
        <c:axId val="1262656128"/>
      </c:lineChart>
      <c:catAx>
        <c:axId val="1262647008"/>
        <c:scaling>
          <c:orientation val="minMax"/>
        </c:scaling>
        <c:delete val="1"/>
        <c:axPos val="b"/>
        <c:numFmt formatCode="General" sourceLinked="1"/>
        <c:majorTickMark val="none"/>
        <c:minorTickMark val="none"/>
        <c:tickLblPos val="nextTo"/>
        <c:crossAx val="1262656128"/>
        <c:crosses val="autoZero"/>
        <c:auto val="1"/>
        <c:lblAlgn val="ctr"/>
        <c:lblOffset val="100"/>
        <c:noMultiLvlLbl val="0"/>
      </c:catAx>
      <c:valAx>
        <c:axId val="1262656128"/>
        <c:scaling>
          <c:orientation val="minMax"/>
        </c:scaling>
        <c:delete val="1"/>
        <c:axPos val="l"/>
        <c:numFmt formatCode="General" sourceLinked="1"/>
        <c:majorTickMark val="none"/>
        <c:minorTickMark val="none"/>
        <c:tickLblPos val="nextTo"/>
        <c:crossAx val="12626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Arindam.xlsx]KPI!PivotTable8</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3D8-4BF8-9E37-88AEBF796C7F}"/>
            </c:ext>
          </c:extLst>
        </c:ser>
        <c:dLbls>
          <c:showLegendKey val="0"/>
          <c:showVal val="0"/>
          <c:showCatName val="0"/>
          <c:showSerName val="0"/>
          <c:showPercent val="0"/>
          <c:showBubbleSize val="0"/>
        </c:dLbls>
        <c:smooth val="0"/>
        <c:axId val="1262647488"/>
        <c:axId val="1262643648"/>
      </c:lineChart>
      <c:catAx>
        <c:axId val="1262647488"/>
        <c:scaling>
          <c:orientation val="minMax"/>
        </c:scaling>
        <c:delete val="1"/>
        <c:axPos val="b"/>
        <c:numFmt formatCode="General" sourceLinked="1"/>
        <c:majorTickMark val="none"/>
        <c:minorTickMark val="none"/>
        <c:tickLblPos val="nextTo"/>
        <c:crossAx val="1262643648"/>
        <c:crosses val="autoZero"/>
        <c:auto val="1"/>
        <c:lblAlgn val="ctr"/>
        <c:lblOffset val="100"/>
        <c:noMultiLvlLbl val="0"/>
      </c:catAx>
      <c:valAx>
        <c:axId val="1262643648"/>
        <c:scaling>
          <c:orientation val="minMax"/>
        </c:scaling>
        <c:delete val="1"/>
        <c:axPos val="l"/>
        <c:numFmt formatCode="General" sourceLinked="1"/>
        <c:majorTickMark val="none"/>
        <c:minorTickMark val="none"/>
        <c:tickLblPos val="nextTo"/>
        <c:crossAx val="12626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Arindam.xlsx]KPI!PivotTable9</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A02-4E19-AE87-0913109F13CC}"/>
            </c:ext>
          </c:extLst>
        </c:ser>
        <c:dLbls>
          <c:showLegendKey val="0"/>
          <c:showVal val="0"/>
          <c:showCatName val="0"/>
          <c:showSerName val="0"/>
          <c:showPercent val="0"/>
          <c:showBubbleSize val="0"/>
        </c:dLbls>
        <c:smooth val="0"/>
        <c:axId val="1262641248"/>
        <c:axId val="1262642208"/>
      </c:lineChart>
      <c:catAx>
        <c:axId val="1262641248"/>
        <c:scaling>
          <c:orientation val="minMax"/>
        </c:scaling>
        <c:delete val="1"/>
        <c:axPos val="b"/>
        <c:numFmt formatCode="General" sourceLinked="1"/>
        <c:majorTickMark val="none"/>
        <c:minorTickMark val="none"/>
        <c:tickLblPos val="nextTo"/>
        <c:crossAx val="1262642208"/>
        <c:crosses val="autoZero"/>
        <c:auto val="1"/>
        <c:lblAlgn val="ctr"/>
        <c:lblOffset val="100"/>
        <c:noMultiLvlLbl val="0"/>
      </c:catAx>
      <c:valAx>
        <c:axId val="1262642208"/>
        <c:scaling>
          <c:orientation val="minMax"/>
        </c:scaling>
        <c:delete val="1"/>
        <c:axPos val="l"/>
        <c:numFmt formatCode="General" sourceLinked="1"/>
        <c:majorTickMark val="none"/>
        <c:minorTickMark val="none"/>
        <c:tickLblPos val="nextTo"/>
        <c:crossAx val="12626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Arindam.xlsx]KPI!PivotTable10</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853-4297-8716-B9DBBBF6FEC6}"/>
            </c:ext>
          </c:extLst>
        </c:ser>
        <c:dLbls>
          <c:showLegendKey val="0"/>
          <c:showVal val="0"/>
          <c:showCatName val="0"/>
          <c:showSerName val="0"/>
          <c:showPercent val="0"/>
          <c:showBubbleSize val="0"/>
        </c:dLbls>
        <c:smooth val="0"/>
        <c:axId val="1262693088"/>
        <c:axId val="1262647968"/>
      </c:lineChart>
      <c:catAx>
        <c:axId val="1262693088"/>
        <c:scaling>
          <c:orientation val="minMax"/>
        </c:scaling>
        <c:delete val="1"/>
        <c:axPos val="b"/>
        <c:numFmt formatCode="General" sourceLinked="1"/>
        <c:majorTickMark val="none"/>
        <c:minorTickMark val="none"/>
        <c:tickLblPos val="nextTo"/>
        <c:crossAx val="1262647968"/>
        <c:crosses val="autoZero"/>
        <c:auto val="1"/>
        <c:lblAlgn val="ctr"/>
        <c:lblOffset val="100"/>
        <c:noMultiLvlLbl val="0"/>
      </c:catAx>
      <c:valAx>
        <c:axId val="1262647968"/>
        <c:scaling>
          <c:orientation val="minMax"/>
        </c:scaling>
        <c:delete val="1"/>
        <c:axPos val="l"/>
        <c:numFmt formatCode="General" sourceLinked="1"/>
        <c:majorTickMark val="none"/>
        <c:minorTickMark val="none"/>
        <c:tickLblPos val="nextTo"/>
        <c:crossAx val="12626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437-498A-B867-27058C97E922}"/>
            </c:ext>
          </c:extLst>
        </c:ser>
        <c:dLbls>
          <c:showLegendKey val="0"/>
          <c:showVal val="0"/>
          <c:showCatName val="0"/>
          <c:showSerName val="0"/>
          <c:showPercent val="0"/>
          <c:showBubbleSize val="0"/>
        </c:dLbls>
        <c:smooth val="0"/>
        <c:axId val="1262693088"/>
        <c:axId val="1262647968"/>
      </c:lineChart>
      <c:catAx>
        <c:axId val="1262693088"/>
        <c:scaling>
          <c:orientation val="minMax"/>
        </c:scaling>
        <c:delete val="1"/>
        <c:axPos val="b"/>
        <c:numFmt formatCode="General" sourceLinked="1"/>
        <c:majorTickMark val="none"/>
        <c:minorTickMark val="none"/>
        <c:tickLblPos val="nextTo"/>
        <c:crossAx val="1262647968"/>
        <c:crosses val="autoZero"/>
        <c:auto val="1"/>
        <c:lblAlgn val="ctr"/>
        <c:lblOffset val="100"/>
        <c:noMultiLvlLbl val="0"/>
      </c:catAx>
      <c:valAx>
        <c:axId val="1262647968"/>
        <c:scaling>
          <c:orientation val="minMax"/>
        </c:scaling>
        <c:delete val="1"/>
        <c:axPos val="l"/>
        <c:numFmt formatCode="General" sourceLinked="1"/>
        <c:majorTickMark val="none"/>
        <c:minorTickMark val="none"/>
        <c:tickLblPos val="nextTo"/>
        <c:crossAx val="126269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gradFill>
                    <a:gsLst>
                      <a:gs pos="0">
                        <a:srgbClr val="262626">
                          <a:alpha val="80000"/>
                        </a:srgbClr>
                      </a:gs>
                      <a:gs pos="100000">
                        <a:srgbClr val="595959">
                          <a:alpha val="74901"/>
                        </a:srgbClr>
                      </a:gs>
                    </a:gsLst>
                    <a:lin ang="1200000" scaled="0"/>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F2-4995-84B5-293E7FAAEB03}"/>
            </c:ext>
          </c:extLst>
        </c:ser>
        <c:dLbls>
          <c:showLegendKey val="0"/>
          <c:showVal val="0"/>
          <c:showCatName val="0"/>
          <c:showSerName val="0"/>
          <c:showPercent val="0"/>
          <c:showBubbleSize val="0"/>
        </c:dLbls>
        <c:smooth val="0"/>
        <c:axId val="1262649888"/>
        <c:axId val="1262645568"/>
      </c:lineChart>
      <c:catAx>
        <c:axId val="1262649888"/>
        <c:scaling>
          <c:orientation val="minMax"/>
        </c:scaling>
        <c:delete val="1"/>
        <c:axPos val="b"/>
        <c:numFmt formatCode="General" sourceLinked="1"/>
        <c:majorTickMark val="none"/>
        <c:minorTickMark val="none"/>
        <c:tickLblPos val="nextTo"/>
        <c:crossAx val="1262645568"/>
        <c:crosses val="autoZero"/>
        <c:auto val="1"/>
        <c:lblAlgn val="ctr"/>
        <c:lblOffset val="100"/>
        <c:noMultiLvlLbl val="0"/>
      </c:catAx>
      <c:valAx>
        <c:axId val="1262645568"/>
        <c:scaling>
          <c:orientation val="minMax"/>
        </c:scaling>
        <c:delete val="1"/>
        <c:axPos val="l"/>
        <c:numFmt formatCode="General" sourceLinked="1"/>
        <c:majorTickMark val="none"/>
        <c:minorTickMark val="none"/>
        <c:tickLblPos val="nextTo"/>
        <c:crossAx val="12626498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gradFill>
            <a:gsLst>
              <a:gs pos="0">
                <a:srgbClr val="262626">
                  <a:alpha val="80000"/>
                </a:srgbClr>
              </a:gs>
              <a:gs pos="100000">
                <a:srgbClr val="595959">
                  <a:alpha val="74901"/>
                </a:srgbClr>
              </a:gs>
            </a:gsLst>
            <a:lin ang="1200000" scaled="0"/>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13850837138504E-2"/>
          <c:y val="0.26190476190476192"/>
          <c:w val="0.83257229832572299"/>
          <c:h val="0.47619047619047616"/>
        </c:manualLayout>
      </c:layout>
      <c:lineChart>
        <c:grouping val="standard"/>
        <c:varyColors val="0"/>
        <c:ser>
          <c:idx val="0"/>
          <c:order val="0"/>
          <c:tx>
            <c:strRef>
              <c:f>KPI!$E$3</c:f>
              <c:strCache>
                <c:ptCount val="1"/>
                <c:pt idx="0">
                  <c:v>Total</c:v>
                </c:pt>
              </c:strCache>
            </c:strRef>
          </c:tx>
          <c:spPr>
            <a:ln w="2857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565-45AE-BB78-E6F2B7219252}"/>
            </c:ext>
          </c:extLst>
        </c:ser>
        <c:dLbls>
          <c:showLegendKey val="0"/>
          <c:showVal val="0"/>
          <c:showCatName val="0"/>
          <c:showSerName val="0"/>
          <c:showPercent val="0"/>
          <c:showBubbleSize val="0"/>
        </c:dLbls>
        <c:smooth val="0"/>
        <c:axId val="1262647008"/>
        <c:axId val="1262656128"/>
      </c:lineChart>
      <c:catAx>
        <c:axId val="1262647008"/>
        <c:scaling>
          <c:orientation val="minMax"/>
        </c:scaling>
        <c:delete val="1"/>
        <c:axPos val="b"/>
        <c:numFmt formatCode="General" sourceLinked="1"/>
        <c:majorTickMark val="none"/>
        <c:minorTickMark val="none"/>
        <c:tickLblPos val="nextTo"/>
        <c:crossAx val="1262656128"/>
        <c:crosses val="autoZero"/>
        <c:auto val="1"/>
        <c:lblAlgn val="ctr"/>
        <c:lblOffset val="100"/>
        <c:noMultiLvlLbl val="0"/>
      </c:catAx>
      <c:valAx>
        <c:axId val="1262656128"/>
        <c:scaling>
          <c:orientation val="minMax"/>
        </c:scaling>
        <c:delete val="1"/>
        <c:axPos val="l"/>
        <c:numFmt formatCode="General" sourceLinked="1"/>
        <c:majorTickMark val="none"/>
        <c:minorTickMark val="none"/>
        <c:tickLblPos val="nextTo"/>
        <c:crossAx val="12626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Arindam.xlsx]KPI!PivotTable8</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221-4BCA-8212-1DB33C8906BD}"/>
            </c:ext>
          </c:extLst>
        </c:ser>
        <c:dLbls>
          <c:showLegendKey val="0"/>
          <c:showVal val="0"/>
          <c:showCatName val="0"/>
          <c:showSerName val="0"/>
          <c:showPercent val="0"/>
          <c:showBubbleSize val="0"/>
        </c:dLbls>
        <c:smooth val="0"/>
        <c:axId val="1262647488"/>
        <c:axId val="1262643648"/>
      </c:lineChart>
      <c:catAx>
        <c:axId val="1262647488"/>
        <c:scaling>
          <c:orientation val="minMax"/>
        </c:scaling>
        <c:delete val="1"/>
        <c:axPos val="b"/>
        <c:numFmt formatCode="General" sourceLinked="1"/>
        <c:majorTickMark val="none"/>
        <c:minorTickMark val="none"/>
        <c:tickLblPos val="nextTo"/>
        <c:crossAx val="1262643648"/>
        <c:crosses val="autoZero"/>
        <c:auto val="1"/>
        <c:lblAlgn val="ctr"/>
        <c:lblOffset val="100"/>
        <c:noMultiLvlLbl val="0"/>
      </c:catAx>
      <c:valAx>
        <c:axId val="1262643648"/>
        <c:scaling>
          <c:orientation val="minMax"/>
        </c:scaling>
        <c:delete val="1"/>
        <c:axPos val="l"/>
        <c:numFmt formatCode="General" sourceLinked="1"/>
        <c:majorTickMark val="none"/>
        <c:minorTickMark val="none"/>
        <c:tickLblPos val="nextTo"/>
        <c:crossAx val="126264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Arindam.xlsx]KPI!PivotTable9</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894-40CE-815E-C07F7461F122}"/>
            </c:ext>
          </c:extLst>
        </c:ser>
        <c:dLbls>
          <c:showLegendKey val="0"/>
          <c:showVal val="0"/>
          <c:showCatName val="0"/>
          <c:showSerName val="0"/>
          <c:showPercent val="0"/>
          <c:showBubbleSize val="0"/>
        </c:dLbls>
        <c:smooth val="0"/>
        <c:axId val="1262641248"/>
        <c:axId val="1262642208"/>
      </c:lineChart>
      <c:catAx>
        <c:axId val="1262641248"/>
        <c:scaling>
          <c:orientation val="minMax"/>
        </c:scaling>
        <c:delete val="1"/>
        <c:axPos val="b"/>
        <c:numFmt formatCode="General" sourceLinked="1"/>
        <c:majorTickMark val="none"/>
        <c:minorTickMark val="none"/>
        <c:tickLblPos val="nextTo"/>
        <c:crossAx val="1262642208"/>
        <c:crosses val="autoZero"/>
        <c:auto val="1"/>
        <c:lblAlgn val="ctr"/>
        <c:lblOffset val="100"/>
        <c:noMultiLvlLbl val="0"/>
      </c:catAx>
      <c:valAx>
        <c:axId val="1262642208"/>
        <c:scaling>
          <c:orientation val="minMax"/>
        </c:scaling>
        <c:delete val="1"/>
        <c:axPos val="l"/>
        <c:numFmt formatCode="General" sourceLinked="1"/>
        <c:majorTickMark val="none"/>
        <c:minorTickMark val="none"/>
        <c:tickLblPos val="nextTo"/>
        <c:crossAx val="126264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6">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276-4A8B-9CF0-8DC486C32AF8}"/>
            </c:ext>
          </c:extLst>
        </c:ser>
        <c:dLbls>
          <c:showLegendKey val="0"/>
          <c:showVal val="0"/>
          <c:showCatName val="0"/>
          <c:showSerName val="0"/>
          <c:showPercent val="0"/>
          <c:showBubbleSize val="0"/>
        </c:dLbls>
        <c:axId val="1503849472"/>
        <c:axId val="1503836512"/>
      </c:areaChart>
      <c:barChart>
        <c:barDir val="col"/>
        <c:grouping val="clustered"/>
        <c:varyColors val="0"/>
        <c:ser>
          <c:idx val="0"/>
          <c:order val="0"/>
          <c:tx>
            <c:strRef>
              <c:f>'Combo Chart'!$B$3</c:f>
              <c:strCache>
                <c:ptCount val="1"/>
                <c:pt idx="0">
                  <c:v>Sum of Sales</c:v>
                </c:pt>
              </c:strCache>
            </c:strRef>
          </c:tx>
          <c:spPr>
            <a:solidFill>
              <a:schemeClr val="bg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276-4A8B-9CF0-8DC486C32AF8}"/>
            </c:ext>
          </c:extLst>
        </c:ser>
        <c:dLbls>
          <c:showLegendKey val="0"/>
          <c:showVal val="0"/>
          <c:showCatName val="0"/>
          <c:showSerName val="0"/>
          <c:showPercent val="0"/>
          <c:showBubbleSize val="0"/>
        </c:dLbls>
        <c:gapWidth val="60"/>
        <c:overlap val="-27"/>
        <c:axId val="1256021360"/>
        <c:axId val="1256038640"/>
      </c:barChart>
      <c:catAx>
        <c:axId val="125602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56038640"/>
        <c:crosses val="autoZero"/>
        <c:auto val="1"/>
        <c:lblAlgn val="ctr"/>
        <c:lblOffset val="100"/>
        <c:noMultiLvlLbl val="0"/>
      </c:catAx>
      <c:valAx>
        <c:axId val="12560386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8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56021360"/>
        <c:crosses val="autoZero"/>
        <c:crossBetween val="between"/>
      </c:valAx>
      <c:valAx>
        <c:axId val="150383651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lumMod val="85000"/>
                      </a:schemeClr>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503849472"/>
        <c:crosses val="max"/>
        <c:crossBetween val="between"/>
      </c:valAx>
      <c:catAx>
        <c:axId val="1503849472"/>
        <c:scaling>
          <c:orientation val="minMax"/>
        </c:scaling>
        <c:delete val="1"/>
        <c:axPos val="b"/>
        <c:numFmt formatCode="General" sourceLinked="1"/>
        <c:majorTickMark val="out"/>
        <c:minorTickMark val="none"/>
        <c:tickLblPos val="nextTo"/>
        <c:crossAx val="1503836512"/>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Arindam.xlsx]Pie Chart!PivotTable3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chemeClr val="bg2">
              <a:lumMod val="85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rgbClr val="92D050"/>
              </a:solidFill>
              <a:ln w="19050">
                <a:solidFill>
                  <a:schemeClr val="lt1"/>
                </a:solidFill>
              </a:ln>
              <a:effectLst/>
            </c:spPr>
            <c:extLst>
              <c:ext xmlns:c16="http://schemas.microsoft.com/office/drawing/2014/chart" uri="{C3380CC4-5D6E-409C-BE32-E72D297353CC}">
                <c16:uniqueId val="{00000001-BE10-4873-9A17-2FD868361415}"/>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BE10-4873-9A17-2FD868361415}"/>
              </c:ext>
            </c:extLst>
          </c:dPt>
          <c:dPt>
            <c:idx val="2"/>
            <c:bubble3D val="0"/>
            <c:spPr>
              <a:solidFill>
                <a:schemeClr val="bg2">
                  <a:lumMod val="85000"/>
                </a:schemeClr>
              </a:solidFill>
              <a:ln w="19050">
                <a:solidFill>
                  <a:schemeClr val="lt1"/>
                </a:solidFill>
              </a:ln>
              <a:effectLst/>
            </c:spPr>
            <c:extLst>
              <c:ext xmlns:c16="http://schemas.microsoft.com/office/drawing/2014/chart" uri="{C3380CC4-5D6E-409C-BE32-E72D297353CC}">
                <c16:uniqueId val="{00000005-BE10-4873-9A17-2FD8683614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BE10-4873-9A17-2FD86836141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 Arindam.xlsx]Top 5!PivotTable5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C432"/>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rgbClr val="5CC432"/>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CDD-4D63-9A15-82847BC6974A}"/>
            </c:ext>
          </c:extLst>
        </c:ser>
        <c:dLbls>
          <c:dLblPos val="outEnd"/>
          <c:showLegendKey val="0"/>
          <c:showVal val="1"/>
          <c:showCatName val="0"/>
          <c:showSerName val="0"/>
          <c:showPercent val="0"/>
          <c:showBubbleSize val="0"/>
        </c:dLbls>
        <c:gapWidth val="70"/>
        <c:axId val="1262662368"/>
        <c:axId val="1262669088"/>
      </c:barChart>
      <c:catAx>
        <c:axId val="126266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262669088"/>
        <c:crosses val="autoZero"/>
        <c:auto val="1"/>
        <c:lblAlgn val="ctr"/>
        <c:lblOffset val="100"/>
        <c:noMultiLvlLbl val="0"/>
      </c:catAx>
      <c:valAx>
        <c:axId val="1262669088"/>
        <c:scaling>
          <c:orientation val="minMax"/>
        </c:scaling>
        <c:delete val="1"/>
        <c:axPos val="b"/>
        <c:numFmt formatCode="General" sourceLinked="1"/>
        <c:majorTickMark val="none"/>
        <c:minorTickMark val="none"/>
        <c:tickLblPos val="nextTo"/>
        <c:crossAx val="1262662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3C10142-F875-49AE-ABD0-558B53B70281}">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_xlchart.v5.10</cx:f>
        <cx:nf>_xlchart.v5.9</cx:nf>
      </cx:numDim>
    </cx:data>
  </cx:chartData>
  <cx:chart>
    <cx:title pos="t" align="ctr" overlay="0"/>
    <cx:plotArea>
      <cx:plotAreaRegion>
        <cx:series layoutId="regionMap" uniqueId="{A638C485-3651-4F66-97C0-DAB60090551C}">
          <cx:tx>
            <cx:txData>
              <cx:f>_xlchart.v5.9</cx:f>
              <cx:v>Total Sales</cx:v>
            </cx:txData>
          </cx:tx>
          <cx:dataId val="0"/>
          <cx:layoutPr>
            <cx:geography cultureLanguage="en-US" cultureRegion="IN" attribution="Powered by Bing">
              <cx:geoCache provider="{E9337A44-BEBE-4D9F-B70C-5C5E7DAFC167}">
                <cx:binary>1H1pc9s4Fu1fSeXzoxsgNmJqeqqGlLzEsZO2E/d0vrAcx82d4L79+ndoyYnNKLanxq9eSd0VlUVC
vMDB3S+u/nkz/OMmvb2u3gxZmtf/uBl+fxs2TfGP336rb8Lb7Lo+yKKbytTm7+bgxmS/mb//jm5u
f/tWXfdRHvxmE8p/uwmvq+Z2ePuvf+Lbglvz3txcN5HJ/2hvq/Hitm7Tpn7i2s5Lb66/ZVG+iuqm
im4a+vvb89v+zfF1VtRhVN2+fXObN1EzfhqL29/fPrr17Zvfll/408PfpKCvab9hLGcH0hGSaibI
3Yu9fZOaPNhethQ9EEpJWxO9uW7fP/v8OsP4F5N1R9T1t2/VbV1jcnfvPw1/NBNcPX775sa0eTMv
Y4AV/f3t5zxqbr+9uWyum9v67ZuoNt7mBs/M0/l8eTf/3x4D8a9/Lj7Aiiw+eYDVcvmeu/QTVGdR
XZu2iu5X6n9HiTkHTCrhEE6/o/AQJW0fcKWYZMLRdy95/+wNSi+haDdAP0YusDn7sJfY/Du9/nqd
Xd8vzytAYx8oKbkt7xlkwUCOPHA4Ycwm9gYaff/sDTQvIGg3Mt8HLoD59/v9BKaKJpO/JjD8wNbM
th3KNwuvHks2SukBgBNaCnnHVHQBzPME/QKY+4FLYL7sJTCeSU11/c3cr84rsIxzoLUjBOH2Rpph
5R9KM0rEgeDKgTy7f+iGV15Cym5MfoxcgOLtpxjzrtPob1Pl0WsyjDqwBZdS062qX8JC9YGkylaU
0w1HLdB5EU2/wOfB2CVC/95Ltvl0m+cwdW5f0VZjAqoEWoTLrZZ3HvMNVA3jzOaSbwQaWbDPi0ja
jc+DoQt4Pp3vJTynMKDbm2S838KvINXUgbDVvPxLWMSB7ShFOJcbtuH3D91ItZeQshuVHyMXoJz+
tZeg/LtKrvP6ur5fn1cAhR+AVxzCqNis/QKb2XBmmgoB2/ruJe6fvbXOXkDRbmx+zGWBzb8v9hIb
z0Ce3TTRTdvcL9H/Dg+fvUtBBbv3PhcqR8G4Zg5MOHuBywup2Q3No8ELdLxPe4nO6ja97q9fMzDA
9AEhDjx/tuUc+C0PjTQlDiDpJGd0q4wWCL2Eot3w/Bi5wGa13ktsrm6rzOSvyTX8gChh47+Frwl2
kdKWWjpsI+0WmLyAkt2QfB+4QORqP7nl7DrKb19RignYXbMrec8qC09T6gObSsqJ2nqi/P7ZGyXz
LDm7QdkOW0Bytp9Mch/pfGP+fgNnrc2+vqprA4+TwKOkDEv/SIqpA0IR3ZRsK8UW0Py3ZO1Gave3
LIBbeXsp3Q4RHYi+vaIbajsHQgtBbbbQOA5sNUcxbjtsY6st3JsXULIbnu8DF4gc7mck7ejWVMGr
cg/UCocVxvU2+ryw0hx2wDlnipOtEb0A5gUE7Qbm+8AFMEf7GRL4kKTXoXnV4DMCZQ6DY7lN3pAF
Mho+KZnZRamNQQCW2mSONprnJRTthubHyAU2H073UoydfAM094vzCo4NP4BGIcq+D5Ut/E5K+YEU
mimHLGy0ZwnZjcd22AKMk9VegjEnFd/dVvXt+IqIkAPKkMUUbHcKTQEQ5QgkdLecsrAEXkbTbnAe
jl0gdP5uLxGa04Lz/0URvR5EDN6+DZ/Tufc4lwYA4s9C2kgbbPMGO7KcLyBqN0aPZrQA6exyL0E6
Mf0r2mXchtcJTaM4/25+PTSlNYOuIURSsr2+QOc5anbDshm1wONkP/X/SZpGuYnq1+MYDqEGFcOR
S9sZ3nT0AeXOXBZwz1L3z97o/5dQ9Atcvs9lic1+GM1Pl5U8rK55dOd/WV2DIJogDCzD1G6eQZCN
znlOvTsysKh2+TVZu0FaDH80k30ppZmzaKZ5TTk2Z8k0Rdh/660sbWZ+QDVsZpQOPGaWs+gFtOwG
4sHQBbuc7Wf67CT/Fl2/arWGPkDeWStYaN89lYfaBblNpAEcIvXW1VmYZy8gaDc03wcugDnZT2BO
XzuB5iDowpWtkcC8ey25BZVpDmQYpNwGN8Q+H3qYz9OzG5b7cQtUTvfTEntv2qh+ZYYhB9qBKyNR
u7l5PY5saorMJ3VQ/7TlqAXDvIik3dg8GLqA5/1+GmaXpm3CN951ZWCgvaKqYQxhZ+h2m259TgTG
Hgk1AowQNUMp2gbChcn8crp2A7Ucv0Dr0ttLt+b89mt1XSeviNOchkZZE0Oh80bIQfM/xEnrA7Aa
hOC9ybCI2byEot0I/Ri5wOZ8P9M4Z9d1fX0TtvVt07ymn2MfoPAMEWa1Df0vtBCq1CWBpc2chfp5
MT274VkMX2B0tp/S7uy6GtPr/Nu9ov7fo50oT9dz7ZNYBGyUPFCEogr33r2B/HtoHLyEkl8Bcz+H
JSarvZRpZ9FNGAXX+f36/O+YcFQ+gV80kp4b3bKIQDsCpTUEBvdsds+vhe55CUW/wOb7XJbYnOwl
Nhchjpa8Oalfl2egc6Tt2Pr+xIZe4DMfvKEOHB5UqN+9FrzzUqp2Y/R49AKni/3E6QxFNq/qk3IU
B6AyjWpkNu9egOChWUAJAtIcmWo5lxU8EmzPk7Ibl+9zWEBy9mkvWefcVDCsV9fJ60ZwFPLNksFu
3pY5LdQOjG3Ups1nP364Rg/ReSlVuyF6PHqB0/l+qp/z2+76NWs4EPdkQnJURO2OS1MqkcoRMNcg
4eYX7LlHCD1Lzy+w2Y5bonK1n9yDNOjZ7RDdvGJimvEDuKMMZzh+nBF4LNPkAUXJgAZ3LTF5CTW/
wuXH2CU2Z3uLzV+mSu7X6BUMNvsAhrLN56OCd6+FtkHBLXKfBGd1t7mChcE2J5mfo+jX6GxGLrH5
az+xudM6/w/COai2YajZ+C7VFnWeCtk2B0JNyi1vLRF6MV2/wGkxfomWt5dofQijV5RvyIhyHOdA
hmd3xg1FhIrgsLvzC9vgOWp2I7MZtcDjw/F+4lHdBuY1HVEEQcETyEJvjz8trTWbHOD4DaVsoXA+
PEvIL8DYjlvCsZ/nbj7iHGE9pt31q571BJs4Gkc9tynQOwPsoRmg1IHDHGfO+my8T3inDw20l1K1
G6HHoxc4fdzPqNom1v7qrg7MNQaNjx4cGxwWKmd2dWxGkM+WCxf0pfTsRujx6AVCl/vp5HxursP7
Xfy/m2uzi4OINA5IbRPSi5zBXXsBhfybLRdmwHN07EZkM2qBxOf9DAt8uh1e9ZAnhbvPHA4dsrGc
oUgeCjOkbxisagizbQuOhTB7lpzdiGyHLSD59J+91PpXEc4MvKqKYag9p7aj0bjmuwp5iIpyDmb9
w9l9gHqRVHsJRbuB+TFygc3VfqqWP6/R9CkPmle1yhBDg8kllPMLxXJnleHYx33LoYVx9jKaduPz
cOwCoT/3FKHbunnzY9ttLKVX0DFgEW7P5YO7BZtD0JCDKQRrttcXOYI/X0rWL3B6PHwJ1X4G1f6M
6huT19Frejg4OoBItGDoAbV5PdY/qMJFXwicadO7D669iKRfQPRjNkt49jOJ8+do0PcueD07DWXr
wASnon/RAQJ1HXA/KWLVZIve/bM3JdIvIOgX0NzPZAnM/6eg2q8b3n3vD7i6bq7Xd40FH/S8e/rq
3dzR83AxdOss7hSBG+l48u33twydhGCLfW9YOH/JduRm8R+7IT8NvL2um9/fWloiH+RQiVQqE+hg
5OA7e8guXMJhhAOkUHFGTmhUMeL4yNs3+RxGQ+dDcaDRLQelvqgERoE2zI96rgPDlfmgqbClAldT
SSgG3U/zo0lHREe+r8n27zd5m300Ud7Uv7+FO/b2TbG5b54kSvPxFYjcIulBtU0EhQ9X3FxfYJvj
dvp/NKnzxvdL65Rz2v3hCJ6tJ16JkyydkrUq2npFps6+YKnsjhzDpzXtRn2CathwFSSm/zQmMjtl
tZ15tGyc4yQinXD9OM693NDYUzIP10kTXAQFO+ZJ07k+r1KP8/yqb5OPvc0bN+kDx7MSO3SpjAfP
r7l2dZanbs0TErglT+3LJi9Dtyhs5U0syM5539WfcqZDt1YNX41tlX4jVuuODvscm/hvVjSlq/z2
j1GPzUVspDgqe8Fzl8VtdhHFU/vOFE55Oqqwa9yhzJKjjk3RKk7z4f3YS3WSBUO2juOpeccrXx82
dcu8ODGTXAVYzvNKWvbg9nz0V90wFJmrhpKF7kjy8XgiFVmTgvteIUrxnlTOcZraFwWhymWNpmdZ
Qk9zf8hW8aBbN3Aae52EyeiWpeMfNqTIPGwYs3ZyWrllkPRu1JdekLDKA1jZ6dTw5FAJS73L4lh6
vvEzt+WqOBzsYMiPhxwNZzxRD8E6SafLUuTlqh/DKz1S+3OfCXkycNX9lVNju2Fd6hUZmfHPi2q0
yTo1aPGpvdIKKTntcp9Nl3nFkqRdR71xrJskHaiaXBySt6bDVtZx5ba5qSePCMM71+JN2biNiMeL
kuXOuQ40sda9U7LBrcau7I8yu66ObSWGI5Xlee5GlKsPQ5Y3F5ZqSOOOkZWFjetMNevcJojEe5VU
xIvpECVrK5msxG06naVu3PLk3BojVlgrKxuGYDoyRTVV1ZmJ08gKUzcxjqOEiy+qlfaKbsin/J3y
80ZWfxnbFxfVVPRR4uraRFacuFVjqrj/w2+S7CgvjaOCD0xNXdcfaj8k7XTEp6JqLnQ92qP83JO2
JpdWN0onWFs6TjPt2UHWDvYhEY4zRCBAGkGGMzRrHYvysKz9vPVoSuifximGP/qhnDJ3jPPSPrQj
GhsvsYJhFUFX+J7V1rVeR2NnXYWJiJKVPalsdBuZDWcJDC7HzXX5TUxBOa1MafsXeRpahQdJUhZu
nBThlS/yJDu34tGmXlaM5MPU9bI7TC3V+15bhiZ3aZPn78aYhscmT611NCkWeL3TjpeVH6rAZVY1
/JlEqU5cUUr2pQy5vUqDLPhQhmP5QZaRs266ovBkSPP+CASQs4nUYp0FJVkPeTodR2NefJR1lV/p
oRxaV5WUTy4f4zp1qabViR3H/knoSP/EKZTVu6JuVOIGzSBW1KLN5BKaK0A+JZkbC9aMLu1Cex2S
urloO5V/LJ0iOFIld0PaiQ867oJPfloMp0Va2MItrWCCzoOU36qgR0L0xhRjFQXhtkXu9z//9clk
+P9uzI8P5w67P/5CjdKmNe+Td+EU+axN6uVNMzXfv+tHR9hZCX0ndaHWNs1875XBf3PxkUK8edjT
9t7cmHWFzRHF+7U6XJzn+aEP78ZttaGUB1oxhoN6OFiEcy4EKm+jDVFCObvkSO3+0JNbZYhqI4aW
iziJtG22tFWFFJV9zEYJjKYokNVo/vffqEIGf+SBJpw1M7WJhs9iK9RnoKXAY02Y0rjKaZ+IW4f6
TavXdsELK/VI0UXTlRBtkVxzqxL1YV6O9chXjT2IcPAs45OvQV7x3PKMPSTqnQ7F2K4SbeXlcQ9R
VZ+lIius0TXJIIqvImniwawsKdOYeYFSnN6qwYztRRoOKr12HFH4NyxjpTwPZFQWzM1oVIMUXogq
+wDJ3PT5KkhFlRSu6UWWvadqLEFykGV0PLUzlsd/W3VnMOYBpDvshdka+GEtoG6FIAmsUT0xx+ex
XNgRD60FRbOoDWXo3Pq9yePyuMl4yo9T3tWVOp7qoIl6b4oK9IdMiR/Z/uHTj6eIWz5+PhoJz23s
GIoAcJhTz9cfWCtTzJxaEhl9i2nCkshrDBNQu1rbVhkfVkMfVM2qCpuAh9BF1lTkH3vOxtr2IHZk
z941MszrxDWmZBU9RwFciWtPE4kt/JBGhbIshnONiC0hGT5vy8c0DmFk2WHFrG/Sqjpir4JJBao8
TB3eMOLmVSPll0QQv4GT9J3dnsdmfi6f7UjEfGfDcfncoh2NMhZzvgUj9px0O1Kk9X9C7tt54PZx
1EYfch/9xRs3DA0iw+7Tj9c/TVvBzkUrDs2RwAQPPZ52ILrIIkPIvlkqVSXzRE+kuAYjWc2JmSKV
nkcWNfSMJeXYXiY1IROstzBKsShPUwLj+DEAMI9hIwtnPpCNPlQLABoZkXhMcv/G11MuqiNTFpk/
ri0/q/V4NDrVAFSefuTPk0e1EFpbolPf3aGK2cp+sC9DFfppPJLqG5c9uPxwpHKiyaGo+rbm68jx
ufxStVj10q0l4vZfDBm7Sq+7yJCif2Yj0IUkU0SgoRC4BIyKRg84AvWYmkBPsdBFY32FLacy63ho
wpkhssGEaFne9jGfuBdlsGMKd9A2A1UiImF7mRUyHr3colV+qbMwq/JVKUxlX2RdlNdfn16zWZ4+
kCUKET60nSSoUUSXPXDLQpa0ve9UpJyGr0PVVNgEpE0IFosMPROWO1Sssy4LOylnpml6M79FRdA+
s1jzU35QITgaYaDxEsQK9BEn+PvxWvXjNETVJJJjlVtVIjyVZYp9kVUSYvJPT/jnR6HXtgNHD41S
FUBeTDjz7WxsAxkcb5iiE8k8qcEuM7w9/aiftgD8OZyHZziSCPeRQ2A/npZT2nUz1tJ8zVNhQTPF
kMlT73YjaUZxynwBbVYHLTpMZrHIoSeqIquoOHas2OoStwyhQ2Z9NoYYlUdT2p3yISlM9oywpEvO
wekiBOHhzzo29q2c+5M+5JyB9Xmh84l9rX1bWnC5mrpI24/l1ERF7vXlWII4S2UdrpmxzMy4cpJp
tC77ovBPal2lceBl00TG0yws4cvCMCbSb7xWECu9kJkOpsxDP6cBgt6GOUzzd2TSKb41ify+LJ9b
ecSeH2yo2Y9H00G0ucO2EhLNohZyEPyWl13eFV+UMCIWXkHgzpeu77daVx6dlAWF5Y8bnZC2HNfa
OyFZUN/BpaFvmCwP2549L6b4UjehGhgmltAUHaxm8bjYFsmQ1JkfmuJLUUE2lGtWJw4/s2nIRjjx
7Yjl0H6XTldZOIyjctuw6svQgxrr5QV8Dd86rjIeT1cVHBR57kRyNnsG3mWpPkpaMcNjaqaxhcZO
ie6iqOJkuppSmfSJS9J0VsURVh8AmVyH+JDBAp+uHHhwwI7Bc8RbPZGgcVaFqFl9KFU7Y5cMQQSz
qbx7vHYCa+xdxwwxvsLAJALlkZXPFk9TiCy5HmqZl8Wh7iraXXJmpuZ9VSV+5aZpViFaYQV+NhwH
HCbDX7mT+/yqIx3FJlNOAOupK3MDw+tprlwqJqy+QrcjHKrnSqLXy2JrMH/MA6qL9MtEs7oKwPpE
FbXbm9ikJ6wte4i/p5+4lLH23BDDprBGUFOpf3piXZE67DPW/8Wmdt6MfctnoW7XKoFJIrtSyC9+
zCZswt5umzo4UxAs2KdPkzF3RH3EFAw/QwCnHvlo/NQAIl6LmU+sa0uEyrKrjOdZw9zGtMK6NWVY
QhqFSZ3TdeUrE33saieAxClCYYL1HBnpjIv+xX2KYIAdlKep78jLgVWpM7p1T2V30TgWibxSTIM5
xSYioRsT7keFy31JZ2YPCfah6ULYTCd+nDQz53eoDv6A9LgqRpclFRu6o6dnvJRrCNw5ZE6v23et
4uHpPJZrifTDvC9r9blrcwLTXFSVDdO8m+Z9y2E68uOQIgRQukOiGd6C5s5et2Qxb2nWxr3tX/qD
nLe0XUZTVh1Hhc1mEVlONaGHZdoVdXQ0iTEB1/l9NnsKdHQycKdCMM5/ZvfaC8nmwK5zYAxAqgFB
pLMXohoBnWwycW5/dpqQgbeaIpgJaCzWzqx7x8eIjY2gzQ+HmcUhK2eRUhUlFA1CSnBO6CDmj0yZ
4BRlqmPFj6M+ndehHHsjz/1ywF1RyOYpjkEm68PEUhU7LJyqY7U3Ql9guk+jBU/x0f7E1DSsAJuC
VWADwIp9jFYzJFSlrRk/s6CbJVVTldhaUzpF5qYhTmLn7tiYcrpSdj7rx8wyFIAMMkuDcT1lkjbB
oWZW23+G7V1hOXoVM+w+1k2QJnlkaWwx3qfFLN1aiM3jyC56iLUGdhYeGDU+wV/wHCmWIgs4lqJp
VGg1nkjbGCwRajvGX5v1mUXhfAj1Kf9hwaMOzAXYjMoWDpxp8pMBT/uJy1GW1qcuUwbSYWO026Ez
dIkHfzkM8ufEwkIdzY/k6K5sE6glRMKX7iSJDQzjYlCf6pZihzQjDm5GR9D9WB8eF9yItd9bZqhd
mbIRC552fg6TBUIPq9RXQ9p8VLJ2/PjQb7gDYQCG7C4qpPqhATILjN8MORTVFrag7HMs5ZA6OXgF
XDTDESTDDIQVRxRveox1d0FMZkCJSBLopkQ2s/f99GpzzZZ7DjF8VOviIAgyDT/7iTByaysgw/gp
DEeZ+m7TJqzw/J748bm0EYQf12VYycJxtW3rOHSrqozKdyRt2SDcAtaOdVoFmcXP/CxUzCt7MwQ3
JErJce+3XK4SlZv0G4/TqbrIjMzws1ETTfsPvKNkmFZOnGtReCXsx7o97HvhdOdVGfqDcWVGMvqe
kYrqVZ5Xmnrx0LSV75rBKafYDfOu4oMXDEkHZuimqh9Td7BEzONDbdOWX8q0GXngkYG2fXtU6D6k
Puw3P2hOmlDBMvPUlPbTBGcdW7E4GZLRb92yLmJ52GkVsJXIrGH61EtjR1ctTwN/xXhjU2+E121G
VwZNrVc6svvEC0QaHOOIbrMqDemnU1/nhBzRnob2YWDVTkjWRWIy/nkUXZBYn7Uhw/BpaAbWnFl1
k1sX0Biq/SYqKavPk+qC3LiFMTSs/9DDlCZHfoSYzeFkuJMZV8Nut0NPVVNdOl9pFjv5t9AuTDes
sFXG8la3Td8TL0n7msbHjZ+XwlnBuxGpPPIzK5HnmiorQc5BFnadhrehkzMkBryBMqfiZxMzHbb0
RKu6CP9AZreRZJ3nvCjUSav9KEzf52JIymCNaGfTd+974QdRdOjzrG/FhZ/brDyRMQ8D5xB7RbLE
LbqJQK2ntRP12g0sLstmFfrVFI8nfVBbYXTURxm0jZfonkPAdkXUiv8Yq5WiPsHm6C3f6xnMFnre
FrC6tNuMzBnkhxS+Dt6azYdWFKW4hipnjsdNpubl16kttd29i2VVBPYxHSxLKW+MRdKqoyGPKYL5
gnezXiTCijCdgAkolevBH5HU9mIRahF8GPuiL9TH2LfiPj1UCbPs4iRpR+10H2TMRKTdUus50qKq
RoTJlQp835qQ10prrJQ1lhDZZ5DaZShOLeZXKn1PozKi6cc47mPHX/cxBEGwNhGOdlUeRNZMEiLw
KbHXJAjHqFyRIokrZ5U3xBL5f+zAzvG8LE61/twGTll6Fbx7rKzttBE0iEdlOH8J6IfJgvyOnm16
HtaYvVcgaM7kYRz284qxtEnwZuqwsS7zTM0in3dN4ChP943BBphy2BtHja4y3Fdspho2YsLylTH8
TQVdUvt4WopIOL6DRjM8tOChLf6kyNvgxpzrGBEyq7UqQGHliRPyW6SdNDyOKopgaSH+T0dVepET
itYCgrwt26smztsox3pZ4WSOwnbidDhzYjWTHAHpYrqU2Fl4AsOl8qtvDfMGk5U1Iy9GC5+lOpuX
pusoboWKdcoeNHQoh8Act/OpKsbKrwgjhvhMDIWRl4ngvmYe7zXCWm6hQmRF19vd40+1xleq2Jon
5zfj3WK02DWVt7VxtZjE/BerRXLGSFRZl9ultja33y/y5j7EP+zkTNlFBgJoboXd1ySSRVQdRTkb
MenSnvBrfW5gsyAil3DAA6NdsQHKTF2DrQbPu62Ck5zq0RcuTULkiD7orDVYpc7OUtxiF4gcVh6C
N36n3YSMs9EbZMLGh6kKSPlVb1bQFOAgyLXNnEI7go/mFSaXPT0eW2f2zskG2s32kH6SYn0kjzBi
LVQ6T36QY4h9GtBqfkzIQ4kPR1MSFX6erIi3zTvMlM3Lu9lIUzu2oBKTnL+FRlWNcajXYthddRPO
pG8W1Jr6CX+YlBmu1hZBzik+mVA1NBRHAUGcjqz7qDXgaR0Hczyn7oFv1Cm7/EplkGP71AIWKyZf
dTB2P9SI0M9faHfzG+8CB29pTmZ2yCYx05+3Mgj7z20apEF0mAcOvjcsGQ3YcVKPijanbLNXorjW
jTraLjkyQxXIGSKW4EugAQweHhdRAj3f0XKS5DMst9jpVkVpNXnkkTrw8XARh/ito1WTFojYpggY
IFgDmML2RJlgZucW+hWfJWMrY+cwgbE4jO+YrtPBHDfckCzzUs3TDKnvOkAwFGmvFveHTVnjDUaj
SM+zssW/Y9YjNChITxEAK5GhSM+7pPERFOirGE+nYWC6K4nUMbwAf5zmvd/jF3kQ+h5YaUPCOFWY
ts46zaBis/Vg5b6uT4SGqhr+InKIIW+C1JgkOd4GyeMmDav4sA1T+Ls3I69xBOy4iEMsxxG74xkk
QlMsWO33iT9dsdAxffO5ZH3Yy+NmM/VBB8jwrVgxTAlmlAQ9coByIhRSrqn4vHx0KOZdg3jVvMU3
ATCnTnqsAG3teb5NFNl4q7DBcT9SiwJ/RemEaDma2CS5dhGyGGV2xgpa4Q450tmH7URbY19tgiwT
FWnlH7Z5Wfn2SeCXE75j2gQUfbjliIWWgieIAvs0geubZfCdcq9JEZgQp1kiZ35qOJLCEfLtTgNR
yaQ/QufVIyRNfAjPdl68NmJzqMBunQQZBhQNBBiOphCY5V89zDPfetf7dVVF55rFc+jVtFB3Zyrx
mWz+4Ahjjf568GNrDA9lX4i0XiF0gTJ6VyEIJL/wgFG45FCGGuBPFp8wK5lns9rIhD9vt8quKDbf
ZiXjxiC+ziISse5dP4nMV38kU9tblxWMaUQVpqLU8gvkLfaX1RcTViDmZJ6DX+QWhD/cyzlKlUaw
V2FZ68z0xRepx7CkX/mQyvRcyrIY/UNum7qx/u6RsB78NTQaS5FiTxHVtzwnpaq6QkSyT5pPJCjj
IPB8MbJwuOgVbJvym+6irrT/qn0HoYmjKmk7ZM0te6qTq4m3NjduC+0wwNmn1MCmVErolrbY5Vms
ba/Dh5bqXNUj3zastjPZYFkWMcLeHo5fjfO07sRNmnaz/NNjMEsTWP8z80Z1Nt+R3+Uk/NiePxOU
WLhjDMb5Rp8hOpGt4bnPGZso9QuwcgBr0T+fmpEW6xiMOnOlzuYr2y0LmxKSSOO0BC5tovyzOLUC
rxrGiimX2hVxPrbIrPfG7UmOnAAfJ1/bJ32JSosQZtk0hwNrZL/wxmGWNSclEurWJSfIqpwjbjlT
nkSoM/qyfZCoNFRaia1iXW48thzlLSpx47xo+R/JRmAlm0BjiU5C2A1WWs5ByLqSFeerLMhK47th
KVvrso1EgTk3PXKT3bvIDmYzLuQDnqG6dCarvWM4yyTQI64v2pnJC3tOnq7yfpj3pPInO4lcEdZ5
lq3DOAU3Hm4WBHHgWeglOJCF7+U1teLT0Gapcp4JfC0cesRyIB+wg20IN0l/CiuHDTIjiFfbl6Ex
ElSrIBjADb2BmC0tPnNQ2iHwErpdVM60P+PdPfbt5sfjNzfQ+Xz+sQA8fxFnrdrBWH2tEKraiMYY
MWBQAT8AnPT0oxYBdHATwWlCPAshK/wrZ7f+QeqpdxJUDcGUvN8jJBmM8crC5/wDOrDMu1vLcAa1
jWIgbHjFAdlWOD5Ny+MQAooUsX8c/GKSI5FPwT63H9Pid8xG+DYOLtG1AmIsEnS2x+sav5ywngxM
5+fW+ecH4tQEAgf40TkbwcW5T8zDySNJQ2iaEf+iHHIoiiCBxj9RYwIxt+XspydIl+VyOH3OkadQ
ODxgo35vGcgc0pgHeZPKi63E6MNpDtqPko1CHA68drrDuPCn6o+2Z2O8ytp8luesgmiw6olDHz1D
0eOdjjWHKzU302NKCxSKLpN9IwqsejWy8iLdMFUPuw48PrSJD7keOV0ECELejuBMzaAcYFpY4UxI
XLCynbyuhGd/KDKGYiV3gGgZPYj6EreDP3x6Ho0M/qTXb7J0xUbMPj2JJYwADqkxgt+oQUiW4oed
FjDKsGzswerOwzqZJdN0ZwgVtchRwWc5LUdf35eHugQSIGiNgt9cuTuRM5+Ifvw8hYo9AEza863a
G4KwjF1iIFmNW9VohvTfPQ8h/7ldDhgDRdb8J3HAeh+R6C6KzzdqCUbyjIZKUvBFXpezwnj6gfRx
rBbOHio0NJLxc1E3fkR2mWrISRP68VDoGxIjoLvdgLZMZqOqYtnsePVOl2f/l7gza45bx7b0L2IH
B4AkXjlkSqlZsnxsvyAsD+BMEBNB/vq78vh09bHstuLefui3qqiymJyAvdf61mYZjkTFWZGpAZ5A
MaBo06VJJp89dyDcgqc3ftcPRORfhivUPligDOBOiJFpObK3P1/7MISzkrWNPqo9Dhtdx9SfKQmL
yep2/q73CUZ7OWsBdZQVI9/R7wEoFCYar7DfAg0S5dxLaDfXMYF6EN6PnAoxX2zY3el8y8EJRn4r
eQzT6KNelhGNjOpiMi31ONg9NmU4h6keq1xRiGXXiY/mJL1nPxy5PkU7kdzxaYwWkHaicQwoj3Vp
G0HV6ICQXKBVyNqxGoJOYj37p8TIAvyzpuh/FAaosXMs9+nfC9GPZqH/+2quzRhj8UVzd97IVxcH
KEnnOEelP8UWlxtFUmqz20QP53Is+FGdSNibuG+hzKO9LXptxmgvJq3Y1FapzIbOFv9btFiw8TXF
P6XI3zUQvLEV13df8vM2nC0O2hC6gz6Na5nPOOTYoy9wpxB+QyvKwY8YrX+EIj90w3OCwpUlt+lm
GJGXXRoG53ZeOwWlFOjluZNi66aTpWp6O0I4hYaSwScousbk8xljnMUajsWCPC+N79nCZLbWYsHr
ubyjG3P7/A6OwdmTQhUXxuntbDRsgHethF4sKjznwBwOjVoiwMRjhLLx+4bmUecnmvo1/hRRv5n8
FsIXlw8TY10f192kgxC9LOaTelOCt4YbXk8zSOW8Wn28q60IA2gLrkRxFdG83IDxrtc900bvBQzl
tUU/zHIFZ7NtQn0k4WDWlzQc+62pOEHJPBVjNo3qwwTtBNgx+O+zafbParLA0RbpdT5i5e0OUzOk
sUUd/HelBOn6XOltkzlvGz8ejeHvem7Khh5Nl2IgdWThVJiOEdYiMWf4GXHfx8XaB469wzI8509y
YsFwGFsqaNEIsT7RraVdtbUrP7bEJRdtmOyXo/LuAlrE/JipNC49o81t1pohhOrr1DuOh/qCCDrr
Am9f89IpOXwQYTtXnkUc3eSQmCPaVYhC8USvchl+mnu8jtMq0+t0bWWVkabB3Q0DdegyT+pubu3d
3g0mrFFXmzrfwgQcrE7HL420T3FE5JUigbganTY11RCRAciICzdbVjVszR8y2Sxw5mX7tdULr4ZG
imIj01RRzpZTvsfjYeMTfNxJUoI/nW9TSbopO6z4k5c5OqoX5Wd7BLnAvy6sH469j4a92FhHD00X
zk+SQF0vBogsugiSWTyvfs8/D8FE0Yzb8d2ax20dxiY8kZA1bTEHQXJNILQdlNEYCN5l/AHyXwuO
yiTsawSzBh1JJKNHF3dNe5DbFNSRHs2jdgSSAZaCSm/enhKtNpC045qXPANSnH9oXcy2SzAE9ouO
SRfVs5UGjUo7NlvhMCjiW25oNlYBD9RpZAAKKhKZ7sG7pEenM85XwGWjpeR5M38OOy2vPcaFXek0
Oj+hnJ5dUOHWk0dBehNmvbuEfh2c2j5p4irH6vc1WtdkKvY9jxo0vjL4uMpl/bYEgS/BJO+fte6A
iTMugTXuu8aT2wxyKEByKVvJfe39KbViEUUYyfZ2izIsxGiKSrcmQ3JCgm+QJ+UXdYilja/oMPoC
Wu17um5fQsv5LYnw+jhtTQVxMGwLUPcuq+g2JzXJzHQrG6I+btKjqgphUAtd2B4UQ19mraCyCGxC
PsNbnoskHqbjjFa/iMPRPPho6h90s5m+7I0Rz2dg+YMCqB8XwJARMoiU7IoOvw+eKejjHi+eb/aS
+Hy9Z7FuhnLaXfe5G+VewKYZ3+PjCQsSCC56YLABLmWs8tKqkJ9IO5HPOk/9dQfF3sE4IBYH5abg
NljQU1pxnebB3BZD1LPPKkBZUuWosLqCdnq5T9e0P2ChT9OSAcG+MNHc3IO0AZ2xNuo5nid5dNZH
x0669LNK+POKTvd5X8Y9Py6SbEW3jOLbhgtybExmbY1CbnsyilFeKLLAc+2FKcLGucuU9fK4oJKM
CpFp9swmw14SL5N3neLzi9vd/s3iAa9cNsc3BGjAMcROUS1+MU+oEIOCrpO7DpTuP+3hPB2TIeIg
xiAI3zZbSLCXeaxIYdfmUHRon17g08PIQeipO/bUqmcwZwl+v4tPUTglhy5N9Ecoa8s9mxp1EW0D
expHtV8J3S21z7DkopEd29uJhOakLFnvJ83VO5Xn5EvSOywO8bK5W7KNeHmgSt1FibFXXmXrZbv6
ZIbykk9Hno6kQoML8hPCBbvcA8WvOW/Uwx7nzXMO8ePjsufmHTZ8cYGXLbvZo8CAQkrbw8A4vYZH
HSWlGdlQ5fs2JXje1XTYRTDf9xDR74Wf5VKC7QgPau2Wj9JYItAe7/u1YsReATUC1R6M8zuR7GzE
mj36Osn6/CKCa1c6uZO73IkE2roKvgY8Bht3vVGyt6zcRo9qtcosROn8uqeJy0wdYv7TYIqBSX69
BlLcQycZbgOyTe8Hoz7j3whItW30Xo+oYDqbdbeedcBCqYzaE5tl/MkG3K7l0KzhDWAd+9zGzi3H
Jh4SUrImyq4In1V+YOE4sdPY5LKCEwt638GxrnK2j1mBfAxzxZjw6XYO4NhfbcGS4Vqn4WrU9cIc
rJrIq2i9nMgy3iWeBA/ZxFpEBrxq5rphUj12onVjDdN2a67Gtp/bKlATBanJeRQcM6f1/rjlk7LN
8Vx6hBVb/DzMPa7avIr+1KOrRqYoylC5lHS03N1A7+h0mdhIvFuzfd7KORzSa2CEPKrWc5TkyqCV
Nu9pi/5NYR1R0tAUhZOYAAZdOJNmJxr7cOre7cnGY1dsfgmZPcVY7MLLnEDTPy7DNqmqcZraJxaI
vgNDIwamChVwMfRlQJh/ahNwL0XckOFh3qJgP65oFbsyzJY4vF5Z56cyVlDib7IBy2kFxA2BDmhT
py42bYlP3vcnE2xed3fDFqRsT3D5pxDZISgtY3/mrBBzGO+MIV1uqi3t0iGGRK5nvA8I0SyljbZ4
rElkh+a6b+CvFuMEobbcjV+Qhxo3WDeZ7fqLqSV0rgWsvpu+hdBZdb71F4lATK5K87DJIGp1Krrs
hZIwFC3NtiJe4V+nJja3AWU+K8eOE11k5JxV2qC6vY9koL46htIkUXKLj/PMo6QWiHDYuEQJ1wRz
CXcdMNlaZE36uAVkzlCY2XxrhxIrqcH/YQ6DFpPosAgteVo3SHYUVCyRZ3U/ZlHW1DL2M6U3UeBS
+ww7duQX3ZKTz8K5T/veiGfRyE+CSdoVaBPGpxV0Rs1zro4hNo8Qi0SqYGBl+9WwxcOtSlp7cA1y
UHKRuyyQxQtlMY50fFLTkFZKpVth85ZgfXVm/GIE3w/ZPMCIE57fwCPMwzLyel2qHZsNuWe6SZ4y
IECqah3UGjwPeGAKEG3r12iW/YNcJp3XOsvEtZ6n+cku2ojaeuH4JXRfkRWIOLHLce6WKp6W4dAv
nD5NfRjVzDTzVc9pcBP3nlzFErbjLDTsZ4a2qIpjjvE9NrPH3cfxUODjvcNYhcwtupZROt+CAFzN
pVQrRxBqDX259KIrSaqdLFg0clCgQBrtpU5xcvUGmfpp5/jqJodzvRw7OGSVwku5FvvWq1vs8tj8
27QfqrZDfYGfwB+x67QHm7G0tBOSSV0rok/QzvwB2A07ziEbD5nMuvugC1XpxrT5EE7j89CB5RJo
3A5ZzLuP8xqbuaDJPH9MQq5ONk64L7jyXV62kDdPXMY4aRFCo269KwHhJncd2pKTW6P2S98k2aee
i+hDHyXrtYP3WlG5zJcJRN/3kM/j/rymeYmIYLjcpJwnqFuxOJ4fQvKF9GdId5vG867tY/0yuzxo
6yFtYWVCDp7Ty4lO7Vxq1XoDt2ifIfdlaxeVyYB1pEiDtqM3g9TxS9M0pi/iAb+h6Iasycsef7eE
gIVnotkkwpepjbMKLbwbFGqtXpxGOZu/JLq2puxlkoSfsPGuqmBBvrqLwPRpZWQXXLQLjZ/Pzv8h
2l1vi3YL5B2lvnuxLpfYHtB5HmbLwTPNnCbXMN/UldyAhRRKoKS59trKlz42vi01hEJXtG7wX4zZ
8K7gpUSfZiV0yK8OvpMr4Km5eupccoLMLAA9tX5HMQ/w8xs+ceP4Ycwac0U29G9FgHLEVAOiprQO
lhHULoKl9L3Rw/AxQziv7HWiqyEMlvDWrln0BH8sZ+B6UMMVqVmb4biiqDph9ZvW2i9N06GUYyg9
wWEE823SrFFQWn5m6bYxpLJW0iH5AKYED1FJmrHpSO8OwqUwQ8YeaU4Uaao+t7Gu5NvSxqipk4nv
HyZtp/4unqNVV+gqeI8ljaXzLksVWTFsxyCMu4ncpTbhedFHS5t8HgB+BlPpgtx3/ADLq/fhTd/M
6cxKdNueyMLuzahtmWHDpVvVwIHKh8KCxyZbNbmNj/3VlnNIOqW2aMDk/eBArSeFB6jN7EFZubQf
hOjJLKoVrwqMEKSEkkkVzi9zag4Ctdp0aRsbjN/1or2jdQOCaZxqusAte+JhDPfkKIE6malSGwnC
7r6zssd9IAGAJ9uBRYaK74Df4/S/jQHLQlxH3U1bxWTj6QeqaNw8/ZBbA3m2DMzAzuJmHHEvrxB3
P5vvcPzPTgbewz37KggPfYq8Z7DjfVsizdqPVq5N0BRTDgA/QGfLuzXFFoHl2Ly3DQSF/NqgoPS3
YcfCjZRWaLv0xx3+FO4WtjykfF+S3E5urOhg7DZdJRantxftDE5Cl8BWkpE/JYbKNq1ToKZtcgqt
XbYZJFFrUOOgdxDLQcq8w3ocmLnqwRHdxMCxULpLhhVzYy2KqJwcW4P05SahozpooW0JKMoOK6nF
5Ek71HIFM8OgHUxzfr2j9MtrHgwph4/lOJO2iMjCSJ1te0KOcO7G9zK3w3MAPsYU8YxQXEEs3p0a
vMj4NZx6VFng1xvV13OqWVM5BdLEF3u8wD7cU7v9zcmfWCvcPeROdwElt72eQ56UfZzamy7atrGW
yQjcyjFYuTIYnjrm1+xyQQmHHPIkN1L4ae2nozIhOESfy3VCaMj1X+Ue8h5LKxl5kWIftZVJ9u1R
t8HqUSAEQ40KFB0i7ySlR5USM1Z8zP1LsHO/ySIS6xI95n3b0wrh1+mLwqx3VegO0fBw2gNErkOF
2GmNckLpC9vQ3n0VgT8rLqio46nc+0YckB9zPDiMNsqB18QLm0oeknmuyRbqi0jP2cfBDQSCZcZj
MZcQFFuKDjXb9O2Yp6GtEHi35gPgBYAPhZLg5EpQGYtDgRTFIIMgbt0KdN5jQRbU4TcelhlS3Umf
1VmfDqdA6BkwuqWIR4COkyPgi3hDJj6fKIOpFJjmiOQBbkzmRVAkoOMuFjksXWkhmL3sQA7wbHD2
YINwxnnu8pBG0t9vuNkVYTxndQc64lsA/AjiYSfFdYBlWH9Cc7k2D1k3qnPVlcTtBSqY9KRIRtsX
LJHJdkwc6R7nNeE3AB3FV6EiXPl83T2AM26hjOx76wvZhutz7qm9X9XQ4BQQr4O/m40zVtNsRNyg
p+wxgnyYVayb18sIokVbraBb/loTgnwj7TW5mEjXATBU9GnhYj6YeAo/pEpHBctAEjYKOXOS6H0r
kMvabpH1jNsqttohbDZMQNxZ65i7FKkCX6anHUCn4KvHz2XDGW5AN1zKKdsQhD5/l7YIEwQeK+ES
h6U3QGKhLYxEnL9IhMYcADFt+iax0l6LOHJ5FVIhswNQBvlu9ZkBN2wmnCX8/OwTUU0uihEF+N0S
nCtejVldU4GaemuLtOcMQEm/tE2FDb0DOwW55H4foQAUeyplWvcOiFyVhGNb74vHvxEUQBzAj1FW
LpHfV91Mdcy1L1dDt48ZVgt35c2kZDUsLn/UVBmLw1G6oCFooQKN8XyTDDy+ypuhzwD68G0sVMTZ
VRA08cs2tP3JB1Lfg7brSlBc8WfkWuwEpyBjW9lShO7LbCXtVtl163QxqNzw2jZtPmD9Vclw1UXx
Rg8mXen7gDfS30K56hOIATMy5IMco48tA7NQjEApbmcwImGdrXRDU8Bi5BIWHtKxHqOueddTr9YS
+yaqOtTnVZOoJT9ft/RuTVbI0EmM2QH5MCYfFnASonB2+Jjocf6gzDwXGB0F7RFMJFAn4fDID+qj
CFZMdei1D8oAlceNsgjoaOgunyZhg0vV4aWuVNtnd8aa+WTogrSGyvpr6ALZRcDD/D0U4zbDYyDS
FxnvSe1JqB8dBhhc9vheX1x2Ll/P1Vo4An6ZIPFkWucXOmmmtNpZgMJpbJk/TjR2wyNSvG2lIG5V
Co86KZeE2hrlC2Y0bHMDum+NPjR88x8YN1EhtQ0R6aR9PeYD/w4wOKwIJeY5R7l/jAiPXmYw5B9C
/BNaBB4XDtD+B6Rm8hsPm/4oncFbl9vPQIzNvbThxovczGGE92C/ZyLoUdFEZDxiP1AT2gydVBhj
cAUVLbhel1j91UHsqHKPRmXB2I+98E00vw/ygTx1TULGkkDVv5RyimBmgZXsk+TLZqH+q7qX0IPU
CzaofnQVXGzkkD6go51H+aiIngm9M12zYJXXmL8JukgtyGXD5vdbNy7wGmAZzndkAwyzHdcYaYu4
SubQm+YytM3Y7ZdAsTfzzFu/0i90InN/0c35aEiJsR+hCarcUbIqLF49eBRk7UA4dCxq07ACOhft
KBvzcGtL1acq9Jd281AxizT29ICRIWv+KZ0mg0VlkRhEMWAdo01IK9R5IA2qYEuFAJJCQEkBKEYZ
Dy5qQ0YbLw1AdEIBczZy/hYuwZbpCpYkULtay3XrG3iOrejB+0jBzxg4nsEFNojoxB4uDy7JDVqY
NvGpUu/nfOWuq2Cl5uj7EPppfXfbdbO2c6VXDJuNMP0jsXp5sf3uoq3AX5HtVq4zQUlW7LLBynDB
Ed/sWAnF+nwmJBUhG46N8C5b/rKYWoDhBS3Pe/xvoNmz1F8FRqNhvuo2zYe09CHLM3f4sz33sw8L
1xDTvFJkZzEuCiYdPJmfvbmWbgjxiDb72s/ybGiMPxCJsWcDbngww5Z6w6j82b0+HxExbpiV5+ww
zNHziIF/G/gQ53ITIlnwbfxxRPeDP0nopGBi66whFriYC32AcETbwRT8ccr/rWkO/7chDP+ewfD/
NPLh/980h5/mO/17mgPyO2c84z+u+XlexE/jjQ7DjC4eRvf/meTwz7/5Z5ZDHuILJOeRQSGSz0A6
zzP5/5lslGcYOoaBRufJDBEAhfP8on+GOSTR/8K0IXxzCWPjEqD956+TwLQ9jzaKCb50hhju+cMy
GF2Kr2n+d+Y5nJ/Vf/nM8L8xNCL5e942/iNIoJ+fLLH6cM/lbC9iaHamHHoGEBMuF7smFnRmATlm
uu5TYM0Va1BE/Ota3f84zr8HK/38JlEaIuWGaRW4PlibkUJ/9SahG95hbnpzXG3sUPiPKTDaeKg2
WMcX/4NDsRwkCMJ+uHSvDqWSzkXRSM2RRArGbRwB1dWNrDHbcvkfnBUuJUtSEA3pL/TLHgGp2ggx
sId9e/TJvlTKwGIxPnsrl/0z1vTjAiIahO91J3gokDz7+fZ5hzjMQHEBWcsZcsvxA1qu9Lt3GMA0
cQyWmhOALJz3CNiS+a1wzs/Pzt93L4GMAWEvTqNfMrzGN5B/pDFY8khagHRs6gkt3H+PQsFRkIbE
6BJ4FSkW29fUixZ5ot3CLawnkoKGiyd0g9Qvmas7OYLN+PNz8vNSe76iFPG2PIzBjp4/3fRqqaUL
WtcmMvYIyBHeZa++AeD6not5LMBQXaXo5t5Y3M9/8V+v4N9HRDQppufBEFH4GrPhTd+tORCCYxdS
WoJFHnCz2Fz/+bzOcNAvRyFASnLMAwcEd34V/wXAEcvh9S29PSatQ5ozCK6R+bnDsCsY3uFI3zin
313F+F9He4UqoWiA24lI3jGHrFhwuHrCjQbg/HkWC2OmUH3/8ucTfBW8/HHnzvMlzmAdOLfXS9nW
gFyAwgAvvknJHZnJ8F7APb2EJJVfgLDoK7s8Zm7Ly2Ug+muKxOIJKt2FFWqGdcgclOR4LdSayS/e
J8HlhgEvRczN8nSGISBBijLql/2NhSn6zf3Hlp6F5+l3yMW/fuJyLdJ4Rrl2bJE77gsSrH1WeE9d
DUv9DOLCugaDslYJrl4dD558CtFJ36Phl7eZ2TEdRwp2h8JBvPEu0N/+NKzP5zccAaj41cvQMSTS
dwhHR9SuaN8aWrUKzS78BVMjLqSfkROAS7OmMPzmAXPDgBqpa81REVWjNw5CyVT0REODRJtRJJHk
FZ9yzKiIxXYlbKxu43QPLvd+RWYdfXCFWhVhO7iy7+3aBu8NfICSJS0iQyTIDohmtnD8VV7b2Z9M
rxALDwZbGk4Z8ooISZP+2a65vu3JlhRbsvcHlVh06oG5m1m2Xywt5rJtBM2O5wO/DqGe/RWoxR27
qQ/OGPb3fkseDQpZNO2iv8AkHHOHvzy9UUP++oKAvEVhgLceezDGWv/8OkKspJau55uum9ugtw2i
ROFl1Pp3dueythZYy5/fj98ekWKxhtIFZeH1UCAGyAXKfW+OinPoF6QeIvGFTeRaJROBDZJ++PPx
ft3bc5phtQH5coZP41f0oBbMYWKGNcdugxMVO7JeCggxdR6rt4LJvz6mOYbp4NM6+DxFCLH31WMq
LHXd6mbsgmicruZgiS7n1WZvXMDfHgUDsFCmYHYRruHPtwz8bDAaMPvHAF0XRg5mLLhA/ie///N1
ewUlntcxnE0OwBPVIjQg+uo4fRvsUSqZPnowd9Uc6e6Q+lFUqUbeknCNOGCCBz/EGLqTyv9SsTjO
pG/fWpaSXzaMHCpSCrILqHIUvY7mLwvGWCKCBK7LD1m9Lmw48LUzB7KaNi8TDMe5jCaYiyqcvw3z
mj1iYNd6FDR0Nxg0kpwwt+XNbP1vfxOI6RxNN8M3Yl5tK4IEAZSaRB+hgUyXoaI1Cy08tckst1xL
Wzaw/z8OFK8y4P3tzp4bSgw6AtObT3OVTcM3pE/cbZ/7at/XT7ZDw7S0Rj5tSO4V0rT0giI2dZo2
UAKheau4iH97ApgrAu4b82Yg0P38DIGnYeOWr7iozfYoFKZR2pWI5warGFzUrKu4jsJyzFKDHUuN
JwyW+Zy32TuEENillZyXkH8d5vrN7GHes/ldTvZvO+WI0OcNO6xSbNXadwH2CjMgqwjF8I2n8xXa
/ffTiYblP2fw6ulcDQR9MW/6uAWdOPGdTdCe/FR1QViZVmGRt7B9uy68TObNlVpCNv7zT0h+fxHx
3ROKlzH6ZUJQvmEt2ajVZ1vVwDAacvqCsuo+I3oC6hF+nQfn/8owr+WLPqeonCiBZzUVeC5I90If
4lDPFQT57My5rJhKGltZNjjg0VMouKQT0bdtiiIsldlTlvQ1RQa/SgP2F1wQ8DeOhtcBjYaLfZ4/
Zy58SjccCAiALeXKNH3jmv9aukGGDzHrAhXCeWDOq0tOgQrD+cGCsHTDXxMH69ENVbDD9513mrxR
J/5m2U5RA6PzxJAD1IqvOgoNvHJSWHSOUkzfGWZyYdd2XUH8zt440vkv/VyR4rTwdYGY4VOQmPjy
6mWGRG6hVlM8SUq8g90s/kIGHzzluKGbwLgOgAJhGuQnDCh5C/z+zV6YgtU85y+wMaHw/vk1xMBU
DAPtwKzabPvITX7vs+Wcbv8+ZOYFLW9a/fmR/bv2/OVcKQbORRC6kD55dQth/WnftnhkacKmR5ug
7tl4Um1T40oMv/gWckzSbAdfiU2iuCF5WzotVBWiWvnzT/ntw4SRRthZQJZjqMTPp95a4yiwHH1c
89lUoczSgjSwVYJ2FiVtuu9/PtxvNk1MGsRISmQvKKiJVzc5BWp8nvaKm7wpfxSY3lTuCOS+0SP+
9vpGUDLwJOHykvxVBdDpSMygZvURPTICw87DDJygG6Y8Dy5XDc5GOBh0iLcP9crFCO07Gmok0a52
GBhvvK+/NuUQL8/zF0O8Q/ia3KubvW6W7oho4Mc4EL6NyMRBqx302CZKMcJ+l3qcjk1mYsy6tOEb
r1X0uzcY1RAuNur2nLx+1gxomDiZQnXEDIjmRWYqoBDNhbnTGJo7FpgVAYYSLE8IXGZjAQrqdBlo
FXYS9PS4ZE1frojj37gmAawQG2OjEgC1/vrnJ+M3P/P8/SrwQvD8o+x19qIJ8najU7ocU8/VwZLd
1UQvrEYt375xSX5zKMyvIxkLM8hwv4Qp2i7SclHZcjQ7H79j0mX2sE/NCGgkDf8Hp4UaFKG6FBlK
HPDVAy8nuRuZk+VI41Y9ACFND/OW8SsMFICK+B+h8Tfi2W8WMRwJsghKREjSr/vGeOeimy2O1Cah
qLiZ5BMmCsc1djfMA/YjKcgMQPrPB/3tpUR/jdlL529avY6SCRGChW3ocsTAZFeO1GPsdjfGlQrh
Bf75UJDTf90hUGlgpv/5G+gJVqyf16ocDIcVe4RHBLYIBnFtG7DvtiHrjrknfBpKmKtxlaImH+BH
uTU4oHO0vt6Rrhgfxpzi5WoTaIyXHN9nex9LNzQVmJMcUPYAKKkwfGk+YzZscNMjKakPohlEV2gM
hQB0gVNKyizFeOyKObpGB8SwMQCOBg07tpvK9hohQeA1om+id0CR9qgaiKfxAbM6fFonIEHiDwxU
1fgtRbImFgXQq7S58hh7ys/WnWqe9TBH2+UAux1UchuNSJ2GMjqNu/fBUdve6Vs6Tja/IYA3+EOq
o2E64L8H62FcgRf7whLWI1PaOyJu8myiWWVBfyGrTpfhyYGq5Cc1BfMFJgdNvNgEuIoCvP77EYY5
0AZL5u4SUVshy9wi8n7Y+nYTNUZhT+q6c2gngVcyuQ5HrVfWV7BmNg8XeOPh1RhoHkJ3GGVcyZGe
i6sWs7E+Z2CPN8yVN77cc+TanyRtg+yIzEq33a88c0+AKJWpQcGy7BFDhDAa3G5O2EsUsf6w5J61
BwLbEly+FPteAq9nx0lhi6oHfpb/ELDBtO1F0/wZRtxQ+mGcE6BYjYuQ15P0YsztA3Teg3VU/gXk
bfgwBHn4aDARouBj5y+CrRvqZGF3dtgwqlgffJNNjwgcFA4DYep+n9pjTPoV6b5+PAjrTonb1jKW
+nPXI4FObcwr2/nkALboK0mCtXbw2884WHZMQQjWjLTpkbB9LlAx7+CzmbjSRPqXzCxrRezWFVPm
Pu9LSi9c4gEM+w0DRof3COTUKdLm95SNqgYA3t73SCSWNmyjq3wcmptkxf1AtwDspuXv/Z7QIw2i
h7ZtJMg4zy85I33pu96iqNBZiaG6tNI62x/gB14uhpii3eG7tnt/By6r9CtRp9575J/CHkC5wYyE
Dlhd2Wc98mRJAx6zze95Th7HoPF1tObNYf8v9s5rOW5k27ZfhA5483iA8iyy6ET3giBFCTbhEkiY
r78DarPVfc7eHf16Y78oFN0ii6xCZq5ca84xl26JZq0fNrGJZHWhdL1H0Nu8Vb7Uz1Xq+Zu5b93N
pPfdd1drq0jrVbPxaVjvvbp2jl2JFsgD03AEOGIegVL4W5oUJ9OYdsy3jF3hzC9CH9qXKosPnmM/
gPV4caa42o46goRuiF8EYsCOFSj8oxq8aqc03DCYNx+LwI9PMrawfiW1v9VzW+NzaIGq5wFSDO4N
90BO1G2bdKgPholz0ZJnBHxeWE7Yx2YND0s7Ngff6rMDZnhxqISvvtsSnQL+IXSDm0Jl/TJHQ91C
5uRqbupdAr4pC1DI10BHQpOH51lg8Zs2Xss9gsOUTSJPhvG14b2/gbOV0R6Jq9AvDGbDQNK0uq9R
vyz+FX+ptxMLYhs7pjPLsz+PyShfkQl6EvGeGQMQ2CzS7F41w9rpeYKCQzP5mfeeZtZfJ28pmoNV
lOawEf4qg5trw/PPmub2eVh4PhKGclaOdqI9q0uatG126DreqbAvqnKz+EI9pnT1b80yNx9jURXZ
cQRPtHWCrL0xRtPf1Zkamay3NOPSTOqYv2LqSfq7zdZb9PKq4ZD92gMrdLdrKEeUj05mnSeokw+2
KuLvAc39IaIKEFy+Y6VvltmfvjBnEt+7pnPByQlpvGGz7NDJNHDrK7NZRRnjRkIH2vdULI/+bOev
SvJ9Zq2ctggb2tOy4gCzqbKPQLLlM104xiC5TJddrwaehNQK2he4T+1XnCHFrpi09sVr0Q/h7+iB
TE59scuQTz07dYvsxKvHcePGjug3wyJZHKWpOVGh28UmcV0nyim4jkPrFLgPJnPLrTTodgX3JnFA
kcq/71GgPbXxmCxb38kMWGXJGGcothG8RYLR4LHBALc+g9p4SqCYPegiLcPa6wZzh1m70Z4qklBQ
RTZFkF4l5sKP6hbqSZnTMF6DcEoumd/6GzjJy3XdY4CwU5vvajUZvrzMfVC96RBIMXvtyW3S9JKP
snmjdWduaZw5l6RjqeL+E8tuGaZiByQNbQVz6eRSlo2CPOSkzoVF1LKo+HRpwrenQgSY59O0+ehU
0qG464xHmfF+Z3kxIwus5r0Pi+egdfaMasds7yCzr2R3bpjoeJdGbYo2z/a8s9nBmQTfVhumWwP1
xakx8uC8KNl89HPTvaiU93XxvPZrbSTIZBeQq+jIkbCf0E7P+yHo5WcwSudiLy35CKoOksuUrdau
0YVf8gkT3fYRepnItcAvjfhxzuSomM0Gd0ESabgfgUtWaV6xQw2xDGGkGY+NMTsX3M7xl8ZNkxvX
Geo3N3GLTY9KDX06Sj4jVD5FpDNY5jaB1nSacTttEm1QV53gl2eoP32BF8y+mMTZwWr46kbXkssQ
tO4Spj4wr7DSfSYWVlsega8iJ+wDmjibrBjjUyp6/gH8Iz/EwFj2m3xp6iFcWOe0sSr5PM80rRE5
yE8vsZ0ojufyaHT9+pQPuAmZuZjOA1Y59WTX/YBJseaHLB29uIfc0rxbeeo+aMHSYgWtxvQCO6Yy
yJSpupeyXaZb35XDk95MxX22ftxmF/tnJzdgCdiKFyq0ebdG0OKm0Or0YuNuefTzdL7VQc9+15c6
22uT7WCh6Pz43hS5fWz1tDq71sh3rJfinpJ9+gKpW34uo7K109LREt8SbzJ/9wBZo2Yc0rgO6bdI
7IyuNlaRq9VexU6+CC3KNDe+t1OuXGGDmGQ+CqWwqKQDT9KitR1br2vzpLFnpZeyyGtyPoylvtUQ
sCMJnks+ax34Ha4vq/arCHvrdyJcuDMpXaDmE2P7Xatz48lOmnGjRml8c1U+DBFLryUFpVy+1yYe
58g1q7mIutwZvsE1W4j3UR7PftPwtric5HKvjwVRNUBojcfFLLX7oNfZzTxXfZsav72DgEfjvzWb
m17NzSsC6fbO6P3kAqEAfmgw+JtM+taRfSxAkA3R+ogNp39us6zS7zrNl+zxdSGcYz3XvHmwEK65
E8e7Zog7NjEgrPRNewuAYGz5b4v0+5tYEAuicGcfbMxfx5Zj82x1djGEjpdkt64tm11T2fILKnFs
HEv6vU9q/pNsmmYTq8b6cIIE1VFTLhEeO4wUFlYdR1nu3uD9Cplo2pui71iHPSaae8By0y1FCHJC
O4+fzDKxo1KrH9CBXiuPLXHS9Yy7DBaQcQhyICT+Cc0UWDzRdLxs4V70URg3qSfYN8gi2k96pl1P
LgL+anbiBzc262MwZUPCpiuW0KgYNraGox+xop7UPOO4YG1e68nYnavEq05JWuF0BtS1mwLGf7RQ
3zEAt0e4kNN9USvrE/Xsqc10gy3N5w9LttsKgWo09fbVNOX2M/U2OjpYWR9A6Jgz1T0eWs08tnHt
MS1LKUhVXs/PPhjle71Kxx3kr4Nbl+0mGLUsCbO2PiBKfaf/J15x6yA99mreJFPD9Zu73HAib57t
dFXjy2Oh6fibYk2/FMJudnIYoDLFA1rZ0hR3/MWjKR9rj0OruWx1QXI/AGtAKh17t4MeVCGN6RkB
cGy/B1ngPrmyLw9Z5j1NuS72tEtT6kBKOeR/M9bAbEyvM9I+otowj0QdGR+pHo87nB36HtQkiMxs
sDajYjECYuyRqdMqTObZvaK4sJ9z20FCONU7lhMbcJ1zO03cNtijlgq+Y78wn6fGJmVCBGtslLAf
UdDn0UQNu3PYu/jVZPlkOJ53N4O23TlKTtALqQtDTN7g18BUfFsYNZlRk/TZTZvzGGQV1DN0hRUu
3KaZ09AWON2mBk0oA4QwWJA/Dp5LQW8n2FfnqTglY3XoC/z8oWNr53rOp7tFN5/7TBM7liKytiWn
UMMmsoWCeSNsJ/5SFjVlhq12BVtgHjZ+n937erds8MH4V3LOVi12uk2dsggxezkX0ThgZ9IxMBha
lMtxnmt17Toax47wtYIF51anJpnwseVWWoMsXGCeAvLiWgpKgWXEDE1do7HMX4Rpu3syAwgnwsvN
ibUApwdfo023Af6O80wzm1udp/DeDADGT8GY6fdEVZ46XOiHWPWRAi52XfIpX8lqRENt1yXD0bHH
uy77M31fCKIyPwCjDF4CZqbcc967mnwmkToL9BxMVLlXpX6oVG+8TLPdHWvT+zAW91vc1e0bFWv5
VqJzZdOS2hc4e9rOUkOyxYAr7sDo+psSPSxD76BfAKWiwqUcmg7A6FR2wnY+2nhsdekdvMIwOGNs
t75ouBmTsJq9+kL7poYz5+cJSCzwZAvPqJMDLMurO7P1xZ2b0UfG38MGCkGy/yylqX9UMk8/Ue/i
VDE1vmGLCuDkdHn9MNumP750VDx8brAddyJ18RYpzbWOZeNzogSwyzgt6Z0tpQGwIKEheawJcXmk
PuZmWojUPiXFJD9FUfefcpA0EeQ8iO+FXdFVkEsfv+kyNz6g8nDS1/Y83cp2it/MAm9RBJNbw1C3
xPJTcxpNhOYC6HW7FE71ULYTG4NMp7HeeQkg7J0djHQ0hinl8cArSIFDRFX9kLpDgU0fU9mbYzh8
TdBMZQcAMsBqYFc6j1FlYRjaKMlPuc0d5FKbCpWWxyUGal6YZ3Ylr7LF6bk36pUy0mgkBCzZUbzy
nRfsO/XRBsPnb1Ib2tYeqSglQM+ENA65TAXnPNVt6HOdoGgtY5dPSYMk5gLOGOI31SmkpMmAujiM
E0d8NwfMOOHQWjPGU0TFb7++mY7SEtTsjCezCAwxyjTPAGAecp+o9xa40AgOiCwiekG89ZZhVw8O
+rFqX2Y57R6UBRkXTIzwh8agC3QxW2cydjAKnKsZ4fWDM6Ko4CNk3hqNccvvV3gO/ZCu0Yv8SqJi
UHsxI/y4DlSvviuX3mg4mE6TXruagex7Vua+GqrqWRgBLDkvaHFxN77+OKaNnAFf20Z8sQd+6YOp
dH5GqnJ+6qyK+fDceao05n/AtiI+E9Yuvf903tCX4V1UCFl7NglTfmbcXgCFjVTEs1TyW5bLvNwH
Q9cywAhEluM+zzAUEiZEA2Dk41wOFf2/00geEhixuqeic1K7yY+629FEwRNd5mwuGap71hQXbg5h
zq9IDKulpcIwRBjEAtP3kiqMVu1aQpZeZeJTQBv4xYAysG3LWj8xk+4OoxisO5H40xktU/aElXT8
Mpq2+rWt/o80qP8fJ4r9Ww0q4huayH90hv+XBBVuaN29f9Y/a1B//ZrfJKh4nH8BwuX/yLdlfPiT
BJXm6i+MUW3YR+iZV3nqHxJUGwmqgaaQBKmA6T/csD8kqBb5ZFwNAwBmNLkp0IN/IkH9oST4aTiG
9tP31whrDxATg8e/TuO46jaUK4t2hUGjzYMdehJ/Hl46FXALOVGTeDAlqEz9NN97kuAi52wFpYCQ
w43E8VAD1jONwtNqFSqs60rDHMgMGttRwlADPgs3iv1Q5P0U7wufS2F2dpJRYZFZ+K/xcICAyWt9
0R1FhyhhY2JilXL8CcwesBB8j7sULdcI4zSu6RNzNXY1enKcnKu4UumvZkXjIMJdiH37geQB5udb
305G744GzpAGlyzrtyNV7jrf9OEZRc5QgRQph46og9CbNSSaCd0G/zd14X9Xzd8F06IW/Y/L5kv/
nv68ZMACrl/wx5pZFwbDIjSgBtLadbryeyCtsQbS6qRBG7od+Ej3/rVmWGgGsyz/pyhay0PKra/c
NhKckH+zjn5PH/xtyPOfomh/TDL/tFiYzDNnYEEyukay/Zf5Uo2ZJa1nf74mDkhbisgfm3neCXcM
noTgSkgbt4BWlyTNlXS4VGNx5JKUudjpWvbqDv497vd6wtFK3obIjOk+pYVwKxpDcq2oy2n1U3Bt
0Ae1HIRw7Xi81zzOKiAJARIy+wvwe5CehwFIF4D5HwtJL2MNeDMJNyfSQTtJyCdoUv+71XhzNhxG
RGkTzjZvMDK6096k5Se2g1Y9NIo3+YFIGg/QFgxuzKI5Dp8r3kvbuvhFPEU6L0u10Ogu7GfSTUIO
bOJq8QoJUrrKjEusSGmHY3GKxsqNHyt8bI8LoXd031BQlcugfYAUy2hM2B1aSizOd5AQbvqpa4+L
w7Gf1vHwHhiQdTqSf/KQ2QxjD53gwYBRRwlcnMrLrE6gwjIuxiF6RfpR46ir9sr0FjomUV75002a
FEo7Up+N86Ygp3R+0GZjWPSNDvcigTzfMMrbm9mUDnsV63XfHgwdKw0pqFAq2mK6d0s9666bCb4B
nwKoayrh44/T4b87wt/sCAaL8D+do/9Tvn+8iz9bOX58ye9ODvsXdGfEnrho8wwkzCy9350c/i82
sEuOQgbv6/r/1zFqOSx/Fj4bBTuMyyTzX8eo/otJ/5ljmTE4d+7A+Cc7w1+UFmuM3UrdNEx6FYwU
/moFyI3GtKVla4dA02we4XxeDkNgy8ef3pP/Y+r8lwHwj5fx8KoEvJq+aiH/PJNd6MLNAJC0A5hO
gzmHwPY56P5FjGSP/c0EeN3Lftrr1tf6oTSzCR6jS/djPvyTZp3PAja5suLDbNTBhdp1vSsbALMW
fbptGBr8nS6IiOf/9ZLempnpIBdYdc/6XwR6UyGd1vC6mEjeLgZN1Nb9GYgX98saLJGDQZONFquP
RX7xgPUWWz2RhnsX7ka1b52EaYZCnsYliNFOk2fdIagnqvc56Lh4Tll3bgMZ7BE/BfuRVudeuLOJ
6H9ab/GGuCsLIsJKreu/GD2tAIK5mh2RjGxyM70NmhUOBHH61Pu5xbaZJZL4k16KOzpFyzegeAtB
yHb3ROf0Wh/mbDt6ZRUNAJcOi2kV1zaiKD9Kc2u4MyWX0sVa6stijfkXU88YSOpxuXPatMJQKxST
rWo86HWMNntpTbT8eh12BBBtjXRqwrK35JVn9PUNtm+A4Fgo3/Uy0Q6luyJdOm08tOydCdqxIHax
8DGUkj4xrO4iJvBgSzqEejsytep8e6evg6ys0Oh8b5iQryMu79eBV/Dr+CutmnznVR7+9jHmOY/0
lGkHJmhRfQwoKV9zsiWeueKa9wEuQW6sugw+c5+wlBCoOg1jYc51AS0ym3YdTXtobL6Vcg9HP8iV
zC4vegn+I3LRN569YRyuZigPT/68EIUVZ4ygYD6d6DqDV7PBlFzAm9+nU6ZH8ZTP9yns8C3qze6V
YCC1q5l77nzl0kieSJX57NZDKq3Sr3OXN5sEucFVEvgwDI3FScVW8uakVVxet6VYnomt1O4sAgXP
+gIEPJSTUUC4Ubq2KbI85jJdQ7umED7GxAUBKa3k1pqz4swUcPhMpNt/FMY64V6Sxa22Wp8FJ94C
uUlj92uLWmIEi3JTlToIC49MeIteo1vYV7HWT2FRJF8CiQe3jZtyr3En5cIvJszHtN5rVE8R4Spu
6DX9Vc5oByV9n6Cy1f38He5uzD/23qyYliBYjxk6mdvex2Npnt1U3qIXGY2Q64DNo83qQS6hyDq1
wVEatMGFp+2cTuuviZJaPnrifiM+WeeD8UNxYe4HbHfp+/vW6bUINuQ9YPVsS+v/RRs668ZciLw2
50XeaN6ybMfAHR+qKqBJYwRqNwv7rhrFs2fFtXnI4PkoJp0wluavlZshfYrVgDWV1smU0wXzG6qb
RebMqBJROFvXHGjvzyVDm7M/lvN0RGmazCJKk1bXw1jDjPpUyJEwBhLrBjlSJWh1u0HYIPNHm8iE
pCfMO59wxDx6M36KwJBesnGY5wLBioHqhk5LjRP0flXtRwU/9WWi/+vvIDWb0G6QDeubjIu6v5O5
zFqbcqgnqaAYl+ReFc4aY9NkijFVCwQsrMGFjrcJA3LfChu3lelVEGsKKw4hBc6r2cBQg+ZbxVq6
HTt630/5MGrOroV/6X16E6AY0I1pr52KmTlM91DQZhGYtwNZvNKbKh4CRRO+Q5+wvphHj1vvyycv
nrWVDW/GczgOLo21SdH9YWA+MlRYtTNOb0HCMeP2bOByOZhCo+9EshFOfbEExqOZ1qsIp13/sxe7
8cM8D+NXxitQZCqjanZws+i5UaimqF9ArhRDaR8b+lQnDNUIyMSwVJFYXW+h5lPutjbCsshTnrEz
XJS/3AdhvTRBH1VSp2cGDRPvfBwHb9DWRNT2WvVAu4k60Km0AYCBGsXdZNnNNxvp4ZkfZO0UgeGH
CRSIZUPSRpluO4LZjpASg0vpZO57KcAlkFejiHmTnrhbXT1QFknxQAhBVErKm9HT+fK78snS++mW
2ZRLL30R9UMiUlp0EkOoweaB+5J1W27+WwVWfdbPf1cFYv6kZvn37ZRjWYJbyOTPd0OKgfWLfi8E
vV+Y2uJFNMjDWwsh/tdvhWBg/IK9htKISvFHO4X64TdLr01yOwYVJrlgbvl+67WRT3C19K79FDxA
KBMDF6UsvZZ/UghSif6liOGSSRWDLZSga/oza8n5s9cvczPizAyZniZqmYyRVs3ekjOQaVpPk0D6
DBsBUh48NEXL3HdVXMaRrnwH/bEkwO9AJYLVwK9L97Qsnh1vS1UvHPG6Pt3BAxL23sjpWdwV5CQ9
t3TlnYhZIEC0GdM9WF5TqnM5Cp+oDIi+ZjgIfbFRmAwuCTeuBy2GO95xMZbeDqu8DrYLjO9uq1YP
aWSNNdIdGTcKTorWfgT57H31wbJsevAYW1ADNE7A2/XEHPrUBhtAOrZ5Dsw+3chAuNcjWQChUMO9
RKex8yTS8nAulU6x5hrZQ5Pn892U6v0N6U7iXuSMibZEy2uM1/yVy1k5egK9I2/uS6dRDDLHdsvI
eD4kGN1OZtNlV0bqc6k2OxpDdVbvnMpxI3CozBr60SwMzjUmRnbvmc8lBUmYkWv1YJioAoPUfksY
717oWZEat1jW7WDm3VHRwgJ2Zd6mLogNFDHkBM2cshNIolvL08gtqcZ7Rx9hN5Yl2odm8tKvTDub
vY3Jl2OyKq4MIRhvulML5YPk8xDYSXLNCMK+GdMKwnA/LMNZH7etWYMAbzrxPSdAaKcwy+2kg6sn
oUa4x3L+1Ykp+oyYoZ+rpSC6JX8w8nkObA3csieqqCkdkHEkHXucyw9c+a17awqmK2784y1aIMQe
BaxkzLTvTu2OmyWZrsqV6OWsx46LeikktU+7U/UkHsquEFFVlPKGIjWNet6RKA6KOyjTMBOnYogy
VuyXYlri0JbmdDOjyNo0VA9bw+En1RisbnQVJ48LzToRlrCsB67kdcC3zfNuqzeNcWWlrX6a9eGz
5N9fEuLy7jxVMUBBMhfce2jO7nza1iExMnkcrsrDG1uzelKhlbYvGO/uF22o7iHsmkzTh/5sFrZ9
NUOSbDrL3hk89tc1du9X1QEgourqU8rF1NigMSrb0IJFtGmLYtwPeZzstHa4crHYE73qXislW0ZK
boWopfbzyM8n7WBVhG+Q/IR6YYLlEg6UZ5G79E8aUOsU3CcKan0Xe1e2YpAi2+plHof8NrW6i8ZJ
bMwd0X+lfW+0ermt/OarbDzvKPL6ibAZeo8QlARE+x3Dg36ORAZ5mOzNqFo/qfkTwideXQODzTLo
z/YQwLaZg/jQcNG7Hmk2b+OhSTa5br+yGcqL2Yhpp0nYRWWROMe5lfaTjVwDHSKFp4ixBmmWybLS
Th5O0pCZ2Ssj/3Y7eKLbl8ivGBKeCLQ+9wL2S9vj06xA2sYyg/sRAB+1BabSHCD82GS7AoY6xJ1c
3vuxVd41vpMc8cUgjFsK64gjcboTU7nsq75Ando03X4pJvfa7hQXLWs8drMdF5vRkOPdaENTM2bt
oLWzczPaRlqxwAjlG/WHKtfsMti0Rmfmt/DPLXFmYHMjOv+DVhxlobsEj7kF9AxjekGbOItvZ8vP
LuS6vJNFaB8B86BXyox3t1EOjnIAL2+y41de+94bWOLmVVJWYocph0daT0rYjnaJXi4tb2e23TCd
1kZx3TE49qr5bRnAramY/Zl6tT9n8zS/BfPEgF9kevvQdtNDpbt0yWhVX2rGkUhag3JobhMnNo4W
RDm8PSSccoFzlM5AMq+PsO2Q2GREdmxqmOn3fe59b2p9jBKTgdmY+iW1m08OIIr53qearATYejuj
T07OwOCA1ocfp4FTRGLnmz308ZSZJps7yuFpeEpJtDbsw6yqH2TCdOBs0dqvhYYqgqS1HJ029abp
XooO2H6YE6B5KAY/X86T3bl3Ewf2g9XFLJFi5NE7dr1yXiSJa6d0EbMMMUE7Hz1PfxYZWDLTyNBi
z0b61Xj3LcpfE26+3p1qOBSndoaW1gd5BcK47Y+ADZMLcWDlAyItoFqdQqqcFjEPbrCM6StafrlV
pi0ORpak72vDmMAFv8Mnlsy9TQpjZzBltBuEj8uI3Vw1PuvDUgru4LRodw1b+3dYdbA/6eiO172S
8nYmz15HmTRPXbhQ0yYhuiFr4qq8DM/w6dr3ttOzV87kpAqZr11LaxGXWDnBd53mIQrWMrbuNQaU
z1pRLjdC945YLMpvQljup0NkaRZmKbg7VB+q3CaIkY8OvB/BbhtJ6od5MwPEEjDLeRex66X+06Bm
51y6svyEMJrHJzGYaPopVce7uLXdJ86RYAsTN9kN82wCPPW8JsYRT97aEZzn9LXIssBmM0riJzTp
ajVVcckWc6rdZrkrMQFbontF71rcWGWTQMGKe9uLTGroYwC38NPu2+K+GZl0y3IkAX2p4mNhFFB8
i5TFCtyzvSytxZBVjtKHq4v8WWxnstyvGxikr/DSx29Q3ts330aUUWl5gMcjCRLM4e2snTojV7dI
5Bm1QpnXvtr6DAIBcQUmN+RTh8FDa3jwNEK9gmSqiDxY4uHYGL01bvIsb2c84SJ/bmHa2qFfW/19
bq8QOW2y2hu3b8oja45x7GDqzUxewtSuuYbB1vI6/TUO+tjeVhnJQxtDac6eW0t2D/dQ3zP39qCD
DxU+ed/O92zPuR86DKAiqzC98zz27ckgrQm2lK1vZgVbrzR54FYa8uoItbetDjkNPSNxASlS0RDH
y50xyH4jHSc4l5oaUIDFOL4mL2+O0rOBZomy6l6LLu+9MEsGaUT4tOqXYjabatsz1gfkzijrG6YD
6zrWx2YDBuTDTtLgi5dW4h18br2z0pVDxhYfC7hRRa1FuATYEQmc0I8Z1p/rYLG9N+V05aFJGxxQ
ZuIsCHut2frwxi696kEdP4HnhV7nC2uyw7ZTMqxqsz4wUuavRLQBAEcOMwNLjFsVTWZqvEPKQ/BT
ORCL7bi/c4KexlBOVvzrsFBAbhN9HHiWdEnuROUZn0FrttCMhZtoJ7/O4xdk2tWXmRBlubOqdLoa
5DDvVQ5djt4V90WBYPuYJ8WtvgzZS1t5N8msNnVKXwzp03b08exXJH7c2X0Ai9UjhyMhuzPbOEFj
XpCNaAReJN6+pU0DiblT9gcAAhO7Xd0kT5UNgHFF4qLTNDTLmCNDZjqaqCS5kb1J9wJ/z9GE8rZf
bKffLI1V7gZdH84G93V36MS3NDehPpFg6eEvgctAQECFydXtuy+J48Ufrl3HO+7e6M75NBcZNZ09
XKfmVBwTyiwU37FDAy3rEiTf8FLzT7Ajqgq79Y9GS0u2Fmu8rvHIPJfxVD5msDb3euZo3A/i4dw1
oNJ5wF3/quhEECU6NaIYE+IncIbsqq4dDn4WMGaF9lC8EG+F+jGNR4Y5aebA4msa09228bJcFZrR
nEbUEmd+w5LImiz7Gi9ZvxNZ3zPFaQHSBlZ1bEsij81ieW7maRwisErde2K13i04W+0b85vuv7OS
X0FVf3dLZnD+ny7J/9NlS139eVby40t+Hp/aOnCgwEN386N1/9P4FNCN+2s82I/L7u9X5B+jUr7K
R5r64xr8k+TA+AXhAmcr5v/12u3/kxsytIs/35Chvjn8XEgGQAvx4/11iorLUcqpcEeyehtCfFwY
mz3bIfI+pEpXdaN8E49oC11l2BeE0Qr9mSgakHVF1Qj5aAq7X7pwZbWZ25KBZzPCWlJV2/gPmQvK
0+2jIa+yH4bwCTa3bY1IamhGzodcG0eumlAV19EegFyBpidcQFf2zXVVzkgBFW4baKB+U50d8qlO
jB6Ufswzd76mao2pN9uG7B33RZO12o+18tYMcYp9BH/nXEDkQ2pJ78hx8EekLucorjmae2EgRqRz
EASC7ciSGWmFLYw23NKd7hf4xu96Y64CoF6q6ww2Y7c1056+XaeGbCH3JdHLfTWpcj+prvTZ6ers
6GI69G7wfKgcoZtO21jTYFq6zdzv+65QQ6iVuDFSYSPDirtxly9456DCVnzjVQWM7EjF6mJCMXjt
x9m4H12S07GL5WRvS0k/NYGJT/85mZdQFqLb5FCaXnpcBU/xUiMq65K2mY5TTZYhPF6HXxSW8mC+
xGXekvptYF4z8a3YRqG2btK06NuNjjq+NtZsHqKWGLajnEJv7xxdunVPtByms9nj5d9nud0i55Ud
WUmKR32jWYTE3bVusTVpFIq91ZfckmtndXD9OEplnmtMgYTyQh/jYr3RB6CKaCXFgQTJdAOufvB3
5jiOKELyOiJmTCW72ex13ugE9xpHQTl+Rw2tvy+OQavRYTXu1hHEljjM+R2xWWDuSLimhqin5sGo
OEbZ98uXmuytMNaVMUYN0vBDqZDAbMzOu+CB6DaDmcZbAiUIroauaPDQGJOhtklStjv8d9M29brg
Mjkt6SdxN0QDkMhTGsSTF9aWKIirt9ajLB0YGeRafSTE0Dz2gugdlwPnjdVAsAtR5cEHBCCq4ln2
qtgnfYt9qMyG49gJbwfR3UOBy73uAQjsVx335QYo07KJ/Y5LLisgO9YeUGYyYSbFseL6xlm4aLCL
1PFf19HbXsnUjUNHorPZOApnpaSLbG1k3D4Sd9TdtL6+fJS9wKLXJvPTkDXiEC+0ryNN0zm0Gg0c
qmpWAFY9VTct1Ae6W3WOo85U9MIcWfgbA9vBFzdpUTRrQXUkjyN57hnPAOTt4/K+sBszknis9qoX
+74mj61DUs1FyS70OxTkGJL6yQp2NQq7kZ2FbsoV4kDg4U7fXBB/Bjvp6uW3yijmI1PBOprWfD1s
gEFYxf3XXM/sDVnSY+RQcB7W+HQo++b7NM7PBPiCCiuSYMKbanpdsYHHyuc4hg1y88G9HSXpGrws
+b3D3P06l/2vguBvTkXgATYN3X/fO35+l7B6k76ufu4e//Zlvx+NBt1eWAWM/Akux/9Ad/b3oxG2
o2fxAHMB4+j7vXGMEkk3wURhK4cOhtr1j8ax7fzi2Ey8wUSaOMDBx/2TY/HPs2+Y07Syf9X6QaEz
6Xn/uW281Es7aHJw74RiCBlV2TTQgZM9XcixlW8/vTH/h45g/Wb/mu3/eDE0hIG3Nqldft2/eLsT
Z7IR1vb2XaphdoGBaz7OQNifiqzvXPqD+v9j78y64zbOrf2L4IXCVMDlafTcZItNkRTpGyyKFDHP
M37991TbzicpPvLKuU6y4tgJqQbQhRred+9nVy8hKMdXb4C48n/4aBX5SMEdoaT9k4Qq1og+7MBF
XK5q7oJkYG8zzGQvb2TviAcicZGat3qjlNuB0hD/+uN/VDWoO5cGmlpdtQj44n7+eMOMw8JLMvOS
5RoJ2i6g99rXqc1WRwxRfNykAox+/Zk/wfH+/FCGCtwPjPvAKX78bouqCPqw8oyLbRTGQ0EE58HI
nQUjBcjAp6qzcQwSwhOTLN1jVYqASr87lYo41ByeQ+1g5KpkiHO61ZTLdVkW69VxDQ5KAWUkcRqq
APE2u0YtW7WVyFnnssI0/9AAg5ANv5V/M2pU5+LHUSMNB1AqsFAbMuq18/G9ImTEL0rh2+BsqzFW
VONvyujYbl1a5A9XJ8OU/iOq4sfd4h8PD84qPRrUgAb//ePDc+hEJpPdiAtNavFQoGRHblZEH3oy
1ZcZSfq9bVXijAgI0+8c9fHu19/ev7+YbFbpKUlHR4RGT+PHzx88T6EbJ3HBFj7dx+qFmT38beFQ
i3/ISf6JPna9VzbGvFkuGiL5b0RRUNddwSFMXCzU+fdaFRXpdohVzmFgmu37RMn7ddAd9XYqQT7V
fl4WDUPJXZJG2j983X9347ARmS3R+4HM+unGDeI2vFoP9Evf1bwklgyykn1ZrpO4UqTe/+ElkUoH
ff23tH/GHYqKJVczB+PStB2GCCqwRN2RWXbqpV6e8gbzojm0NJTrmFHuZYs455TeQ39OBKZTkSzl
SXOG6T7EaABEQDfI50jZbKPlme6iaGDHXcwJb5ntFtN49CJOu9tfj5UrN+WnV0Ti1CDVm6UCEeVP
gJ8kC4PenT1xCSAcEVkvm2Z/HTdTl1cvTYNNK0M0+oJb0btBVIBXK14ygmxmr95Xc84BIU6tOtst
44JpRAS4W4lZm+5/fZ1/MwtKVLXkctONA4X202VqaCQGJ7DEBX8KD+T6mEXVVC9CD8RDnTX/NLLV
CvrD3KFOnETpeqB5EfaiBvzxLcq70Ej0dG4vI3j2k93l9mvgTeovZoI7DhHMXWM6ZL8FccDJRx8S
miTjOHtwB4jaJAxk7t7NcmCk68wAOl38lxhX8Y2lxsT1EbWsGpBwY/DJLdmAp1mYynAf40OX3NAy
9+Xp14+RO/j5tpSukWMxI5eqPcCfH29rcVNP1jA7LiWjhGy9eeGAJLXkU21mc7cvhmgYcWlxNlkb
NnErPjFyQbT1ohDBV8afrfszEci+kYBgJhRSbgcC+7p95LSAfwoRAtLUAjtY1jqZfIimgNU94kwK
oUfBcWhWYzhHtk8hIGrX8KZ4M5J27DcsAbSC0ySDjMBJ9sL5Njq5bZ7cGLlbnockkPXaLRtOPfA5
tGcxy/STKOfsTU9bUCrsA3BYzwsurXkaoveZjqlz7OaoWMcd6/eRVPncJDM3qe6wFNOJnCJoJ5TX
kMnYEkP3apBSq576gqzatRlI+dmjGqVjqgtTZ9UYAxEnuR02nGwdb8bB2xnu11qjLu4Xedulexww
MJrqvsfXZtRzrB0CKhs3RoixeoUh9qgDpPw8jwPnfEndu0HlwRGRWn5X2H7dGvQy84gj3Z0M86zx
Jw/U1poADe8pjHqW3ZQxIueeV86hHbypiQwMN2wNvA26uoWrI6/ttQXmQZaOy2zDFpCJeKhYBVqc
bbS1JeFb68AsNN8FeA/QRZCVdeOiNelZmUUEI9Zfil6X1ZHTezLf4nKub7QJUtk2nGkPkVEXT+7B
CuPoDMe+e3OL1ClJFIt0an1Js/bIwT43htVsGxpPNL2ql1HXl2fRuvHRGCApAlwikANchW/HWJKk
ZwRbxNjl7zksvGcI1PaqBjrwzkCZvoV9kOBrAmbPuZivx48gF+0499rrXJBpx8DKdRr2QTFNLhgO
3BEuRjoLaZQ/odWuHjSOQ+lpADOSWseiyLz8QdK+0j0GQDaXkoxU5aVcdTN0Lgdvoe0FBv8tjBHr
lp9aMd4tlfmF1X0NeMOrnolnc0wuN02IKpxBPrhbTVebn8We7ssURRz29qE8oQtgM8QMbr3W7kgs
OQf1ioCQMMgeJ4LrYWyQfnEmBAmDyCAhC6zQOcbgghiVNAdBMAO2qfkzEJZULx4EH3TmQlHv4oTa
ua43hC97uMdWRdjy1ZPd+dLEVnjppbt0/gKS+DWwx3EVxjr71S7Dk0gR2X6dIDE+jTRs3tslsg5O
7zDxWMxD0sqR+TcRMb6gvVrXp0PEHz9z5uVdNm1ETJKGTe8Ad09nsnLTgqIR7QT1Q2Xm3XTdwPzM
dBYEuL88QKRCdPwvIU68FuIPGx9DJ3qQdJ8UfpCL5/eVrHRuqctMfqKBIXLuKY15vpIw34Q19kAP
e/M9yGEW9VhjRr3Okezh3BvCQHknkrrZB6XbvteeepReg9a4bXv+9nq1ed8jETNra7or2XaidLDj
+Y4gOf42zSi6fCrytNmH4SDO/cI3MuBNP83GKB4GgTvZMBBs9qTtPJmKbQK/g+W5mzD4z2r3OBs8
e5HP3BSvJJ+UEl/5HlPjuU/U35GhQlpPmLD71FXVzM1YRbFttO9Vxmpbe2H9kmABNv0pbuf760Zh
SetiPiItdF6Nif190mZ8tTUXM+FffbdMOuB+DLDwUKJ8O8NI0KgqBfoZ3kha3jCM+O6uJJairFl4
2rLZtwFXpCc6m/CyBJ1mi7R6oSHFao5kUGs2AezFV6ddlJ8QMSaxYm3DlQ/8DqgAXArTTU2KKD4K
tcEBN0VW5JJgW70efky19ZkTLyHG3YaZ7FsavA6En05v3RKE495EuW29RhJ1y45lhwusjClZVi61
vWRDgE7wNdMiPry4vkIisJNpO+C6YBvEykNwynhxrbF9z7yW76gCLUHRDZBHKFiAC8tmbivVUSXF
vbETM+AEpgHz4PBNn4vWlAdupzyZ+HPv45mu5IquBVdLtRJX4siK26nhaReZOOthwsqUwkFvNsnA
dtVyk7m/rcZQi/Z5FHAGFA4CXEQzi4t5i3/dGIEK/e6slGfWCdd7mgZYrEnqQhHsakqdpqH4eVmU
2a90PnimU0W8yx+TQJqZ0z0OcJ5KlsbejTPbJmUe3rDKUR+fj53rk4fCdqwTqJdFWZ6w7DZ7tvvk
YwVgBvzYaHFIs5DzHEa+IaLsgycNxNPdRGzoa0MizinVszzfGPGi4Z63eeObpuVKriPRmhLRnsaY
KcBGsQW5qcmYfAh0C9s7bwqM8eDS0QrIRraYmggpqvd5I7wnwEaTR0Vs0drN4nRsimBasAcyxjD/
POuJDTckQaqpoef2vYRjiDW54mE0Gx6yacxiQK0CPhxUkle9UHPlRa/FiDNd3SErEXtkclKRfhOv
sbseeJdRq14WYfKKhhxRY6ZuZKMcaR/wBYuHUsIE3nRql7aQLEMWjBqd12VzXpCRr6tMMxVAjHtf
EHfeFAbhyklv5OsGFsj99alBsaBMnoxEna8bdTmRw12kMSSEqkeW6hdRSLc0hfygLzOUNmku5rZv
M5A9dhsyHcUpL5dhucyO1IRtEyEaCB4GeICPKg4cE56OrPfEzGf5xvb6zL4nGkrxbkYLX5bW6Par
NamZhZ/2nopJ59hKLuchrUut3OB8HLNjPjj8dtZHRv0Zc+fIEAlSHvSiFpcYnTtz32Qk2q4MBZM8
W5FQHcktYCTU2RkT1wfwx1ykDu5DYjAvqIm1CSUrznXsBuHEsjZ1dLwnGc9fG5ahy3V8WkYf7BIK
ATs6GlZ6K3uXIeLqfbO37HQ4RuHcuH8OiByV30clESL4eTM0e0gGHtqVyn6FjCQerqPCIWVoWaVG
IM4OJvidqAtxTmxVbUjRmZc+cUWEfHY2+US03IE3IwaiCNHY+BlWsbohbcwZfXGDVbohGQmcKBsh
GCF0AM8wTpo9Q0482BE+jLXI4PAQdlezwqDiNLdlxaDpkRk+mWYsPkH2Xi6c1BnUuqY8/N3IpH2d
Aa20Q21QBkQuwZQHcIwaG4DpypQjr41agOhch9RkffKpmBTKsCG+E0gJQJaiV1eb9B2vmVnPfC5t
i+kemm3jrCAMeE8eld2n0A65b1ThUPAxSRP2hCltUqI6rVo+D8IlTRhkcRF9Avytlwf6TeJM4iNX
YYOXgJ0Rl4x2XQRL89DZPZsQwrDwpCCK2hFZrO5XeuOd1RvyM0SA/BOm27dICzQY70m7tzOSfCXA
iBOtoOQjNMnuk0aNAsLhSO0PJTpBU/kZgE2wIinUmd9R8vSUo8h5SpOZ5xxXfKGlPS7TTusT4GMF
UOYVCVnom4YJX0pVJbem1QqBcM/OD5zsp30hqmL2s6oqboPSLD+8iXTqrUM+1h2eR0YYMMfO3UAH
6/RjrSb/Izo5CpFeFLGnglTICSYrsgPZh1RhqLL1JDkEo/Y5TAy+ngYOIZUqcrLIW7NBF1EBpO5u
jkw4jZr864E9Tq62dHXkwnaBFkJES00cqjJFXg/KacYsO5oer6oX1QAT9YbLCxZJscko2R/ghuRK
p+tiEkTM2/gHy/RbyR6T1cWriCpUa7jQoNsQncwIuh4MQyKzqyNWIZQ+TcecVjoTUFDqaehNotK7
ib3QOoyVJ87hZHtPAvf/u7HMZErjjjhwBuN7LRyD9bNRpqI+D5mtyF03HgY+2b/Om7B2FaGCBXNz
9XoamdpvVgFMH/RqMemTFeWrcbKqlyuCp0SQ8trUvEJkArJJDbT0qJX2FsIV170Qu1mjcYqivUH2
2zdrcPT2ZFc9b1xHtOvKTmvvBhCj2mHU7B4UJCNPC9c6SOBv8sCBber2Leebldv3DQ29tt/CDzBc
ziodvcZ0EQ+A8MsTd8ysRJ2HRyITjWUjCAxOErnDwuIMswOHTieTDobeoQLhcKZrqaaD65bZ1vMP
B50a2Lki17FD5HAEnbkz8E300UPU9NPjhKr2JrLm+LHqyQFpeUOYnTntLFsWRJICpJOT7omLXLtr
QIIQ2gnY3N2YjTntEaxob31l2u+J1y/fUGgMH7gPWrbbYxau2FcZJ4H9gF5yW+4yiivPKuaFdlsQ
kNtY10VSb0Dk1UfbnOJzLCt3HSZO/CWvuvAz/ArC7/o8w8fQ2voOSfN89swqeIw0mb7Bn+NPsuFD
tOyUYUjegbrhxJoBMBK+7EgIVYIN5+VaVvhvh+cfOjxwVn/Z4PmfJn0t2tcfzQHX3/mzu+N6v2FU
BHnt0da4avn/1d3xrN8cgcLfoUxj27QBqNT82eLBAKC8AfRwPB2v+TUJ7C9vgKks5fw0hSu2OMRl
/UctHleVTP9/edAWgj9NmdGlID+BK/2pXFTHtUHjkg2Hnbmu39vacG6KDpVREE3HjMLlHttSMvsg
D+d3tr/yxqYayDQmxHhflr2+6ttKe81kRnCzbXlnRHrmg0PrlCIGwlAcBJY8owpr7+dkiB/y1s52
aT/Ehzx0xO8lm/xNlsjkiJN2083E/+GPSvaT5jZIFpMRQWTbV8ubXrEPiIPQMbDXpcbnpiXwk5TK
4hRIM9v1Zssy1RW3JZxl38sCgg2TPDqKoR0PRZyzgOdMSGtDC+Uxr3FAroJs+lRWbrarMteDpBKC
tZfOZFwmrffOMk71WzHH+i3SNI3kmtKst4ZEOyBKI3wWkLLOAkKTmJz+NmABItEWibwTsPmrCQzH
yliZH+Y8k9Saz9gdxVAYrElNd+fN1ITYfpsbMiEIdW3ohe/sTK/eR1QYWyYZWLYxZ6iiL9PH2kpQ
704ZOkAU1cnea1UsjjUSRy9n4XfsWL6UyIw/wSAcL10ZL2/ePM7PBH+ZlzB15705J83ZMQFY0UZh
XiVmdlvjwziRL11/hcgzAUcP5RYc8rCTIuU2gGitLKif+6EYqXhxTHrXPFNtuGYfkPHJKMKDFWjT
po8ziDJ6WSAsDG7ztMoPGoh1IlphYdYl1sWhqXd1PdgfcCwxeiRdfOoca9zR20DQlkf5nVjQwW09
DSRVREyjtoGs1Z8qa06eQs4LL7J28g1ql4qwemcEETDWD15gxbcLWIZbXHAkb/eNGX9BPtreIB7O
PpP2VO1ywua81Qi5EZpkJjm2Z6Z5WQiTuw1hBmxnKckUwNAo7wvOhUgVOgBUcWsONw5orDuP3fGx
DDsn8JPFyt56yGLnwHGy/Tz15kkJPHd55RDL7UoUgRW7koK61SV3s2U/cSo769pgnozRLvcNgVOf
Oqo+D8liUpnK2+yQa4hJi2AMUD/Y7tmoK+Ol8IRzW4dWeohFVu0Tago5LIA2244WxM2sGk9GNFoM
RyoiJJIQYBsCtujJ/8THk4qNUQXytTbHb3bNxiucK6qGs2IA1oG1lS5rzQy458m00rd5NCtQl6Fl
vEi3eCgHc3lq2wpUpw5AsIwcgKtkumlHW2sJl2AjoZ+jQdgCHrxTv0J1TihkgkhbWabpvcGJiHbF
wC+FS5w9urGe+4NJ1YHNan5KQr7EkQ03tajMWbtWlhOl0XZfsU4NDYhZ8UAbHSXi6BzLsd4VBQIK
PI95sYqzJL0QSZPd20G2d1C/Hp1gKQ5WmhMdWvUwmJgsX7rSiw8SEPgWDXe9hgwDTaqYknvWYuvb
ApUW9WwS+Us0p6ukstNnqWvToyxwnVRGzrGjq6ROfQqDQO0QJK8103bMnPqEAhUPhudt7S7Jd0E7
6rf0FUAuZxeE98OzFhBXlTomDUE9NNnYQgD1M87/50Ifmjezm7kShLqjPoG95py5GTIalshrTPe5
k3NN9Vin50Iy61xuimUOPy1tmULK7BR6eLal3wyTo2JPR0qxwbzpi6VFJFb2QCA9b3gMF6i3q4wN
JxKusGaaa2FIZH2+EH801bdzEegbIbTnBKyYIoeid4kzD5+lU+PfbQpIXFr8BROsfsh0go1RDtUr
I0nLr5kTLaegjLyLTTz4oW0hs65UR+ASdxqEWwnfEYXbq0M9QUXWuXd66+SdX+Wmfh7cUvfdIF8y
zoeZs8lNTl0eq8Z5saLoC0bv+CZfht8B8Dl7VkQI0kk7nNvQ4vAyjMlNmziF380arSmq7ncd5L3b
RB/rJy2IszPqr2pDOEkII6gM14tBgKPd1uaXdMyNvYMNYAOftNwCEDS+LTLsKVN51atl1mpx6Rfr
Ocqz+BFq4ZCtMP16WzPxwl2/RETIzyGEHxFEd0Lh30fkjoTF1NNnvefRF7if1vDnq01Lve7kWmjt
6HDD9jRlMjLQkFx5mmWjmdb7Zcchsd8hoOgOqbdUjxkH6pj24iadg+UuHUxrUw0D4tu50xdi0LUC
ong4bZ26HM5iCI2jJ8L097E2sKgYDnw9wXIb84qfWixfewgUYNDSuvFeUseJ13kx6s9ZALaAmSk6
BJ2xng3HvlsIOHqryJ47Vp1LRnwo208CNuIBxGGwxejeXrJ5dB/D0Q22Qq/1z9EQ63yc5Lg4z5qD
vls252augeYt8xtSaKb/vukW8rQnKySJahTrhRMHWnztxDbVGCCK4QaoVyS22zniZpoPMTNarF+U
Poy1P0nCh95mI8JhuaZlVZhed6nDOtuXnISQP1QyTbFeUzZBsu7WH15TpQfQ/Qb2iFG7iQ00/wjt
74ahIKDN7l/sxoYywHEl4qQx9l/Tznmx4+hVD/oPmS0vLsXmQpCfrS1jxefV+aEhR33T1PGDUYfV
sYqkfBigSXO+HYs3CBHTlybgFweAswz1eEbJCJeRu+iPVd3WA+Ge+OwW55atFqT61WKkur2JCfKz
NpRcopsJ2Na6H6fevaN1PTvPrRN89DHeIFR5I18crmMDtgMsDZ/mxa6f2fXssASVt3FVa+VLxQTK
3ssb1mIK0m2dzmF+pK/RrNsxMdZs8jD8hXNx7JtYvtizXf/O+SlM7gLaICcZ2aJ5UJTigC4GFpHC
n9qRI90q7OzkHSoVPEa7DiYbmMMAgbzU4pT6sIzNdaHp867xSnDqTvsFk/q4aqYwW+uoO3HMW1+I
GR73DvUBf867/sxPTlsvk2wnObPHjXXTewZYB53D5CoNWWU0CTCEvchjsUTZJoJEe2QF0T5HwE9v
IBAIPyzEfEatWJ8bvk1sYOjxonh8tVJvPjaeo61aS+t3JI7Nq6JX2y1zMfqVZ5vNKY4PaQC6z5nX
Qxl0ezczCbTDpbFrwa7gSbUuOYEs66TWwsNihd2BkxmxCOCZj50e3jgiy3yiQ6ob8Ajdeg5l/Xtv
OpnvTva8i+sh3iZd6220UEc+GWclETJWBWuRdFDMsxWWTL7mfY94lp6Hke9sjrIfVJrZRlcp7bUY
La8p3oGHOe6XVu8L2b71lqxT+xFnDTsOP66zOP8zNfq/h7h/OMThaEHB87+r9PzXLP4omyL+Qb/+
x2/9S6Rn/UZvHl0CqcTXw9q/jnECkR4adV3Hd41hW2nu/jrGYfHWBT1FzN1KgnvFAP11jDN+s03+
QPQYf6jb/yOl3k8qHSzmMGoMQUi6NFFBGUqs/73Dm4WurOhLT+eCYtVmGBX4sTQTRRiQ44BOyJ6P
ycT8uNH1tGOrZA2PqQU4d9V6Rf3lu6f3N6Is8aMq63o1ls7plRQanT22wxP5/mqsYlZY+n5gS0tl
NyQ8AwqoLJ3IJ6C4xH84Wv2LRG8LXyt3VSsgaahnBgs+JN/1ZPHudR00Ywp9PSW+TDwutuaK3ezY
wTeMmQRC/PqKr0qe707B6vmROebg0fdsMs6Mn7QgVow+gJ5/dzYnZLNrB9Tl4wDszdyyPWPWGvDI
A2Bn+aGt6cxsylLd3OU0/sS6IWnynfkTw1Ss0bZuu7gcVl2uOg+ysVMs6mUS3aW9d8xbj3lHaSCf
cFCf0myEHhy3mnOLX2fI/0Em9u9fg7RMnfa6RL2JivSnoz2G/JAeCibqoqO1UIaoTDnUsUdaVQVq
MY7WOP4DkT3/+mH+qKsh1EuQ3+QCHDAYi/xFXdZ3mjzIbqFVtWFxvkoUMLz19OYwJrlB9PTrT/pR
6vLHJ1EgUeI0B+mo4lh+/0kV4velRr9+dkmzfqVoy5k56NyZpm8VbfS6p/9h6rNL0IRpj/k/DRo1
KL4fNNyloaNUJS+d3gU+lB8/XkozRrYAi0nN3K950tuvKb7cbGcvebtxMOgCAeer341ZfT1Fl/Jb
R2vzMHqzdTM5ZqMDN0jKFDlOkT+aDfXqdeTO87dKIxlF15Zc+ngqrGZvm87Sr3799H5mW/FFoSBk
2iA8nhIUtaYfr193eruw7UC7FX2Qv8ZN14Z4z9KOzSd1iyI8jlGcfg1dr7qZljraOqU10ewSg/zo
AOqU/kyWmU9g0PAtbkz5PgDClcdfX6Rl/9uXTP2LQUQBjbmVt9P88SodKtV6E3XmbWLVqna9Jm9q
IYBYSek7LM9+M9X6Zchnu19FUcRRSRT4O5pqlylFPk77/B44ATJ9mY3hlzGBPo0RgfBpfA2PlFvd
dUBlH7iVkvvHnYn0P0ja4jwqP0CtnAEhwKAEYLEyDBhDlO8RKmT3RhLesd/CpZv1sj7DKn3orrYD
RzkQRDwbzA1WvxC+NbrJTabcCthQrGOkHAzwDzAzjHoEtZBBF1M2UXaHUTkfhPJALMn0VrV197nX
NQwSo1JiBW3dU3cxEGREYkx3gdSwVXBaCb4ic8NsERe19nuvHBhV1RqHtCyqgyCq9T1GJMR7r1wb
8dXAMSgvR6NcHewUqx1iMu9TPebThnZavRVXI0hG1TD0h5FgFOIN8IrkrUkZu/I+URXASALSsduz
1BijXyinidvJ7HnK9ehkNF712TY7HCke5HuMDTnBpU7ZbKjWJAuICRfiwTTpr4bytrRXm8tiKMtL
cbW/TMoJYypPzBwqe0yjnDIQxojdwRGDQEsZabDQYKqBfozBRgYAy+XVdkPfM/DNqxmnwZYTWsqg
o4RY1HaUbSdhJHVb82rnmUw53RBqDVb90o91l2NbjbO5aN4JQTSM5aUdtUnmVD8apvLyzZjzpDPB
qnd9X+nnLu3ydDoSJrHsBq/vgkPexLQiEgPsti7pQCe0apRzhpIkIhsdMMMSoedeF0HAeggkDZiI
k46h7jf0/YNPMCkAouzTWY4KRJF53Q08fpMRNQacdEe/Zy3cQuFIgk+cG00n9IHEsrsWWDjzbZHF
jbfKahavYDMNsQPICNm9jQYBr5BfksUNosrrx4DShqSr3AbsCgCWqMaaS7Y3On8wFororlr3Qzuj
DGhh3uebMozdD7ISZAy/sjSIqrbc3j3bGEuCY2HKTtqJX0xtvcz7FllGE22qMJL5JmgHhOWIm4p4
O2dOPu/1ts0r3zZmmueSTXW2a2I0tD5fq/FFq3JSkUzTofXKf3QN9r0OpqbvAGsnee7lB7PxumyT
4oC+X1Sffov7yBCnCJYBXDf04FG3C5qhKj6zGJtgOjmObfuKKyAPKFOpO4L8UqgaczXe5u7M0NZ4
VRqwAKI/Nrg0snUYmGFPRDCKplUsW/YnBaEx9HtSjoNrlwvIcePkJEPgM7X2YSxTmC9pWptr4CSk
TvUBaHRtbCrvLiEp2fLNGHz/KqdXqp0A60EIqaCdc7merDaCaN/yQOYbir8UXSDOHX4OUh04FYZP
aKpYLqKgV90Ua783xVzO2irmPTLOgnAy6kQuaSnmw4xTvj+TF001uvDq7hawMEtS2MqUX/AQIZnb
II5EgbYiK6Ij4rZs2rajvUCx6cLuwQLu/UqqlmrxC9W27slbQtnmLPRR814o9Y9Zpy2k2WATw4B4
yUals0rCZPjc2s74tWoicz/IEQ2Cm9p0BguQHObWzkralUWDBmuZKtO60PQTD+LaOxw5VrvUsmea
5cD+k3jfTAZqlEKGrfGJtDjvqdBrNTiTREkKM/Ke0LxYNPb1WnkYo7HgwsqWSffECkZrH/RWvsmZ
JZs1Lhf49BzZAuMuafo0vTdcTPGHyUrG/hbxqNp8KhUNQdEOkVEUj8ZDWS7o9yYj7xZ46lLdvLr0
kfmJ61JdeMsuuIu+puS4itC60SNOB16dKqMwcCkaqaIaenYFIf8fc6rR0cWvhTXjtTcrMpsPEaC1
/jbXoMOvKCXU03bSpU67dqhpZvPPdFy5IyaQyRNqn9wV+RPhUt7RHeLYXbkRTVf/qv0ZC9Uynxo6
9WY30ZkN2eYmWFeLNPnsslrs2kIX56sWjRhYWgqRFcXGsXRDrz8FMNaG9dzIemSDO5sQQXisHILr
+S3NUvtu6lu93Nc6nv4vIxbPdp8HWv4xL4C3Ny3H1WjNOYBOc2zMUbsFxul90UixJZawCmt4GExz
czNG9zFt35OXp4m9tg2yypn2sESthsjwnujKD+EmMwpek0ULTO9gFaWov9EMRSvnCobUZlQzNhEF
Gk90oliyYZEZ65MgGcuBEZR1kKYiE5CJbOrkd1qh3oM2s00/Ll7XiPeuJZVvlQukpYd4NPijplxE
yPrH0AkP5GNFFP1Sz9kuJRkWt9Mss8/JAHzSle3eyok73C8j7D/SvkS70DpKy/K2cCbrRut0q9wg
EsiHUziPVeS7dptHD+xE2ndSVphGmDrbAfEgtIqVNw5uzSow15/pson4WZTUzdAqsQObH6vORICG
SBN1WiS1NDxqQTV+xb2pDX4mW4f+ABGnF6o2wbJr+rqNNzFcAuQxRpeYdxMVHqg0DrGWq7rCn3EL
xcaa/JndTbtBT8q3NroFPbpmITpn5bZtthGTOTXrIYNBt1tcGOjI46ZQrueA6DOfuoZTf0HmJx6S
a1QFKx2S5SzM27vCw7S47Y3KS7YuOu9xNfUvKMRGV4CPHOQjLiNEKqMddtYtzHN3uK+DVqUWhYzo
TUWWSr3l4ID+MDY75I2yqSLzzpj0zDkEU+lxX9OkhbdpoyG6yMmZhM9Y5H13m9Hq4xjppYTqRm4a
rcdJ16ENWbz3M/xdrARBJG+vu9L/VlL+oZIi6Th/t3//m+iBovj21sVvffe94fGPX/uzlCLFb8rM
Lxy0Vn9YG/9VSpHmb5IyqK5j97cUSY8TyV+mR0opNrUEHNJ/tb3/ouVZ+m80wx3bZVmWgh77f1RK
+SMn97tjncXRlWMrDksmFBun5U+1AHYlNO1JMtyXRSjWRhRToVwKz7e77nl20q8uThByi5YOidfk
+WAa29U0zSkTFOkheuc+uIOLcibr0tsJesUAMQh7u0M1pDERamjsUBL2/nNvYR2mkwMNINfX1J1R
D7q1t60QkbIV6j2fs/3lmoOI975YJZabbkQtp1Uo+Ex24MTtAAtCJg48KEnb5yHzKKXHRHlUpeE7
dvKVICx9neX8eCqoLIMGaA7V0DwLFIv+Yg/mKmE/uckD+aSN+n1iiq8Dwar8bvWclZTNwg6gaynZ
pzm47CI4BAb5X7T2p26jN/WzQzDfqlM43VHj9pCpG3Q3C309aPLQNO4hLLqOLSCPBmUSkXi5uVqS
9MNItWnlEJ22Kt0Go0jNH5oBDaRCET5yCzwG3T3kcduu2clhg9a5hqGy6JoFBpvBCB4MSrlqW2aU
oh2oKj7cugsYlm6jfhMSj7uKvR5oq6FakjOPoMpMeDidWC5hmV08GICbrOUj2RHaJ9uqufyR2L6+
5oJMFcynL+Fj2rJnJ+GJRltZfMwF0Vy12Ri+Hcw0Y6DjIArMwrcgg4TXNd6Dh5B5A6qt8lsdKFSE
ABjyn+uuSh1CTZN47QNCsBTuM31laH7LtloIaBldnp7JxM4sKQ+u0B6ugySu0XzNVt2uEVVy4ppJ
VhlIg29074HZdWDHqXKXdfsyxFxUmKAOo+dKaEYCFKgM8+kovc7A3M5v6x0/C1LjHLcCh3jZGhs5
RInvBA7HEhZDQpPYl+e2fWY8f0xeSh8HCgdJqfFXWON89wv/lCAzpwOlFWsky60vh5LfyXlKraC9
bEgiJ/Ua5H/TNs/X75ssGLKAaTAireR+w4ghIz2USmVNiwZrQnbURfjBS86opirOvobR6UqGSqne
hbDu5scs4h8dN/n6/9g7s+22kSyLfhG8gAgMgVfOoihRlGRJ1guWZEuY5xlf3xtMZ6UtV6U7u1/r
xZWrlk0QBBCIe+85+0iDL8KTx1iqiMPrlp8LaMP9SCWw7kueE8chJ7GHrHpFhm+xdJ36yYn5QNvh
CquWm0nxNJ5/DNK5u2Wv8VeLOH1NoXavUZ2Rh4jifw0QrkCrXXv7kbH8bVoTnyUgeyx6kOcUmEWx
mVIhiM/J9VVakf5Z6h3fwQ9qjE0a8fb05Q7gqUI2bpNY4+5BU9bLQ9iTHIa4g7sMdiz7+iy+UoIH
VeosBKpjJsJ0JyGlNn6HQR2eugAO3fx4yWiadrrRijV2abVqQVwscqSsCz3lcuPvILcs0DNS8GS8
7oz5MYxpf52vrZZy+ppH1mLnzUsIt0BWkDcq2Q4sz3c5jo1pkxeVu2UAG6+pDNwNJIxk1Wvczucb
YL7DecRPoTllWzmyjLkdz7c5uYRDzJe5aXvJc8BthEqnWXdEQ74UMyPICjjVia0uZCtD2+GyY/Wy
wldGYFwCI35HSSARGfD0YKULl6lsMKFlBq6qqs0OVJ3DtTVYW9VHr5pP0orm9NnBi0W8ZtQUUhfr
2s63eE5zKBmHkbJq49jcZFkqs4NWuxwdjxBrb4qki8WBsoldhbl1g4TIR6CfB8/ouyXQfHsW0skV
FT8mGVFXF72N7p5SUK2GMNVBoFtyrZEot3R8g8Wt59IhznO3XitOgXTVdjIIO2UTJwix6LolCPVi
SWZnuOxbg6fIKfIdsS/84ZCidl6bhEuCxPmhpWjH9uRr93x2cGNV3BKVZZ7EOHPlPQ3lOT10XjsQ
0cZyIO+PydsyzhN9Re8go69oDuCn4ncG1vw0I0/A+bfG0ExEMSjFm9bgupoZrRFzaOqVppCtJ/Oo
2kk070YwGF3ZOYZP5ZXvpcP/nbbRmoeesLmQ9cTUknBjVNVXpWvWOtNoEeWl85DmbH9jLbjR+vba
gdZCZojy92OIOBbkC5p5WNqjvhZxD/85GzQwxlMyPcco47sFVmsTGqoyag2laRW9CqB/K0bkLix2
Xdxbfpysanyq0RUdiXYf9jqXUBJL6BEZZpjtGnMroWd52NwEhLDB6meMh6ipqgdANGPcgBQEuo99
wQwKY2kDiNoXpHxo+NS+kSrw1Qx1UIO+HOJ3VUptop2lTVCyWP77XZNV+YaqZXCLRaWVcklyIM98
ZHbayudVtGL44125PQaJTQKZtb6mz64cICFmne6acWq0p9EnAisgJCAhF8uVzaKqEoLGyjEuw2ur
s8W49mFJa7fkuaOEcuz7H7Zi/2Ys86GROu9rTJvRO5tenUnHR/N04mpiIn293aHuZ55LdmcY83KR
mbpvq1xyW/HUmUSKrv7+uD87e9m0zcc10bwgTNAdOAs/N3DpdYuRyOJ2Z8wZx0PPMyjD+FvW48kb
ivj974/2Yfrwx9Foa6OqxLZOysbPR5vw75gAjtpdMnKDzDsBF3gjmnhcoOcj/bcI+E0RwLxgZlT8
53nq7qV/CcMfC4Dv/+TPYapFcsrcx3CI6rMAXqBJ/ZN4YuufiKmcySUMW/krfw1ThfgkeLUzoGPe
c9bS/gt7YqhPXGrCBJg4/fMK4MPEYZ7qKYSqfC0yCgBDqg/DVGRIyRRZvrhDDFfgRmaaM7LfoVJZ
TglmxcL0qxNlQfUVZQpArSDWboVbjtvMBMWwTELyI5J6YNdJl69faTYqTVdDmTTg3qx1nc+Bws++
cabv05DiIUCFiBssD4jablHEr4s57lpoxJoELunm5wDtXIzx7dyC3LnodhaBobVvc+YTED2zN48a
/PvjQP83wYnU9C8udpMXB0piyArFz7YM/Nm4WcXVtEGsi/p81IpXEFDRS+P34w1tB6odWqJfxmqq
MI77sbOUrFxvXeUbC1HgbvTBp538wD7RtQsx/xKf+RlM6RT/Zsk4r0V/1WDnS2DbyuGqMgtVxsfR
WjqZZqR5tX03VXSBLNla60IMGGdc0lNIoxLlDKkUqXsDGkocEKlyaoWtSGRBt4t6OYjGteNYZP9O
bXc1eVZwjcg5/2YQKfKYlVZNyhXyVSuMoiv4SxiAVQAjmW6C2voBZUVby/yoVPUZ16q1s4r+gO5F
EEYgtuwsvkUl0tkfHpJ/sz6fMew/nbQ5L49M5ZSuw/X5yNspEBL4nk7T2sxT74sxX30fJtkTCgQc
sY5eXeCtqQA292y4IG6KRarhWKjZFFJoDvprERv8DK7VD0c/M+N9n0vrzhv5r1IK8UbMl3Hpo9U5
BnBtDhIx242lvAffHMTWDcPkIc7YANmYXnZh1mfbQKsAXXfSXo151awnPeWelo3eXeqT/JbZ7aGv
hIE9ybN2I1UceZYe3W9qh/VgsZXWCzcgIvRLQl9ob5p5/5WsMvYajey/FpUnL5wxIYKMqoT2a9Bh
omo3TdgPtzyU8bXTaTxMOKJ3sfymw1ElK9ur7HqFe8y6JE0vRQ+uhnYVhvTnctJMt/pEDSRC9oBO
hmePjDL6nE0WRldpIEnAVYl4HJuseFNMBUkPxzlmQ8XDX0mel7HJgrreuUMRXiboD67OLWGVGd0V
XVZOTkjKo3UZTNFurKhhlmiHxK0GfeBYNwY/qCAHIpwUxZw1P5taPFGs9fWjGSBrd/3YP5hm5S51
1NW/wbR8WLNoUyjC3wxdyhn+BN/ww5RU+AhR/c7RbgMUhCfCwbOtBjbuAS6mWlUOvQQ8Vdw7VT59
7YWalnWD0pe25xh8i4h/uy5AsO/LRi8fndJERRok+pbB0hOMAuqa1k4/o5pn29nhuVtEnSRUlWt/
yD3ik/WGkUqNYJGSIRe3g17FJmk9nOrYauMVkINwyXI1bjrTQqRVTHm8r6yiMSjGNbGeO9985tAN
15RS0+l824KadZfhjDisSrbzRpF7uGyU/qS0tH508bE+At4pKWVD9vhpEUAYkkTkvGZ6vC3zSsPE
PLjknsi2tbcIBWJnHatAHZVe5uP67x9d8VEKQDIQnSeUI7g5kAc5HzQPfcm+1YcTf0u319ZWjeEY
i7EqtbtocjkDIxI6W85au4/GEN6pBWCjuBoqOLNbhZVnBAUNAGUhktLbK0z+L3FnV+CFS7rny8Ko
vC/QDTkZHQ/XRRm22j/VMnACpGrxtSBpEQXwMVorm+K6Atzs3CY2jS1swsN1CZJ5U9r4Khd1xjrj
lT3rhbBZYlC/amsK9QJJpW5dGj1aRp496lMilV7k4Bgo6Ac2sYKs+U2ZKO8eO/s8Jsn8RP1Gx3B+
H/+1bs73PqUnSWeGEDTEoNz8vOXraURXk9lbt5DHLfpQZEW8czd7akcHAu49g6uraKiHYwKSc9sA
gwDrl2X2hSIeZ5+nFI+9K6qLxOrJq3ZK7b5hfLF14cDTaCnb7DipOjw4gvPvUxe+f0MH/73jNcEl
Cs1XAnTaC32aVIfMEKNha/ZxtnXotVEnWBNDpIplqG29R0jF0Q6DhNozM6HXgEBjk9TS38CrHr5U
dkYzv++8i5AUoPWUOTCnGyGGN8OvWa/AjNL+rwthrCdZIFbO41cjxfcfyIw8gbgoLhKz875kDo86
ewKMlPOj57ma/60i1wfaJR39mxZ38n4aKnFLm2NsKWOowF1RBt/0op42Ec3GL9x53Rsa/XkFmX8a
gM77NsymK1OfkWQmkMrbIoThP4o0vtcLMaG4pQn3BBD7q8zRWIBdHy7iXtTLCrTKEmy+OBBVTZiF
kwzXEZng2W9uBDaJXOmf7gQXwKwODZY1e94OflDksFbTBiE48RaaZYMaVecBW5zX5qQfyu0Iunjp
oF3AbQ1xZMNWrHixRTOdiB7JUQqk9UWglQ409SjZl2FS94sx1UNssKSEpcjmsw1I8vlxNRz9dez1
5DPLf/MqerN7a0PH1FY0qlNnxSgCn3XGduwKxr21Th195D4wM9y0iUxIVUsMVL4Ez6dAkX1tWI1T
4VwMZvqZtEhD8i3rMVlqIty6pU32Fw9Wv6pbwipKi9cK91ewqoCv7AZjqrcmT+3OSUDNLvT5upLN
3TwCtN1ZWtyNqwEaADyK8dHAbLuSOfJsvk+Q4sbhgcBpys0aidpcEm3jfJUgQhC1dfE+J9h5x4SP
wbHNhGY7lSLIrwQgfyLJ2zh44D0QPtRaxJRpKnpJjzOEh16jhseRGJe2v8O0OOdIS1aDRR0AfdFc
xwBU388bHFzHe10NvKrq1F5V02xqlgFtvGYI6HrUbcySl+RzpjsBMfy317RzLHYAC3up7No0CfM0
snvfb+oLTzd560xGJF8D6YUjKV92EV+SujFvf9zxhL0310hAK/XXNIG5je09pbfKyq4vtWwyDr7V
x/uRGwGDBDDYS80cAxg2hpTzcI44FLJCphOGdjxeBgS424q95Q6dCRSkup6md2HH6kK1k4ZXPwUp
pGzPQPZcTf2aLhB6A1o1wdKuPIcWIoiTBXgcmeMerhA1MXteWIVHpJecknd6mLck76CPsNi2egvS
ojIsJXF67aBGuRGp0y95Gbj8Mu44nc6vs/9Wtr+pbAUjJl4e/7myvXqp65evQVu/NU39Y4H7/V9+
L3Bt9xOCdpsh8vc4bPNfBS4jLjTETKoE6Ojv8M6/Rlw8XgDC5rETYLI5SvO7Wtg0qH2hQ+oO7Rtk
cLr9j0yfP6+SfDSrE4QwSm8OhlD35/clC4GtxYVWQGNP3hn8u1tNcYuFCnv8D7/OvylpfmnGcCRg
P7MKlVGf8UvLKTMzcxoMjiSmfpHqxXOR5QNKJhI//vmROAbtYdMRv9bsfsMcHFtIsWt60oG8Vj/W
XUquUDk9/OMD0R8QKL45nM6xfv7xOswJbl5NxW6s43ekEe+8Td4j/vf/cpiZLwsAllfah2vUYLqq
A7aJO4JHYAmpEqV2gAUhHsL/w083y2fpnKGuxLZLb+dHFa1f6KmZB5xR56XVYdDx05GIqA5VFv3m
pOZP+uH1PN94Cv08mmBXGkTjffjtnI6tV+P2xS7o+3hBN/gWpDNsg/EB99Pv2o6/tDvng9HspHNM
QhXtnJ9PSzOsXDpGXuzccm7es3/aRQquBcaWF13NxaPJhtUA0PXPb8V5Sg3BA02tjbb25wOj+21F
QjrprijD/K6tmGpYrhY/aBH/9fd3yfyD/fKDwidhVWBqzlP986Gwc5HpmpO9rTGz3KVtMa6pNLy7
vz/Kv3mKFcDufx3l466KjO9Oa3GjauARL0U1PHRpn+3PEff/vyN9+Ol4vQU5CVzcIEk7osKPXib4
scv/xeOl/3pSZDfPCXuu49JRcz7cHrmXWirN4YAXHe37Qu9oK41FAzDDTMe1Sxj3ipRYY1O6lrWD
+pGvzhw+CRhp35XQnJd9jnqIgDgUyOTifnWCkPCziK4GkGNjM09gRkUAuz/RQCicGi1YMdFuEG5e
LvKCv4LsMF3rbJGX5GJaO2co0xNFs3iMHZFfQPr3nhG4jitUudbOc6Z4kTOI3PYR93PsDCg/2b2T
bgaeSK06TMMXJIxl6zZOyGsRTnbXaJEJFnHqv57zhY05QbizSRUeIxOsiaqZjASOCvI1NC/99Qxs
DWu+z5nikSK8WcVwbTY5vcSjL6Z81cwIAVy9sEQXRpsw8y0Z0zGWomNW6h7CrJLmi1YVGjNpzm5K
WbjSyGmYqGF/Z4xOJpZP3KZt8wrInMHYNFjcGrQBc45z2oXbqIJLZOhNvlJEZm6VC6CUfqV49IPO
uhx8I3r2SSJ8sPs43LJ/Kr5gDxd4v/mghdMbxZciRXXNd+pAsATOnOspJRlfCyZj7Lk0k5qw7snb
VWw7T2zDmmePn+YyiMriaLfRO7NoxHeRLR4pDd+xyXl3jY04s5+XRlpEQNASAaqmSnQ2rJiPkuAG
ezowuAGyJyt6w6wPQFnnM9xjG4B7FKgIaaT+bIw0Wz+89infjpHtZ++2BuPFyGle4YsmzFloPSP2
822fMIXdT8y5DmQ2ZGvMhpxmy7yeERb5bNTn92qaG58+sAIstIT2ppggVjQ7Z5FmQ1jYMp8qO9mG
GfxsZP5d4a7sAMdy4BXoy5Dyo7rM8hjdmK1n1UGDHvAIrc26H7KYMFJQNHvOcVzjjId9o6tyZ0YG
XhK0fvcyy7l/rEq3qJJNi2g6/DpdvmkHeuQ0tRnmQn6c4yRBMFMDFyRLaD4UB6Ti+F9KBNzFXE0u
O5NX3DQyNm0kLcCFBUQxeGgyze+2rcqiF5f27gaJWXeFNJoddeh2RDgwxb7FONk9TdUUb62ibTDJ
axVwgwg4y7SeIhWXQIT8vl2AnDJeJxclnph4tnC70uzGfVN/7pwGdnFkWoA3aUam5KtaqDY1ubd1
kwhaE9EtoVZcCSvAglsyotsPnp+tqwGlC2lJ70IBWfMw4Oz5IkTK+kSga4As+lWQ2gH2JxdMgk+M
N8GSBIFLXn2tnBMwFHBHAG0eAkNEqaugGIK3rHCtHcRNyJH2DKkxjfapqMduK1MCfBcuNfh6Qrm3
783wvfYwzZYID5e1kWzBFbw1JF8TkkHkWyl2Td69tvT/9ymkoHULPOGSV6FzCloeSiPja+lG0l11
zPTXfsxzbhJkQKPfiR+VUUyXiNU36eQkS9CORbMkK6SOF+RNh/SAE27qMwspSIpxBevKPUo2lbCv
eOrhcGO9hN+HoIU+PI0hawfejujM+b1bmJw3Gt8XjE+043rgcdBz1El20Mxyv0dfSBt5P7TcUTEL
6nM7E410UJ5gKuak3hogH5FrpXtsMpKAa62iReVDIVkGZqxOhk23xdSTF8tioaxmwLFNGXqaQmpQ
UVXjCtIsjjSmCurk5XF1MHrSDIls5jZsXXAVCWqKVQTWc5mKOQK659C4eaodw9EGA4zRfw2sDHYD
CTG+W+vcweS+4AQ9yqLBbU4lzEVIiyMcJPbVRFddJkbBzdSXQYv52cCOSlbaAuIbYka7NfCAsepi
t/nSxMp403tWK9AJydLSobzGHlHvEQTpTTcGMEp6dhILTWus68i3NjUJ5GC6ZkWSBC1aNtCKusnO
P2O6do+T42WrQacTZWqzeYArPFN+AZzBtcjuu8KfK+ks23tTm57qlrVH81k9sCits7gDsNBh18cW
jzzARwt/LT2hv7pG21ySWcZ+NG+PCjzFjuiKbhth2N6mrq9dNVV4lKGEjRBFpGoMQXPlRdNjqMv+
Uc1jZzXSIDEnAz2tS3ciC8r0WGiVR+4xwI8qpQwOUJ95/pIu3Gee54eq0/2dIChwHfhpuUShURzN
sRZEM444z23zVbOY4AuHl14847O0MEgeyoyVF74BRLQUImGo00mGK9GP5FjOewvbrJHxcA021F7k
Y9gDfSNlZstuJKlwlwrLrLZZ4C6EERSYkGuSAkmPTVjMIoo8csFE5KZLw9fji6wvCQNUBaLTLAb1
QjJbyXguKSTNI8Ytjb6wvL5MF0UqPtepSPd9KdN9jtqkWOaqLfcyqdtVC2pUJLiS0N3Zl2MvBgLx
6DVVrH/U/d5tKfoQ5BswC21rgm8O9n2EnGagQeh1am92bZ4tPLtlALtkL161+NHdynmvR3L98AnE
6Vth2bNHyafnpBz0EGCt0UbI0tLX5R+KCYVhAMFW1TQ3pM8iFI7Mluz0WvnRuimCysTn3xpE0tVG
/axibKXLfEju+kgOpNEaNqoPNtcmYzln7PYwl+NVWOiveEZ2JO4iCRllujAtLdgISKQrFo7uZFkR
bjToxdGqcVKSuJEObHlOBUKwiLZbm6hmJ0o6REPpvZD/Eq8h8ZG8o+fIfpzSeEob0mABNOQkZftI
NMhaafGVJHK65nH1v/qJY7RoIZGZJA7qzSjRtItwsHRi1Wn/QQe2Wb4JtQMya6FaX/Smm1i4qYKK
BMoe84ware43Rk1j3tf+tI9nzEntz6zTwuv2R1/zB8skvSNMSrWe7EpeoCtb9N1V47ekFquKfULD
1vJ6lFoA/3piXxG7VX7JA29d4ofyQzwivyvUPjhHQd7zfegQGJDY52L3Y6HGcJpngO9TpcZDq4+X
TI1L6CThS5a0t97Ia+7vN/6/VIauDgJNcCR8nPQ55mLuxx/A7KzU7wt4QyWbMLIpPF5QvI6zLDj3
4fKLvz/eR+/jfIaG7lgAtHRXYsT+UDllFRsck0knC0pJPhSrRI47LMN2GVXpS0POwDqmX3lEdtzf
nF87aHsMexuI3tgERqItvRjKKxEp3ZbRwu8aJ/KX8oTvZxlCWraDWueXorwY6FUqs413QZqa+7ar
03cAVDxTPUBcnVa0yWY7ASCI5ikymmsIoRSzqByPhcFGO+Qk2MpkULVAGo2CyrMOC+yLydhal6aA
P5sRU3aIbTgGTVdiTjhPcX2PVVkOFK5r00m9OxI3zBdpm3gBXP7YKs1wTqOH0WPhYU570MMwej6/
FbOMQf6yn9A9/abINT4M187XirmSgcXenvv6H24OH7NaxNsLtsfMIbQIOcMEFfnLXppPZeiQ08u2
caGiQGysCr2YXzW/c6H+8nzi6VIkfehcEm7TD9+gGe2e3FMj3LnU21tL84H2mv3vloFfOhauxOTK
mdJhxzz/sRHThm3n2UTR72yTzbPts3BlBclxpcDdsLBjRudjRPEQAAF5+vvnQfz6G7NFkXP/xzUM
xmkfyuHRiAF1JX2wM2t8W7vEhEGpeZ77DHbHuqxht4xHV4NEief6AQZH+Y5ipQfY1lk00vOMtE7W
26pZlEmLC8ifxbEmHgxGcBB0ozyDlUvgVXMxqzr8Pzou/+1X/6ZfDTmCXsx/blev3hKkWNXbj53q
P/7Nn14M65NuurRnAVFgyDgbLr4rsRwLm4bD8vZHv1mwQH3vU0v3E/0mfBoM284SLd5mf1It1CdW
cIMOt83eRzJK/id9auOsWvjxvejqFmsfbxpg2nMA5IdVOo5Qp8Nnh59sj8ETAYBZQeStpKAbJoBd
g1OlzaYox5skp8G8TNCQ6AARltCuig20QQJ0JzkZT17YYuHNqKuW2Kb6t6FhSI/OmmB1D9gegOCb
TGkadV/ybGqUJxK49SZjb78dpe5T67k2uQOmE+7oG1l3UYP0eIDOdZ1EFmga1aLgd3BrmUsvSqs9
a1mMOBuZteaA/GwC3p6sMNXlUCJWsFOmgNpgRdueLycWsrKLC2cKvYtcq5pbxknmvqrD54hR9FNI
KtS9X2bkxJZMyiDp+NhqWR8KVRfHicJplQ71iWDobwz7OEmPMzUCcWLrFG9cF0fUaEnI1/gwtrof
vxeQ8vqF7tJgyXRm/VZBmCB6Kmq3iaMHnTjZctDxvDZXTKDkohXIvQ1173XtleG5GQHk2V1fMjAb
kOMy58u6hVD9/Ed6yMf0QLzHk8dGbDkZzbBHyf6M1QFIO1SMGcAXj5TRFip80kLuhkiboM8iVC9k
QFqtKlpibZHXhyFcMce9H6S39hzM5bFnz1+hXNgWH+2Wg9w6k6MfZayR303U8J1fu8lDjq3mwRjQ
p5w9GCU23g3GxAG4X4PnEThsPRU3wFymnWdq+8Ycy5fcNKp7+kTdDOGGGSyLBHecKG7oEOw8NbFn
toiaHpn4P1Fh3tt1mG/zAVK5gT/6YHtoS0ACG7SabbUmCfNzMhUaRajsP/Oi9mlsAc5ELE6/STA9
/KrpZZVBtdblqRGJvE5D/PyrXgQDI9SgnNb0j+8knJO1rAhzXIlc3tZJQ0CgopyTMsDqyJOziMIu
ZFiNKKBLqfa29JpBY/mFYSDVHqlQDEstGtXZ+bUwhvbSB9vWbpg9Wp/Z24aXZmrrzyYnvqpHtA5o
rAR5xfyW+cZQwAFAao76ZU84RHORw3ZDKxU14zsNoknbKkpi7310nf4qEZUMqA8xDSQQo0hCTZCt
pJHxRyf6vwv9bxZ6dhyzF+4/r/TXb68V6R8vP6703//R96XetT5RWMyyQkYhzDnnz/tTdKubmOuo
PmwsdFBl/1rqTWCzOhUJXCEHvoo1b0n+HEnq/2RpF+pDycMbB06QYTIk0dET/+HC+2HHn8gWqpgX
dAeZTm4XXE1xJZifI4QqozE7YJU1R2CiYecFb0Grkd4Tk8d6b6kKBuHUeHdJqrxpkfH1Z32VfRRo
+Q5DhEAI6BbKQcASAWsSCQSbbArbJ4T46XWlnDJadcJtN26jwmuiN+QytiofHEiHRacwAuhdLJjX
jZ9a9KtJzNI7ld7EsZ7dNH3f3rozdntBwFL8UBHGiR2iUryP0O48YUUnOUUPNJCpKndvk0Clt5Vo
HmwVTxe1Mgbwqo5/Y5fWdEvvrbodfOltpMvXh+U/rIkLavZxAQZx6CWqE5sVwAxM1L4hmM37NoyG
F+b/JY2oHIeDOREjRsFU38A2Ch7LNG7HJcQZktn9DqJq4Bh3Dt6TW2uwo3Wnm2Tnano2HCqkrAdV
1p+hHzb0AUiTrBZmJ8WSpsp0nzUt3m9jeI2HoUKt38X1DuNxeCh5oxIHXFj1M1qgHpg11/BzEkfp
NS+AYKM1wbSvUpOXWjBKf5V0yllGWUxXKWJOeiPcGvlT4h/7OIo2SCji1RRAjagZ0+z0Pu8PQ5C1
Bzwl7HKNFNBhk/bj3diU7QbvRbxs7FgcFa3XHTVNdsUK2h9MLN07Rf/1JTJlvo9wyt+xmU+QncRa
vM5E0cRQPQVuwsJsryaj1Del4WiYr5PsRPdU3hEN1HzBFJq8E/Wi3wsCQ0BPDNkRWrF2LUNn41t6
88RvhWaS17B7QyM1fZJV2LFQoqnJGqGvsXFN215HGqfJavhWIkQ7Gk2RHyJoNUsaNDPikBsHw6Dm
ul+ljNpqWVYGHjgoM1myHBK4k6adBaes7nQmpPAb1iP0TEbnebdRNXGCDONeOtGpywyG8pYxZHFt
Vlhw2gzcKg6PdhnUkCMHg2HdutPc6FAgpt4lfqF2OlXiW5TBBESZi/kp9qdjTEY0vBIwQF8V2Sop
bpracBdlbye4Ux0owVlo464rAlB+cUUYQOpFK/D51lNopPpjNUQAVNxYXwdm3V5BM8ccCIysO1Uo
Ir+USSGgYCTFcFmQ1nSPmtQ6qtJcVKrwt13nZDehXje3YHUwyEGMocnTTXHKPZk5Cysv22kRNIO1
AoLiICHqM4L1yALxLggcgR/sGtWFBTM0WajSMKeFN5TEbyCxSR9YRoqbMYPFm/mlvu7aFCAjdtgr
B/pFv2UYUvAKDnlhB2N5JGbKP1aBKWYvqXxGRu/SDEKi9FjjHycYQ7XjnW3HkhdblqAjiowADpCX
7tupyzKk2HTm0Imxs9lkxagfmQQSd6BZDFKuNXA3D46RAXp1CPEplmZZeqwkYTGt2Mh+S6h91QKR
7XAl8eOPXBorjGlBd9qD39XU6LzJXQ9Gqz+syKyAjTNFtPg3w1BOtBNVMZxEohuPVe1l7dIvkKGW
m4QUan24Yg+gBlwB0k/bQWzAovgpMcr9iNx8zbi/1u88uBmj/dl3QNDfNkiwMD+XTN+y/VQA8iTx
QUXpUKzMDvfWXRUNvvpq+rEXZMwPEyKbP6dd1JfOWhVsQjda2zbRt9EpCiNmgIdXjBcXL7f/7gN+
sw8wZjHN3+0Dtm955f/MMfz+b75vA5T+aS6nXBivgmhLU9KE+L4NUNYnmNsmODWULfZsQ/ir5GNL
8GeJp3+iTcD2YZY5c+uIf7INoNn2obNCtw83PZ4em80JAV8c6MfGnyty4DC5SnZS+V/6GLlmU8f5
GrnDE4H2dxWc0Ax5+JNKjSfetvNcfdzQoN43I7EOk1aKCwlf/aJOkBxmgLMuXObf22rUiXLXStjB
nVu9j15nr3JG3SsyxPSD5ifFM6WnfquJUWwnNsUrmRBsUqgw3HhaNg/snFsKSHXTTyFVSZNeZvTc
+bSWB6kvy3WtCaC6vVnt9YZVvEuPjCKIdW/MZhElw0VVO9PJIpGLvnTvLI2xb+9pu8UkaAwenB+G
1aZmnPpJWtu68R9tM0WV3PfJ1kmT4KrRQ+MyknwnXc/CG/z+1dqCun2jpLM2sWq0gE9n6w1QKZvp
mtO95LB5mBp1PdSxYngNqSMv4541UbpTjve9tLdW3evryqycbQ8GZdmbCU1EKb810SA3Ziu8VRjb
5ux2fxEdqTZa0/E+jaG4hIwzIzhD24nwlzVXddFjrr5Ny3rTJCO0FO3ojVGybrVy2BXShQDCqPbW
LUTy1HRW8UjBt0ndHqVtk97GLEmHMFFVu4iYM8QItpKrqpB+vxaq05dlVsZP7ZSHp1iSXidrbZ7h
E5G6KPyuusOe6d3h/6OTGY+Ts9BS6zzPKjFWFuF1lSf9k+eSfcdW2H0YUhnDs83bHlurwzC9I+yj
7jHKAwhUJ2fWImWJpMWWCPAujVTFFyeMHBssX5c8ZHEGHCAJcJcgvr82M7JMkJnOWTW+XlQHpxRq
BcHE4MdzRWsszuPVWhSMnepZJzHleraHI0fpWqoMP20I9AuyUw45EJkDagLaPBvRO9GzIzpSu87j
ZWIMvIczRkxJRqpDipYINL9xLe0hvzQZ+BywkUTPRTHLmYkPnL0nJKhsUsbMazY1ww2DCuzxwI2y
RYvHB0xPzfVDLr+TzZyYZYWIS6pSgU7UJULvcNRfq5ZMFQ1kWbT064Zftcr5OwGRfPyAjOqHEa0A
0wNSuXKLSXjDRzoCWPFKz/zxRvjcmlYLGmFnMaCPFuXoj7e8IviOaU7KV2y3Oe1Ey47xlnEdyF/g
A+kTBOU6qZjujh3zl6FJiy8Bz982RBwHpRye7sobQuQzzmzTosfNRKQ0CeEr6UobrSzerKEimafN
i+P5m0VeVKhN187pPwn6n5M/EUccWhX6FekF6kQUFVGtWpO+J2lAcKSVtfd1ZPbL3IYbQwedE2e+
gkattZrPzpDyFxMvEhdWxyKyUhIXie7WDD17M3o+32n0gjja5LuIGIyR+Uw4MFJGDZ0fe6xQAdKX
qF1aU5k8mGgaHtnM0GhvUtM5Qaw2L/I5NcxAAM7Umh4HuaKOiT6Ji0rkaLYHU8BVE9jNNwk4wG/n
uVCm5/aR3e94SX9V3Hp6pG77UkvXAXck2GzX8p4xNzC9sVKatJk38EFsy0+VMwJ+S/xAuztPMSY7
yu/AbrvbnE7D+ny1SPPK70J/RCVSx17WLI2mU8s84pcbGR0djLI2vQX8hqBb2T4f3/ajj1pn4K6f
+CNU6ovCubIUZU6icDRd1xmxojTsWq2+R7KULzorf85AWfmpPS5ddSWa9qj3/k3wP+ydyXLcWJql
X6Ws1o00zENZVy8An93pJJ0iKWoDo0gJ83gBXOA+fX+IjKxSRFZ1du1zERmRJlF0OR3Af/9zznfW
Abgc6OLL+5+ODM6B1eAl0Vjumd5tFtbOmtI9vpyXhIPfhkHHv7guf2AbO0g3Gj6GpYl8s25uA88x
dGGrgRedGe7NbvNnYeRrlRD38AJTwsb1WisyPAh5WbVcM0rh5JxvRNycrNqLH4xBm+8NKtZ2fpMs
iDC+m+7dpoAkEUz2FtxtRQ0iFrxpApQw4DtJNxq0qTpBi+/MH1090RKdZu05V6PgSFIZR8t0PnqD
Ql7feaQsFyl9Gq178OPxG+HQr3gjPqgHBrVfg/Urp3Kgx6GetlplLZtcqHL1MpCraF0Xk6Fl2xHr
TPVZTU5kKoqKHQjXO/xsT3U+tqfAK/ZWPqSR4yh+wJlr7OYOkS2XS4EIZDy7C0QlL+iOxbxUR9Jm
1kFyE97o/thu0cpw/wSgzhMForxp3jo4luFcN/oFEK5HmIvqLOrAKNolfqIbyPPQJsLRWH5aS0tQ
xPd+ZCbbUzBg+jfP1TDXFcWXgUqzd7Dy1pZrnTOu1YFzG2sRwoYaThAMbTp7leJ+YE3lIaE5w6D0
TLcjnGjs0Z66SnymyxBv176x65z2st1y8s2GaD2PAQZX/bhVk1lfGsO9kuYoHvlYUUiBL//BojJh
K/FlNVE1avmBnlMGXEHVizDM9odw0JXBexyJtLGVaNv3kSXzpvMFhYHG9FWPIYfoDU/7wOycPTSD
D93W37rU2utLFz9jRCMmYhUTPhNIag1K9x0uqed4qYmCcRlyFKyTr+RtRVQLazMYun+BXpNsGRL8
T9tzppvnZMZzwfaNGYJtfCRsdznJIZYAiU2ijxGVNc/56qmzhV39EOxJfwx9X56CvvJWFE+8aSZt
2vFMlztiKyfaGoHLqUG/enHePIKPnAkHd0xWaymvbHv/2k6t/FbrS/lNYui+unSWRA4TVti7mdrQ
FtlwJx+y0YvS2qFSuKj8AHtVnlwmOHrGSVDrN+OSU/COAo7tftJVOpdE8jK4s3bvGrQpF9S/dfwQ
Gz2K+0TbTkU+Xjynt/nE1Ow1ms4BnW4ridlnHptrg838ZIPZ28bA9oAJdfFL0GXDTRYqy7dKdBzA
hqDW2Nr4zpFJodgbetNtsxkSKEvcxt6m/fyTyKx5b9BU/Sz7TB6g1XavLoYZrAALRUUqSCPpkVDS
7JaaHE8di4oprJom7aQ33MBaw+wOTeyIqO2HPMrjJd41rMZ5WSXpIrv8Tv2yH4o+lveFq+l3fVz3
8CCafk9yZopGWcQRM8Pd3OQ7W9P26OwUb/jqLe/7Bum5nlgCyI6cuVEYYZZS+1LZOsYKApV71RDz
zdJl3+NbCelkXJGKYnpQBTNeMTWCJ9fk3y+yK5+6XMiDz2r8DXvmFUaU+IF6zwBCEdouaN1kN5Zx
G2pIymAosmwz9opLnJhROPn6jSdoc487k6wmimcoOOG9WO28n+WcbISlnhY0zOucmSCPfD/fL7Wx
pzKH0hOj3zZTk/zo5mVvDTzypq4ptxMllRw15/mUTYbAWyniI6ieS5Z0Nzt2nA1g7fy4sM46xzl2
uoEFQ0qZDamjW1BwdzXO3ggUZtrmLdGudl9UMk8eLTfv2JqPSJZrx/i63go0tg4vCQd+aokCPVnw
5MpymY8z86+6ED9dwC0nVeFsF9JPm9lv2eY5Y0ETb8hzGxtARRGIGVIHlS4facFeyyb9hCMeC1v1
Olf2o6YH066qMcPg2pBPOHPV1liUuCa50yA7Ofbd4KivnbKyrWrdWxY0WpSrAXElqM1NSVXIfcee
5LuYmyXKzVp9N4Qx3MnK03aZMf3ok8XcSsec7vxpsjbodPaJqgvJ3S8VD4EkSSc9t7sljCpbMx6t
zaJ532xfj8MOVsu7HJIFFnlvA7Si2KDSMpd2Yl0nnSgwNk0ZfXatT09o3JaQlOlawQ3yJdAozKHc
66wsBm2sBZ8kHidkp4r2KKOIysb+SEkMbrCjBaclIcDHWmId+un/HL7rthw+PdZJFylrwRwv7IPl
Zs6xz4MnfRqJKkEiVNpqKS6OSsVwQJSyl4ud9RTwlJV6LaHz3om0+uAAmgCcxenTYngg7U1/Df6M
Ov3oqoqnvtZVn94E1Z4oyTBAKGUP1xt6/8b44m5Nk6ZdkOeUn1rGzcpy556IfCJCA63lhCBKOdCi
uNLGWr64FIScuxZEkGJb2UbdMpT3Rd15ToTNMP1ed0KHDppneCGNlEeBjpMKmlXmN8wBZeB/+onO
jWNKHOOWjYn/CgyNGkirqr+rtKHTZYotGwti7a0gV13WrFebhv5d5VOrg11QcGMESKsIfQKvaiWH
LGy4xTXD+PBG7TvcnM5DpXQQ2eGH5bJBaWv4CBEbvM8bn6VgnQXDF+TYHuQqml1NHQAZbUp7Fxqn
Jbm6jSWGMew7Mf3EmFgdPGsAsUq6+DBr9Y9iBh8rFmJpkyUuRT+yUkp6/0YJ4vSQpEN7oxZHbUAV
M91ixaCbpmFtFlvZJg984L9p9szBj3rcIG129K75xxLCRf9XI8g/tz7/YOuD9R3h+78XfzAmYaf8
GP6l+fkvsMLH6vsfN0B//fq/Sf7uykpx1/CDa5kg/9m4/E3y9/5CZA3fF/f531Nm/6H5Q1gJ7AAR
3mIvhD3kP4UgywfmAnOAX1xDIia/9H/+98f8b8mP5veEmPjT//+XeqwemqwexL//699Z4Tg7kn6z
DMfEeuZa69/814XQQkWpAYpXPxQzg1nys0y0+3mJj5w5NjApDlWmnwS9K8ioXw0ik7klNr+8eb+/
pF9fwoq0/IMbb30JBIfIdfJ3ZoO8/vov0hSHU7f1uaoPDWuka2x/XSDgiwkpoaJO1GzhHXTjBkBK
HdplfNe2Sc4Z2K6ZJt/YkFIwBlgNWCnedsy//m5gk9x6sHdTNw5tZwrBWm0g3eKgbj/sueI3QcGr
UQGKbzlMvvU/F9sOsZ8/C9Xss0qEQtsuTnCg8xa1ICncS6dP9RIqFghjqPXCsvCDwnK36pfFR+7g
M3GY0U8qC5nItM7cSwCm5OrRHkQb+kwpma/dIecC0RossRUFZ+HxEd2ZB3WdhKZGCZMbvBmWthWJ
907dGJTI3IC8Tl+46xE/CEI9TbdjU26muYpwsN9mLf6Sd7Ln/FVtCY7g3Db1fVaOD+Cnz6AqvyuS
FTQoR53LostVvAw5DGzU6vqjmm19X+Q+PXa6/KjtZJO4o7jUgmmXbkQOOoJvplhyWPdJhf3rnyvl
esiG5R/cXAycP9YvF8jfMV2Pn+9p86uu/PtX/H4/MQwDDxEnBZhNFr6fNZP/N13Z8IitcilzEQHz
+UVWDpCVV7SP6ZLUt0mV/8d6maQrFrjAXc1oeP24Ff1P7ibcmf54La+ytrX6BoE6Yav9O59nYcQd
gMjYvTqprR0T+gC7M1VfzFcUyizOKuwAMLDYZHHTLJ9U1jrBd+TQHykUwSfbKywnMhoKTZFiyWVp
2dmBPz2wUvKhe7cUOFWE+EXQbDQOlMNNK01w12kiZfes112shZjmS6s6F0Em0LswbF49Mw3Yx4DF
2GUirY9VvBD4z0e85IuRbOqqtDe4opxdmoG82NIy/IgmPPRhrsv4UnIWvYgR/v7iTt3JDHr5yTry
m10NHBtJI7yVJNP2epu13/qq0CMOTu7RtcS71eeEZ2Y/ZYPhmX16Vks6H/S2sbFg+9q1Brk0U+g3
7VLdhzkSkUVj3Rp5dDxX087BgcIaBXjlPVZk85VOnIvN5m1jZDOw0yzVb4tY1y1jV2+mQX8tnSx4
np15AUuFW6c1g9d59l2E6CWKral6tHONQNHYm9e+qqAbsekkHJRRCTg18ui4aXYXaOV7MHTsb9oa
ghZQ1jMyd7AvG236LgovPi6xY+2K2ih/IGYDzcgJUKywlo64fd8cAjP7MY5mvw1kNn91DF+S2cjw
kXatT3VCVfrfTHMsto6Xp7w3zWuVVa+dxrdGraO6I5XTWzwAOuRUiSm2yKhkaddWSuiT7CxgFzoG
PLuANks1224Y62l7XD+Rz90k3J1vANsPWW8XB9akHeAJz6MrDg7vptYY7vc6eKVl05bzmlIqjORm
F0bxsCxC3ccy1aNU2d0ltSh0hBA/O3wXq2H/7tl7Oy9BxFSalT1JV5QXp2qXS8rJ7I4Ebr4j5yUf
ZN/1u1qI+WOgcbMOIQgN0Vho7c9AiBzcobSNfeXl8sL5LzvMTi0uA44noASuTD5TE6MzDe3OITXY
+4fL2Hpng1VmE2aDpwPDX3TE1oB6x56IWc19fQrCxBfjC86hUZIOXMxdYRUdgygA341JiG+H1OtE
hVZpAGArMzhPFb224dDaI4eTrul3gYQD3vGiaH5tT0It4jlh6K7CCXfxzwZhYOv7ZQDIkAdh72if
rnJ0yBHpGiugIjjE9EHhzqxIG1mt1eI00INXtt1FOPXeuY1RVOjgSNl+Ovp3XBblzmQx+FF0sQKM
Uk1AGqbU3a9GqZAdnfxKCY8FIS32KN2lGnGEwJlEdSGXcyM1e4h8RKyTT49Hu4GLn26X0VQPngMR
U3WM/a471xsaa8yjMIv+VuoOHNNSji9O6jSPWN3SBYME04wXJNlZa60ldKrAJ2wQ8Feid8fXYQMF
IiL+0YWqn5atoaacs1u8bDPpq+cJ3ZterQ5zOlmGTQrcOOwHO75L/bp/cN1uY8R+/wX6mXsLrPHQ
15a6lxxHCG14J2fkska2MudjFldsDqTbPOSVqW0NaQh8AK2/PJHyae8qMQFBM0HrZ7rRwbZjMzjK
Xh79JUvjIyZwD09fh0GPfYQ1t/odh1r2c418TOyuvyx5m0fcPPWrGPlxoyGkERVKFjeFLtgkltSP
qjM+EfLca2t39ZGMonmsBBGWzBBVNNetCS0vTva9SSNMnLVfNK9d6FYxreGJDc7yA8wAaGvNWw5L
zmmdelWUNeBGE8Y5M42MzCn23oiancXcyHVTDecsHefnutTtXdfWSeTimLvT51pDNeJGFCSp3MRF
4L9ZjZ4ellZCZqGZBSWNZlKWsY77xkNQHRigtR9G3mnhLFMrWlx7/InvpaEpImtuglJZwm9VyAlN
f09UlWw7mgYx900Y6ydibFELoOYNlM5w6avyJpBcTmlAAarV93QurzZVVbNikLOvHnQjC+5F2pNx
xLqvtnbi9lQes6bi+Otv6DWaNqOX2j+SdW0svfljXP2xBfdMuq8LmUa962iXVGPJ2rSOfG1n+LQ2
wb+b68sA7aNx30Y/5dqw3HajHL88Qs+b72rsWNywaIGUTmZ/K8oJYDNGiqsR1zXdwY3xLqvERsRR
z+wm4siUi3lwJretwOzGzlOWGTOJa4UhJyhvSjeOTA+wcHqgAdtCX/gB13jxN142Pcq2SF7xylZR
PjIGL5hjHvJSLHWodYl80RO3OwVW550SgOY+d9A4OHDf1CIx6BdBAc9NqfGByO3qTNfL88gbFjl8
9iBxkb8i7hBySYDqCQzAyCpJj4Gv3QqkKRZxfcN0bK0RtDrxDxlN37vEp3hGWGMV6X58ydlN7RtX
jNBnmKSRBrONJH585IJKd2NFmCIZQJCbbJ+2sx9XMGZ6bt8ylu9pprd7jWqGs5qE92HQRf29J8R4
dUT/KKzKeVK+/awvNizZIO7YqlgA1QdN7f3RG7ed401kyNLx5LjVe67y4ZjmHsCuAm/qxJbrMKrS
c0NaE8QpY0mEapzYN3rZmgcFQ4h09cRRJM8fDewib5qs5SXgqQwwzYinVyPLtEOpJudStVl+MjNn
11h5B3OGXj7Xfpk1Sqh1vyq3WW3FoQfV9kvgJ+1+HPzuvvUHg37R1trpXfzDR4GMkIfSPctzFjqs
NQ+iKdUltW2JLahIvk6ByEJPEH5qVdltbNdRPx0cb2lV1yDOc++piHkJg0HKjNe3hG5u3U3cVbe0
bn+LBTsJ+MPpPSi7Sylhzs3ufCGnYj+XXYH6mtOwi5ln2mc9WGiCoPG3flzmvT1n/TdWIOzHgjFg
dWlOR0/mI94Z8U2SX0PrrIxdwh6sWFdS5Zi+a6ODJIovPPT8XJ2CYAm9IinP83D2GgqMQvCN09Uu
m4SIr95Eqe6Vz7nm1k8MVcW57nwe9Y7BtiWThZ/fN81g7AMvaa9lYu8q12r3Pgi9O+ItGMtmR9un
uV3t9NRMLh70oW1v5uMhYSWFDCBz94Ft+XxM7RJNxx8JHea5g7QvvwnOmVFDBWG7Z3eo7lsk5tXs
aJxIhdc7kk3z++jHfhnS2cSQUgiXflbaSOrQRVzdOI2aP2oyRd9cDNlwBMR7lQTxhhfysxqrbpez
BKUFrtZ6GtV0P6ryAgS36rHZU4kHfsWgQ/6unU3EXtJWWzlVALg0O/mMh97cIKVLHmkuqRGSN2jD
RX7P3BsNmU6S23TVTo9bnqAypr2F+wAiCtNm6vv6IbY0/aePYzUcoPiH44Bm2rhDsjUyUtKMHhSN
lcWjAzSB5JO+sFeOyel2tZkfdX7U36jSIkw6x/HWq8eWFlxwLuj1o4gQRMWmkyUCV+fF3tcu1Vec
/ug5Yab0R8KSk0lNW5JfDTkYH3PrldjwOQGD9y+RlgtzF9eqrI0nf47HPN4QyUybDxIIE9aKqi6D
6os3p0Vhn2LHz4rzMPtB80UuE+8aTZKzpkGVq5mUw7x3DcUBvjS8KaoJSm+cICsoZKF2cKOR5B1o
pF7mH60LWEsGvEJmBOcrX9N8o/uRInRzao+oFDOO7MmfN7rwM8JkfnfXtfzuRrjNm8WVZxVLj5eM
jUARsB0d2T/vM89pKRtv5xp2nG7cNdnsHwHaK65gvEJXb3S/KDj9YYek/mmXLYQL5an2HDuB3CIz
9rd+Jc7nLoEIrWqrR13i8HfRzVF4Ujke7HLg/J8KsuId0lpDwAEHjFg5a1lxcPvS3nqlY571WhCI
0KG/Zg7lSKjN88ZxF+oAPI3vpxdt8zxnk/1KqwHmQ4JuqF/CWF24eomRlXfuRiQbNGw5LG/Sie+T
3Odt1eFXPKHQJ5uJWFUcDaPS75Y2MaN8oHait8q1H5WEzIgpsiWqzlMYhw3C6TEXAONCQaLuNFd5
/iXxS1pVGT05M9FfvtQqeaocJXb++mYTycj3LFQ4fTlmlV6Juso+pCUZIN/Y0laTi+4pjit9oDqM
3zqi2h8BMta3IQmItndG99KnPSTY1u++1k3yEgOUu9iUEdD+V8O9t8yVVFwHrJvHST97QdU+TXSS
1ps4bmvvbpxT+5GM9bunepTjVs1sn7RUp/NN6jz2MwKohELK2L0vyqV8zXU0cj+X8R7uKO7SZTTM
PUeh4ZntsPycNBB1rWknZ1El7YZXVO/yns30BqalQiocHARDUtzhQK+3uYlTR35XTH1M/BpQ/b6Z
l4fOW+t66qDMbn0SMImRP0HvzSk3EOQMt6angiM2neyYKpVfHKrIjxV+8mvpcHLwZpcPk659L/1G
PYN8j50QKjh/ORTnZqs7xUKdPYxAPvlSxy7pqXttaZAwxzbeD+ZU3qhuJOkDICMEHzmE+IKTU2wW
6HxMvgRQguZQ57ER5RzL8BXU6yBrOP3FsRius1p31jsYZqilk17Kxy6vuq/NIP3q3ihyYcHedzmM
dZSm6CHyXEofduqipYWsRNSnhhAsH4wA6dlN0fmzetKW16Ge2/mLIuLP81UbOPAOD6MuQHZux9Ez
vZaGhH6WZ96S3vd3TcJSMbKE0SAC/6/KnkRq41W40i65jzWv+1KW1fzyy/rnv9iP/rb//CWVpftr
27HjExZkuWI4zp+ygm03S1g4hrwCVXc2WkDi0zDpup0rSizx6STfzMraT7l5sgpnB29l56TG1vdY
lY5wYhuKcyZtH6h8A/n+H0SpV7/g3702GKYGO0hM43/Gc1XG1NV6bMpr2/ZXr2VWjA/Z9I9ou//F
N1mzFB5eA+xHf34DyMDMHHonec1MclL842rlrvaa3T9Xkv9/K0ngd798Jv9+JVl/kjT/Q9jFgOXE
1/y+lPTtvwAzwwq5hlopjPpPjcP3/4KWGbClpmOKROEvuUZWjwTCicF4HsEU9zc8GQ+yIf33f7W8
vxDD1tcvQwIh+uj/T7aSfFD++AGCuoeMwp+2xv2JIvw5TzyaIs1UOmvH2FIYursSWEkOwDkcYfy0
wEmZQ8NFLGCaR1iZUZGAWnbTvrpTbkyNG+b4gqKabPr0WM2RHZnrb4Gek/hKiAqj5YGF2sxNPCBT
q/pb5UClwoFr3mN7cPGnTr1FDgLjATUiGN+3BOdcrHb+k9cX5Y1Owulen96rpoctL9LiZcA18wYm
aNIiNZVAagu9nd/ZB8JogOKyKJwECe7ROVjrcK3BS4pt63bF91TDMM86piK5vph9jKZL1W3BsgKT
TxmMd6sblopJ3DTMm73p29uyAZIY9YRiyLf5ubXv6PtlNUcf64VG88nfWouXYfqsS6QIEh7NRyva
9q0BfA35YdGjEYrGmeym/OCMU7/BDwFUQkByOTNwd49LmyfvcNxN9BCzCcFaYxOkr8YdTR251JdX
5czNA3d5qsqlT2QTCKz09uWcFVffquZHG5zErl2GzSKaI6TOkW0i4stUjyDK7WUvzcx7wBsX0Ipp
VR+zKFkRzpX/4DoG8xg51idrwWdCuZXYguC2DrFqjTKEGF6fnIHKvXxR49mn8DM+KmF0p0kRDQn1
xAE1mjmdd/H1yqyjXlvKF6tqx6eRrHWYj4ZU4VhMxlfaSOOvg8bBoJVOt63rQLtIhdUBGrobNnif
IjnHihpiY3wti6XtaJoG/yfjvjszYk8/A9Z6OXPxoBUbUXK2muy63Lass3KEuIBDAmLidFdqc7+q
QmPx3v3mBRAzdiiKYnikmZQNfsuhw5aRjMkphUVnJSRtQTkduKlnt7QtrFczqbLHQDl8N4CL/ZOB
I2M3dql9NsycIsd0bFIi/gMC/oJJxhym7iAXY7olaQW/pcrnN61O+pOlV8EPVlFev3N1FhChYUk/
oxKqC24krMgH47NutK95YrkPqZ3VbAN9zN5hIFTxYbeNFay1YmCAdRpwAocjbFdBl+XnWGDnEumD
N+fiTtDUevKw3gVbo5HsZuPaZg+2JNWGj2vzxbc6/R4EAe1OWsevG01i39HHO1IOCarvmvOgyEQo
K67yr3Nt5DYZ2gQlkrdnZkTCrDdlOv9qaiMZhnAOpiV3WQYFtCFeap29FCh6HNEULklWrPEEIuy2
yMlaTinkrwPRnQfDB7fS2h7951bG3tam6n0G4jxtBZV0bwT7FzKa8VRuvBHNICpas2EPJ5wn+kox
XSyZMUQD2VhcXpl+tdtqvgws5Pek85xQNAK7IsFeVFhkUd9ik9dzvdxiwZY3zJA5nudYWtXFHQc9
f6D2UpXBxm7VqD/ZSmBBLgnC1A6p1E47yLF/sctUPhKTCQpGSEserX46TUnt3jU8yPfVUOCbmUsK
N8dqeewa3zyOecniyncSVo+ifASZxGJV5nNkFzkmfisotzSR0dHrBmEVc8ghZ3WljC0cq2FF1meX
KT8xQPMnWVq3H7242waZ+eYyrIZwaE55boZjB3uYegqaulxNRjN+15cULewYoy1EBm/LjspEcZ/p
9lswtskGPz9rBDlpd7kyYk7pa+nmqL/WBME4ReC5KpbPXkznQfEexoN+zmnsXCKDBNVOF+nzbGHe
LPPmxfcW71j57QcWuHKL1+qmAwfEfFO+JFZ/78o8fxi6+iuDL8em5Uyrj74jJ/Y0ZYB1qhkKndQX
Vm6ymDZmXULTYunpH0g/Fawm65KTguiwsqfuXcdu9dRb4jzkcbJbAn/am9aECiUoJ0I/9nSsHUV6
6hPPzvjrteqNw4W4C2Zp71x8SSYfo7PLT/uiJ73Jmm+sb/rcNXvyTzCKsBxGA8P3demhGvL5MeB1
ZE772C1LcGME5yDAiq58LECk3btB/+k1qX4qssQ4qyrotrCr2Ia3zmyst1nszSEQqeSLh+NlA+YW
fNDsmFuViQrVOFmu5YydbZmM/lkVSM6awxbNDLJHp9c6LomC5ec0iWvVFyjXVVk9TWUcPzpmjOo+
EtF3Gn3BMzOdAUHKTWFaKYyy+D0Vevdotp58MOdgPmfo7jeXguanUTZVNFjuSSANYSzio5Nr+qsj
0g5gCf+T5nNMpyOv1Cy8DzlP4uaDwo7UOC87WlaCHQJ9+dMlv3UFFy1GRbnGYAMK6EdhX7nHaJd8
yDzOtGnV3cgjlJvOq4uz5TUWXYRmuw9mkX7YZcm1xfKdXr5ivPEhLK9Bo5cPJPw4IEFy2mauEuiL
+oOHa3QzmHl/rJRlPZS+FWy0cWnvHWl8c6beZT+tFU9VgB3OGTzzdeCIvoNUVhh8MtICOzbrywi9
uN4tmdnjC7LcvdH2SBiTG5wcIRfszdl8dAcekXOh3KNG5ZXxV8PGP31B/1C6D3wmy//eGHRs5J+G
5N++4PchOdD/Yjiex+T8hwk5cP/CkpKjsunBYjJ/63r6G6H6N3i1gd0QGPU6IJNF+31CpoSVzNgK
3UfNxx/EmehPrp//lwuIGPgfJ+QVygSL22V6D3TTsywsCr96cJZqGKbay/yT3lXzWctFS9emicXE
corPqp4AosWDDVOhdMjTFktcXC2r6t/y3MXfEntCezASD+de2i7Tg20N8UuhuLzPHUXCH+mAAnwE
btHFEYFJSyPUq/DEgrfYxnPpvSzOIB9HEknsKqhBjE9p7pef07Q4l6kb/ZcUB28fqrJH/h8wWYFA
bFgBDjy50oCNBav1cpunVoeoWwcOuYvKcj+JaZQ/at07JmWprnkwT69D1tk3CspGtSGQGv8cLFXd
J9p0V7BqBjRHd82biq3uHYzE9DonXRWZi0h/EtFpcbsmDijHfvYeWoRXRv7FElzpyXynvN6QSCr2
8tOrNO2xqXN22N5UJddJM6Fx2C3iQEImPQtlY9kXeqCKHPVdEf5Fi07fFf6mQ+nGYounP30zyHPP
EQFhfy88x/KokscvsRhpes/EcIS81ySHTJbJHh+1f8LeNe31BgooAdfKfarSBDihqtPSCxcA/mSE
DXPN9qLcY3kAN/S5GDo+AnqEPFTvchrPPAegLcZFdxrjggZCYbgqNJsGy3Q3B+e1L4AHNY8yPJmt
f7WZ13nwT954mzwy8gn0/kOh6YJTSAy3McjA/kdk5tunrpTDCSucFjXmzJsTlMQrNHK99wYrXz30
E5XfZ2DpsPiis3wtR9IE7mgP/hkPKMueVC0zxMjECxg73XjYJBiSKZOt+3vksT7KZopbQ3QztAw5
I5dT8jKchrwCk+Gmc/LgD+1P4tzLeNAH1WWUMFrNT0nJoU28UJUypGBz+Kh7xo4DTSblSzzO+ZHa
nW5Lo0xuAZ90p/fWCDhUyH7a0PPu7AJy5x5Hjs7aGU3AwWvODHmvBpHkL51OuGh6VJqfYcg2yDwO
e8+YspukKfMBGX4xyk9+ulRZRCmNKry31FWwC79Q7AKr8aq7AMGuiUCmrYyGtZo9TCxTJTUqi2E+
Jz7fA2c+mGT1ZIuZpvaa5VE0GMZUH+LaWIMjcRXWXKHRFJjeaRnsYieqouLytvqIiqmIzjEZerUB
jCBAOxd6W0XdYMS7PC3Wwk+KbMnmYGRNLAC3hXE2h4DNtG544dzYN7Y1h1LqzkW1dkxbQ0/now4c
wJ073vdxnlEgJ3uJN7Xf8wm0606/woxc3I0QI9iXPkYbwqh9Mqu+2mY5A5g1B/IyAtbcSHwn+84h
2oxrQXVnV3TjCSWmuuFZtEnTN66zd/MaD1AgHlXKhVk0+U9MxM+Gxm2g9ItPkCn2Jod9TFFGLr5o
gMKvpYQ4KWpsfWAIjafeLrhr+egEnEtsPHYuIy2iQkpWJ/GjyWRTOY3FA+LQSwDKGDgrF7bWWId8
SG4u+ijRLSOPYjIRUZ7pE+hdQgmHXrlImoW7vtuN/IIFNN3o0xIcvcZWW7N00aDN3Ly5LUWy3J6o
f7V754iHodquVLYZ5Bz5fmdN+ndr5n9hv/1qlbb91aucfJOubIB5pQR44+B9YccyntvfIAJBIrin
MKZwr8xWzoCu5oYlx0of0AuuXnIw+YNa2QTFSiloVl7BuJIL5G8Qg2TlGcQr2eD/snde23EjabZ+
lXkB9EIAAXebifR0SVIiqRssiaWC9z6efr7IqTqtrnP69PR935RZEl0mEfGbvb89aMbBTNDUlgVB
+1BqAgIIKP8CO+Q7sX04YmOU4IsmJhDqNexQK+AiszVRYdZsheiGWXDjglfbuuEXKMKCz/QGZfBv
gIZUsxqIiKnuUsT2j7C2GXebMB0mTXeAamTuTE18yKQ37rseCgTdiP+U3NAQMW//e4Zyy3JGFrma
ICE0S2ItYqgSmi/Rr5AmPBHLFw+OxJX843i3MnneF8hf7ic1kFxtSjiUhWZXYL8GY2En6fiSaraF
n/T2d1vzLmy7BZahGRigentU3I547Hsn3y6aldFrakZ8A2iUmqUxTAGVOc3aXe8wEDU1c2PK+pyd
i8+RCZBDaDJHqhkdRj56Pn4SyB0xZ36IbYxRSaTJHmbRJPtS0z5Sq4i+JDcESKlpIJR/KWZDzQix
JmghuIBa5P0gRErNEiGtSL3aE3yRJspAjRQ37AjArC8s8a07hVTpTs01/o3CNTN+3zSzxB3FC/oz
C3MxRBNsLbRJ2FeSt0YTT2zMIk/JDYPCwdQeudGX74mmpNiJBqaQcLfs2Jmz/7Gkwso7DmenG67D
iO+D/twWwwCwBXKFhaqA/GHzfcUXXh3Rw3Tpm6QXwO841O7ITZSb7GlVDRtrU7H7340CQc1qo3vd
NeaifvOHyd1F+UobTBaVt0lQS04Ya+ZoEyfreJjN8nWG1XAAYRPjLWesw1tZhGNVFVdbT5KcyjuP
sdGErdul/5G2/vzfzJEtTdD8/9XH9wzY6rFLf1W3/vFBfw6SUaoiR5W3OvgXqTw0JRx3f5W1mn+D
VifQroIKhn2nv/ifA2QXxasErcBfIK4M9f2/Ux7DYP1reex5FjEwDj55naL6V15qJ3A+jSRsnRG+
saQER+xOpC9mkbVuGldOH2ZcetxtTv2cNqtuKQMgp35pii2+pWyHXdx8yYZcragJlvwx8VFls8YA
mBd43QElkH0Gri02EPmpYRwfTtKmjgKpZQKzR3SBk1wmhKb0+3jPN7VV3IHIzZ/0MX8oMcQcIiqp
g6SgGbZxaUQhaU7uQaVJd8op/O+Z1EahIuTE2Nrjiri1hLimwfruWzpaFF4eYGUIf6hvNI8EeLo1
HKeqjp7rFtnIJjXm5TSaP/Jc1d+9vPAhSNmRTTHsk44pecxm9CF7ih73cY4WUCeCXFcqy6g2TxpM
fOTSMD7numt/9xqkVHZW+ScqlO5nvHB6UQQ14glMwwiVntESvfJ8znI2Yps1z7CV2Zn1MzOxMGYO
Q6UGyDNQ7jV2H2Kc8Je+UcZn5TIHRO1fWw9EFVanNW1RuiztM9nd7iFP/OlL0gzDSxAMuAAKolx/
yMiL3zsjz4Pt6EiKTjjKIzvegLmVX51IHAAubZlpd0q4ir2tZYmOwSsV+9aS85truRavdFX84IQd
joFKh72QafqpzLG4S83u0VCxc867oTl3kVJoIQukBY7X773F760Ql+fKdAz9IgtqK87fgzTgsuRV
GvlspdHvrd4uLit1MrEXpcsPugQZ2/ZovENZZxwzx0wO0JmL17qSyVs+pEm+nasGZ+G64HsqXScT
ITIwVtWJZefIWvkFPLUd1x+jSAK3x5rw+g0D3mif6Ky5Il5NWBU4x0n7svUOnbHT78zuqbMbQH80
V0XPZDBLYAm5FCqyXb27mKTL0KHAxibtl/cNWRgE6tpi3eIdRC5Uy9VDZUkO2FcMfBbJsjASfrDa
1HPYxnEPXsFAg5yO8qgaxUh+wpMGPqQSD6p0gmscrbhFfQMBUkms94oBvnMeoAZNn8Tv5Sez69vt
nBlGEk79uB6opZeLUoPb77NgqL4EdRa9G6UbG+eoRU+5CypPwIwy+xFK4UwPw4UY7dCsio8hKKJq
G1fteBVj1X7DloLAspnF95ypJ/C/dVife+ZH/lHa+UzPiqLkmNIo0qXZC0APnJiY8yNhf7UnM7m0
ZiJ/jC5x8ZTx/NJuvU4VRxo+H+ik6d0jo1jNE8Ct4JUmC/fiSv4ftG7asiJs4r7e++TPfnfiJPjS
EYBomAhf3Yatkhjd9afTdCvKCSHqiojDqGLkPvZiW3QZqb1A87uPwZMd3a2XNSeUs0NYGqxgNgOW
gDt6wyFshu4qelhXGwBNw46MiVZ3hhLxR6O2pUXvqiYK1QWnbiiTAJv3PLRn+BiIWU1Yi8qmY+d1
kNmhRmiabTq2RlsjaMzDVMj0GdCGg83OzBcW2EOEOszrzA8rT0iikJyok2WC+gqQpuLtGZriRC3U
PuQSJTfTNXt47vxUalIKeXdEItDstYLunxMtQgwYLwQ3+sbcfJu8temO0vD7I2x4wuodc+0fZd8Z
n7XjoVUCRDA9re3KvDlXYOZrI0PyEUg57Q0/ab9Bqp9/tkzHP1ZZiXvUOtBAYEDjk7EdxqlbRHvt
Y7IGEZI+qynJ95jhyxAjYm2F2bzEOaMTPw/mS6cri5JYvtCl2JC66gBcVVwDXYlMuibJdHVSC9ke
FgqWuHLGQ69rmPRWzvS30oaY6GoLMZLhoK581K0ImnQ9VOvKyLwVSYWulxYId9ROEuMtlZTEnJ++
qVuJBTuiot7y1xyc2yb5n1psvBVm0YJlwtJAPIH6ZM/4ssOGWJjPrgbncSyC0NMwvQnxpyOr6rkF
8f08ij5i6pxm0ddZg/hsQzP5iM+cz4kG9fk3Zl+v8X0+GOwnc1zKJ1bBTDM15m9Ic/kQxCUOag0B
zG48QMGVt13KFYSKxgW2SFwzRsJABLMAFtzo5saehF0Yg73GDQJkgTwoNISw1ThCtQwW/qoKRmGn
cYVSgwszjTCMbzTDRIMNbWWsj+ScjOUBT2t9t4LTY1zbNC+QBxgT8YN/NiBOTvPaOai9Ke2XqFXf
cpnhjlNAZY6xAL+TyRW5uxiQhQ4oPXPkN4h/U6FokJWnaUN46ebsCThzt3Fay36MyO6WHLJ59Dwr
wLNuBkZxqWO2QIqx2uqP9VOsvBQNPDER6HXEXZCp7shx4R2ytjMe8xz7ws6yZucKeylB0idTNLIG
aJuuXRq+jjmsxCl66xXN+3wI1iA4TWLsv3ZRXT5NwpmOPE9wdWGvQxptEC3BdwPfsFHraoZDViUE
VthBe51Z7bHUzmwiFImP3CVOah6ztpCPY15GzLqC5YQXhETyBuVHFfifZp0Gn6K32e86vdO+p2if
v+GeyU99bTSHyk4MHHATRw2/fgmXNCtdZ4uTyNunU5Y/RUE9f2tY7Yb5INwPq079R2utePISfWjO
hMAyzZpnYmZIN7Xql2oN3lOrwn87JSiRLy3TAYH0zEdxTlpW8JEaUf7i0Ga1Ty5w3/5oQ9swNgqk
nINwkhbwznLBxxwalMhmu6HRSZGxk9JCyLKl1peujdmv2z7rgsT19k2ACS8hxTbCzq6xSladXYau
6MvjOBjJu9PYTvrdcnnEtyiqTWfXzaqL4egyDVHuvRDLMg2HOiZWaDzzK2t1+Zl8XNfov2OD+KD2
Xd7y3Kg+s2mxvgbD6L2KNm7ObZu+tliodqXdlid6OCh6IzEQXr08u4ViWjn+LtPkeza4Hx7m6h92
3VNBMEwgJdMZP7yb4snziyfU77tZlsYdb46low5I0MiH9ndbOUjKh6bNc1xStk9O5piSRVCvw9Um
o3PdjqNkp9J0QUwEkovYs1SWuiaKegd1PaQbY3PrC/6zYvhXKwZEIRj6/vmK4fK96r/3vzZQ7G/0
h/y5ZJB/c3gmPVoUR8rAEr9iZy2wszRFro8gRmL3/T+8OYnr9++dk86DECj1bJcBOf7Cf2OxgI7n
r52TzoikPxMuXRVm5b/4i9to8IssXtxLaTW+2FqA8OCCCW7Zdjv2RgMk2iNelsV6Xtp19FBXK1PM
zjENlq9q4CZ8KfBvGOW5712keDuDJGUZHf2IoQDH1YS80WvhPz/kCc5Hb192Uynnh8HM02RBBOMx
YAUzg1h5P/RF6d5Nsu0/c55hDlCqamEZ3lbqR7zATwLsjue+0QeA4SuY2+p2LrT/c0hoo5c60AIA
tasWUTjbrDcpW73bCVO0RMo8YerLOTyi4KOnfGbxeTuZum7KmosLXBpNDmeXQchDzZdYXbVbbqcb
px8nna0PPZgv/mMOg/yj1UeioQ9H9LYM7VgL7utxRVp7O0Wz24la307XQR+0uSqLU6YPX1cfw/QO
nMhCH841p3SxrA++2REoRSTNeuIf0f00uvZjqg94kvvEbtCH/nI7/yd9FYy3W8G8XRC3u4I9BvcG
2wemSrfbZNYXC9Hw5dOoL5slKcGEQuo9KH0VBb21npktalEPjYexiZh5ETeYpb/x++Bcs9utNtWW
8Yj3wD8sjtthVuAQZt9UvSb6SlT6cmRK6W0nZLSsFHyuenzd1ptxu1VdfcHWMtYecTYOped5p0lf
xsXtXk5HOe6EhdGaRG6k5Jgu9zYkeEIX9K1OSLX6Zqxlsyee1Tign1UnmVjqE8UPV3kvKA50mTDq
gqG+1Q5SlxHLqNxJ4AGY5KBByn/+G+mEhK9sOFoivE3N8saBmQJZdeesIR2tOiOPmIs69IaozYI9
i1x20xglUa3OQJPUjkBwYX7+50T93wyl2Gnqac0/P1HffvbDf31NwXhW/4hx+OMj/zhYPSSJHF8u
QAZYCYgc+aR/+K5962/ELzBjcgnzkP+ocWREZZsk3xD26mqs9y8jKugPIBwocUDqSa734N85aDFy
/+NBK8mIgCFKQoQnhOS7/ItKOF7lXFQZhqq+9MYLjbMDjcZq+ou9luR2SwRSm3wE0IJSH4FdXFC/
L2kIxXY+5klnZLsoGr19NwTdS+DzdwK7CL7SDRaHhEB7PLdjQAzS4rT70UUgxHIjcU59xOZzTy5q
pLaOIWf6et8pnA3YYTecgjUPHUQ7xzaC+OfnI0PaFU5JXPrxF1H1QbSZHN1Tudl7MM9fqe8jghfA
435Rw6S2/EgrBaJBdSqz8UpKuDgTfoLDd4FTsBsig2mKMiIEGmub3vEhogk705sOTW1c06jJ+jBZ
svnY2W19r2ZsbJDszDfFcQzt01xfo2a192uH2MwKerfFW65/8qLKIeoAJgph/xZ7FzgYMQzzWr7E
icO2AaMlJz9/TEsjLoFIv9R57WDEHaZ7X664EIpha7RkmsaTnrL3qRxe8ibzniLC5q8Rzn4Wsm4n
xZ78BH7iwjdUGIwRaWYegDurmYT2BBUh3/MNJsMdVnPucld5MJfttzHPm6NIkzuPVuQgxuQx9tU0
hNZqSkRmWH7xoSNpJ4NLybsBKxYyoAotqu+qYUNaxDGYq+GLJKIs25BIIXbGZBFal+mUsK6vHN4P
Z7xTPrGGmfnB9MdhYV5PO8LxvkbYkM/B3H1Zc3SNwWpW37o5W88ktnlQ8/wkxA2wi8XghNz98XMv
KxuLulcX93CN24eiQlPDq1wm3qYp4SkyrnCfciijoZF4+L+7yLqubZ3tnFj7ylTzc7DsmM4FZBXw
rzR+UqSynrk4iUlDlWqDer8rtDcWuUvEmN+IrsIe3pmckGoByPqUgKiOL/NgFtN1CeK6/d7FcU+L
0o6MtiZxddmrXLK4tV+w24ELAU955/R4SGHQlrxk2Ay7exSr3+ZFjg9Gg1fXms2fsiq/efOM+bZ0
qvY0Edq2KVLbfFwJPuvDslshMpJu9qqMsd5mRKTuXIZ141aV41geTTk62T5ya2jkRTXP35IYfGko
VvJQQN62eIHzDL2n4l3eOd7AllSjyq9EjaIINBPzDoEo8t2FCet1aqyn2REfqg8+TFCvnYk2ju0+
ecWBmzbBVnpJ2x0m4NMkkzD4dSL/FYncTxO4GYZor2iw2OL2cgrioR+TgtEczV26zRLXOsacOc98
hnjj2X3y0LfphRCF+bQIdIz8Mstk2Y4xaqX7HoFnfPBxQYFJ75qPEgr4+NxBEOZbYhxnjNHTBAeQ
vjVv7tfJJg5Dz45HMwDqZicnZswTui8MLDRXkYCe7Y9rdsltM8uJbkQ3sFnM2rnvHcJKPLtOThQd
Ytc2RMO4nmGEonH9N9mVK341dUEBgk1u6JND7hewpVzSTZ1oJWLLXOd9JamH4qXI3xcklWGZtfPF
h0AvqwEsE7ml4wa0FtGYXeZcUZRqpTWUQXdOsItPudxmbdkyTLJVyOSrOUyyT7cT1Lv7eXJmXoFM
qVe8sM7JGXxQdOZgfJ3jMBkxx5L1GpZF32Bv0YSnxbBLwlQv7rq8WwzSw7rrrRPSOrWDPNdcCses
70VhgzVwJDrgTVu3FgzIEX3IKQdGx0nVtVcSCO1X3/Fx1QPWCRNH0NivjVqxqES1tw2KPP9QYC42
cvHmiyPhGHNAfCtwR26SaaRsJgmmY6nqkuqnpodCxevvI/pZ/tTzcLzHEj1pyqh+ifpPqkBGXF4C
dSdxKxHWlslIrlyLLXklHdjh8RsXi7ufh4JCUZHZsCmi2lB0nPPsbssyHT6tittm57FIvJMlqoAp
Fi+x5/pH2yjNS2p6zbar/OxQeEgRE+YifYPJR3DB7pD3IucE7nC0uso8masnthHiyZM7w+B18ZRc
3IHaCs2Vv+8b07obEWJdFtROu8UqniMXapcHc+cAM7b3N1GX/j6moEAZl/oYCCFMb2fBHBYmU3ui
EWDZncVM9czFfupEvTXqxVqhzMr1PmmICwMbAXKxIB51VXkQOqAO0F600X4e2wtY23bHQr7/zak7
gJJlM+8QbDd3LD3ijaLPPnUq+OEHQ3nCu/xbG8QjCdPzD2LpRuxQq9iNI9eN6JKTT9bXcZwLGwaC
/zCJ6HnoK/vBRqm+8cfJuc4yLfedAShvzZ5Hszeuc5I9Lbyu5wj9Jk9j8RB7pdovbk4+wZKCZ9i4
ExgNrHRdKPMA5JIzjQN5w8v6BfjzuplHXtfndkxj94wJeh3vsaLG9c7i5uyglSw20XamveJ3k3O9
mju38hVhBVHQqBdgUoHxPvfWsoap5/kqTJ2eEIwprzyFYBF7Ph5EJCzrsRXxS57XXhaqSVHK9Gy2
HqZcoMCoHWGjdc8yZD6iK3+utVicjTmq9tGikUjChkzrN7sZl7eyNpezN2TiAiSlPzD2ncm+LjGz
bcWaT2cThARHPxYL6vhkOK6lCVuw5MT0sal/X1GYhzTO2XkCx0quvOWVz74aifg1SzTKtrNjbTnj
+yQOqrVGA7T47Dz1q9/uZwIS9jbcSrIKKo5XtPi8QIQxLeBe4vgruhiQ6Vk5bBjEwM9lcyCPaafk
FJrKGVGJjSjKuN3UzPKksS8dWuxkN1hdI3oEyGPARA29PpwY7raNvyY+wR4eebcqL5Lz2osqDhWZ
4+PJZCd+QY9hnIy2dSn8Ip2sbaIFfBRAzuFdak3UPndatNR+oLowsUc3zKE6fvRORlTSkpnZ1U86
VmkBJgP8B2SV1iKApQ7VYd8hUzwqkSwTxoxlMllodR59ebcObwXuoBDArLgrM7/EMsub/w6qESFz
78CsjOB0pwqZwMavZpuPxxna1/Z0jFk5orRJ+3hnL0aJ3kzHEVIBtQUmZuJFZCrNtygiVSxuzCjZ
xqPt5/hEJAFZfU5Kc0qY6juHt9rZvEiXOhA/IAyx62J8glCbeotVbo5bGeFenuxm0AHYKEfH2g6A
jkmNcJPyESAhcws3T8bd4CT3jQMOOgAHfTePnnNyE5+9RYXb9doXHVyb3qkKlk8uABzetLM/9u0U
FqT4/bZEfvItoOb+Yq2ud4lkUoG9XifvrjcpzfDxiTi4L2GlITn03ofS7t/QWZJEGDtyz7Yy3loE
p546a1UdcOfM/bAbiVup91l5pLbHOVBYwX2RretPC2THFjOo+M55mp7TGYMnHnP3fUIuwk4OYG20
N9o08UN8PNYmHspuv1aDzWy/tneOC7anXr18hx80QOpcjjtnmaaL8rDhrXSxz72nHTDVvLCQZatQ
503yHWcmuxwkg3Iv0npwN41oul1rTaRZ1wu+52hAW07Q9t6aTO83q7KWu6ZP1YPfquaFBRsUSM7z
7Hcs+v1rUJnFeyzMAs35mgVnjMzROQVufjYBd+xhX7YXs43dq62GGfF9U58sZfIFlAPu3ZPNbmXH
R+1vujvHiUa8+QPL0bwoq/3sNs6BMNrqtJjU4k1QzK91V9h7A14xo1DkiHGHBiwDLZAhDrhwSDDi
LxMeFm9i5ztx8tk5G57EaJsd5nsXAZcgJC+f2MXVZc+z3snsAqk+2hWliT4yGAoAp6AWjoTUzbu0
Hd3fJ8anv7nlglm1wR59DyGbaIC5k/8xN/7X/0qUwgRTh83+8/7/wqcZP/P1H2eqtw/6U5QCI400
ORAoWmf9iyrFD/7moOdmzOrd0rq0MfUP6TahjYKmXpimCdrQEjqI4+8TVomr0Q5wPSJeEf+edFug
Af/VgSt9zLecdg4K7oBR8C1p9Bd6ou3aSecrQu8oAACO24QMX2cRK2ZcJBCmLZLZyfyRaflGc1Ny
gDANIA5Pw7Hzyulgt6I9YM8BV/vLy/j/8C0zAvm/vjV+OCbRcOdIhzD/artcemflaPDdk0ciRf0Y
oGV89Mn+5lpDkJBvxAjtXkhD7lJusCHGEGY0E60UmtPoN7+qxLUnEqXtds3qld6bgvL4sCYtd7hk
MPdRJsnAQVtMjdqjZzT8sHAygCn4qvzegGoyGP4RBrQKpZlXQxKKYpZsoGtuge4LGoIY9ZlRZjPZ
00X77Ed9sYbUoLTAOAODM3kZQjsos93SBa9MdxP45sHs209EE49ICijc564t6SQKaEGbcc7aHyU1
BJBlG1ztJAEYbFkGomb22fGL/RRZSXEG9VPkzDWINcdDaEMKaPuQXTDNSBd9JY7COHSp6s7kD4vD
ONr9Z2om3WNQOkvoZv0Fe/y5AYPz6lXpgqUd9rPXkxDPXTidF2MyKK4UE9eCve5DK+31rooJC0vB
5+DuE/WzIekQ7azXt2tdh7pgoOGI6N7N0Znvyds1rmpk+bv1krXfzem03MWeejHHuHjsaE5pC9BP
sD50RbynVJI/uh7+SNAk/WZxYDMxmTdT99n08+aZXFB7S4laPjmT8mAi2Z3I7wng6u0vmT5lF2Gk
j0q1O2oia9/qs3jVp3KV2JzP+qTGVl/tm9vxLTqXVHR9pit9upNX2ewgFxgbW5/9i74FkHLPW5Zn
7pVXvaVNzbs93a15joUdnANB/ZvcrpVI3zCNvmtqfeu0twsoH43mpdW3kq3vJwQc3m+xx50l9e2F
fRW6lb7RinXqdtbtmuN1l3s6Gy6/Rt+Dub4RbYsCn9kDvgV9XzKVmh/YWU8XZ+7HHaKIAHdfUuxA
DFUbEuZtfiDu30TfxOPtTu709Vzcrur5dm0rfYM7fJItPCxm6T5CDCdAl2LFWcJWU1/8BBrctyRs
hD5hckd5qxAGXSwwiaduiPCjnazJzbqwnm00NWrwqvXABB6zqsfEw99YbelZ2FPbggLbDtawiJki
bfBKGa/O0uM4lEYxnAKMqJegcWoHgqlZnCZPEV5XiiK5i5EZX5YErJwt9WRQTtpOQGBdQUpHtiGC
SH6iCmJamBZz96rmproLKBR5+VSbs8bPSOmrCeCy/FQ/XYlOMIvZN0wHHbwNw2sg2sarzNQ5eHnt
nvKh+xIks/rhTWrZRXMvT8wUoea5kKXCRsAE4yScP2CM+92m8Ylf2JSxolvN0w7tF1P5eYXP0nnf
qsgLxtBpCVrDMyH8iYaqkYw50AdtgMR5YHamISnvVsoJaxOs03SqY7d2QrS+2EUy3AOPDq6JDmh1
bD3i5aXF6CaKduwYEyupqi8eJQ8GvmU/AWoNwN3YdywaprBBNv7gchxcygRQBxKiovzKIqQFdW0P
9W4hEOA+0jZXA45+H3ra/JpqG6xH51OEYkxlaNb8ucvvKNMfbZ6lf+ruCTtNnlJrzr802mTra7tt
vI5lSAeK8PnmxnX6PP/M4gGPbnrz6+JvcJ/6dC2Md8KCcPQu2txr2drny1wJz2/cIHPZS20F7pTd
ntdSzB+wwTCAa8uw0OZh1OehMlyDua+2Fps3lzFcXXlJAlKKvHnqXhy7xo8cCTe5Mn633uqpTJ+9
dSnFsafNfZJSNqC91yEvtpaX9N9oLQEUSlD7zqHTRuhIW6KTNmihtotluh8wo+PPF7MD3ZfGoKD3
GpJHY9EGa2fq+XIA3qbfOd+D58BI5n3rAaFyjYAvEQemumPkbO8ZiGanLreWXTtj7OZsWE6ZNntP
2vY95fzScc7zkOfYHDerySRvM+roG0BWOMYzB/O4uPnIvdXSnvIeezmCOuQ/E/qSy+C77u1tOyI/
upRsE3FO2PyQk/B2feJ+Mqaew9mXDTT5xf6KUbg5ZSwLnwI7EXzV8tNqtfM9cAD1LkZzl0Uc/cop
7uLVjzDD16fAQ+zlOgbzBlESxGyC9mwamT2sDuRSyeKQD1CL9VjxoMvNrD35ENXMLaROKyyTFWNu
xz9S3zS+ZdrT3zECv0inlcW2bxI8/w46vElzAAC4emFHtX/QdcmPQvMC+C2lqUEACEZAYor2d6um
C/SA+JIN12l3sX1NKHDshFmm6JUnd+NqrDLEuRzo+Ty5PeGCm/mrmw1DtWs160DesAfrDYEQS41D
yG5ohOGGSfATb2aX7msP8w2kMGqmAvzX/CslHG8XYDGZTY+GKfPn1XRf8iWiI7jhGWwSuxQpIYl9
398ADnoH/xjlFT7kIam/rZr0MGjmAxAE3q/ohoIwULR+s5225HNCirA0MwKvEoZkT5Mk/LYXdz3H
GU+RJk3EN+gEdRcAisKHZbShzci/4xH86A1Bws4qbCZPWdCcM2zzHj4l38CtBMAh2ZImQViHQWjg
M9DS4aHOsvXKfirFdT6Zduj2gnFSVzDpHPv+OQ5mLmsQM/fwLxNIFTxid6nlCifExYp3lUmRzain
lFjMdbhQhBfnE3N3yySqbdjaKCM441+FYsjQA7prmdUBRgo1kCw5d+rkZ65Xo9Qb3buBGYpkp1CM
aKQM5bHgz7IJlZZyQFlxjmTM8qTrbClPujcr81bjOtmylIeRS//KU8vEw+R3AOh4XbjnKeu4CRDV
Vu0RYqhcwmWOEvBRdHjFpi5s/2VZhAzr1gPaygbDvfhdzkGbBBrtVrtFdk/kZL4QU+6hJqv85WtH
VsozvALvW0sSxqG+CYcJvDU+pYiMs197bXVo+w6PoRGXaJATobgyWi8ZwYM34slKoSGcfS1kjkcP
vGtlynRbmLF5avwM3XNFEsymZ4xihgtwBXu4uP5q4aW7Fdn/Ecr8C6EMtgHzX3oNsBukTZP+2tn9
8XF/dnb+34QJSFtAv7YdmhU+5R9L3UBgy0UjQ9v396aO//yzicPMS9MnNPIoQLTi/FuEGtf/i0xG
Eu8YBFQTtGt2gNGAb+RX/22KSMDJmz4/8WCpe3guam9YvaX3RIzwnSExj0PrIMa2xADbRbRrLoFc
6aglWbMtZYrG1CHuLVhvOSi3TSC0wS+PrOUJxXAe8pSRktHkHcOePktHdYlSbx13Vd9YO8w56h4k
IqufAO3zZk3kkj9MSTX99EC3jds2JbS+S+yg32S4CZ5bA3Vvl0XLwZ/n5Ul5fL8EytOHTDI6186C
jtytloq4KulUGw6r5rsdMGX1TYgT1WjYp5WVDktOMOFVcyzAwI2gSCI18vRROYrNapi+99sU2zGr
g8AzrK/mFMXprhzjBWJAnhjOR2IGWCU3wRwMyaUe7BzXxFy2zfzUQkhIwGT6c/xAc5CA7sqBfT/P
senuodSVFJQpT7aPvh52NntH03ZO9KL8zVgkgfe+dHlTHdBsY9s1ctiP7qpZppHovTgUMIBtfyty
+h+iXks3Ys2/aav4R6nW+BEVcr2rTUUF18PDbTYibv132AODsavEjFGKwJPD6Kpw4P82tTl1n07W
Tg+en6G9x5FoYwW2xVWlVh3OUTS9dwiH/aA44JQ075FqFwc/2DfdxNB3Ktz20pUUMLJtntoEdocz
NNhqhzFlPYFU+TqxUvqCzD5/Zxacbzw2sFvbYSOJFNf5SQBn9uz3xNG0uCVAxBnBPqlEehoYY3xk
lIVgAxMCYbyuOoFfICssKo6WEMUzSp78Oi0DgVCeEXtQE9uDIWbADDWtW7DSonZTt8H11/9walYU
ZZ545IvZUIliF/3yTNSnZxYkIoDqhb6dFl/qCZNia4jkEC918OmybGHPG3XZE2mN7fcYKSu0UzJ/
H4LVB1XEeN84VwleTOqvyrx2fQMTqG3VV9sqXjN2tR/YOhrGpzL/1Lce+eA8VHK2JV68SJ7inCbD
beGpdfb8E3Kl/12xjNgFje7cpyQevneq32UqRZCbsFXPm/kyycR5LIA07+1JMTFw46g+drHMT8yZ
3XsWbeJjsUb/QSCLjmjw6JiyvDgxCsZrIuv+tcfC/WjPDq5pu7QvMzEcDwUFyxHGn3NtIK0+4FHP
3tsqyT54R8kOWkb7QihDccTJhuJNyeKziQc0qeR6eee0s9VT6wzTXTm0flimsDM3UeN7z2s2lMXG
gJm/N+wlvffXzoYBhNl1M/NIHIulQweu41jPmGjsx5G59R3UqvSNfo+pPvgk877Jp/SeCWr7Oubj
DFYYWDgxntQhSxp8YPDIvnaTO1wGpw6M3TJ62ZlrXFl7USb0/vghT41a5sOgzDg0SbLZd+3k/A75
oj1Iz13flszKwzgwkKUSRT840X1BPR1G/83emSy3jWxp+IlwIzEDW86kRM2Shw1Csi3Mcyamp+8v
WRW3bdVtO7rXvaiFo2yCBMHMPP+oEoEE2J22UBpHK2yuZldH2oc207ajvlMrxLSdV8VBxBOoAcPM
xjRpiqTf0t9ZiZg2y+S1bzQVKgDjMUXpB33hVQxmWe22N0kezJSPKJQZ8zh/VtQBfXMjc7jnhkS3
jC/q0+LP5npwxnLD70RuahLUDyMCsj3HaGQjpaoZrNKu2PO182sxxnYX+nnz3YZeQcBWcrqdIsI0
Jw97SFt28s7Hp23BRc30ntLGDcnsWu8LVQXGilOj4lGe6w0Cz6dmyodzEpV3zUC3GAxX/Nkijn2/
MKHvJns2BuiWVJyp0RLnUObhjUHM+/08DSQhkygTXte1WezDYrotKHgqViY/1JPCfrNZnLAs19Eo
ySEndBFQKaOXLfDoPVJ2dVYtbXu+zVKDieTKwEl0sloEmWSBwpFAZMPUtB6tXdkIGT0aQcfECjFx
6Oe+fcvJPplg7KnSyol5aGvra4aD+FgwJ+9bznNPZpdxNvWlf0Mkz7QyVEuwPVHK7XNfqfBmIk72
PPSN8drUirxq0xwfirRuaVipe/8aucT8fTbqDDojbt1DVbnjidPasI96c7gZZGefrMKq0PW17cvo
uv3d5GKCm51h2dvplNyzszVfvFDVb4Gs/Pc5zelG8bDvr8Iw/j7SUUaI8xJi52l2Yx2oqxlIc+Ob
NMQZqDDzdWj0xjEgfZIDa1+QD1AGJpOvNTLAeYuRnYrEaYkSqOS29gGmAreE3XK9LH+vHBM3RDi0
nwJil7ytU8flmx3Hwb5qp+hMNEZwNQREohOtg/ksDA4ULVsFglb2N6SXsriRjghv4dT6c27OcquC
vj61tSHP9Cd4GKZz92YsfCg0gtI+oRzz6OgMgVdJbybstrdHdY+3KLjmbD//ELYqFKaslO065B5f
EdlgPCWJiwiVBIP9lBu1A0JiZJVetBsMQQtpvlIE9a2fQzunIqpYlqi4RWUxkyVH2u7el/XlmQDd
WlshWUC602s91X7wmgu6LUVqvzqqr4EcK/cxQJJDZcJkE8UTOiyDs4VVZxFrekTO+gs8teRgUolM
KBFJHRtkpdZZYaU8xlaNFTEha7uOLfvZR4i1nXxSItu21mWRWUWQp0eWLQYYggxSssJqu6EBT/T3
PnKGbzLpiKRgtiYXZBzCR9PNmh04jEUOdGc+uVGWOOvSaJy7PGoj3OzDFN4XcYVqIGGTHYV9HUQd
QfVe6YhzK8yzdLzpFEorICPZaH8kitwpDIsjeemy9Q++kVHiQbI6U8nc3xHD3dzpWLhDRlIeqKZb
rRc3NdbjiMp+H5md/4mzgPU0EdSH7x7Fx3tQGupLSSTXLsqbz8R3+1vMTPfgjj0CplqQgMU5pT9Y
LHnxKpNZchqbzjh6lYVEhc5xQHffaJdvadOhx4LJHU+WmsihZnub8yDm0XR6Co5z9y7ibAqnx2aN
EcfJYLc7qHm7XTh/TCzCN3as2k3fdi+V6MrbYRwALKJFOHv2u2pHHFu+KaQxg0Kb/sGqi+DWN/2J
XcFPv3BA8/q1kQUcQObooJosIhY6B9TwTaDio1vEZMPRwng31g1lEagRSEXzRc3xFTXTFuv++OB1
IMnjQiKMJ+bqVubtyO/E9joejtD/zsE3waeaW2QpsqwEvsVhmkF4wvlgifFxgGZ8FnldPDsWZ0An
7heHnKeWcPVchldL7nFaid3oKKhnITJZgMsQOMEOtgqG6JiqoVs2U2xnp0xqIDMdzFRxxMQYWLZW
3P+wy8wn2W6Vy9kMmpXdBtfRQC78hCro5BZJe48VxD47TjffhG1nbkLiuNYybqdTUiEKRk4Xf168
4CpzvKfYS8eNstKbKnVNPqVzKnPf/Jr6DqoOaIV1G3koOvzSI52aQgf6CunQoyRh0yqj3zb28spI
/Jb6xn3QUGcZJhS2FzD4K3RdAj1ANe6FbTjrnCjHiRHhKi1M4tiz+JmvhQDJOUD41wOU2gWHG6NI
iStMgUtc54upO4rxutB2kufFJs8DfKNlwY3Bl0OBy0wflo1KpMaVdqIN1d5VKtgRsT2fgnTAWudY
L3ZXkSQdTKR8CUTzO9O36PkypoVoDuoXF6wpiCJKvGlUJ9JJan+ZDWvaZymsPRjtPoxc/5bE4nzd
eFV+rnj8Xo3eJ+PYjZ5K2XuHxohmUnN6cSbVMMWPh01gCTq2ObJCj2njB7u5l1TUUym/nh04q6aW
8U1lFOzsGJJvXcGHI6Voi3ihZE5oCM/xGlQPv2fRPjjPGQxhHG2b8CcbXQ7z4a+DYRI5c5GqID1m
UMoc4XBon7olYJWmRNN7dCg9+tZwliIKATnZH6rZPmqK9cU9AaeIfsFG3fzh4ktadR7qy/RoTnX3
bcm66hpcJ7nF35g//P5zfqQxuRQZrfynp1/Kqz5cKm3TzMM7wKUaUjaAlgJCn6s5rn/8/jo6FOAX
vlRfyPHJszERhpuep2/4T3xpXs8EreR+fCSXet4lmFyPnpqsbVGl8q7tsDxeD2EiUr708rXxqYxl
VYkBjiNy+PHkJ7y737+lf37FvhViZEG5HTDTao34z+9ICRkkkinjSELJchZoRumOHpmgnYKUoI2I
k+7bpAa+Z0qiTpdr/z9+9Af8yAytAP/T/ywLuK5V2v8j9fivf/Xf6BEPEEWMmAGYT35BjxxK2pAW
klxMr6GuffxvEMn+F0y4JUJAIHQD7D3/BpWs4F9YrIFAWM1ChAPh/8p7ZX/4SZkmADFOBULnUBr4
JID9+lylczcyypjdEVesH2yyzDAfRNKy+REysavbLKAIApzgrTf86AkBJ7USSNVORpdGpx7+iLQ3
HzckK/CezuNBcxIFSZDwvU9Bg/7NTxqXeEohw7VJ4OItKkz1I+vITp6SuHhxLCKBOBKnbOY4jWqB
RHhDm/yw6VoCqMxYYFOVJaZacGzvUVVq+kNw+AdUjTvgOEgPXG4D99T+uKhkkH0IHZrmCFU53ZGt
Fu7hvMK1JaX+XLzvnx6R/yR5+HVtuVwPuxvt75jsmAM+rC2WweGVTa85jkZnr6a4eNNpUes04h78
/kofEq31lXzbMn2Mei7SlI/bwqJoqoAdKojlQzuAGJIOi9k19lS6pY8UYzj7OcmiP6zRH7aDy0Ud
bNp4+SweU6H//09LZyYsomRhL4/K0yiSoZM7e9JZsAZMLt1ov/+I/+lqaI9xK2Jr8XxdWvjz1eIw
GNOqzGhBEqPLHt5dhKodCWuqCJ9+fy1T2xB/yrHXH42+Di7i24KtwflwsYlCmYTyvvTYJlOBoSBB
C7Jp27LeBJ1JbB7NfbcKOcj12OfDgaYf2aBE9/602//zM7tCbwGOAFxG7vxhFywAF+dSwTi2OK0h
ahikNwBL0VPogUX94Qb/8xlyhTYzIR4iQxJj6K83uENoYcvOy46NuSz3NXLijTT4BTfERCc0zKTE
jPlVmAd/uO5/+pA6mAcYzENSJT6sS3mcMY94TXYELBwgdfk2R1uNI7XKIBa//2I/XEsfnwS2TXRY
fL1g/R+u5aAhNYck5ESHHoTUWiSNq0Z081U8j/bz76+lX+unZ+hyLRKQuJUUNTjuRwcWUl44bri/
4zIvIzp42KYTXpDh7/zVXzp8fynM/U/XwZwbcnjRj6v16/emvKLvPOSUlGC5QwYbBh+9YsoiNWyw
3cckTREVTyRiIwVGgBRtYeqT8+8/64dnR39WxPUsdCaeNo6IH54dyP0cxkLyHoYev6w5tGhIF0p4
I+xmpzoOkEN49vyH9fxyCz/cYouzGz0eAW5iEXz4Ogdil+ol8qkoCSL7E96f8sRpb75psKnuO7up
+pVEj09iwDyBRkejmofjCBPxnSjQtvvWkNp5yqOKpGhtKY4I9zhFS2bc//7u/Kf3CZ7J0cDndEDt
wYfbk2NMGRecKAfBqf5tnpXTrYe2YKKNCm/08MtC4a/mDDsXLO6Yn8Vgcd61qY8/qrx2rkIJWko4
vn2jZ2N/Rz9inW1qiIlh//v3+s+nNuB4b3MWdjmR/MOgLYDz674YU8rhBJBWHgdTDvfdy+3vr/PP
XyLtHXxlnG/1Kffj3pgajDmR0aeE6NbLfZjqqKEK19wVwRju4++v9XE55/EMBP4Bi93RhRbRCtCf
944ZMLUHJGA5rzsg5SBCVF9gxy34qZBtCBfQTJRJmmryvxhlFe9BAuQfbqz5F2v36+PKJCt8Is04
FPB2PuwqRdcYFr+M6EAwQzcf/cJiMZUhHoljrJrlHhe4eHOTiEIg+qqwSDcJRctpmndU66EEv+rj
ITqFRLXcSTI8FdN51nTrlmJYagfzcjkXSU9YLp0/D0thR+/DpIoXJqflTFYuozFAgvfot1NOxGbg
Xg2dYMHty9F6uEyPXtLAK5K3fp0A06iNaFKDfsdxuUdqbeNkQ7B0W3ZCvhbRLN4Wg2Mcnn36J8Kp
it7LwHCbU1W2WGIq0nQPdCcAGGWw5NTa+Z0+I9S5g/emtZzXJIzMb1SV288j438LHj6U9AZOkfNe
DNIZN6Wc7IQuoiw5xza/bMdlaTG7IX1TCYt33cfuO8rEwCI5n2MjwJmgUnZMsciA0nnOfnQEh6HK
x10T+NQaVVnrfwnasQseiOjkeePXH+e7vA65PDn3gB8WMnawW+V/WQh234BUx2df/9seoQRtGS5F
dm069sSk4g5/IopoPrPPFC9tO4+3l9sbeaPcWlUi7hsb8o2yN+Tdx8iMPfBnUSbnPA6Rz1P5lqFU
vKxWypyvOknK1RrjovG1QjxP25qYTLEuCnM54P7j3s3UlfXrTojkid4855PCr2OsLfLO7uzc8nUm
Jq8D/picPUkWPuny6VsnMHZiYsJnS+VPWCwrSG73kRIG+zmohs5aGRb3trSt9K2IS8iZrnZekSkZ
1NK5eBhWUVou9+6IUGot8266E0M73aag5snGd8z0a+FJliaSgl5MbTbd2vo5LAnPwuxAZup6Jtwu
hXGB9dkgiF921VDwLPklHHM8ztDLEaPXvJL9sNyXroHweCk556gE3m6d8QFQEWak5Kx7HrCt6JPm
NdEkVT0FPL1u7kBpRyRCHxQ1ojdkvBtPID3cMBHjwYoNoCYg6G24IPQiK2K6BTlsdzJDLRqPdNm2
F0jHqLv7mHCHo9CoD+JbZ01gcbrxNCZk2tVyUnC/xMaAGMXS39YaQyJaKT/PGleKNMJULv4+15hT
W0GFk4dkfwk0IgWVuRcaoyLck6J4jVtZGsEyNZYValSLOC4ALu4qUS+AXqlGvzIT2lXjYcRB17Rs
gpElhiIeTeNmNCdDJ2gsjSq7YjNrfM3SSJsEcuvQLJ+p9bjtQBNX5ARNm0EjdGw49s5t02cvAr2c
NY5XAOjh/nHXjcb48rAU61zjfglkIPkJYIFpmDz0gINhY702Gi3MjNLezB6Zu5bGEg0RfG51cP5q
sJtiPU8Bu5pqrK8YmE6w4iZhXulNohFKSgifhiG6qitS9iSpGtvEmcEzi5IF2NFnpNKab7zUts/0
M7T3Zlr0J0OjosviXed+O4OUOn8DpywiwKjkKjeH2axJ6auiAQPPrDFXExWEuYogtq6VW/CG6gKP
NXpBa3nGmWfvprEgqEkO1B9jL2tvOSg5yWb0tPAa+vm5a+b4Gcnb+DhfMOEag2G8aoZlPuf+Ym+j
koAQJ6fyOysJA5wKjwrINiy5KKfocxeLh8Adxwd/nOetvSi11fsPWcAXwDpt2vKul4jKfH5pxRHJ
O0cBK68J9QPwjnOQ7yqvAMG9Cx7uVCPxv2QjomAI/UOTMfoonr9NqcF0eFu0UheEvWus8rYX8sUv
FiqHEWrfOBdMPqbWJ9vIC1aPJp4UYg3gVxrKJ4yrxyiq4k+SJKMrG8Rfaug/G0GiVhZdtF/tbKJd
0L3wBIOmDKqwS05E4MIjWJpSWIaSBzPj7MCIUBj3BX6vbTl3lOVBR4hSDl+UUwXvEu6PUMXKpMS4
dP1P04XNEJrYoK6aRO9acR6jJP7QLAuMn9F692QqzWu7rpu1oYkSJujwQCoT7Eljqu5HA/m5bbTd
vJX22dd0S3hhXhwsZugQK44w0DLKLyBoLlxNRE4lw79mcExN5hgp1b+mLMITXyo9LS5h8GzC8D+4
SJ1v04UUosvnOOEZ3AR4bDcAlwhMNYs0R7G7HzW15GmSCSWs85zTS3SHwdim+MTMjpGmpbiD6cYm
qrAdInM/aPLKCKsz+RJiHZWhdRe3hXtAHWpfk6pEhGCzuI+R25qbMhjrfaHZsWJBiaAkH4mFpl0P
vabRggullmt2LYFBBiQdkRbHfRRDvUz2jdKMnNDcHKH/NRasC2U3X+g7/ILFvsBs+cXNPUAczfNN
hhvU1BY6BSwBRKBkHMeNCjkoLzyhfeEM8UOwpzuY/rWyzb1hYidthqgVBgCzPhWagJSDbM5jVhZ3
jefK26CfpoPd9km4TqEvS81jjprRxKgSXNWa5cwUkS9OPJRvOYIYyoibsP3kxERMeJojDS90aaOZ
UwpOwJJoYH/x++ZryUtvu7ZGfhq6CzWgxFAMrwIunn4ezcnGjaZnA83UtklFcWBGvxM9tulakCrA
N55i2bK+jQQUblKAYILtQ7vfVnE8n5F/12++WQ1Uk2eoZUP2QAR8y37W7DHCbXlniqF/y7qcNbst
2DVYBLo8xlnq0MPqPkuhKr//Ru0DBmLhVFPynhh0+8iU/Dp+2LJiTJLGe+sl1XlyG+smJWzh2Yij
4c3p0uBLrELiGnWJVLGZKG5GOOlSi+CXaxCR6mB4znxCrx/GxHsOn2ZJ5LRA0rQxCJ6AeW218n3M
zTWnKAwzuAk3smhBNaw2ojmgmGzelZwOTpWJszOmBZToyJ6BFJqg1UIpz+N0WSdqRbn2dDARCJww
2jaKGA6rTti2qNsMCGSlZd61KCPAHygIUuKUlNMyhh+zX4wnsjkFVAn1gw2bwt4WjTw1S6q+NcxG
Wl1bbCpK6d9boh2/RngBYTc44pwTv8HA7OOeOHjCjl5m17JfDasx3i2sQ9dRQBGNWy3Z2qx52cmZ
QqJE0mFlKbf7GjVOynFShGscHM8cjKGoI0+Qft4+ePZLjOZ/NS8srwh/eKjKF+FW2FXpoPaHKScD
oVrWAu7HQbC+6ioisMmHL1cTh5ON7yc0L1YdcfHM2CRTO/U6nNK3vLCSam0wJ9NnJWu2yvhA1JFF
Tsr4Q1JQtGeWd9YtotNdTtsHiajeyeoJQjRhCVelq3ZBTL+9G1jGxo94nEU2mYhcSppJTYoheOGk
VsHemtt8VeKs39OxNj22HmF3KIzic1YN70aDTLVdSsqEh8E6wWCJLUFwE6qguTiEAnjAmgZSLJtO
7ZtEEuUryYlnxmfX4SB0ojHLoZkubXflKKkhkFN2nZvTPqdKGucm8Q4M1d5GjtPtiK1thUbQO7gd
DcOiHNATtA1dnwHUOEfBu8ns0Z8VkOiB7H/Izqi3jVEve9NLdQVc+LWbDbzpc+Nd4ba0VgvCWYzF
93SDvKaes4NnmTmnhDeES5xKo/0ylgvpgxHxL95z00W4zmsAI1J3r7xuec/a+AWt5oNvVUS/5M26
yorXUKSkUJHbsPJl+IagtF+TyEdKlGG6z3WRdltRW29TaHKwMmIW+cQ6Fl4nUd2IXaYaHCz+SMS9
960c6NG2cGkShmswEcSjQhJkL98m9CxepjAt+UVKyEI4x58EIU+EUHYBypcO7fSMaz6tU3tvLtuh
TT9Pw9QfqEG8dttnEQwKYxm+66RPH307Tg7+GOZraGX12bA6MiFGjHoDM8y1Up1xwJWif+bkr7h2
6n/2iFZBkNx6FNAnY3dMWw94dMz0OOGHybSvyfTfEl+MWhTP2kJEjmt0u6ScHlzLC79TMkESqtEU
ADqrnPgDsbe0fOUK90TfZ5QfDdNdYXX69aw2z17pQvFGgAu8hsRlSp5of8yxD4BqOhmdshmt2FQ9
08CRcx46+LbyjRuppJ9ueqQ6RDaHgKZePzJy5hThdsqKCEjJo/c+8vgBclUoBoJJGESsgEFqYwU1
Y1HMY682NcsLOJPmNOZaRV9UzIAQIWHYVbVFfEu6TDcte9xL0Ebz2XBcpmQ47q2cW0/cZIabDlsZ
zowdymdZGvvMXlemnk7MdBp+ZIs13mbebF4LE0GrGRPRmORj9IVAbUDu2PHNB7N35dZzOyYRFPzi
ra5Hz0UVN+iRN5RkUSRu039qESZsgsLwxL4x7e7I2Z6XppTcoJWOAR15PxbNiwRCUBH51StKa5N2
HP9I/W3u3I6qSARix6pBLr+w5R+tvGcj7e3oZCcuoADpcucAC/rVham5XG9oHGM74zw6Rp4NZ5MX
w174Tvn58lfCoLQeCDzwHklVCPe+ixHZsvPmtS8lM9jUWaAEgT3ejgvHHoNhE65nqbzHMOdmEjhH
xkIi290FKG6KCRplqoONysGNC7SGVLOmSUjvMm+xTMb8RNIQAtrS7T/VqeQDpBmvyDqy4OpUSD+Q
FHwuleBbJ52W94yI7Ni51XSXT5x3FyS5hyVXyxmp5yzXk+BzYWaPnhqXsa8dkqZe4wtv9xzVmO2V
KvxuM+TRmJMnACoCeMlioEymE0GWYO0MbnvMI1GWPP9iMa7DOm5eAf/SvcgzEMVguQo7Eldo6gsl
kAzZhcmqIpBnJ/NxdK6LVoobF0PRVZ0tMGSLC3gVLfnp8twZKfJm8n8Mjv90xlELRkImSgPGJCrG
eX8JdUMG5gNAEcas+0Lpe1IoWDaTP/JdTTdYy7ltgJRrx2yWs1WZ1b7WUBwR46jC54h2mWIMNjUK
xZ3n8ASgAeO1w0G/YJF5j2hdjC1qjmBDFB54vo/QlagT8bkU/BMcLN3Rr/T/rSV3y/QmHZ5i+/N5
4IW2GARDlzJ2Q3xOTJcYpBw54T7tee4Tg+O16YOz0qjGwG/SavS+mA6gUsbTZC+8aDYZ9StQYmVT
gGcNz9LSMbbmGJ0GYuBfI5SYdzNeyYYqbH7Cjq3gJkcZnaLGrF9zv0ci2xKCs5r7oRC4TorIfGA4
4BNWWIx1LXiccwJGTr4Pq9S6Zm7pPslQ394SUfdJ1dymoa+thzGXlGnqH6zV58n3Ehn9a4u8pGEr
74dTIefoKIFcy5UKSGBFtL2OBYicbPl3YUdNPIvvm3J7ssaRPa0a2XyrRBDSahTRyDRAxAvJtyNl
xI99giuNFLrevqzCvewGuY1rbz7bQODnphyiL92IF3q9eIt5VcSWeVvZXoTqx+adSyYfd1OxHCK5
cQE/oEWR/OunYGyA5tzGBVIg7XNY5wHmUKSwiqfEX8QbKqTmFSrSqPEYNfym686NNjXTKQ5S1sfQ
4U5R0Gc8abHeux81fOBQ6mewEzNPntuQqBBbJfkhlOIdDF8FG7LskIcFXjL8CDzmZDTd5vS5p4/+
6zQEsFA9B/IOKLWJtwnHCnbGJqN3sx+qm2SU6ikVY/C9wQjwntYT7nM3KeZVPLIzOSm62Nn1ZxSW
tA4dh7CNvmQesc2rnmT1aOPXANyboknr+S/4+f+FDn8UOgQ63fV/FjqcX9Pqx88WGXgd/S/+Fjl4
3r9C26Mh3SbuKeD5gz/42yLjm//C2w8d45om0hUfxP/v9APH/5eDiIcNmja5QHdz/Fvj4CB/cH0C
VqCRQwgB5A//i3zZj6QCbAIDM68DF0X6gfeBD5qR1dhy1gqCaDuHW3cmYO72p7vxZ04fLg+RB8Uf
HB95yygpfqUSoJD04TBcDkNkr/IlQMNJvJLHLf33Pf8/XEV/0J+odZqwpslNuIpffe2Nr/X0Q7p/
kAz88179+kE+cMt+WjuM7lxCLfe+uJ/TTbu8/f5TmOIiPPiZ8ggCXEwOJI/Fk2GaH0UnOps9i4e2
O7hG1X2roX9JOhGjteVcuxzciL5r0mVZPQvFFt0LEtZ7m5wuJp49kvVxjxi1e7GSxTbXbOPZppP+
veWWg7vhLDpehzRmMB10YmPLadjRWhE94qHUZp9SZU/IVif8hn521XsD8HoNWBA06PSCnqZrczio
rFsjnMdRwIZGxpHhJ+eiaXQ+E5FfXtrVDBSK44Ao/CtBWgX8EA1pq8Sdk7NoDY/1u5jXiwAYxYJE
sWxcKlL6JklYI76IaxWWyzNlIMUmaRKLIqT2m2eVPlxjif7YIA2o95dy71hEneWWfJ6q2bkfI2Xu
DTCrbW13GcccarQKZTq7Pg/wT06NeQ6Y8LeZ7UyriTnuwSYMcO+wIVz7SzZv6yWgimYg9ekcUXJ+
qAEH1nGtkvsoG8ZvoaTGF5uKYtaLJmocB5IljHT5MRJo/pnSlS7blJAFz5CTrr0ZF/NH101GsYZG
k+9G60zJesoK+RJaaZDsJk8698MgeCF9g1FxnGvGdLmCl6HYeyb7s2wiSSQjOMcqdag8j9yKEDfe
H6p5V/o4WDPjJoudH7LH1TrOUn3PlunZWawfIQ2OWGeoHXOUkX6W6PCPYgb4ReHdmvtqdH7oE3FI
Ime7kEtPUkQGuUdqXbTIFyV4vXLifWSTn5/K0O1fUm1XK6bWvyoDRYZTOUZEQnWEa+BoparMQkFe
EUMYdk23w5Uv9sQhLIBC+IYofJijbTDNgoN4EcQnF9CesCuPC1iLt27bTO7HMsgPFNMMj3m9qEdJ
7RazZqjjG+ndRShOVbwoovwErU3lLe6B7QBzfBuE3M5Va5vRpgTL3VisnTdyDLPsmEHT7JqCPOLV
RI5TRJQipyHiFGLIuZQ2oUrlBBeNqXtrFWa2T+JY7E2ni94i+iIplSQC6sYaQzBmLFc+YX9mpVDl
R84tRjZrM8c4T2jhdE5z07XXraGHm3IZjl7YeHeRYRNm1iQ2PpUyvh4d9yUqW85HeO8xMLuDgH0B
gDi2HZ4JpSZ60wjcjt4kDCQ5IGMtV7ZBIFoNHfTuZHnwDrwl1z3Nwlcdvsq3JBTmFtG4Q5t5EIit
0UucFsRUcz8ieuo25jJ9L+BqSDUbpmKbEPJ1MHui4cogtK6LOHaemB2WbTQH2JxswzX3AW6zPbGn
4+fAigaiHNzkXpStOAwUqHkbR00c6/10AKgF5fxm5pREtqUqb5Q9ja+djeelUnF4S9iD/cQQAKdE
IAZeptZ0r0Yrnu/sgcEwbrrgLku76pVepvG+m+fpbsoSeTNhh7k2J47T1Da6V3nDFGa27rCm/MN7
JGqWtC3EIVSGg9StcbhygdbUi1dhRfK+WwQyberFc2pbPM/dwP/XZMaM4t1JPeIok6JOHluixL+7
i9cfzIFFKDfKfs+jAXnphS7xZ02/J1SKevS+wefAroKZXjgthg6PzIOkbpOnhRNfvIoHnPL8aBLM
IiFJ6FCKy4l3Gz9ZZr2cCHdtr+AO5nXhRmm7zrxK0NRcZuERmbK7w3PuwQjG4dHtQ2YkZgna2XR2
TZKnFE96Ns8EKCFjbijklki47vjXVJm0tCpg4Ta2fqQiQlREEa6HSHIfpnqZVhZT0l1VdO3b2Erq
rOohvy+oztsnGb4vySrwNU3DZVuTRnmgUBmXqmD4slCdXF1mprFOi2AVILJ47fPafCPiBMKx4Oz+
jma9eJl7aq8RDTHw6hHLqjyXxlRmI1QjJWCU6+spGEUjtS9yOwSIhrc8w3hcZ4lx0Iw1M6MvCfcH
sgIKM6zVTILwyi40sJbL/pM/yX7D2Ze/6nS2scUuN58v47zVx9YDqDBHXyepX4a0pI4kVNWeiTxC
Tm4K8pF08yINNmsx6cN+rV6xYspjgEY8J0YjczdBlFPKMerOhrkbbkJAZ6bVhObEzgzTs0cOH0Oa
jENaR+rpUIPtU/oAGHEkvIFMYqCn8pT1JrOAX3tSaYx8Ociq4Q2LyVsOYQpUYOL/+3xhalNHIzMX
OafbBNXeHz2Gl6VRXJaaleg0LQHunY6BFve88dSkHpIug7xTCusJ0q99YBBV2Mn3y0SY62m17Dz3
KqI7lSGlR8bYxhjh2sgI9pxGu6PdGPnLGBKUU1UtOETrGVvX6YiDlSAL8QU/0psd4YJEGWXYSUbi
X3EzMzrVIXRMAqZ0Z3ez82qWbbGtGh5wEhlyatzQXCDiorISBf2PjD38CO+LJzP3lhcepPjOS4z4
VmYqfKwIgVt7DuLRtMMSHHS291lyIJUrPD3RdTFW8fzX5GdFxnQnqXm7Xwwx/BiqyHgu/SYCwcGk
ugkM7+/vKZdT9D6TS7udHHvcCacxb8BDDOJ4cxYZWzMLhUVivTulXyrVB/dhPUyE0yn3k61m59PQ
Gc6nzG3mG3Yqb5e0ibGZ09TYgC2AIUYRcdex0T3UpOpvCUYtt0ZuTzeXuy5dmPm6D6hYycVOVBU+
QyxDV24Hh9rWGLQqRdZLzYO4m9xaXPlwKNsqzOSxnKW9bdoS/20nCLomK2c+Kebo2ygw4yOUP7TL
5VleAhOVj+FgQ2XeuFqoJb/x+yraQmPEdJgTDLNi7stvRZuVR+zJ3ucQn/NeRkjrVrQGWcRgOnz9
C4LlvMcUb7YAYPEY2nhCZmZ6dzE1LIHkIcc4y6IwH60mqm7p1iJXtHapQIfxnl8E2h53RXdmtl3o
PAJ0Q+KPsj5bqdzPbimnJyTDBvxyVAmGOC5EavkjuGLXTLet37N1+wlRaj4OJES9S+nnGwslfroK
MIpv2ZuGY9hBU64ip4cAk0VF659f1U8KJdpOseBwBoIQuiIxTt62wIbAnt6AKhoAZx5NOl7QkOyQ
+xrUWuWV8dQLwYRNgA0nZodO7GIABRRxz09Tuk1GoJTWZgZDC+LfDKAQZlW8CKDWbdmATNlhar5d
xBBOCcHtjKN4m8MAAGVK8ckZjtYMwRpvU9ShsFzofXBE+CdvdOZtIOeOimELqMSeB4QyZegRpiEH
lDyrqreXe+FBh6wMuwA7ivjDk2O0MU5RkJ1rRe/bOuKv3mU2ASiremmjA51bzj4V9nIkyeS/2DuT
5jqVbk3/lYo75waQkMCgBrVb1FiWLFn28YRwI9NDkvT8+nqwT9yytnZJ4VvTGpzzhX30KSHJXLly
rbeRULPT4/pG771kgtUTuMmNBdEdJ7q0vMecTiNCCstwUYlxhEuMVyHOW/aXuZrRJ7ar5h5nU8By
eWpc0TG77RXC0jVSWoilGE9+g0WG5eBJ1dMKQwszuuY1IJ+ZNZHTjVt98H097mvKMMcoom+EiVB3
BfhHAw9rTG9PhpjQqHKxF0/mW5taxDZvZfndq4zv1PzeT3YrDvY0lmve1lwgNANPbUkfxjpZtto3
YpiozZGJGLYAUuHT0senD+Z/NipQ7xhs1HTn2ibaoU2Albqg4WD6HT12Vzn7wlO8L6JGKCz3tnSI
2LQIVfROVUmMtiRsa5kWIDtRSO2x2MiSL3E/uGE+WUB95n6C9+gv9b0CF78gcAQgalPayVWSSXVb
wav+bMR5teFUL5GZUTTjBg+EmAVMZlf4OAL1w7xc2mmQH50i6UMjQbduV8eNc+v4ernNYqnvUTnO
9yAAPPp/k8YCbYHAOnkI+Uc6SY7YU2WHocm5kptFeomIHa6AVtd8C/RSXlm4ZlPXLdxA78Y6Fsip
+v2U51dt9Y30HtI8isHvrKBHwFXbbn03NBkWK3bdj7fRMtcX3UyVOTOS9tD5QCLsssTaMEfjAcEb
zVfcIeTzzYF4O24HHL/fO1aX3VVuVx+Qddb/SE1+tZmsxL6ZkVn+B+077xKV0+pTNHtmhIhDLx7N
9YSUVqkoeftJOFVVf5WkvgNZrO0+IdPmhlPXjJeFGw9XozHn3zEogBaaWHzcuu8QOPdU+aNs8VYf
pOV8pZlSo9GExN6lhUHIte4op0v4AhQ7B7jAVPbRd56NzvkoKq9EZt+FR54ikHRTG/NTPnj+Z7v2
4N4Gi7+N42I5ANbKUJQvZxT30E3Y6qSkY9sbE/462JddZVmRhZkaChxKPTjwBaft5cytAhipWDaj
5e9ibDN3aBI9QOD7PFVds4mJ8hsKNz4qEPStckt90iITu1xS16Vr7DVoo5EZH+tAlg91XtbX3VLY
FxrJ/op8vgQfgdRTrvzeCEU7GmXIdUkaT3NXgBgZsbi2euk/Yr+Go4KiqcktZtzYRhp9pBraYcnm
FbekitnXyRL1x6zJm8+qV5N3VIZLkypF/j9Hrs6N3E2ek9I4RlfdOcIaK2SDqVHmWtoDelUjos12
/xSPPj08yjvXEyS5K0Fm+71SpsT3xQNbb+Q3Sz0gdNcKozh2QI62dIXq63xQYwJ8UnU3dPHjG5zk
JNInRdbufd9tAPwgutDqzP7A/v+BUTaqXZxpwaZHxGnVuV0ug7rtb3PIFDsHcsHjpFvBwYXHDoL5
0V2rRP1NGOqLk7XjF1BR90sPnuvgUXfdGZRccX1biOzKEIgE9MU9rk/oXoIP0x9c9DKg7WNtKZPe
PCzD0FMfThwkxGrnmOBldG3nkiJrrnssbMqAu2lmx98oQbf0TE1M2oSBbmM8eQ9cdThPQCh+iUrP
xGwy+ORMznhlKss+8ltsQPNNd4/W8g/8LvX7oe5mWC3RcBhywC/M25y9C4JlPA7aY8Yw5z6iW4ke
gBEwKSLyPuFG4TykQ40IY5+yYXUAUbcip5oTGRxcjCE7kdi33EEeCcj5+0kt8rIBYrbpxk7uVVFF
X+sgXzC0HP3QaER2I6eIRr6LyDF2o2S38PKbbTyM1YcKsUUyXOOuLMsOAZO5vItSQ956DaITMpP2
jZUM4qcV49NWZyOOB0iZX0ZV0r+v3Cm5LtzcvXdgVFYgGZcIhnVWobSY5O2xJNzuByVQs+sm8w67
FBkWI6jiusvrIz4GxX1HxN30E/pqQTCYR1302A8u0GE9U16KuJ6P3ai/JEHlhVi1cGKRCF4SSI2w
FMFwTSrnXWLRFt+0cZOT/9bVz77LBmxaOvVNAP79p/W7HhRADNL0W21mmXllqT668sco21EtGVls
rf3Q28Y0b40ATVs8UnVsb+uqaaaN0LVyD001LVzNEk17fdbFQ1XCFS7dOTgmqG3vFCWsB2CQT9ME
yNBcSFV0IzRiHuN3nFBK+hZ2iQq7yyWpAVGwIIBwUaaBhcajFRoAUy7Z/y4+9fKxBFGzdaI6DskK
0dBP/e+tndLJNecImAPn6zyOYT/Jrx5XkClbrl1t3pFDoYrhUSYyet/67gTFeOXUrtjLRlBIySv9
Po6scAiM6GcihXuLXZh9107Bz2ZyjEdI1+1H2/Z0snPbGrcEIDwYIvuWtzEqtz6awdSj3NlUO1zB
4G8DSn6DqHBCPHN8HwKf50rYfIHl26c8HolOYzWghxGODvW7waAYl6qaNdkcuY+XbyDNX1R2f40W
WID4YSEiW/W8eOxN7kSe5OlwrmOatOCkN2npTfsiVsXu9QrvuaGgm3m4+NjouJ4i2s1WKsqPFi+W
+PHDlDkcGdlgvTO7IX+DunNKMVnn0LKh7SGwHDDiSb3ayhF5Qe5Bh5XGiyUvujyUGrGPiMW7aeKp
PGKtM/9tkZxBbUtYgjocgsang7pphB9cjV3knDOLNli0jcTVFlQZ/3p9Kl+oI69D2VB4VrqXdF4Q
kQn+i1KGDss5EasnhpER3PzsIrepaBaUP27VbFFBLJbkXV9M0xvjr6vieaWe8YWgf7Pyyu1TGtYc
OyrBgKQN/dKgAF/xgrIZP77+kivD4XQQYbMwV14blAz7+dKcLI6LLrB12HWUbr0xIYuIPRHdFLa5
hMtsT5uhD6Z9rUmSXx/63PoRNlRFE7uqAGOu50MHrjNZiIHotUgyg0FzO0Qw1kKwZ5hFswFr4yJ0
1kX714c9t/WFY5Kb82URk6L19WcnR7SBrL2UYfGvLS6tcvgoQZyEsWTVBh7r9/Xhzm1IiMJwa5AI
8OEaPx8u1miNgAdiuLZzHxq7OXL5R6w08sw3oswLUs26IVEttx1u4AQa83RCcdP+/S3l0o/f219r
c476H1PH2jTawoIvAd5F+ov5NcHsPOxGSvGvv+65RSuwTfOkI+Cgvtg0nugWuAAaXH7s3KFgRjU/
JsS+Psq5SeUTru0rk8bnKbvWgZPSOyWh51cUGDK8FJwAhSLLQbTl9aHOvZADcAB9B6rykBSff798
WiVzEEEOxxG7L7BzX6Rff/l/G+MkkqYuBoUc1IiX2d27Reqj45dvMd7Wj3+60Vl/CGizFF3vxeII
Mn/UdqdDRe76Lu5N+9LGy3O7DGP6OTGIMECUzPexps2CBqiJD7l4K6K93Ho4Bru0UNh/AaWLda7/
aKI6rgI+WAdYLWATgzFtJ3HuyZvrwshA/qig2v3tvK4OxT4GJrYLF/t07zVcq/wZ0k9YVhMJipzv
ENf23kglXq5FQQ8dcUpKuzZA2ZMNHsRoM+q8aMK0ixE+VzXGK2q49jJ6Ga+/zpmReAnfRfnHgtfk
nSyToEXkcZ79OiS0gVoy2is83B+Uzh5fH+fMZ7I8xzYhzK3ZkbMG7j8+k1RljkWVV4dLau518dXw
i22WVyvg6re6xf+VKfvSgcDH7uCPoU4IeNSo5MrcgCo0BBTuKyfelKPXQY8NBihZQ7V8nF3yMawf
Ir1rHKr7pgaTgiwKqMHF7vYZ3d+j3VJGK7WgAF46AL5cP1OXHa40F/GYLO+ignug01QCsCjdIu5V
3b6wu6y79IZiusHJhwo2Pn/FljIbinsyXd54UQfH35PtxwlOX89kA1hwV05ic1EsBvqaPXPaJt2n
oKzMG2vwP8xSpl/LpUfvrSjonxYgkeC6452CCk8+yYtV1Sh16cxajcoBE38sIy5GnUyA+Zcf1Oi/
WyIKS2WdN/sWkPimSYUHvSwT4DDHGozWYHuXRmb028mpnZDe9rjrOjh6jJPtKOF517kDliHLEfGd
iNe7IB63ixdPO4c3DJgtLJs2wdKa37wV2PXXa82Gzw+CgzOLlP9krUXl0JB9zMxLZrTXgxWIC776
FMaZBiQ/RWIMXx/wZcIjBBRlx4XBg4LHacIDJ2EYRlXWYeB3qMandblvYt1dS6G6Y+TH3XVC6fUB
9f/46vWRz2xfsjlzdRsBs/LizqHjeTCSXiLCls7z50GO1peGfs8DRPXs6fWhzrwkAA+iEbUO/jlN
HemLct+c+yosB01XBEKHplzbgxrNKn0h2zz1ty0NduzCbIr2rw9+5j3Jq1Z31l8O16fUcy+P0Uao
qypsozo9NmP1EK9cbz+b9V+nAc4apCwIvOgxuKfyIdSA2hjiKFKnvv9pnqtxZ/sTvoqFEH+9TEk3
AEwBjOL28YIvrnDh6OOhL8AV9ONukRReRfZ+HF15oPD0428n0DFXU1ob4WO6yKfHFoK1qnKKhtdy
SxFC58WKEW9TCzk6kb+laPEy2DMYqQ2pgUtD+/T4asCGJLIveTPDeUiE8Ql62o9sEg8AAt/IQda9
/DwFYSiupZJXI+afaiiXIknnygCIAS1xL6iVBrWLT2ExLDgvwOYp7Ley0fMjov8DjG3ddKfHi6M8
H0JyHjbWcJkH6ms9Ww9C5w1oX3zWkt6+/vtPR+INp5ysgxFPjmgXtRXYt14eGn1/OeOniKLd+1Sa
bwzzMilFhAvGOsJGCEzYpwWFwTenNOVXh4Nhr4RwhO/VxIn4+su8jCKMYpkkG0g5yBckfRgyU5Vl
Vh5qQUWLSg+Y0v6nV8m7rOloqPvLVsz1G1HSfnlSMiolBfDtLsoMp9IMEWauAde+PAxceOxjEVCG
q1QOzDygS79UNLHRTIVmgN5lnmyxlsEFtTW9Yzc18UVBH/kwkhYts9t8AIiLuoBSJAdrWoDEqXsF
LE5+DGxEHmAEum88/dkPg/AHK86CM3T6YYAkJKukaBFSna722Rxkl8ZEnfP1D/MywjJF4Cq9AJks
4I8nKWfpNBwjcV2EVeehsF8PoZlbD77XvZW1nNmwbiDJbYlDkjvs80TQ9QpRqQbdXntSAiBLlFxM
0pwOr7/NuQgkSQGQX+BSztw9H2VBtmiKeyMHPASjZfA4piAAgqlvi2/g9f8+i+bOCEyUI2PVSDq9
ocJ9l7iCsEXnPPqxzp1O5V2po0+vv9W5zbMaa3lAcrkYnC7jqc0ra6nZPEXq+iiHWrTYIvcHzZb6
oGPX/z4WKOxQLWzfOKrOxTyApA55NZWyF5ceSqdmIpwhD2PMbbrKgEERH1T2qLLlnnD9xmjnFjzX
HpvFzs3yRZEMMQQgpFCXQxWr/FhK17sbbViZr0/mC70W9I9MJtGzOY4EMOeTuBr09tS7lNxDvx/N
xzQx64MB4ngTZWIo6M1548fM8uttX3fD+2au8hu38MQx8cF0LpDYaCxnamc1cMzhZ4DH6Pvsrdut
dXbmPW7Y7Ey0zE4THx21pjuWJafN5NAm6JqvVhfUW1Bl7UXq+Z/6ieqEpxKaGJVIH/NxaC+ioP6C
dDvMg5V9OZbOBVWkYCNxA0D0k/d4fSLP7DV62qSgnicoLp4eiIXHM6QT6fZYLT/UYnUHUwGmjBCv
r+evr491ZjqsXxhjdy3UknU/39c26hOmAxs6XCLrh0nBYVe65td2LqrQC6oMkpbs3sgwzmw6y6Jj
R0bDifUixR50MWNqXfN6mfs5SWPUOEDt0MfQy0bAzvzY6LHZgcYYwr9/VzTKkLgms7HEaaR0jAC4
IfrOIXe1Gzh+mqp0cUc1PobZGj/Ovhu/kfue+5KkbJQBsMwICGUnsyvpNrZOU4eGGTdbvJxAJVSi
uxsRPQhLyUX69Tc8c+bwguRQqIBSr/21Q/8oCpSRdhBSZmqnIaZz4ehxZzZ1sxMgYv87QwWw331J
wohc1/NXU56DjnHFFc0K6uoW0y7Yml4nr9Lest4IX+fWKNqtLE9cMdZ68POhBiBx1UJlIGzL/gFV
jyfXbR6Klu+Xxs2dD6n9ry9HBDBIFzZCZLRPTjegNdFrs9ulChd7AePnjR90r3eKOsAbA50JzJTU
TaRpqTxD41i/5x/fSy2w9UyUzcMidj8hu3/0l+bhjSUh+B0nCf2zMU6jspHlmeMwBoB+a4NivLpE
osb9YPcSEZlibJlFE2rUqBVqY2gT16PGJ8mlV9tjAUTxrwcNWaV0ep0JBJywLAQbYEOnotOXi+Mk
d3YQ4ws0w9CKlFkdyxZwFrdb/LyHOLpIXJ8mhTlBVrRWNSNckawPS1ACtqos9DRWm9ejOTRRwAVq
it9j/EN2WK/kcHzl3ieTlxwt3c4XBYTRm0Ek5bsBp3XMpYOHtM7bLTOcH3DtBfOTABQMASeWm3pc
1B7TAxewcD5i8CJSVI6y/vD69J5bm5zinsU6Qdz3NH4ifdJ0s2RtAhP+2kzdVz9R7x1hHERZQ6rF
7e718c7tcHJukj3K9zSETvaCm8xVI+K5CrF+W2tON6OdX4xd9Uby+rKttiqe0tgiN6FMF5wMg+BI
IvQUVCEg8jvcgTSYQf97k3+kCf0OQMoWf+cvMUrGr7+dOD8uVVpmlMv1aUIWKGSw1OhSE6nn5XMy
mbCEtGPcQXQxiz2YGe44jVuiR5APDY7QgAQRtSCQN/Zw4YLyd9H8vRBmbxyszqm2EcBQFpw60u+k
gx1k31wLQ7txAgqIJE28CzpLUnvxll1sRfd2Do/fX9wGgXGk/2EVQs/LeB6kH9QTnA/rFrFqzNCm
1ZrCtfj7cnG3Sdtlew/tgscGyfk3PsW5Ly4RoEXlljID0s7PY0Rqtm5Z5UMVIiA2013azKN5zK1u
eGNlnYtFf4xzmhgNaiiLGtmr0HdX5y3qDVusYfevf+BzB6JErY++Av02VEmfv4zZ2KpukG0KaTr5
23mlLJr4FOY4OCbt/Abp7Oxg1Cu5swSw204vEVITjKqCvWIkEjNahBPQ0z+AAAVL3aVvTN+5QCAp
+3NaQNl7kfwW8yxkBooq1Jm+QxBNblFK+VQX+qlLwSwk8o2ZtM6ti7XnzQUWCIF32qdZWlUwv+Rp
2VSgJrLY1qW/6PHCpha/q4WRhI5qYHyrQHzAViIJ5xhSQ1yn1Ts/xuI9qJ35owclCHpGFCNZ9fqX
Pvt4BETKSNRvg9PAOE5Ra+QJac7YqCcRxI+JPdwXAhzJf2Mcz+emyPV3pcw9X1HtYMyJAo8XchNV
VHO6r9VsjLu6128cpOfS1lXalhLL+i/vZB+KMYDBAfYy7OCMJMjg+2N1p2sXY0HrfVE3D2URvFGo
OLeA/xjyNGHNcCYCo2eWoTFOR2w/nwKnANwuL3U9vHHnEOfW7yrETS0auW1qSc/nsRt9Ry2TVxJm
7PlLl6ifaAJKbLEsf0v5Nt6u+gCYSpsVnusr18CwVmSmBvSHHconh6LKp6hB1aq3YSzAaoNnlHT6
Pl4C5H8r3BTKqPUPkzf6j75L1ETQqgUwZbQYC+VrabO2f5qjDZ0FPYRJmV+yur8BiqP2uEU+pf4w
bspZpPu+nO17Beiaw95231hN52YhWJm6lDhYt6cN2KJQbVvBTwgXtVws3WJtOtP5BHn8iprppy6d
xzcGPPeJV2YWQBmPYuvptKvMijFnYZukDZoDg+q1OvxSJxAx4jqbdsWkv75hfmEnThJCEDM2L8h2
4Zp58qVjYy7okhZlKMsl2CZjL++dxBq2lZjdq6Quikf00NAhcEBO/qILIKxfPJb9gjgVkL6jMSKt
98Y0nJl3ko2VAo04PNeJk4tSIGcfHRRRhEhHOvtEz/JdlZA2zlndfsoQjw7BRX57YyLOFDFBJVD1
WaO29+LuG0/uoqKBHd0uEVBWETsHAKni0Ea6PaK5LDasFJCTLjKIOGxvZ3oyMC+ct6SIxZlYufLC
gWOgmU2jzX6+90ygEbLs0hLecoaMyi9eQyqQvgBbXblXzIx30WWgkaFYoVJWUES2jJI+Knoiw+0o
RvMwzxFyE7/05XEG+0xaXB2TkSUFYyo/AOpzj0Dyn2bA2ITsYe/ILNmDFXZ22qi6MJENPlNJ7+38
+Mquc3Gfi2p6z7aFhDazET4lfh9cFqb3j4ko2BsX83PvTwcMDrq3duhPC0eU27Ki7QTvX+TTPTKl
YFHllH5KLSM5vP7Rzw0F8BqsAWx0jo2TBISmE3rk67GECGmyU42/svkmlV8GSRF/en2sX9/tdKet
1d/VeYRj8PT6Xxmy6Mcy5XIwIMazwcZ8huy1ONYxUvWAxmphXVm1Gd12kz3e2LYR39mdgW6JKNRR
4QH0O5X8//INb8k3mGsr/7+UBHZfu6//46nq0m6++Vo+/c//+F8FDEYKZ7//7uLH//wP6m/8P/5V
b+Bu95/kMD7dFRo55JFEp9/qDTjm/Cc2BRYq1ZTPCKkkBf+qN6DrwFfnx6n6/LZF/S/1Bpf/5CKQ
j6wx3SETbObfqDeI52FsfRyL6hJdyBW/Zr7IPH1vmEsUgJynBLnD7GdRLpEwdyNHadOBIoCl8pgV
cdod2hnsxbZtZ9f9PkX0L6+t2kWY8aAMJIHg7iOBgoxQEJEtbvwiT6aP2iwN0HbaUdBToA1M8WBs
BzE0cDVF0c+L2HGnbu33XJGVhze5qYzxY9KthFT6UPFK9JyD1G42Sw+Q5SjaGMVzGFQZzJVtMU6G
HyFtm8GyhdaeRJXxRoXlBG/nyLVEZXPT4B9YXi9QaHUrQU/COHpSLZZkuIzGXrKCOBz4ge8CPMUZ
crJQBPzZSJ3OD5TyAh7NTnrN++AzGk8f/1hbt7/3/5/K87/O9P8TFngk9DaIc2ApXCTYuQY9D/de
Zk9l3er4h1WYeDIgthdDpnR6xPaOiYHkKwpeXppYqz8rFJBNnhGgvE1mIsr2tZ7auUHNoHdXZzxz
aM1kv0Tx0u+WYuJT7LtuSZbHREtolHu55I28WZbc4sfKwAHhj8Bv23vBGwf489uj45lMMmgNkmMX
hyP2wvN3Ato/pUZeVE8mRB5571apUX8oi6hebl+fvTXN/mPyGIg8YU3PqIAweac5MWJDTbDAXPhB
sZAiL8dztIpj2yY7fBJe5rwfW0Du2NVLtzC6rbJib/iA9WyV/Xz9SZ4fJesrC3quYAAAy3nyRUvM
ogwDBj6TP4bW1/LGVXMGJkqXhvDEZdzKBa/A10d8Mcku9U9qP4LiCM2LU3ySYcWGV9My+V70ja7n
XTMrA8T44C9Ybr4x1roIn88zgcsBysOCp0lzeq+yU6SVVeraP8D/tqnzBD0V5caLSPWsu7hu1iku
Ztn3wf5vX5I1RE6GHwLlrRfgVIFyrcbjtf0+mQHda9QkC3/4EEFuYnZfH+rkDr1+Qqp2yOmvViwE
79N0P8PTkwaPXf5oC8ctvTANouojhURi1Lbz4ihW76dgQe3sukaoQJp7d0jy5TFDvEkhf1AQECPk
+pCivYPH72E1/0tNFuJTrHFD7UfHKfUbydKLDwPNCgEh7oXO2kU5TZYsSJD2ZJvV92ruNE+hDZzU
fg7WbLif67qUtdgB2Kq76K3Jern6Ar4KWHvzV//kNGxFqy+P0q7xbXENy162gANSpFA8XyUa4VJR
2C0SmdLJPRQdClyHd43WOsBLzkDa6wFB9BE91sSflu5bXFlZcBCVtOcrt5yd1t+9/mnZFycLmO7H
KpDENoGU6+Nd8jwiufGodNnr+lvip2TfmwwVguW2lZNmUeFDD9LrGLSqlTcGdj/sprZC6w5BfDnP
BMsgd+L5OwuwzH5KqMT8hhTSOwTlwXLq7OfvAOzARRw+uBP6lp/bOAgQ5xigNrNSkYWAnbapdCc5
hivo9HwRHJzWEI07XsKA9jwV/l2UqG76ByQE1hKbZlq4Ja9WROSpsIZS2WQH22lc9ncD7H9CFdjJ
yic59lZqbQTCacst2z9wP1OhZ2nqBVm9cWOt3Cua2VVvfYb3jbPHvodPszwunfCGh0E3cvjQUjni
Z5MqI4JsYLzVfDM7obYJXxkcUI6QPOoBbPSIrhkvs1KlkvgwJ5Ws3E07ZjY/Ka004kdS6bWlPLrD
lHR33eiVHGZzg/YvciXayeJ5n6HCPaAbDfk82WAxuY5mxPR9bwQujc0/KMu5Qxg5yHu+K9C9xn7a
aqfqKsEnvb/sp35iLU0YhDJ16ZCi2u8PLRKJGzPq1jOz8SOb3aYgL7dQtRzwKFD2fr+Am3UJr4qG
XyCznWlGeIhuXHTX5qsWXANBrIC4ZwAzREGT/0k9NZdopqg8g/rw+3c0qjH0XqSRmyZbllyN9LZI
KBYDVBLpzNATSM3schY17xT/nlUnz0dmzvUV1hTA03F+vkSUo0cVCN77OqIwPLK2WaE2mWzUDEF+
3hHo1+VSBx2nlshrxAv2GdLZ5Ydq5Sh5h4xCMctFoSzCnhoqnMEhotq64JuJyeQXAkqyIu/QxV3u
i0sD74P5e1NOaLBu62nIVlUiAiM1b78A35PtFq/3ixHNy2rI8RpbqjV3y6yJqiZavGSLvESGqM30
rhHRUMX72tDrd/fsgSiw14sYeJnaXo2/d2CRHP4U+6IRAyqbA9fNXT3DL+92fUZLEWvVuEOncaPt
uuORZt6evxz7bH0WJwAcIbc0CdiCs9/krBQBPdoJB2AHPB7y8WhgbzG/MPP0puVS7X5Oe4c/bAPg
1jxW5gTrHDdDyQz20wibeLP43rrm0M33nDDr6PJ5hxj3bpbomloPDyhy8O/G8gs2sJd1xAZSx4Us
A31n9vms52UNHklOIpY1Qq9b2gnWX4qQg8WXcFvyRsxQUQgZHrw0t5mFpPZUO4fDZLYZrSvqB/zC
Rrea51vIxdZVLdIUBrvKg8WCFO0X7qR3mfkQJG4aDLsV/r1GJmBLCMFI0zi41EmUQFITApK5Y22j
8RoPaC/euujosPz9dsXx7INypABOojDWEpMHd8jpkZnoWJtIWGUifV9bSRqhjZD16xdGAXo2rQMY
D+qqF2kL8xxitG4wt9lORdsa41UetVziQwTC+TaN46MR8bWiTMXLVFGG1eR9UDaRU93UbR1MPlr8
qTMWewIx4WbfiThDwztWfR1A8yVvxxc9Ao6XhJHIQI8gC50TZuX3ZXQNJ1mD7cw7BxkiRWmCdtWU
JPH1KqsNR6CbcE9l8aTZGlK8bpwbdchntLuSjYlAP2soEmmTx1f1goaCOtAl6rV1s7iCUNk2wNRQ
1sj5HtVmMg2rb27aUdqE3Kxqer5ShdgEZ0E9lyO/K2jMNQr2TD4r10wR5xoOZqdGfpIrTMN/69AQ
Ii7l5lBOd0GXrRlh4vQx4Umh9Mz8dYlBdBiYRfaCZXctC2poNBi9C75+QwnOn2NWul+0Cw+eTEbP
0I6F8JY6EC45joZZeZzyZQRVg16GU6yHbAejleU4STetDQ5lPRMfZj8xnPcTqkEq3hCiXCekJwDP
eu/XutabpbTXFMs0IHd9L/2G28i/9xCi/jo5Yw1XNDjmmqga7OMkG4Vx0aNxo/Gf9QVmYKDNo72D
TmZzHzUTL5/WHP7zfphHjyf26McxS3WZeGzsrF9Ip0M/7dcZ/HdZl+m4/rfZqQULd0mnNXGWtbGG
+xZaw/KIpIfJHAtPBxqa+ww/mP1pxCk71/EjynubEc6IurGxAMl2GATrzkBOwprlF1jghb43y6l4
gEgYZKwhjRzYpazUkB9kPfTquyo5Y640AsXOu4gnFRB9VYo+EjEXvVdUSIofTlYs+kNZy1J/Rdmt
QEQWYXkTw/aiq68gxo2KXmWG6hpGJg564P0B5LE/3KDtHU2I4pVmaV2LgmN1H/ndgBcz3wjzaAxZ
mrUIha2MM21jfOrXlJ5ODuocjjcXdrBR2pi7fwCS9c69RHXVibdZ4+STsQFiOUf1RgW8f8Q6jWLo
2gknWQHmshjRcAnSYjE1dk3LWF/hIxH1mLPn70bTtNRhCLxY7FwStOUhzuyk5uCTnXfZYrblb4TT
2RaoFSIc9hMAMQMMsW0PERXaMHSEcZQO6SF3u6Y2x+UqCioT8bQRUYhDpCar6qh4FWgqJJFwjVuV
16XzsW8bOANHU3nYdIMtBhbwAPVNdO+QLquMD5h6tMtjB4+y2LhaSv1x8dDrqDdFJz2tjv7kxnAA
TZQhcFqZliI/RmmXTYcFaauy3iCVLxB0R76mbfxvVpn51Y+EpuMwob6AgvVTkLmi77c98qvexhat
25nI5VSNu4owm24hj1Fp5EgMWZ6Ro5EgFWlt8pT44HYCa4v+SW/XO8vt5kXupejQALjRNi+T3f6b
fUO4jaT1AfGwum43ABnWA1WVolTux3F2lXJ2iPfraCCfMjG6DOcBQviHNjJplR00Gnms/8rQGRmU
FtOwHisISqybG2LretZygLMdEkeuEQ681pphos4XWdEhgwYXF+uLQTu5WprYICV1k2bg6EFGK+OU
6So3tjFi8KDwRIferdfsj9L2enPwMmvhafEpopt17JsylZ9d+jQ8iqUMD3Xd2OioNai+cQmTbtuS
2WNlyiwdHcQG5efRJHcztsE8KmJZhvkSQQ8gRDRyhpeta+4Hq5KLCAPHRkwjrCCAEFPQjzN5UfIS
KAhb18W/l4AIqIMzeoSqRmoyzkHHBKnKW09OvxknnlTHq9MBRiWLVy/3g7NaMG1rhED5ZWZWR+wl
TKg0z98G2RoncwerlWJrr1ri9a7Ckt3SXwMdrPlqEA1EG7vrtfwGk7CqD9LGzOA6rrOBY7FTas2l
KuWtKUuCHCRz1NWV7KyfvdHOebAbCwsCwtq2oW6wQbQKHZlNYGqX6SeGI9ePBdJa7pFtuZ5S/55g
jlUzj3mNNRX+1wGooGpjYfTGRKrYyQKEEdKSS0fRI0A2Emay9Qn6FmEZ0Jb/zsTSsIU2PbbkZKRe
Rb/1ocZNsXR2uYXqD1I4RrEuxdQkD/jglii8fC60xcP8/owcmJb1yPWv7x6Qfp94Y5FVFt8IsWfP
0jdVnON+fosGlBkF/wy552Z5mCgZl+MFcBI5PCwr5wR7B/oqFJ80MmZpckEXfk0qzA6F7xEuy7xe
5H3ZsFhK6nXWtE1HE+zYDiVPspTYjtZsfqiRMHVDU8Xt4N8uXWLX6bWEkMvzzIuz7gMhtMmrDjlJ
JngwZ90iTYnmxc2CaRk/EA3OmqhZBVfjtLHWBSawzWrsY2N7CC/t4t+nazIMWKKBSx1JVLdCKLJA
KfSab3ZyXY9w0zIya5MZyH5Gi1fxB/5+/WmyEhR9xgK9Z3+HgS/FUPRFvDU1zGWPWMXOEmp92t/b
I+9cvgttgZqPqlsCX3ktJoRyvgwoGaUovlpeDngAvcV1maYzOUF2cLSzrt2isnG/KUcrHrr/zd55
NMetZGn7r0x8e9yAN4vZACjLohVJidwgKEpKeO9//Twp3hsjFnuk6G/dqx71NKsKQCLznPe8JhQ5
XgzDkQ8oDIraqVp4toOCzQkRLGvLJaj1mEiwAuJSGnpjRcsnHC9pX0bsOozC77KB/CpCUSbTOJmT
1uNpFFk666xQddkEprVFx6Zqs3wgnelRXtJ48pz7xVqXC2PS6Z9I/8Fydjfr6A9exhjyHFXXW+XT
CXWk1ugwu+dqk9nLKAz+7ogxxfcoDGYMN+m+StEY/EvQs7QY+KB0fcWaqVlvVGXEVt/ABZZ2ZIxb
0Sl7166N4d4mq29QAqJJuf9K7Mmmm7mmrMJavBV47xyvlYW8qLF5uo8gOfDU+gJAtwpnV2H2mbSj
VVKjeFa1PnLX5Y67ag3t3qFxkOB2sn9gOdkWXw+0Rz4OH1uzJ9v72sEvIt6Qk8fS35P+F9OqZC51
1NurR16bLK1yBVsQRmhNlXeQWsexkwujnCR+pETGIpckPK+pvFbNeS4bbggixJgdHxcjqbx15CtO
tyzqS5sgKorXZUrFLorLebi1Z2ftDjg/afne7XR6Cg42xaQ+MOZ+ZOu086ziYzyzb9mr0qaUlSi2
8uziwfTWNaJkxHP0QOKDxiZFwT/YQQdypcup5yi7wLfGApN++aOxlpzweectW5La792Vjtcc3ZSF
TpOksvoRVZQ80kQb5E8fUPXiXMtsMer7jTKXZnbp1IAj/A8hfa83i57JDavnMSr442YIaElfURKG
stsyNsrsxahm2aEvbzuHN0O5i/yC7FSu5feo0b/AjJg+QzRloEPS7TnA6hLFMBFFNn2do172mWOs
5DAIFXMhdtTvhpbr/cNXnqNqwFQu7SlmJ8x9P5Jbl7osXbW3+6+WPcnpzdvSyF1FIru/v7qPX8Wc
mxpX6p8Bz8/DQ3XMX9cRdOJrYkZyf6pQyIwUhWzW7F2//66faOCv+DE8a2BqWBHon+yPU6lO1chD
zTPj62wUA43MAFuDlWj1ZsxrGLcFE+zNaldsGkNJSCUgypg3iJjrXqfvBoWQkw2mshLhIaZG7rV/
zz4ID5ItQungS5OcHPw2+Nfvf/6HWyW56RS2WIfRjn+w9ZjbqOjF5FgvfaLN/A4OKNkWcrjSQv3+
qz6sOQNgGCcYm0nQvzBjoIxKdCbF9YsXu8aw7HHiTadHbXXkK2JH8C7/tOTORyhEUWiODbuZ74Ry
cm4/0zad4Qrw+xdcLuUe1c+8bDdDws5+J+Dy8ipHHvU+xcTCv7/nuqO21+x2hfU2kP4/peXnt5mp
KVxWQFrGpJA/zlfkVOI+PnnCeAaToHVcYsSHr26JXf2fCCbnd1lH1c3VIvrg2wDHzmZuGYUhpPlU
ex7Kysku+zqXrXmS0qntx1iXVePvH+t7RgtDExRFwM4MeYmWp2iSl/4LtbtPMRB0MZV9bjE2ZQW1
RiS3OTbFhecatU0+44eeCHz4AiezYk7G3/+An1SGX99ASi0klYg5HcImuHT9/S+gS4xzrcYKH5/2
BctDZllrRppVGXvp7q1sGdtYlsaYIcn9+29QXLHgPRmEovUl58L0dnOK1JIQD9D/Il9E0zPoFnDy
LjkSkLRXLkE9pLFhE5doWc9u7UyWPCzHZajGKowjlRcfeQczdBIVyU1cXrWJcF3iZDMgOqzBs0Tv
DwmjZXcloogMQY6hsZNll9LqjnS9Tojs7X27TqhtyOqUR3xdtzU/y3kD6DtKe3bNLNNl0ZS6/c+K
T0fgUwdRShyqTKkVE/ffRboOMqmP8yhBljIDlv397f+w4HBMkBo2NKY6lPjzpT3QWcSKui5PVdwY
1Kyi7mUL5K29rAD+hqx//5XQEN6N7ORWC9GVGY0LF8A5V1ozKFv6pnOnJ08QHG9sBgh82SU0GD1T
rtSO6LjIN3NvoImatUgWhUqOE+OfBkXnV24YKELYOW2ENrxz55S2Ejb8xLOMn7IK+POYFG1fPOjZ
pLcnvev/wFs830GwtLIcA6TIRoMi3abeL3JUzCKJ6657Hhu0c49W6shlkaa1rKx+f3v1s1eaT5cU
LZc4LyZvSDbOJkpimtU8L0f9oex6vB1JG8D5bCuAUel0E5I/eRcYeBf8hwNgw7qccat5pFmziKKu
gXWBYGh55Py+njD2BkdAP0GFjQgKKZTDJvBKQnksYa1ZkTCA29sVL+Ho2hImzgqmI/ejohlcnJJZ
nEVCKHJSpI2F3K9pCLK5OSgK+2hOnBf2tX+IrD+739wDaOiomWEzoQz4MDG1LNF7hT3MD0ORypMZ
PYB85RA60Dn//n4bZ+tZPlM2L/SEaDNlasrZnj1VNZiqZkb3rln9/K7BAjqF+C9L/YGtni3obfae
Q9LhLpQzOUckfr79qx1xRE1oEFRurmU6Es+kF6zZ6fSiQ/lyULJ0UNZTx6tqM8HCUmXaLcZAw7TJ
CJGnaVzZ1Mbt34M/pkVyiEQ0ss67s7rqyv9vrAr5wFeLYLQveMFSDjtvDfmogYD2oWLF8kmm2k93
Y4cAe5573yYSWP57hMYbydpNmXlw7kURKAeGploxAYH8/pa67x+fNEljko+BgIoRA6Iv9WwJN1zB
6Kp19JqPhvMlbUtL3+qMR/d25tYmGH/cb4U5exeLm+RRWJsRUgw9yx9H0hJw+UVsxdBUGL6nEA/v
23HfPGBBZHQ3+dyNcRC7o75PvPS2YNT2SpRaVyOyU+IlYJZjX0ODqy5iNekuOZHilW49xlVYIUHu
88oceTxGOI5afk3opRmCGmaPykp+LRmIczwFndfemJxK2dbMFYMkr3YM+3ppNszE88eYGf4xz3Wm
BGndA+dV2cQIr9fyZ1gT1gXSIqzWh7VRtdCoW+de53x+qeNKs7BisWMgDNF1Oz0ty/vJMYbHxDBi
eFCqgv2wAm73lA1e941olvYTPuYdZVE0QL4f0i1jgoW0ROZFczBjta74GF+Rj1VWG2IoIC67cZp+
HlzbBjWPsNvtp7a6X9MBSMyE4wjap5gBaphbs1/Ur/rSd8+as5oP8WANQTzbxQW5XsnGTJbkDxTz
95s1C4KxMpsZwhIdEYFzTqepgH+cxhLlN57XfOPpUZlt7Lwiv8tuVfvhD8vv3QH19mV4c0DIglv9
UWwarSalXeuV32zVKeAIzeq9VoKvEseZkZ1mDPR/oipuGRE62R/qsQ8r/+dlwtVhZMMmfk6bGGS8
Qma2xbemLGlcYVhm87YwNIhvv7/In5/0v3XXz6s0Mcmh7sMvz/DOm8hZLzJ9hCvzTZsq3hlD57jw
sebTkhDjAeeuJDfiLukixMMqBs51aIx1ku/GhMCXOe+hfUHWs69bu/WOpdI4D5y3HXUSDuiPRUHx
ovclNF6918xbdUzLH8VguKcSePZ21Bf9s5fSp/oagY91IDJxbRS4M/iKU9igNxmzOG3yANZab/mW
VuTtps3QbjWB7FedeyNYeX5/qIXOSHjcElkGUAZxXwzO6POSQFOcbjbdZf2GDpGbHydGvDMqPGFw
oXwpNS9/MhRvDgfCQXK/aRWbVF3EQeHvn4wld7d3TwZLIdnVQQaEOIb93ftiQcuigvEBVsPYyRIc
n5ctHtZoejzsm/O1D0ezmPdOQfqKnyh1wbSnKvbYIXuXY22PvY/pvnK9asLcGyv5VRaBU89FAp6O
JZVyiW+Kc1qMZVcahXEPBppfV4q0rbcZjOHh1s+MXeCzR8jLPeeOsnGsthNJu4udJleGUye7DKR4
n4iqvi6sPu/DKuqGrwsW4g9oB7Jbgg85IOxZkz73/TTgRJuIe+m+kQZxo3IB8Uwa7dhjbc38ukkZ
hHAmfjItxT0lMYkHGqh25DN0sP4krJf37vzemtIcikMKnuy5HGkAEua5O9G3JjGtK+kv/FgnxrKE
WSNttCZ6iT+8aNp74iuryqHNgnULHwm3OuhqZ49T1fO24Oj8ntapeQQ2U0jGHBblAqAy3TKI6Nnp
LdF+qw01f0wwFDuReKLeKqNnbH+/tH6KJt5fPqUm2ydiMwcm7rk/RjuR0Olih/xdYCuQ07dX0XPV
rthQN8Vi+Y2qZyAcBSJ+v7fACsM0tq19DB02BCfxvICBJ4ESbWU7X5I+l34JCxB6qXTxZWZjpdoY
JE/YQywOwsK10SeZVp8wWdF0wrBrtUA2IL0VXJQ19U7htmzTrFcuyXsjDQQoQznZXbzcLPPEcZZa
Sb3Fda1v0PYk2algzEtFSdK68PE0KqGUkA2/GRl6PqLhXTbUIt2nHqsZjLBzo0XqDV2Glci4KLBB
/W5IS8Dh2YFRNzPRZK7U23kuMBN36sup9rrOr5Lahlfr6pV2gJwyofm1hf65b6vky1BOPek8egLU
g1Hkn4Cvj/sPK8WDNAd1DcOBD7ieoTMJxSE9I4sRfMD3yIb6CstjYWrII6Oncr6t3RAdSJb9uozp
RLy1PdbF/8eCxSOWshljXE9qPd4vWJhSHdpoJ/+OnR5BvD8fCDagcX5KchuXh3X07ht8ereLHUeb
2ovmp9htx5p1smr3v1+xZwDdz7cHu0ywZbYOuJbnjN21GKaxwl7uu3BU+1Nja92dnitkZwPs4vBe
DFcDWa3H2iyLA2Hn2mVP+gYQe97PN4kTuxCSy2k8Jcpg/IA535A3gqn8pz/8yvc9gPyVaEUNi1dc
+uh8aKPHIloKrzGH76DejXigsrC6ACRx8YdOHa90bGKYKXWr7YZua1U/YtKfMn+N9HraGU7VPVpe
Lk4q+coPemsOTEg4BbZoNHNut0idwGwY97496P/oLO6XGrnEyzc0K2HS0aS89r+qJqBR6sYvD/iD
0OLme0lGVD6+lMk7ucXff/i33sIx/0JxjpE4kii0cfxf/+gtFFf9C3452DICNoK4DCm5+ScuU/+L
/wqkTRYavGEWsGdHSkT83//P8P6CkwRriTEMCZfgBP+O4IK3491ZB1ZPHYF0QzqkORK/l7XmL9he
XhgdXb667C05CQwHrUo0Ah0m40qH6uFtPKbLRlAUSVtsJ/ifnq935HaZMoR7uzb0OEGcqwh9mq7P
iWT0LFsBRSNVvfVea5h/ZMPby0WxaGpoJkx3IOrAC5diSXiA2mJibpcTGasYHcHkDmOU3tdjTLc3
bRqvO9i51SOGCe2RYGdiYbDtQZ2+rg+QqI0ECMgBjvQgCUJNK5pPImtn1OWN1zDAnFUHLyLDLoNM
q1BlV/DyJl+tvSwkoTEKh7jcJwS1fFc0TbxOq5JczvzNF2upUhkK75knTogo9TUwucEH+e4YPEM4
gC84WTeeK/KL0fDSa2hC/eU4dcpOi9KVCJwIxgfGQDO62ijbpg6O6IHFTSEdhUpHaW1YakXh4f9c
Ryr0Wst4cFtuM8VlJmNeYvVY2mJgIsfcVtcbsdE97jyZC9pxQmF50yuGzbG0Frfqmlc3Ke4W13Hk
mjpq1aw8YodAGCFc2iCbYmfLhqn2QesWl6WjCXWzODZZFm1GaRGUlvoZwUt/GirzSwck8klDNuoS
asXwKNSVVNR+MbjZrmwH43HOM53QBsPdFeSQz8FIivAlg+kkXAw1C3BhXC+ZyHd3jk1kz8a2I+to
gFr86Eg63+CgfOeMN+RKlmE3mc3OFOqNOQwE6nSVblxpSjc8aUstHtrCmK9BTK0AhGbDSAfiR5Fx
KMeEXKLmy49e3kYnDzLwrQUce5mZ+ucEYlsI8SCD5Dks27IR0adlsJqNrVhotwlQUyutD7IsTe+i
oVGvITo4YUS4xUHY1S5LDXdTmNMUkKFRhdFaFTJIu4r2qRdZ28Eush/eNL1qkadsKxNfFR8xqXbH
Ihd+N4NVcbIV/pp7xkZzrSnM6FND2MW3FastQC56gT4u9uGm2SFpNV/WIrF8dMrKNsY2nNm1y6/s
YisQg4hA17XkmDO1+4L0VRzqPG7uLIJJLxdwrSMIUBOSebNsWm0eA+xx4ivwZtYNy3aCOrfou3qJ
I38o4wT6pRllQW0P1gZC/ny3TL3lA4OYlQAwLxahPbhRPifbjig2o/YtsDx7CNMpFrF7N8G2Jtxy
UTx3+KTrmTV9sjpUD6ZvNVmsPWoma2GjWmlCUqrq3PZuHMWfZ3MtgLZwyzS2pVeBV+R2QpqUNiZX
HnFSnz3SLFTYmlpLnERkxO0G6gjAE7Z7ZXqYKj2u/bxaU64mJfmr3LXQdMdPI0aE06c+S0DQfCDD
1LjKDHrHJ0L22rUM1zErHSjgFt3lUtveCq6mz+xsxHqIJzpXgbkwEd48H6UqWJ6wDdTNvNALwfZI
Zi6fWYcjwjwtXXfTFEafiT0xf+YTaeJT/wpzSMvsJ+6RN4yEsvbVkb7JoAspowwPYJ8E1eyQqhWB
txBUYevel9lgQ7locKen4231iBdLmzc/j5//nNR/Oqml1vZ3J/XV9+m/9i9F3cVJ+/3dGf/2l/8c
1epfjBKkkx1OXmBL/4Ra639Z7JdIuSGBMgFR6Rb/Oaatv5jEoWDxgO2xrpByxr+PaVPn3JcDE3m2
SjtL4985puUh/L8dmTykJcTE4UxFgMD+3P3DVOxZNK6z7rPSigPo45Gv2+Lxl5ty8/Zxv2r5uMSP
X4KTvoRTsU04L6L7alRqRHHEQWdoHGenW8PYITKZQMv+ban+n7PS91Pbt+uBSsJcx2SI+WGcVxXR
3KSCoMZ5TJhc5kl2AdrCnlfRqEh95x6vfWUHe9YkC3ap/vD1H24npAF+BAptaWgGm+t9zaPnK9sz
3Og9Vf+9XjifYfaFv7+Z8iPePTH5FcwXSDLlub2VXb+UVS0sV2AErYEDNd0zOnlkZ8UtEP9ElDDN
999/GS3lx6+Dve1aJrYhrvQPeX9FhmhMGwJ5tzcnozmKrNCQRnhMrDIrKjhFzAczmprCN0XTq4Q9
VSlhdcSytX6REbQRdhXphY4uQFzi1CX0bXK8IhhJB28A0nOBMwacw9LXG63GuyL2/Db19IOeFsZX
PZ12Ai7Qj9J02eXbXtXJU2XEoyzeULDLlsZV3AxeaMSZEQ7qMj8uadSeEltMAkhRpvKYmMjdI3IU
n5PFgfmKtfptJCrr2gIiv7PRh/ojgCd26r24Gkbit0XhRWHlDtgkqVazHYd1PWSuuBxSZcSwqvgB
dHFXJearvbq3NOakp0KqPdbq/CxGTkivSCksLD6zIJE2pBZqdlljwcIsqX+7dPrexl5zcNL4ul5s
JUy8igNKL4bNVE321Twb5FYrdnTUhfHoKFp0TOOkpwp2apnS9t2wFe9+hmwaLlqaXq1eI+5728wD
aqlA9UYROhWn/DxFI7b3ebRJ1Tm+LDsrGDi11chdpgtLqHa2mVqlX/CsWgjW7SHNztsEwOS+cUY3
jCmlwSES51T/jH4qay3StuXctvYDALXyOc7G9rqsND7HnWf9HpHgeJG3ybAHSMcurWWgyVO14ouo
aNrLChXvhkRFPMgmjyVSQAVuKmIdwRE0ePCDvh2TXH2k5HPDZWzmgPGcPjwNidpogjQz7aSsjrhP
4mbdlAnxoZEkbcYNnFx/SjTvsCK1OUVR3N7Wa9neFG13irzFeMIFur83BwMzSyXWLqVYhxQF1kKz
ku8+9OW8KwvjKc5aixS6ZBCU1ca8B032bgFf0p3CIERGnFY3Q85UrBuWS9hxdRN4da5u6VOap8qW
oozERkCgzRaMZM8cLpJIjv7W2AYJ6LboLSqQtx4avqeJ53TI4gN/9hkTwiPC8gY3l+m2XjLcPzvh
K4iPdmZREvre2aTzxWMHti2mWyUir003Eoxj1DrfLwXW7xYjwIuFEjBHtmxV12BpOGANApUi9Dmh
3hpRs7x0SqUGOS/NiUBM5aIXtr4zZi8ObZifoF34Z22zqHHCRm34NpHJ9EhPIRSu0ucIsnq8HKUS
/cnNejzDXAHNOYqmizlNU8LZhwlOrhLvupFkwyIryFE0VeGb0TDDvs483yDX77jqsYzHM9xtlNre
Iy6MaVBkNNK2E78YkfHZ09Zlw5RWvcPcU93ro/FM2uMJhYMg8Fw1aZm40waxBr1ZDUQ5o9VZCeYL
o4khWQPDMCB7Gp58U+PtHOVh2azfEsFYk4opW5gsifEQKbRAmqLezsuw7Wciw0gVoI0jTHy3Znws
9kHNQ0vTBP8TIzcsMFoyHfXKeOlGdPEVfN5NN2+bWhj3llV7QallbXkonbG7GZTaeGHfdg9JMRk7
VYsZccOe2cSw++Dr4yB0FeVZr0OzrZeHCogN7rS1HrTZm/xat57aCr9B3XMVf3KjKsjrSA/heZ0E
WcgxB4BfjCpAuxCMZfJCK6+6wj3kjNyzIkbkHWllINz2aJIQGq6rEoVRpriX5P1izuaRFt90G2fQ
zRfsEOqv9FzjNSPIwvOtnHePLcG+TpZ0PoGK5ge7IFHJcAnTwytw+lLNBDNQDfHNqpcuBHYzaiSS
p5zTH16q5BI7V+8jxnK3xkpot5EjB9DyIgXatHJj5zA73aCeI755tudvRbEo12DfkME7munWSR+t
GGM73BAqdGmE2gWaOZtBiov0JnebfDesjnnKjWRqfAOi3nVBaDrEUlIWm8Z5hWtHPOzo8dybyEoP
buo6kJ5nbVdaSbFpgcQCZ1ySPR52+kazvZgIg6q6gDtp7a3esq5tmDl78pjFs2ttCpEsu3yJuf0M
DR4YCRUhGml3y03K7+GHaQGgXJ37Sp/pn8wGrQOuuZ8JLTCfob/GV3Zrr5+70mDMmsDiSWFrXw1a
3W+zApPFfnHSvZnlLQ0Mi4zD80eZdbofNS2iGxF1B87H6TCSb+t7zYw98UWvYexE95x3w1td8Z8i
/09FvkoR/EtV9AGOu3xpl/yl/Pauvn/7o3/qe+svqHkAwDbWIjBjZSH/T43v/UXRBIGFRAJpb05p
/HeJL+E2an9oraZ0LJR1/D8lvuH85boU/g7EKOT3CPD/nRL/vGCEfiLxPpdkCdKDPkT2leqQtgWC
/L0jNGv1ofuj1ZjF8lDI/l4Iy/q3hsgW1wt7kCkPrFbpeXveU/RM2npltZf9POPypyojkeb2lOx+
eQj/oqk4r/T5FupsJqWmhSPUh2lpb4FsU13MNNCEPE/63NxmFQ1/4pj1Bq1e7msdzr5mkyp33eT8
yZ8EfuJZZUwtLCcCyGpc3nm40O8r42GA/TEuTr+vcjuftzPxPFtAQ3WPvsY9zXrcHmfCSbsd8a+F
5teRgYS0rRMM4jpKpE8VFZbwK+oxvEJjBr5CA9xz1ynbwvaWclMUlQUGMso6+nOd2sxSI2xpApJG
lx8Nm8ydQUUdrqhn9rFpjUEEy/eIcXnzJUqaZReNBVVzLbQFo9dGEqAY+6xgmLN2bxt6fdVOeO3r
8zjf9MYQHSe7q19cAFkV0GxcfsQdVzSW+fiYD+WyQ5laniINwhaB5K4WgKOUJyiLuH4nS/0E/Mcf
TnPinbpmlpurHd15I4NiYJJarQ7cqrIIBNMLjeoB7HinCxSevup0OvBsot8v1eKGzlzF1xaBtLjR
Ik2gadOJFXaS9raCjiP80SGbNu0d1+9sApFWY07wXy2mEH+C9ojurLntij46roMz7+yGI6whXWmj
QVF6TNVifGzS1f7E09E3a6fqm1K3KJ3tuXld4E8HiCtYQ1O54M8TVU8D7gK132Aztbcnj3cISRpq
ktI72ZqS7JsmXn5AaVseIFEuD4vadp/BJ90THkDmgahy7X7IV8zZ+qk8zVXlnYrC5Y54aWOmvlkQ
WuzbyD1JXszrTVdHOYKDERi40bO72qYbGjRBPqleta9mxD+F1OEGqBBXsVdmyEWlOTSvMzLjB5dD
aWcnQ36oXB7u4tRTCO8GzXNnkGu5Ue0uP9Sdi8XWamWhYyozIHiU3QmSy7a2GzdX9NRWkCNo+J6p
i+qXfS8tg1WVTUOrnpO5GR9xeV8vvWbko4x42dUFll3azBV7k1JfRegyA1tprGsFVUtgelwLVgye
33sxXR8pyoU/IuL8ji5hQa6lm9fC5ElEZGb5eBEsIcYwZhHm9cB9zUT94uSeBV0oSiHEzgqFYhVH
0Z2tRs0rmRvrZTnFy4OOf9iuRHUYEmWZbZWs7L+pqa3dJyZoXCwjrDWFe9sJnqMUcUPwZYnm5Tx+
X1qufiXeWdAQ8CRMm+hcU2P9t9lYP+XCiY55lz1NQMhHWflcC/cHahxIK4lSwIjrokI/xJ31rGLL
/gVp//AoIOfHvq5kyU4nDD40zfwZHf34vTfR39apxaKc9TGYYx6U7Sj9NmrM+hr5o3nt9ZN1PSBT
vC+Trn4aLLt6RuXCanWydQvCVz0bBOhepIZifZrdxWXCkbpe4JZT9SJchzoKRgGi15ZpxM+Lc2Ne
gq7qlLsZIUUf4iu1XmJO3X2ucR+9W6pec8FsuT9aT7c552kR2JOa7Ht0rBr+AXOys+akfcVLVeUx
FdngEKjsNl+YinunVMVLYMPMq7nqbV24+mf3Dcccf4KaSTuYTwlB1GCdo7GWJulyq1JuYI5Ow+XS
TAD5kzAG887IiAFvzHl50HAhCSrm+Aj8pMi/oVXbsg4t1e9hTZVyeM7WNJRXKOR1n0B072gq2U2v
dsot+sA7xRquzKIutm7sWLdri4Wu5czGVWuJT5EVXRVQL0IVa+M9Is/4AHnvobNMbTPkxCoM5vI1
cenHzXH4lsV6cVBK8boMZnyIV2zwS22oT1UxTpvcGucAyVT/jaF1sxFJdzH3TbQlZFE7zitSR21p
nSB3LEF2i0iuzNVcLhWvHnELW6OjnbpHJaubMMmbEp62FzUH0Bg5HaHobWjm/CLJsGIu8vwHupQe
ubFVOruho471zPIOMk2y0QvFu8BypL7s7HQiqJsXtkkL7SJZiOccmCYdVtzEA10b1YNaKuO+cGi8
656pRDUpelAbLq8lZjO7WCWfDT6yejHhqbAfhPbJKCJvCzjUnbTSM/KNzr1/RTc7IVPBjZPAtpVn
iN9iP+71OkFNpU3PZQUMg8gPuwNdHYiu8zTMoSFac4TZTbhE3atRTcNOWIIzjwPc3Y4xx1ysk2eX
Qo6+g+iq+Yjtui1hVfFM9gBIjefOlOUjuXZGNl+U+KxJB7bsiXDmyglsZhM7D9OTKXDs2g09y4Xa
A2OOCtFobqnO3K05AFEesFfW1XBhE4n9JpPcupr36tLMu/piWqMVhw4VDGombQd2I29VtxECakpZ
sQKXXrOOsDTmh3Uy0qBNiRfHe38/5XDUlOqoUfO/gAxYB30p1vs6rSsRaJ0HjcvykPBGy02SGQwP
mBQdswJCqa3nhFzbGZj/JBAfILe4dTqctatIhq0IeDMMF91tg25xo3iE5E2WgZLMM9Ivji0S6JfL
tDWjhTB6b1S2TUzK/CCK25weF0WAOh2SBP6pb45jKBThPea0LrucoR/i7Co+uOMcbbwpMi8RXJqJ
n03KHQQv90pr1uW4wK5AZW95sblp7Lb4DtZ3Reqqc/Jm4j4DBlstjBhULGQTxdllzbTqUGMy3wRJ
bLcXOVZ7T0PqLKbvWBOphPqUdxfxIjI3SLVU/V4ToJ6HuHfYc6im6nhAA+IhBlfa3aDl1tOUD0mC
/22SnsxedK/garZ6qXXmSPCAVsLKeyICXSUoGl2cr1Yl4Tto6LKtE1vj1yoFH+3zSdYFdXNL0nge
2iTzVRt3LJILBRQSmIZWzGH5FfEByUN78pquMoN2xi8ZcbqV7OfSjbogxcjjekF7u1/jsv6q167S
BS2ojXw2qv+zRMKViHOIOJl9anXlCbaoxeZc999cACHIhhPOoVuVPk/4qM+XH9iHumG9KNEd/nXy
HcgoE5wI/nEorIGCKE6KoIlr63pNEuVOqeqay4UcuB2yhIZdgN4GBUUeYKc911/nesDUPyZj5kpb
OZ2RKjbHt+KrSXTtntF4961OnRQHJQs+sA+7ExPdeVmAKKAffZqzhrJMFozlRh/NDBaWnh9wdytP
eUvWrql2U1hUE5txm4rUL2q9iULGYhzuXlEpd6XwIAbrhrgWID9hadn1lVh//gqv+WIo6BbpcRu5
Ka/F8gMVkOsnnkN54jWNdsM2WH4zalwn8L+xR07tka1SsBH5RcvPWbp62cWaMjzGicqz0xrFLQMk
z8tOQBm6YGTH9Q/jFArBWV5RbD0Rr4ep4yLLX0KTn5x+zg96xyXgZ0veVDEvP9wFbiHOUtWmTBOP
gd3ULf5iRaruY2iSHzIm5be/72HOyHmyVZI0OML4DFjFUnH4vododZwYmDT2e6HozTHCuVqWw04Z
NGnT3uayolkNGAcjD+YZroIbllPJzR56608NjfaeRPT2W+QvMWA783O8s9nFUIFP1mnT782Eyh8U
bbCuHbvXQeOm6LiYFIRoojCaFnCgHRjIm7SzjP3aV88CS8o70Pjm2BnjcoE6s/kyDKZ5PSb6/DBR
cW//cONojt9NQeSNkxHU0uoPT7rzH4uUK3NGmB17JTHgOXSl/QlzKCtQNWB1BfOZkKOIBaaNrPgM
/5hQ5Zw6ZuVcvaQ1dbNjUgT9/kedWVbKO4gSA3Wi/FGQX84bXzE0rJFEdHvE5o0RoKCNwo5Bwmmd
lHGH0D8O2ZrXzWIYHDzRQAWV1jSvDgQLHzeJ7C6Fu3AkSZZRWWRV32A8O7euLeoNpg4rdkJt1fhN
b/0plAoV4Yf76ZB8BXhBU43U8lyIZQ2A3Pky4c4FJzVYnATeS1N4y7ZaZnanhEBK7KacH3Cnx32C
p80W/swL2bSfp1IYZGxQLinWJMKhLqrLEaDtaazr8jJZjexCVQvjWSfibiZBuwbTbuPYxURLy0LV
TNZtMvNCF2wle+El1jWIab1p54J6NS+8EwXkyuDBWC6I7ZnCtiG2spI7jG4Oyh0egvYnxXL+h73z
2pHb6Nb2FdFgKKbTZufpyUHhhBgFM6diKtbV74djfxvWyL+E7z/eMGBIlkfsJllVa73rDcufVZCY
LrJtIYyN07PHesKj7kVzcxpHNrA0XonmNMv0JUnB/6SRW9YbDG3Yid9qdVXr7r6G2smeEq5le0FB
H8JZ3Qgz8x6FU7Q7oPAWWoAVXHKU9/tp5RgkUzq9oEhnzE+meflZOmPhnYcSU5YL1j8JNynLwPRV
P6idmxSpGaGCikvj6GDn5MjIxdC4F0CLY22/NLGwNn3ntMXJR76fnApKGkgj63+IKejjrYmnAfYB
Gfq2iTiwwL5CCdJ/I+NOtZzG1PTSTPN6yzCEb5zAkdgpNmGsKBWlvK8sc2MsFPm00+aR7pstNhD9
BzOn1bRry41612hkVMEQvlaSxi1IAYoXRhZ7mQ3ZYZyorsxi5o3UAw0FTnfjy5CVIPX0j1pZ7adg
BqPdyiWbaCq5d2ExB9lZa24+h47xIHPbOVkcHPeFM2WHmBi7Ogqgc58QpTSvajGaV7FY1IZ2adto
lniezhDIOzrR4LLg+7DBNHpmdlH3H+qKXkYpyznBzW8+D2tvh36zjNJqmOZI4Pk6bZZyHveWTqqT
7HO6ltp3sOvJ/PvKkeOLaY024ym7eXV7mR1MQYfVWnTPW1lrToChsfoPdg6g1HVlezP4kDs3sWA3
wRYn2DqoKAN+LwY/AspnjcDrYpaIv0+wHZjLfm1qxV2pNEg33eHGzYQ+Eh/SnTHMA5WzyRHYMGfl
CMV/Ru/dxV+ZXHb3EcZIcLFmYJa+TcNLYrXyzCizvngJN46oBaj0pu3iuVNPL0xwae/nJTsEKwIE
Bb29qQrwIZxyQQiISvuTAXWid1mgkep41d2k/PbLMA6026ab3Fq1QGgypwRzYMUR1ejm7t8+tRIh
IBZGZrwYDXEHcPjn8mStS5WJu6agKeZtC1jy2e3UuFeSKShmvLO9w94EZGRtXjNl0sCnSnT3Zi15
Mk1OKfJ2Frd1AuUerGe5KnC+g4wtZ3AdBz4bwCrfrvSXK514y7WaQNfeXkNbAcHwenfmUY3Gci0S
EA8H49/7N8QHN0mMjOeVZ46JIBNHuuCytrJjKSioSsR0lzH2yKVZ4QEjMbgNpFHCdUVnj4gBIE9n
wbIvWgChOU3/RDK5XGuWWx2pZR294MuMw04CemW2qnjoWpKfNhTAIX0KJdnY+OquGyfAOfwINfRy
szwpzTcyoUgA4miWIFkyQHCxByMpwVgpQhrX7PDgAc4AuJt3dcWKSVTl3tqF5z5S8JgS4GvqP2B1
DyKoRdF91I4AKHOHufsKH9De9eawPNc4kWIaJ8uTsYIrSPLZ1ujo4/MbUmMEnOcBpYaMagw0yZiw
AXs6zRbnWFz+Db95OyRVAXZbN6k4Gabx3YQWSLnsGzy+sqJY6noT6/y3VxOriT2uMOWJsXD8YFpl
fWkbm6kclIlLMPTdx8YCQ2O+CaZGamF9mXHQvJ0EnVaUmAObu2H334jqbj4rvGHxC+zCC/pAvW/m
lFuYup38atYOD6QoRouY8AooBzO3I1Yq4WV9nzu5bsPkNfdXZV+CSIaZT83LcBeLoaHDeQ0x2VO6
ot7UJespQIP22Qp4JYQe+29jFzev2IQlt/7YAhvJ9f0pBA0AOxFzGr5OvKJfb+VtEIKQJgVEgorp
4x4qGTsSKVhPb2eDNQABj0GS3vps+eBOgKiT4YpbBDIuR8UcBpcupAzplsJ+muUywUnEMtxrqIQF
7XCUern11HoO4/SRB4mSqjwtpVlftDPWF9emiK3WZ4AjQPuJQSWxGFibUpzPsFxtkUwvy0yZjCFT
cDGb0n4yqprNln3sY9MH7SeSg+Mz+IUXvUGC0A0JbbTb+JzU6bzNFeVnz27SRrQ5xT5Bfr7vGkVx
MtDsVCzsw+A4oKANEvdoMafmc2kbANQzmDEWoLQKA4Wzg/fE1gZcRpq3vjxv26zyuRsgR8uVbETy
ga5+aTeLXa39RK9AoaSj7iSgzXPrU7UbGLMt0cQY7tY32d7SiXVUhA6nFhoEejyHd80w4wc1g5fZ
paqyE4YZ3XluS0DEdavEawrqb+EUtzqwi5UzuDIVDRySupDzIQUyYU1K0GmyaJdrmPbWk9P543e/
jtVh4KNvoC+wcLOQJqQtm/ZLX0lKjq7X5QlPO5qYNktvbcwEpsnlrmnfcE52kLJUsF8irL6EQVpP
c/eRqiQXm1EtsDZLswmpW0Y3u5kN7O82c0c50TQxFeQyLdtp5IEvAbHBhQ2k/vbbt4WJyyFHDIaM
8qs7c6a2HCqnGgXVnbKNZV+leXZo0AfjxkpVmfgumwza0uRWtD7JMtrN9DWO9XRks7/siXn9cxS6
8XZpTwP7BhT7fftZ2HSm81oFLKqjJWttPR4AEvjG88kv8/k4QmDUWIxt9TqJGQBUdqPrczEm6cF5
iIe/493+b1T5u1EllH66sv93RMN19hUzjNf6h1HlXz/096gyIIqBpAZeXqw3mC96dJx/jypD8w/B
7CWkj3FXju0/YhpE8AdRmQy7EOWQSOquMpn/0BGtlY5IgDfOPPSMEO/+m1ml9Y5uhom6RQ4IWAKE
RGSI7wWonTIAUMveuqo5SBBeTUmVqaN01xoxNWuPSVa6VM0lLywiFDKMkk40D2nLoRi27qufTbVt
gezlzqSw4vX0QjyBKEV+laz2JRughQKgv+6Zy/3jTt/9THJc2+N/8PJs9AGCSWBI7wQ/j8b0x1Y+
wA2qJPlKXlFUqwcrxZXOnTmU8C00WdgL1I9fX9AJVnTgx0si1CQcGQsDWJXcsx8vaWQlJlxjk1x5
XnhpBt/Io3JCinHIBRAdQ6XO6I6WNMGLZoQLKhrFhKlv6I1TvEfiaTWn2GceudGTz12BXTzqgz14
6i6oMzB9HJXVXbqelyX2IPqAzr25yvvVfSzJaqAqVEISO27ZVTrC3hvELZlr7rXhTeqh1AAXtqWx
B6rbpt/kJGdAe0/jKdlJH6eR7eyixtjMHiz8yOOJdFE19OO4JxRtuV48JoJIF3gJcIFwX6XDjGch
nlbu9NBaNzKAUxH5MDSSHcXznOys9ZObKU6vtNmJ/WRRHupN5iOP2PQSEAhSu7pLoFpkG2Vngdph
zNR+sqe5QJ/X2F16q9KKTxQurnOCtr1GezBiJhOxM4ARbMjdPbk/6C1vSMuEXe/5i9d+tDmM0/Mg
e96/pC91ZGCbNT1oWXPgYviuPrSBpYzPqFG5c1mPlxggMn7IJ9kybo0mWfBDOGpz6RK/VXDBseDT
2fnEwFTpjibOWE3F1+an91BJ1yvWBwaOxzO83dd8TuKXcYFPNY2SH6emlNW2y7z71GP8GJl9x03K
8I7FjEAMQ/8xZcrYHoU2q2rHfXTGyM0cbktmlJxTygVteFyQKehowp3IuiKfrEzP8OXsJ3+9OSEi
Np5f6zRXYWcsFgOMwfAjPU3zdZrM+h6NEqB9rli8K8IW0DZlFkHocmERwgniU0rPn/1tM2GhxmwM
Vrzboeq2Z7U8gToNN4YbKj+q8piORJOE+Jrkg3u94Pv7Yky+dTNPbXlHPknyaqMPPjZGKYIIlyj/
dbVg/NA6JoanluaVTWcQq2mehiBKcwg6EdqbYjnb2ADTj0N5fDGIKB3u7Uwb3tadfF6bSfrc3jmr
PHlrDsol8MpNjJqAtrFzLA1cE6TkuuS8kfbXuVI8uwxLxPnPJV/G9hO/xIOYBEz1kFUmBShCzyxq
Et6RnvoHv4ImtJ6Y8/N44OR1HkS9mWdLU13i+OU37SfuDIvLz2sWZdE2c7zvTaPtP/YxOguoESwE
GJHc4Mxube9QUEdcuUyz2k2seqx0ppyeOY9tdScctzuOqV7UxamxGdvA1uMqHrpGTZR7b4Q7qBrc
F7ji9DWjK5urOi1s+VRAHzNeDIxDu8tgS0MijWVOsC8XtDfPGsFr+JwJsyoe4gkPeDAb2UXx5Dgn
PQk2CL1U3EvJHDmLlDlT9odhwo1oQWuPcRnAm0DuwuppO6gecEF5kXHs5cE1zDnk1sPGheZbUjhC
aAUyYTNv7KdsNJiCB1aQeh9JBxjt2zymuKcZs4rmq+/M1k2KJSU22WXFNY0CRdHRjxOZf5aWBJDZ
uPB9vzlYDBcfJDsErEEVa1feNlVdw5rEBSPGnalM8LK3C4L9NiBn+bnvfJ75gB/oTT7APPgQ4Ohc
fEfgZkNsx/8uiXeVOdn2bcX5ozuqOjCVU1zbQQWK3HimeUoxmJLoYHyNIQyhwozVNfU9FMUb7FDD
j+40xlGjrUccfdUcWVUzPkOMMHagmCnU3raPnDFJTzDrYjgPMWrgKsM9w3KsBZWcX7lHA3/uNcw3
74zsQ4Kzdr8XrevVMBzbJa7ZZJpT2wbmS++2duRUJv7PU7YZCDPZFAuOxFk6q+BoFXbypexj/7tK
oNDXlqxvh9K7jLPslh20NXXvNX7y2XWmeldxSG2ZvDgPuKLWny2RVnu7NhN0/LpyN+bgy7swWYrI
b3Ei3di6KK+zNimf7bxHa2z2wx4TE5iEkyIlGReY3VTN7S1Ws9XFZRC7gzhe3rOtt5/zcEwfJ1He
zb6p8gNObWLfLR1+x3lT4xDRZI9J75XPRND3yV4ONUMYDrBtWXT6XBIEsofTg1VEN9dro++z7U1O
88Sh036s3apNt7nu632Qmc2HFOYSt7YCnQk8d6wjzx/VTesxTEuyqdomsd//mRGCtC3Bu4+2zpP9
DGJ14ya9Dz3ZdGu84RfKgW0v7emq66vmEJTdglSodJqTnyp7n7jWfR437QGiNupGvuNHGlbo8HAE
vFMNF2DaLZU/3nSDiB9DfHgOBr7ne9cge9LIDR2QbOcR0ZEO3RUb9nIk0nU5zcbKih6KebcgrIwG
4MWoG5ccPKL3nqZs0t9Ms8yvwiDUV7KWqPJ+XaH8VMxBinP4x2IzCvE7eKfk7prKCXLYq2c1tBKF
CQwDc3Y4hIRBc8+gr8EOu/xd9Mta9fxYFeHX4sJwXmlhvnjPyxIwrv10RsnW0aJ9ggHCxtBilxj8
huYGde+n6zC68SiXbeh7773rphSCQh8m8VkUa4WB+x979oryuSpmw/j1rfy3i/m4jXM7rVUW/+5W
WqxhI6EIPGOPFe6aFY3p6d4jA5P43a8v9XMhC1UQoJBa3PwXg7SOAJLWUKZ3drzFuqnXLt8l1hWM
GAv3fs0d/a+vh1AGfYoFcRJq3Du3JfwYWLYlejmt0vjlryOohqudRXhqU4302cLt/fU13826KNb5
cuiuVv4gD+99sb5UiRhCOYgzGBrVlQ+yhYowjDmBa4XzDCwgfioyKqT1GP/nHB+//gA/v6R4Wbrc
59UF3nbfW0w1tehMJK/eGfHgmngCUKBwwvmNb9G/XgWVWOihJYON+e6tKWOb3IGs984JUNRxyQB/
fOQfv7mZ/3YVGsoAp8wQnuv7Ze4NDjIP3ODPDM2DrZeBmAHo/X+8JnhTODBK6XZWeumPzU6BYgR4
hSRhOwaeJNOTl2KNT1C7JR6sm6FVk/5NS/fz/sWezh7G18Kelcv+eElyPkgMKz1xNprY+2gB5Z21
iVv0ZiQDfEf2DoMBD5H778yRfl7s2CGG+CHybUP7pxWBZUlm6ta1YTOyumOsIa8GD00OhPrgN1ny
//IVeTlIE6UGx5Tm/Wbpw1TiUpUN3rYiPJXVXOl+gPYmeGGwHCZkeH1rfv3y/9v3WyWHWIy4HuTn
ta/9h4RtYgrgpKgLzqXX4W1fCedUmkF6oNH57Up/5+DhstQZyyIHFMIPMfj8aaWlgQxM9pOzlj0Q
XW5VLqFGvlk+tORH3OCvBMssXiiT1Uxdh53c0t9MHYyYvWAoR3NBdguDif4bedYOVaeuy/QuKLy2
/M1t+XnjZUzn+GjmUeuuNrc/3pY6c2fsbKDD2RXmrFEWA+rmyuC8nNA/2Js8pKz/9ZOwfl672Law
qjieYTIH782ekhK8hGQZXnG8lOVOYZ2EXzUcmW/YBnBkpm28vu95Zt10OJ18AtjU+AVloXroehs9
RodLVLenSgL5Y16Xbn/9Af/tnrBT8q7gkoxpxbtVb3ZwkKeAVV/pgKIbKfhnYp+cc186dQZSav4O
xvnp3cSYaV0NQDm8opDtfnwIXdavRf+iz5OIxWvPTDTHl7zmNVUt3fivv92/XQzcCKkv3i8cB+8u
Fmhsm5IuRFeVKHWX17Apme2uIiG0XdlvLvbTo+abBW95eKgN2M7erTpMDqyW+IzljHUCjSVaWN4s
FiJd4q+/lf2OTICxKtvlWjy4fDlEz+9e5NJJM+W1/kwFIdMed3qLhtcI+qF4jo1G91dtPoGEiISx
UDqnlaIj8R2JbnQ9BptOPZD/Ak5gYKvrRD0mYZ+0L+XRxAD6E1EtjrM3yxX9mLuC5njGEO1uqKGu
/c6L6Ofng7156AKYhhhB/uQVmxEI0fpV359tDTN9rkecSaHqHxJz+a+rLqI6eQcIwrWB9Jz3xxuk
GhtbDwZGGAo6DGHQUm26hjghw1bNlaiJov3Nsb2eXv+okwXHmh+QzMm/LRfhyrunVGt8/TrpirPX
KfHd8+zpLEUcvrwBImRbgep0unSfG9Sdv9np7PevCFpiDFI9D4k0RjRUQiu/5x9HgChJo8MJPz9b
cIgrDe0v8AqkErCOHDzvVRx8gR5SiO3U9FZ/g902K9CRCcqtYWFSbNv58mBir1rBC1zxmk7iY7QR
o+TXb3MXWXl9Dn/Qyu78YTFq/qY5c4+hQToFwGXgNPduTooOsekcdwaHwYGoSKs9T3Jpkd95vbpz
ZwU01scFuB8+mRz0WTcla/z3bOMZbBqF3JpWUd3PoA030htQlovMu2sWy9CHBt8bKJcDzF7Th3B6
AZY266j33RExtJDtZSBnxYr8stVQWki4p4HW2RmmhBUxRnXJSBmttIPvPHaZi5wWAgskb4R1NQZi
JQYYGiKJVVrfZhkUgOIGrIooREgKGAq9Mr2bcDJLsLXpdHPyGiDKA7TwOD1iCEVXhDSSP9Wd/3fx
ORUxyEtYrnVN17LW0rp0kZqgNZ5xukkkjfsiCag4JYGhHlqlq/TOqZqyuRRJNw33vUN429ZufVZ3
Y1Vt8dBok/NCjoPV7fFBVg+FaQeXxPOa4sFvrf6bIj5Ng/DmrkbZXI/iWnbWCkXNJY8ZwgA/yFd3
X12Ib/qxtUIR7go7F5dppYqCaMDo3WfFgFGlR7hstQUHAbki3xcgPKgWj9gxJ+ZvHLELs77A2a1P
JC6OxqNq8DOMumKNhQvNWgDhpKVDTDOOXe7wYGVYqWzJfQB4pV+F92AtPgROw2DMNk2y94stg1Aj
0m0N8cCz2cJdDT/jXKNv9Da2TxzeRUyxNZ8IKINiOajVoqSRJZgWUYe9Pihy7uyNjQW1vE1GU0ms
Pl1Zwt7AyfC6TgPPvjEyydnwVgeA2fP2QYMAaiCIEtwMciHEKAJfyMcCbWvUn+GgY8IuEfX8BcG5
5ciHcVJEPyK33dcsTrFN68d+bo9/LSvPZm8x11kljq558IpUEuhtdhfryVIk3x1Be8Hm7UGwjUvP
5S3qgnWmm5Yu99XuV8zcyVcTxgwJzV5l4PB/jWZwVXqNXWctJBJBbRc0vnitrHxFYpHXok7KaX8g
JIHAvx1/vjcCMqZgV/7F9ZlHbAozU/keJqTZX1VIUzQGQQaThnIR3FiBnM3Z4xiQZPd93fFBLBPs
ZN+Ss/pQE1OiPo/Kdwyo1b5bFA8BcXvjtatKJFB5XotoRMy0fA8MJhm7POhscb+Q4eRt04XamBg7
a/YrzmPGACmuPMAVvCuCaU7BCh4c/wOFeYFLjyuHNfWuzKYWnnoc6wps3ihd0qdlD1q/lICSsAlq
HQBJ5CI+V6apgNpAyIcAgEyPOOr9deL/35z0d3NSQff0j5rlJ0nnbVG+pk31+sOc9K8f+ntOGoo/
BA2YD7Tzl00ap+Pfc1KMgP9AUun5cD0xiV590v5X0+mvf0IY9DpYpZj4e0bqOPi/rJCUZ2Ory88F
/82MlOyHH09ufKkdfCsxzuUTAOu+b7jlVAS18qzuLAZDYY5c7od0GvCmGIJ7N63T5uSGzCo2AMba
3RWSNYWazc2/lQRecEoqQ2KRgPVamMUHA+qnfBrJbrlC0p/ld4NXy88TqPgnV3v1ObUwIxvm3Ma3
jOOuM7OsYnQSw68k4ZGwnry+wGI1mk912kL9ZPrBEl2sA2MgqEs6tds9WhlJFla2OMGRwRCzH5g4
3sdpVmNwt9iuD66dpRdkboPYOd5U1xHJnUH2Og1G+hHqS4/DrGyKZN/2UCsvg2ummMpjzG+ygoGK
mDVVM7TU+aZM4eX6e6TiuiVdE9nTJmUc4kfwTVh2R+wUHKl2eHkSK3uuXQApCi0bX1Z3i66pim8C
W8fjvIlL7me35kGOMzMNxGbzdpwYPBFJG1vm1xkRw6x3RUrbxqgVfw1g/ZowNczKRlJ6CAMca/xC
6wA9TaSGULDLpoHuBC4geSt0VHhk9rWEs7V2ih0jBhx4Un0jpXzp3YIMpgQ8n8itDNmELabkYBcq
ljcIKo2TOeNwQc1EXGtoOJsZC5NN3qcYj5KIg6qmtR8LwxuzjdObzLKser4njNHde2G7vJKki/dH
OZbRUizpNmt6XE6CqrhIyNSHphfVqWmG8VDUUzcwK2+8DVar46oSiXziivZVVePJ7aXJrYsYi/yf
Um09OLVbMbjOJveS5tjrML6X1Vx9gBo+QAVh2LPRxtTelrn3XDRVco+1TH83p5N/j8v09CmtArVN
QgRosk3VPe9Ds1+mJntBvh/flXazfCjS1qA4HMdV6orV1Wxl/k0YFvFL2irnqFLPuDWQqw2Me41w
P/nSucSk8h7AyDO9tXxZLC9tF7gbPy69Z9w868d+UQWegXGaqMjNO4ectUr6KmoWbF9qaXsetLG+
2o1jPZxmpeWBvJ7kBYcx5yrUK8vFat35iZAc1AJBK+OchERZ/mlhGVeSWqVx70rwT6VmaZgaQsu4
o0T1T3J2n3LMNvp8FAhzHOVfLPzpkg35byWAhByn2zFJ7CtLqeYoRDhuhnzhWY8kv9+npVe/SHKf
D+RXtV9mO/1ALT8hcwmCM0+62iF5EhFKieBaL6W6j7FRPdeCAiOxHP1xdHRV7YnQs7/mjTSvDF2j
y+k6xz/PpQr3Im+/49ATH6nfu12qCs7h2M+h8QbjR8KAyw8LSbMfnHnIXGRgQfGhM2qC/QpWmGcM
uNb6kK1CpLp7FCVXsJ0Ia8Ms/5BLZ7mtwxrNn+qxu6iXImdAV4fGrZUzytKuJnwUfkp2R1CuwnCk
VRBOMSPhLaYVT91AlZsMuvRWGEyhEJG1EbGJ6Xpf8F3FXyJKED21bj+fGzOst87i2i+C6uZ2MORz
puVjjgn4N+U2hY2HBa6GG3cGQIpsTAuffJmLq8pc4os5CFz58z7e+llyCkXvX8OP71gaY/9Ipku5
daXZfPVGiL/trJs7Jw71l25uJEETRokDI/OrqyRPxDMjODfyutIWm7nqiJDRYXJNHzh+Wqn85KYm
UVxUZqQR91IHKViDjMZee/ro7+VM0dVP3cUe43nnerPaptPofMTJMjuSim0zrJzn5fKGuBIJjHPI
MNgGK06kOEpDqNnLZnXPD82guS/ynkquHSyivEdl3Ux9ttJu44xKOq1mYG47HdRDMwtKtiKZnUd8
NoMv9D60o2Qf0V68DSBgli+kkMbBpZkgIIzrxDj0VjII6jj2udGEvZdYxLtsxiClm5qF+Rejjs6o
v/Gh7y+bZHRmcv9c/C964juaKmAI2S5wiwEMmps+g3MYzi7iLVN97TjzHqzZW06MZnsY6X2CDDru
T27RhpDOhLoYg02yddAGX0Uj3T8bQ3zL2s6+WLiyDNHSVQsQP7IGmRsscgOfcZUG16FTFJfUbLx8
k+uvqUkXALu82RA099yY8lF12mTULFOSm9cGkDZin+H+dTAzHd53lmx2hmenTiT6uUfHk96UxZQg
NMxiuOPS+pBBfz3kOMfvWe9fc10HDx3SI7zIy+YJuTk7SCrb85wXGJTI2C2vXQIHIrRj03XDBPVo
QInINh5RQ+iSLdrWBu5FbYbzXbY08lunegPXF/pAyh4RvCReLM58QqyK5raGjt5iZ1gWbnVXxYa7
Jwu3ORE7a0eE3SjEVGZ2MWTib7y6bg4DCfJbMarhky1xzyqDBpdrv/g89NaXvGuLCO6kvkxzlZCQ
i23BnQgw/6qRW2xVleKL6Kj+T8uZit1oLeNjbnrubhIz7WASkEgRMD1ypBE/ZjBZbgg4GA5z6CAI
7TN5iy2RY+1yHaImxA8rINIoNU7zeCUzkTIMmr+QH15+7nA6hWcUFN8q0tt3izZ5rkHwOQ3K77LI
+pNjcNxjcLwSj/kVycchOi7XO2IJhwA2L0EVMotID2LLLpp6/WuYw9ceytQ4DC4G3YLck/t8KJ2z
3efZvh3y7jRSkOxGnM2ODjSavQ9RbUuei3so7HS6IneU/q5USHkHC3toc9FDpAjU3TkIsr8OILsR
nx3iQmJF45J6x3lykEe611rQh9VoqlF4hva+sdyvndnej2NA6ZDVeYRO6cAWbWygXCC4xtM5TfGt
ygpNhUEq/a4wmxu/lfc+WGjYdwc9Y3MOJWPemmn9gCtAcc4bnexr2EabLlxnFlltQ1RPzxBXkz2W
stdOZRgPYa/mQ+mN4ZE08QThWXWPkv5ukVm6HyoTmlhjMAAvl/twGq0t4sPywKyAnBY64K1ImmDj
kjh+qJF5swn7zi0DfbQboeE/0TuimWTIHQG3fe8gO+1cmvVNRqQt/W/rcpAVKeeBM97PthV+zSoi
S3yD1w/h+tFTU33vGVPAYazJO3dHKzLDdjypSoaY7SUGeKYOztWw3JeZu4rtn98ahP/rpX7XS1kg
EL/qpa4zzN/7Zvixmfrrp/5DOsUEJ1h1hVBLCZUDE/7fZir0/7CZZ+NQ88YrfeOj/scDM/wD9xgH
JR1NGOU3XdN/Girh4KoTYl7NhAz9H3/zf9NQEVW4Yt//wEIJ4lpTCUiAW8duNHXvgHj8A0OM1Grz
qjYNoshW1ymc+VDvxLgVWKrdFcKBxrwQQiL3ymBGv/PawfmuVIlOp9KEceJY0V9D6CYHHO1srj8Q
uy3EixWCVG9ntk90WslzpVCYZInnfpgQC10j8R+ICka/jvVe7mIHkxr+dUI9L6IJ30VCCvK0OMoh
r6/8HOY90Rz3pRycL8aM3vsKZp/CkcGzh8uUYwjw7BTx6F96vR5aI65SrC5ROeO3/I0Ia/cKniHe
uOg493pBxquLfmFHNp0o9Z3xE7lCM73UiHPMdeFkaCY6WfntnhRj9xGHiIrgX7tuil1LzfBMQkO3
SeAS6khmOVQVnI7Q8yBSJPtntE+9P6QHW9F3MuMgND1bnW+6DMdFKFKH3M6eFuj4d14OG/TI/+Jc
o8KOK4w+EBVgfDsQoSBcZ8eW+qoKoTaBmZOiDPIG6IYZwa6jS8YqGob9FtJH5+40I7sHi8CY6ymE
22cNo2+xdYcdE1Q6khccwv3H1nfjJzksdnCSJJga27xv3RK5iKA2wmwupzGV6c7AQJIezfe5B+20
6UZVn72woRlufTq9kYZzRYljmr8FS8VhHBKOrKRNd37m6QdSZEVmHuIEpluBSyIsNibv9jAfl3zG
TZhBPFFQIiaDL1ji+Ciayv7YagcFmO4N/RSWfik2a75mdhSGGZDNIQmWesbiAyuqHXGgtjJ2M64K
ax7TmC9mf0LWQoxulZduZr0mPaR8nlyJAbRbhruqF5GNSOlGu1SSyozrnRfW1gke0EOQxh4xophI
FkWD8Xrmrmdw01VIUEIyfccB/7yS8JBs07s2xhc6xlpZBe2mZnMvFMp/1z4lo7zGazrf6Jlc4ay5
EZ3uIsS4B5RR8dkv6n0Nyv9M8to9WQn+RnKZPUn1A452yyfLnPUeOhZeg9PyCDOpP3UoRck/7fIL
AQTmqXVFsR/izj6HBthZwWhgR7w3khGhsrNgLL+fgwZNf7nok9mxNG0s4J/Dxf5cY7Mc4SRJIEM6
GJEY8mnf1P4wnDHnyk8g3F8kyOyZWiO56mB5UaVX5g5t/wEqYtSLdtwLTbocZM0t1SMWe50RGpsW
wXGUpOl3FyEF0kpMKmBybbyOvjsUEosDrMQQzxISeqldVVPqLu0BxdzjkBm44GGKv4GyFUdC5tYd
nz6/yt3FkJA4h/YEWX78joJl2Qapw81hsR27dtoWPmBjnWjMp7ruVM/uY+eUD0WQXbQVg/GPJp5B
+imjZGzMHlPvZH7oQyQxurK3uEXsEtwOZOKlUTCJ577rDsGirnNsR1Cw4gMq23LYTbHGBjIWL54D
BXquq35rVeX3UiBBs+vZ2zI6Hx8zo74OOsuKwgFJDuJkNsEsuBZtBSRRKVh5RLpuSDQR9yaGLruK
2HaIppSQDJeJgOd5eAcw5B7Dz3A8BrL8qn3qXQYm4dljuzyPpIJuVOzkN6TJ58hNnHTLqrDuk7S7
n/J+ZwR8KUJKblQg8tdy3c2Kkb4YSKU3rtrWFg+Z3Xnnph3SiAcGPKza8JPfpR9NowcattWf2L9b
x8TvabZI0NwgrV0iFxLoeVwyZ9ezrd8PzoxKT3vhqcj9h9iT91CKzT3bRHDV5MbsR33hDR/YV8at
PfnxtGmdIb/JbfCKbiiGg8mD2ptNN8IOdNMHR6nwWioTpjj+lSKvPiENtSPojbeLqnCZRySu8tbf
6Lp/6L2a3YWIqng0Se10CoeP14jXVGTIkVNOhy6OgDLCQ5YP/8PeefXWjaVZ+6805p4NbnIzATNz
wXCizpEsS7KsG0KWLeac+eu/h66q6bK7umoGmJsPmEYDXdW2wkl7v2GtZz3kZWbutGINP07ZdKmV
pvVm0aePWAQeDaZ8JG6Pr8xongmXOWI9MnkfD8zpcvrWWJt2WMmAk6Z7MhpCnsVGXjURNfvJbt9K
YzECo127g9prD3VoMT4ZM+r6Is7Hs9FM6jUW+v3g1Dd5Fz+ZxIy6cJEDtaJ05aQNwNe+SIfYcJ2u
ONvO0lqx7+xO33dJOt/PvHSFW48R5TGE3ZcsjMRzzmzVb3Vra+4l2z9rJNhuDAg5hFev9TtjbLRz
C07HbcY6YVznVLGXLbm9z+dhPcZVf+jr9DQmYbbHhZV4kUOLnMBK4TIjsDV0LNjsWFzdSg7yjdFC
v5klFftKeyE/xMVmFLTa5gKJRPEWMmECKE7xl3o2pUeHfjMnDXfClD8KOR5KWDLOuHKxpo4TaG3/
cURT0iRW8TYSIgF3+jkljiEYeTyIsKvMk4aVnEmdPoq2EDsJD0DzIsNYrzO2TTzeYVP7Axuts5EY
0Y4x0OJ2Q6R/DquhvmcTTya9gtC1Dmz4rt5Y6OUdiZOQcasWK2+/9fwwzQ5LZaS+EKLelUM93Gh4
blHMayyCBsr7UGdMrEzb9YyRvzIdV7GN66Ra2hPCd7LXo3qcfbnkEuTMQjDffZkq9tHpsvU0j/qj
nNX6CyB9JTqEBTrznWFNWBf1XEytK2WFK5p7VgvG3nkrlPFOxFbi9XLq7zujvJuI92MZp3wolni4
zebkU9fq7W6YzeoE/umT3dE/zUl20hSMBIhARl/Dq//C8SoPk1jC13QVbYCnpD3qs6IFaTXGexOb
n2vbNK4Fsykv6UZyX6MuKFVbuUQ4P55qgFuEMXT2uzmAaRqYndLG6PlrZVvLR2tSEOUP9mc9M2pG
WIX1hB0x8ZXQVD3NitMHjMsqI5it+bLywiWAqvJnuX2IeMFSF+wOpkm0xHyu+fUitkFBkX6t2+zL
oirWveOU4ye9GwMVVfMVg6AB/Zgr20prgfE+aWl917qVbq22+blb1woj6SCpEcroIrT80GdMnAEg
0J0OTnVv4xkHZ2DHwwcYV/Zhtczmk7I6h6pf5oexi+ROOInDoASezg2Et69MVt44nfNdg/3LZx82
PCapOJul7uxrp118A8NMENYmFwSLSr8nks2LDY1VtlKlGqp1HWeDZjQ3qehWl9D65YawC+cwVWKG
XtO85VFB1zvnCWyXehQfOSA7zDeDzkzY7Kc438syQqNeyIzLq1PKzw0y0HNkLowrqAWf1ImxIQ73
3EYgLhf9YxHr4gvLafOLTEoYTmsfOW4YN7ghcwoGYM9Ek3BYrqgVKYDHkzWsCrMb1S917TakUWE6
ygwd6iGcAL+g8vBicI5R7BUhmaLxuUVvDqV1jD4yYEcXcKHQ8uAxP7XOejS16SuSQHPf4KT0C7SH
wYCLFqF/pbnrbDgul+SeV+1kpLJ3YVLVfg7q2J3l8DL2sve0tR7cEiYkiThV6LZhw/2XVXAcS2yw
IVE1eIbyg45o243bdDyV6hSErX5N41THcmG2+7w27XMSF1iyCB33MsvBshPv8rFp79t4lJCHvww5
4/qetjtIi/CRDT4Q/EbzQ0XqPp7z2u+M1rUJE0MIu5SB1eSHteR9V0A+chEpCo+Wv/YSOfp4NRqO
E0yzmNFGABWwt9Ysfpmc/sakwN+pNk8xzIjHuYKtZNGeQzkozhPZHCTK2hiSZkpDfEJAbiKr5k7M
K6ap8t5BqL+H7/OWl8MjDgXggeb6oS/oU7TewJmKpwzIUu/XciEduzbai9LOI1ZnRXtCwMjEk8yb
x5kxvYcuhKtuUSRCP0DJerVFciBOdTVC125QmjwS+oa7BM+Ll4Cm/5q1wheztX5YMcIFc84EU5VA
GWc7fLREftPEg7y20um9oSnfKX6xHcddINK18mKFEfIsR2xjXbxb86F4bGWa+LkEIt7I0gmkpNjR
to3DoqT5BaCh5i5TxugdtPzVtMMvatdGvpPN5j6esvlDs2ArczpTeEtuUfWI2rklg+hazstw1dTK
Y3E1eWtHJmMs1eWqQb5TwB97q1npwM5GxMyM3W9Q0H6t6DcggH3W7PU1qs29JbrhhjZ34cnIcCms
x9DOxgCHzz6P3xW7GVxhduqN6NL60GTtXZPoQNaYyjhxY3sIwdVdXdPeYkzS9/A091plCDb/6dkW
Ohdoqp7UzH7E+6tvhO7X2RrewiH6UlUZ759K/zD0F6sKH6txJb9lLqMXRQE+MuBqx17NzEi3blbH
fraZKbWOQ3AOl6MLUhCwJKZ11gSquJESsPdEdUYgrur1wwryCzy/es3CaqI8U+7gXTEoyop55UpI
Qx4uN0GDjLuOd4ttd8eWd/DL0sbfdEBnULgnZmq61rXuJKHYsWMoPufkGFRBkojiypUlcR9Vek6B
V7WWr8Vt+WHConYYlbnxAE1m+zRRotarNcArXpUhoNVYTsGtHA2anLp5nAY7RzQSj0eq6uzoWHG5
l04pd/WyRudJHcwdkXYPSwvRrKmcWwJx0rsyUcS7kXTDeY0T8wSmrz1o+ZKdBsBwO2OS7YMsl4pM
N+2VHj69ZGx4PIDvt+sajbjlq+iGxZJOnJtmXJDfwG9b55lQUZg+6Ui3NEIB3fUoxHwyMikAShZK
pS79CA+WWzQsXAg4i3xmGwqjORVY54BVs071QIvz8NbEcnkgUP0LtETHLTQLA2TOM0ZReymHvDy0
6XI02hEL2DResTJRVnQxpr7MeYHvm/iNbeGhI9/YVWqjpAxqV5ZIfHt2Q0gzaLLMmXKPrn8nyRxm
MqB56NHSXQzl8UjdeLQKZqR5Xow7jisj4DQH4l8YZZAD30zj+pZmyr4nu0HuaYWZuOhz+nnMHGfD
t6jZhauaW2iiW7gunXMuSahy6ywFxhNahjtkhacgH3IroTVni2E5zJg8OXSZFF7b1qmLK0s99xkZ
gF2lvzcrSEssLe7WW2hrchWc7sEMdeYubXkZqwwoipOBo83zyVNw6LhEl/fEf9rKeZLpXaJhFGM9
eolM66mynW5PfU1SRs3bnyQoQpRVFuvMO/KevJbaiJeNAse3wgSHiaz/tlY1rqz+sqCFctslRC2k
469s6LM0nZ0/BAh36mMeHowJyBIePk1OZUMND3GV463NaoOiZTlNfFI9gPX4HwYiQoUhWhiW45fR
Sr+A1jrasrmDtjMfk26Bj940Z47opzocS3Yfc0CrxTsZxZTXjx3hgyJRr6sYtL09T4xRVi5d9DM4
YMX9kiqA2odgHc3MaxowkzQ6a/mpkQpjk2ma7J2WiwfOznttiVifRWMfsOmi87InL2ppB3s2IOvK
somJgC/CZDrFwNZg7Zdfyr5yPqQRO3iq2X0zNQQezPr6iDr9zlodcKi10MDGqLu+MyxXti27Sgpl
BbaQtYBtttIH1sPfbNFcu1U7Z7b5SuIeCqPXXhT7obff2xF2hWqTQVUKgs9A6ftNWnqCxFV/bcb3
um/J0VWyl5gEiqDZZFRdrXhshCuGKjazkjV1Ip/IZeHGgvk2p9ZLWqV3bcwB7XVDa85YJqV1C3ND
O7EWISJ7jnK80yNN+dgsLX+JmxzzMAg+tW6Ckt1w68e9hUbaPNfAQCFVeGY6o4Obs3zYMcXBzZAP
hputwiLxSyzNcIM6t91LuJ2Oa5myPSZ5g5iMU41s5k60RkFp3MSsHKnI+wdFmkW3K2ycc7tWyabW
05ErVmeTHmHh+NCGZJeyGW9YAvAcGWwD2whSj3ozgBP40mWzlfUgpR0yy4df1K3/2/P6/bfq+lp8
6/59+8ZvFBecc3H/nz/+a/fLv0ffqk1J9MO/BGWfsFMYvrXL/beOnOL//Pdfsoq2v/nf/cO/ffv+
Xf5yEk/o059O4quyfy1/msN//5pf5/BClX9HbmtyEm5eMjTN/zWHhwoAw54zF76DUBEhMyH/xxxe
VYHHqwjiKYzNTW70G/xB/p1YbUAS+N9YoGG4+5/M4RFY/TSGZ69vCp3/6tj3MIj8JEmuOR/hJy8w
XqgzBB+ZgmsIEfimMTCz5WBhVS858CLQJpvd+gIbXPFyXtKvXcgEyLWignxCJEbNDKu34ayrOst8
WwEtBqBvbEkzUC83FdVN/ilZZXNTdav6NdWjGeLjkJFprWLN3TDU46jvE8WsHpkRWsyyG2ccTzQj
7XRpayIHYxSnJOByHzP/NaGeokz1xBD2LjfOjTosNYlFtQ36NS1Xzecz+jIOGnZibs6jHGd18ZbU
Ft+wBfAhXHDJ7xw7JCYknLYoLmnGySVHs3wc8sE6KO3QHseqQCzRJuX8YWyUvZYOml9pzqcJOt4+
VvKewj2qtt+K7vzTbHQ1VmGdyQHG79gRKC23FlkIrlgR9v5Q5SllPsp7gyT0cqPgcQN0HokhnAku
rzzPsroOglspMU4sIrs7wL8peg6Ec288I8C6CG8K24fVrNcjNu1OkWerjeYsSFuQ93ICSLpv7TqG
Gzxr0wXqDdTZfKsZhFDLHQOeYhQEKMVxrx/SZI5R/zNGq8fBOq+UiHRbnujY6MwBdNchpVJwohZf
7FEUDLtIHCKlmDEnlTIWi+/CZMuqgdQYAAh1Tdx3CHzuaE+U+atTonwipUR07wtUzy2IFNVWgdOa
nm9n9smmIEe7bD3XqKMkxDBnvAHIm53QJSMJRz4UxtTlQ3pMqN30oM2zDyzk20BFM0T7mU23Hbmu
LhI5JAY5xau/1GRzAo8QJzvNKijC6roD45rtMyj3Iqnn+94cJHg/JddIgmrj0iNPODrZdm9JT+o8
256Gzuug4lPsgxw1y7GY1Xa3Omv3Wml1/qb1jdB3TgYHy20bbo/eDtG0RQDCmBGTDnbqdEYcUo/y
U1rQ2hMbP7zEqRx7b62kcafwDBoMvuroJWqlimZFFjsWTcp+1InBtvhxl9zU671YxfyhBBe+9Sp2
eitFaHHM29PgZppK0hozQq56raPaz8zyOE6qcU36MKVL6nN5g0h+PZXhyl2dqmSeD/ErvyP7D5Wh
15BHVzNG3ucP0iSL2IJSMWfhS0xa1g4Sxbin7JRB1pBCOgirfkS8fwWGbXzY3tm3oehU31J1lhqN
uKzQhompqXvPpl/c2QmVOc9Arb5XYlFvKyOLnqM6wfbcSJzyY5YfOpIo3YXosH2ajtke22QIpLbu
vmoTxgR4z87HSCqGa8JpuYE++rRq6m2pp6yMGAbdZOto3DB6VA5p2k2fjAZimZsSp81oUNc+Q2xn
FD7A1IjcKVf1e6SiRBDhl39XLJv2vefZ2GVr2h+HPn/DmuSwUwvxUypIMx03G035sdZRrDB1Gqs3
aS/RA8OFSHWrrDW+0C0DaWMVxPeolSPyJIz90GHcZgBWNqkM0bKZdY5NWBO0fWT+ehnZh9kg8A+V
CP3SQE75rjciwRt96JOzcOLhoY+3yoXn56Gbmw+8rRkwaQus/xi6TRY6BwUFnO3aemOdbOSDoO9k
bn+dzTK+c3I7OYxhVX61EtXxcxXahVsjezaDpZJwtFUBAzS974vWPrJZnYk1XYyPAsBx4Ypp0ZhK
6qE39dRqagrUZzbY3lhWk1xTbGtuNaj6C9qpLTVuYFk7CZn6+JaNz4Y9kQkn6vW+mpl0Saud0A52
4Ib1tLpoyA2x1FnzG4xoZsia3r9HNIJeZhAtVuVxh4lD0581liW3q0ic2xFo6N1SGtVO5OxrNQr/
c0j27EdLtGvmdcT1NLuq6qKgQ1b6irS/9eU8VPfw5SqURxPqoBjHgStFH73TDaiHciytz7rWryQ0
8dYKVo4cL+6X0XQBxk2Iwjj5bQLaXMsezYvWrET8Goq+k5HQHvGM1Wd7MuJT5bT1XSNoCHrckzyz
Trx8SxZGziTSN6mHspX8B3XJ8TYI5iPhDGpEQMU9ru2yDB6mh28kfpArO1dEdBladWHlkHpwH9sb
2CnTh9xSgmHJnEvDmooovyWJQ5BuyKdiVTQ+fVH6kncjzLsury9WbbO6m0THoI74insJIvww2v18
rOYQJStwU2BoYAxv27HOPhVO1XyKbMSstIshoLowOQ8zKId4stdH0colQJqV7hfKxyBc0OOqZgkG
Q/JoK0S1mtofy3wd2ctYwyNAKbRAiexKX0loJ01DwidUY/WO8DzaIIs0rVM5KczfkMcsZyNdisxL
WqSKdiV1nsd+epYzfZ8xspRiCcOGlr3KehKJMN80vr/iVWGZ3OGnJu4sVZ1Py2qwCZErF71N1M6G
9+ySnZmgUraSuiYKa2SVShwgrUwU2on07Wm+GZqq3XU1vNf/k/z/94pjrNII7v81Gu36bXz9+mNt
/MuX/FYbC2pjndQZdJCYb3+vURGbCfS3YlhD4Q/SAqG8hKIMs+C/imHd4I8M01ZVm/LZ3iBpvzUD
d79oTegj/mWQqdgy4X/QpJiCRb5JnIWOIxVi1GaN/Z1FLu4loqe21i9W2FmAHKXBKSnYDBtrTnhB
XDRbZmB1MoXTCAYUDTuEldUGXjRi0rSuuYFdPmjPAKyya2XlbXxuWNMgAqgbFvYDH64nfZTjc5+R
09lHC3zNGh+054z2CIOqT+mNzbgc98O0iPsBpvLncgzH2xUL2QwSstzu/bUlErkJ22mXML4/oJ+l
wyQ5hVTzeun3Jm60yq3jdM6ImsLW4ytIBO/ksljmLp7tKTo4UqyDD4tI/UI0CypqJlzZ18ZSmtsk
MsaCCUAx34YQPRkooEFRfYI9lmyDS2XWsVpaSUklBgpNBhH8qb5RbU6Y9Ze7BmDoJhgtWXsRNTcr
J5tfEDtluBK8g7yh0D9oTBs/ODKN7tc0G2+bnAy+lEmRjzGVD3VIFNI+nVrrsIWLNyTRoaU7YNqB
TmkPGSeNbNnUX/RMe+zrurfW2p8IReqbQyiMZNgXocZcc28bgOd2VouzX/WBLbWl6mWlPV+RiBel
8Dj6laPsRDVwSUYNW7vUlHZZZqB6c+TEn7o6l9B1yKDO3JYeiu22kYTjfM2aUTpwh/KkdVyyJtpi
VyOCjdxBx6aLkBSBREh9tCg7bmOB8tToQDbwZA4j6ewdAV2xHzWqaVUHyP4iPGstwz2/kd24vXGg
b64z9rydMqcEWmaFCd7z1PfDUCMwBkLZ6+h0um6c1sLNJg2t03NEI6Otn+ckX8r2K2DavmB0AE0q
Dz98/xT/b/f5kBHbqqve+x87++8fyH+0/f8/TQMs2u0/O/Du4+rrt78du3+KrvvlC3899izxd443
TWDG5ZD5JYP6V58TfwRoRm7auF+4jr8/A+lYGJL/I9L6t4EA304a30cLjJT/J+efrm6au99p8iRe
dSAtHMhS8nvBRfjx/GsYFbUFWwBqTEq3dIkr7AdodoPIdoog0YznqRjHC9ZdghWH+jmPjM0YY101
6Gbse9d4o5jKArVqUd7lg/rEecjmus6RXFVygqcx4HlsBbwSuSjWLsUsuyGRr3U+sjCaBa7LqX2F
iXbhLX+BeLYPe1I5+tZwPOjjBraYgeSkNnkf1CG5FjyPXmPV2HXLqmHfwGRvZs7m8pk/V456Z4pO
d512eiVFEzpl1gaL5CBr++S9y9PML/RoCQDsXC193k+JVXt1VL47WXmZxHgfzkCDZYIMScsudBJ3
MkUAyCaNCBrFnePkdan7yq+a9c1A8wsJ8q2yzOdm6XaIk0ltY2n6iZypAzoy02VhDUeoC1cUXPZV
9PpzNuavFm7dnYpYSG2zy/YM9AUJJERUvqc1QMuOpnKn56wc9IKjYIiAoMPVe4j06X6zpHm4vqNj
mztvU5g5exHLQxQxJCA59bhuADxl6nhiVJVJf3LS4kFDsjI/mJgJplo+x3p2iub8tW3S12o1ruyR
cBSYsgskDwjI3ztL7DuZ81otes++umbhK7PTKgdWZSxBXYYYIAQrniiWNPRv2DJdR1PjgKAqNnjK
RlKpmdN+BzCDKHtFpT65qLVRe2yA4e1n1ZK/gGP6burUu16b9pDzzsImP0QZ1XNtVYo3ZvG7nvPX
DJFcMqKINF6cA95SpvsJjxCpy9Ma9ijCezOnrUdjiM5ycsfETv3YketNizMUi9FTK5uQhdP8UKiG
Py/l5JVxS5htlbwCCsaloc1vdrWeRwyubDJbxD6N9QxI/Yvd6LfOhFPcxFi6sIyCkdgeuOEf1sY4
JPS+vFH1Q1TwGm3yQS/ryYwdhvVMwFkcTOgtPMSw+smxeCfMa4/VSyt0t+7UpzISbw7mHncTa6FB
zE94KB6adniQc/5eqOni0VEyQSrmBz0UMbHJfY2zACrOaiqxh+kegcH2vIvSxKEln6umTHeMEq9I
+CzU5HwdjxNrnsVbUTefE6tdUHnzdlQEfDUMLC9pyI6WlOwFKng4foBGVfn5DFBuaRAOLU4/HhpE
QKemMsZjV5j2cR4V0mTjJWfNVRe3pVIvOxVV0qmIWa9rSq6/9aJ7WcbWvBF2Vm8p2VXSSL/FWZb6
TkEoGJz66TW0KjovFg75xlJtyifYZU/FjKPOXyU6OlZdLPfi8CrL7AVpwuhlcx7gP1u8ldiDul9a
xvxzjPPdNDGWJHPLSKfqU9e0mmuuxHdlRWtCJ/JUKXg9GN5jkxiM17lcUFjBh+RTmcZBbjYuKpTU
rVfH3BWI5X3cG+Gd6JnY4R3E8p1qbxXh9uzji9qNRxVBkSZ2uoVwnt8CmOPK27DBsOjPmrRvpWoN
+5m8HnfJrGdLMa+D1kzHcGzflak9SzM7/e7S+bWu/Rti17sqKfvuP/7tJ4ALpzjD5g1swUcf5+t3
PM/vqtiEKmagbMDCNrKF14emJ/xxviZGc1lDYf4y9f+XVfNPwI7vPw1yDr0APAuBpvzHO8OR01Ca
hCPgwxkrn1DmkwaNhJkNB/qfP66f6Rk8rm1KjY1NhYvMOP3HnzRZxMmlYV3Bo8henS3pezuOU+YW
HpqnDovNtKh/AVb5OfL0+8+0NYsRE6wQ/vfHnxnppRPbXYiOi+VfYHTjA4tcGHA6AiiFFMvt8eY5
Q62OA/DPH67+UzeyPbNbH2IweGPVZ/3MwmKMOa3pYpeHrmhZ2WLWuluILdiOizOrqoxcpflt6pBl
ZBOD8nREV94yJHXbeHmLmTJF5Xoeoo1ipRsHxykULx2YhtsTChGOb7zTiGvR9jVVeinNdleA0J2L
6Ek14oKNnbyyQVe8LUNzbxiA/ZDHET1mczz8+SP9g7cQ+B9Vo38TqqFtvd/v2y4tT8iw0mR5iDUk
SZV6pzrrXbHi6vuLn/NHz6hk2wEye7M5/OziBtJrz/wh71Unh+YHPWLB3hOoOYdwaTqp39nZpY8E
MW7jcmf1agH+kjtUrtF7M3Iub6VKmlFAMB0/A7IPAf8ODzAhr3o77mOb496oyTWIIoYZzazNz5Gh
Lfsi0sjsSBYmLWoLJCGbn+aWa3/QEnnqCT6kg4T0J8vkPUxQhpZZzqs429UeUcB7WK1PdjTs1r7j
8q71Q7wYhzgukVQiN0WdM58zi1wMbVjvrAVgCH2AYLOhvLRGRvi2oMb68yfyD04YHPcAb8XG8/sn
Whqwl4pNsV4e1omwSsqJmZONFhCk7qQf/vxnbQuoH2tSXCfoJHi1SMgyfkZ0tdoC3U4u5cHIxnvZ
Jaei+qsD8/sn6aefYZnQv6AIAB5iDfbjGzCJm6wn67I8VM5Y77oEyQP96tt20pOmtOx7EmgzDYy3
ol2n0MFuUOYnbM+fujT9gjSrdLViRNWVp/oBpgSXrMPpVC/FRYjofTUnBmFQYw+5bq5uauiTS8ht
d5MnZjDa9aPd83+bHaGRcknIdzeoW4Bz9R4E8XqntRoSLKfR9jTcvatqyTuE08yFB30Z5+yUGdHi
2WZKgSrglxqi9soyTrxR7e+rUosDqa9/BTn8g08srwVMTFBGMNh/BluVWt3PRCWXB5HTKIwx6I2k
p43WlIzHHPMMJJRbfr7Y18Iwa1r6lg2EKG77lPdymJUYOMthN4Xr5PamqPwhVp+ntNZRyjPcYPR+
xVRjIoYwUKBrKcZfTiKIzJVvpcsTm6S3FWEI/paPs0516DQ84JZ0XVI/nhYKMUQEcb3X82nv1NN9
ZJiDm+Isd2XNwdeZwHsdhckIMXzOXjPWJ6dux7/IJvuDDwl3xvYfwYRL2yxdvz/VpqhhpDGNpFTa
pU+JM7vWxK8j1cEN6+gvXhEUw//8ObG5hTnWWM3Z//SZbKS+6Cw4EABpXRmgKkOkFKankJvKEbw+
a8VbEqYWbAKNYypNqQCj/GJmFICIm2Cclw6yw2JsAsdkrJBs5m5oXGgGxA02wNvcwTAQO1T7c1np
vl6TCpmu93O+nAtru4x5m0V69hpOW5U6oapf1UszlISaVJpHuYoKObXxkhjX7+3lKmfdh+SgeU7L
vg8rsZfWsGzqcOjRaPTxcbah8GxNUEgYlT/1GaPkYXpIehpJO4sGb21o9Yx1wlrEVmaR7EL08QF6
9B0Y5hPLGHzh2EqSMlv87R8U0igJVt7ekPUw7oRsu2D7GHWzwdRlejCjrYEwMoXPE2qRvKFaUsP0
MiPY9a2av90qxnOToksu8cTcYHh6a3vmVsPGnsmTS6LTszgzpTgBCM+sTu8nXWLgqowDYPmTMqan
lSEimgw+wH2fn2iKGVdxsyQkLhJmuT6ZU3/JhfESd1N5yoSBYXz0da1doAlPhCVC4pwavN82lX3e
y2etRez550eu+Qcfb2odA8CGAVoFw9+Pb11Q4ylYHqM4dNbyVnbjfady7420Weh4U3+rv7632lXv
CLRsVHrfP/Nl3O+WCelRk/JlTaH7WV+mgUMorz1iJUBBhcWAQW4ZgARaDrnoFBq0rMDSJpOgKfPo
jcQI51K3DtEmEfci1lPnBrs+Vb7F8ljhjEn75WnUKbfUVq89sAWDN0d4B4iXug4RjSH3YaxXvCCs
Ro9Wykpt5ARttf6+tWlJnSG/jMNwL42BsJbcnIOEiBq/mdZzEU8PuOEwVgATc41qeYM1SsBP3d9b
dAeHLDGvI5cITebwoINc2qr53vrtfv2/Cdtf6W10Zvy/e69uip5flTqbZOg//u1atX38N/81+9n8
+ssX/jphc8y/G+CAkI2Ym5cV7/I/RDebHgdBDQcyncQvw7ff9gwOywTVdPhjoJdU3b8T3Rh/py9n
IMaX2QhvUNH8tFf4sz0DFNQfzmpma/A/aSk0WEIUouJnGiuJcXVnzpZ2s6qGjNZ9Qph8HyIsIeIJ
SyvZ405QF1wf7mhDSHEpZtfPCq0xidKJOHQQr26Ykg/B0ijFLlqayrOAPF6qiBq61YeT3ZDzIEl/
PldDqXwEJ1d7FZbtM8XmJhIpzI8UHvMjKeY9szOsVHtRN4RedyzXTQQc5BVQQ2pESJQ4NUJ9nzZO
uJEe2BMaER+E+GLqRXvSHJAdcRN+mNbmdubOAaZNoHtRi0PT1To9hg1/PjdPQoZ+OHASxFHzdTAE
ZJ+07jzKJvKc9XK5hG1EqkhP0zyqb7GCh4RQGiUghZ5Zi7que6PCZVFG2p7dQvmJnKY06OqMkOJc
Bvnc3kKakQGowf6Vj7q+yy1wBnAY2oNemPz8gi07z5T0+9J2Dks3JPd4+yo+6sQG15nmeEyjts18
PR6Yud22i6N6DUabAAqycAeSesikrHW2o4buRwm6BFz/sztWeXfKEusSCyfcuPX3jlpMQR9ae6cY
DghyyG7LNRRCDjw7JCEqQlB1r6AK8dCSPhk9yeQjWo2AJTkDJBbw1E1D5LWGYgYkLXwpOlbr81yc
aqL0zjXnPY7gOahWa0ceTb3DBllCwDFxWxibdRbsgoOLrl8qKBqZhulqDZWnRU8qV0f4xMYc/YA+
IG0lrwzH0VgsR63CV4MBZj12JFz6ljU1u24Wxk5Daeh3syr9kgwj17Cj/TyYKHXQKgWOSF/quZbn
BlkwjEjMAAZoiaFrJzxI0T7WB4IGGhANeU6aQto8VJ35ZM8r3KnJcqPRlDulTNRAqGu8t+ridYU2
m8Lc30N1ar0pnUpcOqlyajTnm1yVFPiVY/i8Jx5gFLnmxFvCbqMPDkDz3RDR7Wisq8Co9FiUAbvI
LlddRjfHRkvFyyJX4WUtifFK9mVd5Mz8yK6DNEmXg1Fyc6+QQlxkQRgVyrTxragG+seoM5DE2HjY
Yxs/E+2z0vUFftA59NmMIxaFI7kXNq9gxWR9Z7Jp2mGdfKTejC6lSiqDbn+JnE6FOWs1nlGbygMQ
QqopwCbSt/IkuS8AjHlkBKgIWOJlX6NLelBLNONsCrL7Fe2m33XrpevbfIesaQoQGZi7NRsKH1uQ
FZSziAjuVNS7xGxx/q2QTYAJxx5WYA1Rqk4QhZWaR6G1WLIiezxoWkTw56idQZlQGWlx/QjWkWfR
xiGjAQP0zMiZcCJxO6sG12lnpOojZnsyqBUBW2gkI7CPa4sLFekaqozyY4ZL7o7SSj2JvpsM1zGR
1Hmko8aBWWPJnXvc7IjUs0BfIM3wqw43FiHG/EWFWx5YEWrtK/PlL8mIUTYtNwV/Y7FXs8f/x96Z
bbdtbN36Vc4LIANAoSncsifVWKJkyfINhhLZ6Lsq9E9/PtDxPrGyf/vPOLe52B47iSlSIFC1aq05
v2ls/JnrWc/aPfhxTodPmF/HMAaXDRPkBEwUXLPXPiAKPnZl750kSS1oi92zF6bNdjAFoX3BSP9u
yL2N4+CAtpvgD6Q/5wS9Wmh1DCxwOJuAl/dTYnwpnHnakb59pVr/OhkWxJVf7sHhTKvSKUucwQaB
rUrXmynsQZ5BmF1ZTvLaVOhjIjk/6MomAmXha+ecz1eD7No1B+ppayeVDagG2Z0Zeepmsv1dV9iv
AQG0xH2mAjehdh9CO47WDDiQghgrRkYpGpnmS6+ZlvrzFCL5T8XezNG5oT0jdia3+222cFSnNmMg
GhTyEOMfIIPws+fpa6hIeK7d8UkOpH/gl2/X1HneERti+RgE/TNRWsSJ1v4XLx4QjIRJux6i/BFm
0pXvtOq2lvYpqbAzuVWV38C1W5WmusvjkNRbEct12DRflcLvlcBdoyrvqr0DkmcTQh3ZNrjmr8mD
Reo8KqAlkJsOeYo1W8Sfg0kGj4xlDhVZoVezl3Y7Mo+bXSvzfjNK3rGc50dGrskdbl8sb2xCoxGO
TD5RrAJJzXeKbi4AFvehziA/eoTiXU2NPkaqIX+vFzSWW8T6ecz2whDfe8mz8dMQdt3BnzDtdDYO
lCgn3d1uKbFLAE7YNN21X/QB8Sv9HSMfHG8MzfjgeHsbHa5bl+ZZEZ4rXEl0b5Ld2CRMGzyMNVZs
POPFBe6FAlKgg2Mt7DpYbjO8yyRhBBWG3oH1NznhGRv2kcEqN0hSHDslC7oINjJYWna7CDMnOvxa
rEenhu7np89Dn7jH2ZCPU6uvdIYDtjair8Ko/VNe5uHO8POZQ65n7WAKy63lFOZJ1iZJOLj2aF1X
4U55isOUnGZR/p57umw/ktcRYlyFMAv49jDiPXRqlD6NrIanNuwZZyDJAe0LtY+7r5C4+VSAMduP
7Wx5yDDuuFocGruCMUTaDHTTj6IbSoEAZ5oUjQ06pxWrN02LuR6SjKFR6J6FU/ieInSJEOjypESv
/WCdVvSBXKh+OSxYsodqNSv17WT+b3n96/J6aRv8RLFzKa/Xr6rKk3eqduQNvPT7CNv9jZ6PR0va
c8nSoNb+T4Et0acz20b2Ba8FObmgiv6zwBaU5RJb2tKcEDYv41V/DrHBdfJXCTwEO/Ntlv1PCmzf
fH+ARU1k0ztHwWPLpW5fGsF/GYH4i/AShGV6gPS68AIDwq43s+ZACCZABeO27WuzAm7ix1hIsbiQ
4mkTJ7r2Zo1AzB6wbezEPBbZtnKrqDkYeWVhqa45xZsrMxb6rUgIRSZM1DnWyHNvK5eOcutg+0Kg
TvAdVlFxhHkFmW1IUZOsspxjYoHX7po8PmQ9Sxhsbc4wcOEpkJg1lBah07HtvGLcsG4L2vWQxMoI
GmJXoZjZ2wQkK/J3jeUlF7xylibTnd20wVMnaApRuy6ZKq2W4znCEftUJNb4LfYb1h0gNTrFPtBj
u6SRUsGPk7iCfP2mpUk5VRZsVIQmGWurXHreOD9pj+MF7iA7BPwadeAwGqZsUAfTEtYj0yDS9xYE
c1UZ3UH0sfg4D7RsSgE5XAsTaTdmFev2Wwxk7RM09i2TjVMF25QfpGBUakTVb6lieMquuuSMIWl8
ESHKytUoFH/NGQnIKCrXfZ0iXscEnA/A+YFPO2BOvjNFhBAyhD277gBk0kgNRn5rZ6HZy0wAGk9N
fvcgdwlH6ygDbj3CqAlb8+NbkRnptQQXvSL6Gq91mPRHUQHbJouR1/iXjBpGpGQLFWMBopj7miv8
7QvNzQg4a5TAb7e75RuGwzre8ZVq/YnBKQaAoQ4huo+gs4uNqXHH3RtMMetVhf0KUUQf86fUjI/W
EKO55AO5UuxEF3D1QModO5BB2uIeKY+LkZ+tzXxWnoa+nBezgSl0mL/GHKqISuvL4Int9dxSHu0m
Us6dNbgg6Dvg1O591EoOqLSGFqpV2I+lww2IyXS5awtu9AyPdLib6oifNIc2f/pxyGeLl5uoXbiC
scemsPLbnrvBVgvhNRAtcZWX2EZOuJ1DQeC3MA8izc3HUTXehHRd2COGun3zgU9EW3PJkIyHhofQ
D0a+YM4h7EwyiKBlw6Qsp1OJUy9ZZwHuwm3PLYpwlsfyuqoDzzkAKhJHI0U9jL5X8LmTuQM9X2Th
CJCBHRsaRMEdQykH5Hx0eMuSTYfMmuU+mZDFvXTLVyQFLrjC7eoXaWl+GMLWZM/kgfQ5JjD7qe85
fTtW/YLZMHy63MKJ4XN9M11dgWklFGO5SUOPxM0Bt0e3vsQhXAIlitlmjhMD1t4tMVZPwg64cC2g
arGuc8kN0/mEBualx7++PBJdXid7DNtcPCgMfNnQjo+JlTQvs08AQ+PWS0XTedajM1ThkwGBHQSO
TmFjpw1nlpxgT+ApFfEIsy0TfMXu0K9IUeTXMcGmfwu/bOBr8jyYJjcYgxt0JRnECeztjvXYo/DZ
c8RmBXHofRCQVhEBXuXB9dwsKentJQ2qguICasCQCl+yr2Nxl17A/IbC7rFtiavcmGRKHICVm2RF
pMG1CwlzI9CtK2b+Gb+vYCY/7GY9dfGWpj5PmK1wGaxmwYpV2Mj3z5MesRilZPAkE8nGAgn/OQuW
jOwyIzORQHl+Dh4455hlDDbTliXDNEPrsXXrjisIlehcc6PDiYqz5iUzw4b2t46QEcUEaQrueS/L
iVOUcaoo0UmhcIiyt8VRzPzCY5ZxRxmBzRdFrrb1GNJ5qE9R5YO2EmVBImcRkvGcmnOy71AFkdY5
8C3lyZJckpCTtLUIthEM3B1ucLIV+FqVJkvVJM8LAUNpWY8Ng5pHiEMDfgwFN2RVmBX3i6Vb5EFL
mtkAG8NbFbgqbpMls7IoLD5PWqCe2PYclXgSMblO2IMUP54Tr36LMswICaqWO9A/Fr1J7j3AAVZ6
xcRDHTrLNxvmu9zzjo2Se21SDwts8sv9z6DFuu2SPnhyXYtwJ3RjvEU/WE2L6cmF8m8mmvVN6VZu
8lgs92MwQSutGxk8GXBtMeteljSCapNiQwwJt5IbStUdU6kbHBEXHmVtGdad4/F05XkWpOi5uLyC
PMrLE1f00nkaynZkoti4Kt5dVlZi18gUGGLZPFkJXumnAXVT9gw+lnUid5ZVyuoJwnGAbb8GS1Bb
2jXFvbXonGRUvpXxGBxVXS+bQWMum3MYsQIH+Uzu0OyykOXUD90aSmZtoeiKS4s48SmeDiw/KK42
VoTdNF54whW6n2oOropSt4id/HAEqq2TIL+f0/xLaia5L9ewFqIntlKiM1q34CsqTZ6abAG/koWB
6BfaBH0YY7DddI3g33uryuKpiix1QuHbmcNqQqxOHQIgHPHIsQqWjQgSESDLKaoB1oDvtkrfDHl2
e7FTDXywxrLaW5cD7hV2yYjORxR/TPzGzVf0ZD43rb017KpBdhq4aw6zgDpTnoFVV1iFMRzadjrq
uKvhGQWqCJc4X5CRQftcNt2uriFVG54f3NVOv0oLIEwMBsznycs5eNAlLLzwiCGrYFXFusaww0Nt
gAZ6U5s1uRSeDfXc15hc4HM5KSM8uzhYVhPFmAZq8EpOJnZZafcBR9J5Z3ZYlV34e/BV/GHqgV7V
+K0nDzTDIeC2VOsI5c7I5Y+Dq1Y48wc5tv5JpwHbXDI2yIQNpn/FYH10rL66MTAvfEjmTJ6gV3P3
WiTberHEFibTmhFCDS0zzXyAp7Qdb3y6c2KlDXd8zZ0q/Tj5xUc6IU1+nZN4ed9kwLQMOhsSRYAK
drIX/Vc9qeD3WLbYEIYAFAk32baBLbSRalJwg9LgYPZNj5emBUNDAxWjocNJCHF3eiNVnE43XC/v
jYCGcjd3Q8g+TkcsSoaPwcIMpLWo9n44fO5RgLtJ6v8eNeN0jt2p3FiQRXYi8xHgta661yaXFcCc
t3XHYvwj7exHA9Afzh6tb2QSz/fFPLnryu+KHfGmzj4Mev+6DpBAAAZ/bIIO76fyqIy2umiqG2It
WKIgeBCrHdfbiLrh1BXKgtGqjIMbVPqYBZ1zXQnQh1y0cttnjfsAPqjCrtzIrQHxBvM9nUnukOzO
aVKo8/JkQF3+wCawNFLwrnPu9I45mq77CKCGgOB+sA2t9nLZIcQEe20EXsz8ny8MlJvxorHUbFKG
RJjO3PsuAbBG4qh5zlQKHXnK24/2aBvXU4HuFKCSz+sGatff2z5nrhQijzi1Y9lAkGirTynlO+Vd
V0BCTgs7e6RDJg+cvI1b02tAOmIa2GTS2XU+YBQCfgu8Xb7/yqT702g0Wc6IMV8SpZVeTt8OyEp/
YBg5g3M3AayuXZk1axZ/8K4uPdEQM/QRgvNbTT7H1m4tAmdrM19WK+s4pUq8hgo7OXpEPX6iIiZ5
0lBUgolZbqbMzLZt43iPYcOKwsqvkOVWVrIyEts/mBpTKkwwGrb2BEttAAN1jVHLp+UvOiBnLCRS
ce1a1zwDYsqtbQQKeqIWB1KRnpPQwo1rpcViF511H72x+Ee7OLWbzSytGstkD5omikO4+xUBtfvW
iw0WJpV4B5l1w5ORaVuy7ZFvBvrHijfL6EylMVxZug43iea5SLBGPgHSyY+zB1wG3FG2m+d23qIB
4B9THy8PpoKPQzQyOKehXjnGKXGXwo+FlFjYP+CURtdRU9zGfaufF4bdFYY2RtklhDOqgYeis81P
8M48hfoyCNtT1jQTdCuP1uSxyOArnozGmm3Yd/DCdiJAJDdsU8ugcoo4uKHdb8lvX9d9xTHETSr5
EjY5izrTiKGeWL4nk2Y/fIZZ7P0U1i8s8xxk5CqimzqAycZhLF4wGbLrLqBIZLpEJWBGGEK3uGpM
xb/PKkqujekSIcHdY5Mt7TJk2MaXmMVy0BQiXu+wNyVNnU8n05rH8wTj5JFalEzsZqAsDwzqs7+c
+P+LenCZ7f5VC8PRmZkZ9Cki8XyO0e9mv10c5ugnkvQQVlA1NkVVifF5duZOf3IA9DcwowKqkap0
ydJcDRmb788/wEUY8e4TSEEImIXESPAp3qlxhhhByGy30cEdAzwVYamjZNMRU2DfQjKPI4rNsN4n
IokjpMXhXG5rmKC3Udlaj9LsrFunwhr6zy9LICRKJMp2zyFB9MeOApDkkBGJEx1Kg9KvIfIgQtEF
p5KKjIlDi1+7QPZAPNPG6KP65RfX5L2YhIvB23vL/5bxo/NOIldOfkZTGxuMO5GOeUitZqrZcRpZ
pHwhCMKA5YlBisfMD42jtZTfJRKE9Kp3mtr+4HhTT6CASW5OfGiXE3TdRGX69RJsTqOOhfYXH3i5
Hj9+icyaLNcHI4x7y3p/vfqACZkwZA6Zr8epHUxjh3rEQwEMnSdwScKqC4zDo25eMTFN56alV9EQ
Nv2YVKM6F/h+fvGJ3ov/AgsppXAEioZlCPlej2O4jTF31A0QcsiTWnkG0VgtLaknTYsH9BajQ1oK
NqmTDmlxx7rnfFEOAEr3lmJLXmtdL2cwruzPP9jfdJ7LB0PfxjBEWpeh9Y+3lt+btSpUEx9qD6cp
pSZnrw5hIQ4oNEOJ0OUDbn7pHKeKsnWD4Elnp96x+3Pn9AGTB1TrT9gwOS07l7rYajnGXmKKI2em
fE8i5OZ5WC01/NLrKQOTJ9sAsUJp6qsRgA6Nwbdvh9KkGMZzNy9dgHKqyQUMEyQ/fTqjdqCOe0VM
w701o5QkxYFk8fkX35Pt/+3O8XxCpD2Cqmgh/i13ObaMJpl639iL2GUNJMOD0C3ZLUedcuTTs/AH
1xA/e+OhtGeaJ1Dw+VhT0s0PY0BD+yESS46mO6OJhDzP/+Vi8ecIAiECwMuRUtioa1cDrCSMoUNH
xl0V0QFbYwDpo20Ez+0wTwXvTiYYzRtAGEx4JAeCt8t3/28n+pedaIycf3lM/i70+DL8n9MXpb9M
PwRG0cbkZd+70OI39BicPbCQim9I8u+BUb77G+olwlWZfbJc2vSHv6s8LPgp2Dyl7aKS97Gf/r8m
tPwt4MfhKGXNQo/8z9ykwNbf38iLiMRFAygRUyGNf7dm240q4YC76hD0RiLWpRLtdooqlV3FYe9e
jaZq+ofI1SGpKUnc0S0u23vydvpin6XWlEG76sFbAkpP1uSyCTi0ikq/HqkvYAQnuKy0CayK+WkU
YDyfR2O4jTIrFhvYnOHjaJfuJ6/sX3NrWkf8qMe+Cd0HZHTzvVbBY1VHcLzKOsMj7uWhpp4B3wwd
Yr7psL6idgaWctZeJVZt3VJQZVaKwpdS81yWQ3bSCjwGqvQEPBkvHDxs69QW420xViChDMs6h7Nt
QME2gq/aVsAFifChC96j7T5GPXNyurtZ/Sp68KLzoIM1Vo8UcBEX6hKErPz4d75/TEyG5tVYshTh
I2qWe4mOt1qnRXecIYetfdHxQu0O2gZRunC4PBrowTPLVhOty1yanwhxmm+8ug/WdPqgupug3dtB
g3gxOt7dkgNRCClYJZ20aEGSSnSrmMRy4ItJAkZh0GJm65BM3O06Ml66TrgPsk1xWXq036+V1IG5
H1wrp1FIK2DTR531SRWSvSYb6TGs8iIeP8g6N77O8RCsR9GgKo7H+M1Ay4BLR8r95fPp5VNxZyvg
vfx5tAGPkUxBp2zte3457EzVlfuuwwND12IGY89F1nJqaXf2XUybNrGvI2mhLlh1bZYN1wzk4vgQ
5lY2Hzw0BGIXuz6wNjELjmop1lzML8iqZ6c69sppbYKP+m7XJpH9qcbJ5O2sepLgNTNnPnRtwb0g
azIuOq3JsloiYLR2k62DpPABbkj+pAyRP8S1mj41dayvJWDTx3Tu5Q7on/I2BIsLgsC66ApzXPyc
kpy0yuklXxkcRhctM5Vl1rpomCHYoiN1ia6gk13uXZNGNtAI4CoU8d7Cap5f5nKY9hKT0D5ndPp1
8IBGrzkZFRVyHBLuN5FNztEuSM02vs3yip+FBrDeeRVQUZTeOLIT+l0KgQSlZabPYRFMN8k8ZAg3
F4FRa4Y3hVckcO+jQe6tRfWoaIQ95Z3M9oRo0YvPQC/kCBySQu4zy9QPbeV8ctsc/CPtElzHU7qe
+maAUNLNxsxJOb8popDMEm153i6RMzxyn5ky2WrlCWyBA1yukwquYF7daRS599oQ3m6YpuLOTRzr
1EUlACXQs1vGqM5CnW23yLHmU+wsp9LMHsR6yF3xcaTqWNGMguRKXBAPKmkuK0dDyWHmlXBT4Rzc
lW0/bpcwOHIpw5SQ00EbsFaFvulEkH4YpciuSmNw72jlwBPm5LUEWGrEzFGRhynlU+Bc58RWdpth
NP1P/WwkNyHy9z8mlaYAB6oj/RCaQ3WQbUq8sQO4UCrq1ZQKr1ybvOZ1Ru8OfSVVEJujqmgeiE6p
0+3QWzGHw55OF+Eo88fRncztnDbxbS9qdZrNunoyPHfa241v2khLIICgsGUYti2n2UIBgE4WhGSp
t6IrwWcOLBQouvLB3PSeN10NmIru43HWzwG/vyDhktPwsS4qX2+8OVKnLoQ4b0zeko1JCg79pSWw
c2U2HRrk2Kcz6DOoXqvcjh89H+DQesyhuNDdpgBvMYxwwEvoNqU2sjbh1Xqtgn7cxwwt1sNU4Lwk
8gtdl32swsa/rabOeMwyhiDIzuJ5CQ1DFILnoK3XsOsUNngIST4ImQ214nxvez2rksbT83JZWXAz
hF8DhpennDi+jQ1ECBby8hRxtqU/M7NGKeb4G88wWVb7BdYJZYQdRlVeuR8jlue6hMHJ4zDYZ8td
3gguzbgpGSeJNV7d+WYwBxgg8WAE5S3b9nQLILWaNlU1t1tmqPONkpb7TeX+b7n063Jp0Yj+ZHBP
uXTzZUz+qN6VS8vL/iyX6GMjcCUPhHYGWZo/4DZMtK8uHDqHUilYojT/Uy8JnxdR22B+o2r6sV6i
lLI5vHBYxwVi407/J0N7dznW/+XEaAYob5HDEv+Ibpexy7tyqYFTNg8cSq8VEMPp1YGTRVi647cY
tGh0sNiJQQ1I9RIOQIVxrBgvuopwI/xc9NbNvWfo6U2JqMM2bNbuekynfr4aS8//0qjc3yQeTai5
oTMfEYnBDpMzZH2gozDLjiFhZ9ugp3K/VDzZE5kf5HjORONBA06M1r/vq64nhKb2WlVPD6IkyGTt
DX1rvhA0izN5RRIKmEkFJxWpfyKNYT1KdF92X7iL2zma6abF17iFmlo+xLaPIyNdmxjyYZNC5qSn
lnIo1o9aUsFuZeqI3HxOGr+du31Z99IuyHIpSMxhOpjB7jQbdLJa7fymnu5cOy/99TwNKS/1JmP+
XJemn/yrnPlfsm6wJv7qAXyhdH/3+C0v+n5age3g4sxBqvkfusN37EPwm4/m3AE54114j+jFvx9X
INwsDwXCdB/lDCfj/xxXHPO3/49EpveKGbk4PXyCV1yOP9J7b+O1eq/pTTOi/iOYmRF8GbkfhBrq
2znHbfOXS/NfWozvm1nLezGGxDsoIc1Y722YnFqMuZFWebzMY+d+YqJOlfE0cQWum2YOtj9/v/ct
Td4Pb7INgdN3YPu8P4hRjNpAskzej0Eqx34mUyEsG0aA7eiII1YeEsvFKK1HhHz248/f/P0pkDfn
GMi8VfLtQbh9109tDLrylVYl9C/I/0VesPLkVo92aGnoYr8PnkLb/NWv/F8uscvVYt6Ggxjj5NKe
+4sAqtWgCAfpF0fCLca7DOXjG9IlGhpBQrR5ZKIW+Pmv+bc3JG552V14R8ghGIF/fMPUNAAmc6o8
xEZYXfnQcOAlMdAupDA+CzxXv+qI/u26+nTzvOUYj/bj757NSaMZj8KxP3QV9ixYeiEx8vSnGbsT
K0IvZ+oS61bmpXP0p8w6N71bPpXoW4mB9LK5BF+m/TORVDj/Fel2RMcsRxVrDMZPdJd+cRfQ/Pxx
e3PYL9Bg8eyjoaBtsfQd/vqNlAW97LRomWMxZXQeUQK54ZWOciYBUUXZC/rbGk6UxFMerWi0WY88
g9PZoAl/AOuAhSFhYzgWU+2+RkLT7Iu9nHtJhyhOCsYzt2MSF/GpN23EM980ZARGFAR8uHQNO1vT
xjNUgkxssme5q10mSMQ2Gmp7kaTUxjSerRZTU5gscq9ZMQH/nREnSUhsm2O/ZY5lp1dKIDLwWCW8
TSKheh8WQcozuURBeG4UJS8JX2mDqsHXkxHBkidDxfrCXTqCOwdSkY432Ft65x7wwnCNPJ7Wquem
dAXo8zCMXRYCBSQuWo29Hu+MoR3vAoSu9O9gQ750qV2/zAqZypICD6a779HxFKK/M7VGAxY0hGys
RzNFCWAp91Uqk3BVldNYLfoQaVncjmejQdrhtnBWkjlxX+lH2+WxRCH0AmKDPRzqLh3hS3O8cxS/
KQdfxHs4Ipnklciq7DRbpDzwAF8voa5y7rlui5iG0MrpPMsmeBqa2X29dJkv/ddGDK7YTaDHJQ7B
ZW6jmeiev92rcRox6IlFMnQ3STZShqQVfQNEmGDtp77Wez30tDoNhmUx+JAwKY5ZYzRFu/JswPVb
wh7j50sjWNaspxvYlig5immR7PWl57xWi94wjmoe/qV/GjC1fqrzAnUUgoTF05lheHSisbpSF6kQ
acvjHT2GeuCMZHNJebrrFzjwBe525ivkV8Mci8gpsMSxAw6MgpG8knMyOAFaC9pcDCm4/ujsXZC4
0tnGme9vcKXHet3Qgb69/J02DCGkT2bKujHHB4Pf9T5GZ7YZoiDYdY3mBgZQy1GlzYb6oHUahleW
pmW+7vXQQXEfZYD6CywkXSpqKTKb6fakty2CZbDqZGzb40PtIVVnkgQQsd+hB5yW4B1eUJKPYh4H
q/V7IqMRXJLPqQkJQw0FQWPTRMYUnuuaUdcqRoGIRDHu2vDanoPpxQtIJOkno+nR7ek5uRsmwx5g
hvVTvNclDDfNkXNAEECggkG3el2Rmg6WsHe5zvqxFmG8MAGA4pfBtAtEvm5iGMqDaIgokKm4dWXV
rQkGOoRMT67aqBofvaIjA6MOGV/YxnTruJm31n5sfdImM1qkEt6qnUaLNI+4PQ9xA78NAbf7uXUy
UMmx0PQEyKIar+iv9weyYSOOmCYM4pVZzbcIdqK3RrNs0uzwT2USe7e1WTLp7GZnuibSvOALH+nF
oSRHl1jWc/sW4J4fNtqgib7h5g5OTshwfRM4vaY94fvhk0AwwyDXcD4CqCcHWDWvpeWT0pXjfjs0
g2DJZuLCmqPMxS0xZUQaxhb/sKSO0qwnWYPeRIipnaRrtF7DYoKddFu/uPRinpb0ohQOtQQP5faI
8uj5hE8XfWO9yPiwmhBg3WfD61jJ6Cl1vUVQyqQ/Ncz0GRkYD9ZFyBiaGhGVL8RR1sEyiw7wNrCN
Vo+eW2znhDQEza8R7RhKS/fk5jM0ypmx0OdCGcZ8nGOnk0dscYziGOprJMTKWrzNaJV/B6HveltV
cigP6vB6MOroTiHjO0a4H/w4bp7yVr1OBaoibkHrCaR9t0k7rtOIUBbnVW0lp6Cq7c+dEXbDOo8H
86YOBv/BxmPH6aYfjq6At7QRQ0M0XGz5QPcqJXcBbZ4PaNxGEBKO/VTgedpUoyZho8fwunEm+ia4
nhy3XxUiLG9L33B+zy3B36/ZsdRHFwt++Hsgh0StmqYOq91M5F++sqOsc9YZkuRrUHgdl66ANz/T
Ifo0+bI6JE4pP0CUMol7RGJI7jJNkckO9QsQFWqRukVCLQbivTKr52ttAobg+M4dFgsnj9QtPdUJ
AmMqb41xYlsocBpsDEwLb98EhvgQOMZ5MzcNrZjxrCNTLkEay61Ee4zOX1xZt980mI1ns6anAT/n
Inj0WpzFeuCrIcsiWBS+HTnwsF+BLyQ1cEIa7wCgUSFHAWk7UD3oI2as96pXhynuWQd7N0LBjC0O
TTdt3XUqK945ZTMp1sJHc1oL3t5zhybf+xP7OFM2mq7h7LzOtL1QnS3LpB93yAb9y/hxGsw8vmuH
UuLKrAfneug6WvwX7bJqDf1WCrhJtDUVd4Q9Nwiwc/ZHnbis0wU9KbXBDIr4lpaxT8UAvRKc0uVj
WSUMhX0Tp1QSoWGwfTH5q66aHPniRbnc9tS+BRzfrTXnaHHpjWJvA6CMpvLGIrVOrE0VVC8DiZbx
B9vt+dRJUfO7Dv3MW5Y0sPwz4+Zcs1t4LemaOG6ipRc5SLP3/XU0Ot6pyxaPadK400NoVO6LF1ss
rJNCiT3UaqRZDu0bHUdnRY8DZ2RCqMzcu3YQiWrWRd96yCvDPNVdbHxtVRPs424IxhWfmSrnotO1
x4HbQub0ESBoIAoQahGOR7QVs53yHUaW0ZigEFBNxTcOboNtvaslEk/sXG35EC7faAr6+nXuCu64
XPM1GlbDqaG1Z8QbG1fXRBflErzdk2VMjutwnSgtHzyRGN1D742grdfJEEexPOeZDMBYEZo+Lwav
CCnKbspIr7Hw31It46gcWhdNpzuec7Nyt4npEDBG9GuyaQfSQPCc2fuCBivOLzs2T5mj0K4Xbb/G
IwM4jUzYzciA+ZSnc33D19+cK8nKkqEwR6MUJCcDycSq1zFbzySLQ2R71moayT3Ku8Hl92i8TWmG
dCj94MqZsDdh3r+PJEu6gAm4s8wIrtZsFUBpxuZY9Simoja3zqXDEgO1ndjYlBbnysqoSFqvyL7i
IQIC3lfhIZirAgl0Ax2KJ3Ag2ar8WqrmK4mhHwJU2kfuawqDrjE/BG1tfqBT3W96s1h7eirQ5roN
DtwoRFbWLforM9vQ+iVN1XFAa7XOzWh35T3fNvtyOeYndr5iT7g3GGcDhIosvC20n5suQ/knuFQf
TITuH2vAYi+qssVt1RdptUb4RwE5Nvsc5OjG6+9EYZ2p/MqtDXX6K8xu9yS+DQoKm0kC8xifOGB5
MNL5C0kJfCFOxyO8c10Uz5uiW/LsqQj6em2wA2PKI8uJFSQ2WSEuOm+/hYraNbZx9MTU1Dc6Q3cD
V5vVBl8kd+TcL0kw4Qgd+27KhpRpCGX3L47iy6njL023hfgIIky4NBaYAtjvj/1zb6cBO159qN1L
0U9Igk00Gnfiz4+Hfzv98EYga+hlcOx3OLj9ePoJwrjt0qqtD99EBh3akccGFWH+zd/hAQZkyL8s
hz9/378d/ZdfcGEEe5xMHU6KP74vR/IcAPlYH8Y0915bo1CHQo9ojgcsDorpZTmdMamyFsPapsr9
+bvTt3l/dbE0cSrmAedDvCexTTqle2J51YGIRA4gs1T2IwI84uN8xi9Q/hYVAuoPjiVL5Y3g97uc
69+W+S9a5miklkjx/7ll/lB1oCT+m9ftz5d+79vJ31x+FAhXj7vXs2mc/dm2k+I3HhzXXBpntMyX
//Ld6eb+ZvN1k6giUNr/kKMuoFmDTXIZhdIxsRf9wT9ASaBMeHeL4XFDZuCg2ONz8IC965p3jKZL
lSbVYex9ayBQOqP2JNaIfZE+884rYQKtyyiV90Ei2PPspExuBw+eTp/HUm6gRWBGCBPx7Ol4umMk
Wj702gs/07mjgKGSrRHDzu6hVotKLOAaXSUL6Q/dQTWuhzHzSA+HU4wOiSmCuAYZx5TVqkAPUlKK
Uzc3eUNseBIRSUZqN45dBtPjZu5Twv2KjkXPDyZnlxna+RBbKd2qOHTIuRx7Y2s2hjipcCJim6+g
BGUtYjs+9qNmqldN3o1tqLBetzbOoK4Q4jTM9EgA8JglwYJN/2IWfCjmzWH7hXex2POdEtNw2BED
sZJ1w1TO9/Lpm5FpDKHgrQkUJm09YdZ5SExQHlvUzcXXhC/84LIw3nmli3PGmpPwbfZcYD4Z+urn
ekZmuwYOrZ+d2tXP5WBm5yAzaQvQl/kwdGH5WGtZfWiRTUxXYzNG7sZBp8r5L/YlPoQit8K1aTVM
5Oa4lvdkRk3bBg4REmorJKDXFAmmZycdfZIT5/qzFUl5F+aMAFdggUxrQ6Qu4SG4IKqdLwv0HLN/
HOui/kCeWXDn6jiJr1MncA+a67frqya4Jqu12c9xvOiEA3s3XupaQP7VAyJ9eW/QHAB4R1gGJm33
UFgYjsAV4YupMqxFpOKeDNJljmPnVx8y1aDJmp1i2np+ap0cjY8c2WzngHmyYfZDACd0uSM6RZRJ
8zvw6uZFYW58rs3JEcSjNvAFyWnWb5ZRyC0oGEb8cpiC+7FG2T4BeHoAdxTdEyaG/DIYFbhS9/+y
d2bNlSpn1v5FnIBkvoU9a2suSSXdEKqJmUwgGX99P9Q5dvg4vq+7fd++scMVqpK0IfMd1nrWaH/A
gu3RZ1WGixKcPN1PYjIDGhMrvCpl++lhWMz04sxFk58Sv9XrmckGXL48GYyrQNU8YeHya5wvSI4R
mbPx1ufMLV2M/JManmDSu+U1s2dsEIFh2ZEFZPSlsRbnNvtT8Gv/Vv8S9bFJgb3fuuB0/i0SNv6S
DP/WDy+/tcSUQriwfiuMMzayCZ/PpjxGAbrJkJmaB4e0+y1Ppn8z9EX/1i1X7aZhZkeFetnlP4Qf
bzJnP0mN52UiREiUya1f1+NNvsmiM/TRySaUJiMTzXTxp4Ba/CmnTmvTJ2Zmk1m7tpnjpGMOYW4i
7IQJ08HchNnaJu+PEIzpNdeC+N0wk7f0qy3UFf1UbOJu4CPCIzZXWGQ/8gy9eh6RrCdeb4OMXuTh
ssO9HYGVqBWLLgTk+SYl9zZRuaEZSP4gTIY83cXM0Z2zgBt2i57nG4MBzpmsEXJ5w+ZJrsFVF31y
LkarB0Ej58uUk13ngzrfO5rI2VbCbjYc44e7ctLAMYgJkDgyzyfFIhdUujDi73CpPeOOTKF6TEd0
O+6r1W0Km2EYwKIN8p4m5YmYLIESBKqi0WMVSB34ImNFUxugzTygRI77wm1uzEb1P4vFvzNXkbyT
RTLhmm+r54YC7b4YZR8vKGUih5COB/Kp7EO7aS+nHLKH4613eRssR+JqdZxlfXVYLPK80ZD0sQVa
kvlIJxWOg/VdkodI+JF/v6ruVk9lwhAuA3yLv/bYJk13KFjg33ZdMt17PZGKeS+/hZy2xya3gn2e
LMmBjrOIYRn0sUQqclolII9qHI0tlsi6ITMOT6yffshc9LvUAtZR+vhKRDgQk6dl9zYV7XQy61S/
gA7VPBiTcaSR+jV0XnVcMK/sdYckfbRE8kFeM4h/kBzO2SucmmkzwLrz4AGeg8HjuDcNbdiBHp/J
pkrxqymK8ktADlM8G4b/OKgsBHzA1VTUDGK069Q8Fd7qExPZNmAGS0Yw+6DN9VPYt8lr2DKVsd06
gWhDkDPW6vYb2eISzB05BV8VtoyDNYzEROUiONTY645yZVqsCAt4C7vUwAWO2VtOzXrXBEzRl3ai
PGS282jzB7cgmoz7nomRz8jUjK0QP1Tar95dJzBKRMOsS+vizkV6Dcs6CMGtImuudD74cSkAkEWt
l687Z6qXyKUbjkdh2Xd2QpuFSnzuyN9EpkvkY3D0lV+SMZhWu06lA9yIwXilFerfeOKadpcPk7ox
7W4jmchHuNHmnV2QgxBoftNDxWPgIAqbRU/iPPxvgYOFZs8xmMT7xU8bIPtPbDvIWPHuYVjUCWiW
Dkn4pfG5seNiad2d5+bWi8yG8SkLS+KEWInvFXKca5uIDyMcfuV5k371hEfKzEKQQu+4L43jGpiE
epQudsmwDpEYr1KbvKSdc5zt4iPxBnKuW/e4SjKZ1wQFm50vX5dxCXe6AoLi+91nW1dlNNrmGS1c
ue8soX6mRLjgCDboGDFonEY6PBkLiD2wrhPrgbVHty/7qXxsLO+uSXVzRVE47GstGO2KdNzQJVk3
qX1v1evdxtYCp9X/IMvsC0RrSinqCwgbKIHsEasLxtYdnbxoI2IRMYu47VbMkL+rAQRGRBsDfWqS
/FOU5RdDeKDYp9b8YIOPbDgP/J8M+Z7QBvxKQOUEXc6OwPDfG4yFu9Zl4DOXpn8Jl2S9KnNwCH9r
32UKVg4V2mVqyoSzU6k9soByF6QjmWzzUp/tUZ3RObEQ8ayXfFrKa8UzHzU5aA+rQ+smCk0aqVkc
EYmqi9Tzs7Nm/YEsywZIPiyRrFh/4JBzYm0P8hkCNOOCfuV3ndT2AmKKICYmoRqPYF8fiE6iuTeC
7wmSP+x5ybvZuvY9iAWsJoH7SE4Pz5X7vRa1dcZ3DbOdrK8bYqx+N7E//XpCcmf9QBZO2icBWAqM
QD+dAoU2rHeUs88ZPYEz87IjFYv/xNQk3WXVVBxMqsd70fjJQ0dWUMeHTiQeXlbzLlt6J0ZjziMK
DJ594gw2xyqY6KnihYWFB6A/G44QRVyyT0Qjn4aM+XgBVdAnmMn1WD85XOlXo+099FHrq8a7uxWb
JJ7eS1+nsTOFN0JJIn9T+CU1c37DvE+m/n6tcqZXGqUWtJxC1R8g9gGo9POXqR8elKXvtdHcUq1h
DPBWoK0aex7xTsxtRuBdC0QCYFkVKVGunbtQz33HvTZFEFy9um1YQXaRWHwULvjI1gfBXPj/tFL/
O6kGxqX/tvG7z/K/q6T+/IK/2r3A/MPFawNhHO32lteJguMf/Z7zR2D5FqYWBDgYckyGGP+QaVh/
0IgJ/DmWzxnIl/1TpmEHf/CWmLgZbKZq/qZ2+A8aPoum8m8jBR+cLEtvsO4QyRkI/NtAI5mMdMwa
16UHMgnGEMVaPmWVSi6u43C6LrQeoV2sBzBx68Ga5uQSIBt8hz42v7gNO0DHK/o3Qvv6t5RZz/+g
Avj3cQvfnTD58fkGhe15/+6xCRGsJtYUOtRqjvx0M2d+IAysuTbuzKXfkk1zDJUJMk3RP0T/0r7/
P1QlWMP+7XcTbHh4PCOgH/3Aczb0zL+u2AnAgboy5O05SZOvdZtgbZ+GPLwtQ3SNO0+5/lWYQQOP
dfH8m9kJ8xcL9MjHvDbrD3/ocemqdbEvaUWmU8nNetRVN3AntdJ79FmbLDGNjntOplpfLWWrg2Mq
h005TGFifukrWXrV95lYWE/6rDQoeina0a2z+SQGgkIgYGzdRjZrdiw1nngniK2MJGU1R0uAboKt
zB46z/CEWrU5yMVptk7BDspDynYkixmk4RvPHfPN6DqDlbz/ZaD5I05lbZkl+Z5q7jqH5sigDaLb
lfZ4WnD6xKWx2lGBKZUr2p9GiKug5GOVNVlci3n5ytHE+oyq17q6UwHZrlv0W0BId0+WCkrZyLSy
eSSuLsDqaZfLYcpIaphDxN+GI6aelDjRPm0O4ke2aLm1g76KMk6aHlZB3+x2AU78/TTYXX4Y0doQ
GserhP4lSJElt62H4gAT/xdrkNm+0f40nMMgrIhoFo1+mpFCk3FhTxDXuQHNA0KeJIiaREN4iVwP
tMAekKZ908wdHvo0zQEDlxhDoT6vDh8rYeQnYHfCYCjB0Tu57lcftv4+c73mgQnKfAAOJLZeBU+U
Q9GMPsScCWYpiu7QaXTPCzyII4QNNqSZALlP10QeBsc7zeEZZVf9tLKpZwktByC/Bakjgav9T5bZ
6rTW5roPK6VPS95JsHm4G1k1FQJjKGyEGVohiM6tK7FIOQzmSxhY7E2LzaA6ZZC2Kt/NfjqTOd5b
0prdKG/8+iemE1bLbIHsqHVzRiQhYaB5hOjRtSPP77xix7v3zM6VZTKR5QN7Fui23vRsdYjZVdT6
jRzjBNpOGhcMPyzaHF3+aAo8X0Gku+IoTDn9gLRRW1TfWY1MWKFENG/7NuzyzzGvKnUKG+xV930P
I30dVvtM1GYxft3kHti0XCE/V+bwQ5yEw9zxVrSG/t4kQ0GtG+o2i5m2wP7VQ9cYe2rh5Rb5QrOg
dPS1tR9G3JbPiy2X5YR6noWOkTSMoWTT1emuGxA0fMCWQbFZblRQbIZuAyJgKs0Txo+Mq4DasMum
XO1a+AifvcTZt9n5eNRnU55BupRPJOtuhyHoB7LV8ua+WAcSjQbGI8TIhvxr3fazLRnemS5ZGbK1
eHY2253Tv+mcVifq8pHvHrrjeqIXXU+5nBQudZdl2Shw6IXuiIsdLLod7JHMzwZL93n4ZhbdYN4W
oNLNO/IsGEIrapFPeCEwLkFWoPzejnJQp/yeHOz8ewDanKOloUfUPmJ9rXrbyGVcTvZKYuqcEDFP
Kes41vLpDgM+8ksw5ib/VSKngNRKBjAYQJLr1mn82hD8k1OAGG7zOSyaJc3Srf2N7Ghx2t7iO2ZO
IY3DNGAHjhyjU8c2ENU9eCHkEt7WM0Y9Azsc+CkWUyl5sXJYhPedW5F7CrpKursAuMd5ptYSQIp0
Vl9rNEckTPMd8OzWCvAWCsHxzmm7ucDD6ibDruk7/wOr+UR7Dps5jKt0baydRNdqRmADgi7KWn96
lwSX3mXeEtY7PCMySijszyne/3050Qr3ln7BbuSdR0AK7mbbmB4Hr7KrnVE6yXgMoIo4kRXAPMdl
CN7WcYuEjtEsbzN7TEAH0OlcqVE7kOLDzKQjG9zvLnIaClli1w80tvtCSGONAXbPVwfRzk2SjRlZ
6yuNg27xuM9toNx9MHfWjU1c9DmEPuBHPEAo/LlnVn7kcNk5tO24VdraF4ih+p5sWCkE5gjtN8ux
meyF02/0im7HOU6+XOo6hznhwO9ru3/7fY/+38bgf9oYMPen2vr/bwy+/Jw/+38V+Np/fsVflWNo
/4H9CICdFXr/UMr/VTlapveHB/LOZ8iFHIug9X9WjkDxWEvxR/jKHUSqIZuzv6B4wv0Dw7lLjUe+
5Z+s6v+kcqTe/Ht9ZCHux88f+qgQWRbwb/29PqLRMsZWShRPXHVvo+H4UV8t34NZVHerZbT7zACS
PBOw8eRPwS2GZ87xsWiflTSegRb0l2HBU9YG/nrryME4L4ntJcdRFtnD0LTGJ2s9CctVmi3aosSn
A3JF2j+QGL3Yj46Tl6KODBpj/0woeiDucCuZ8qWHYoKAxyhXaWMx00rdBqoDUhObEM7IcC7DUddO
lCRY/UBFpCbTAQV2qX2pAjA7mKQhM1kX6K6eiFqRhHrvZ6bTH7LKEeqinTSvaKSbEv5VNIPGgC5F
dIF18eUiXp0l7RGQrmQ6uXT8yRwc8XMS+j3k0jXpzgkgKb4ki2GgEbX8cmx3iMHkZ9EkwY/UK1LI
goKJOg4epP8jqAcoFyYum65QTKMxIB9LEhBugCKuG/I3zG6SwmIUMmkunsNIiTHuV0k1sgtkcSJO
Hp1dk2vUE42tT4UxB9BrA/d9GZEZQJHITnmfP6fcvXxYQ3Hb0vmeCjG9FjIH1K2nIrLqEEj3lFLM
tHWaveVzzs5iGfMzspRb6XQ3GcqStz6tG3i8PdvuOcPvPYasVVLvu56TCQXN9A5fhbkyF2E52+d0
Ll/nEV74Aoz2EgTOtzSX3d5OyuEZCwVmDQb8RwbrMKEauZnDpyPiNP8QiOYowvBpXPNXrxK/oE/q
m7WXhHCU6d3KWR7Xg36XdX+pR9mcSs19jfF9N6+1iPpFeTdKmXjuSIjLUmx9pShfsXdBhWBcsC/r
8aeXNx4evTV5mEKJKNbkjg2HLesDnHZJW350Rocp6zreCwxnuxGdWJxCZ2QCwIGdDFV3G+hJ7H2M
KWdf5vmhmVc3YqefxWvfBt/yQYzHenTzbwEyvcvMLmuvWtd4StXi4BxNf1JIyXvXIAda5/NzUy/V
EaV5zsxG5aem3ECOuelFFDPQGnA/HjRmmDPnQnboOhEe0tpl3JEZ4XH0pp8EptdnNiByl3B2RMRd
5A1Z0vk3aW+zRLepibZH1AhtvMd1ZdcRKFegL6uBVswcqz2sDPCCYv5iuY0ZdVX5alTJGcQ1Stae
HAxXG2/ukpiRXc7FJWtJWDQUgX+bZfljWH2GLsSElJNTolRtQX6zRCmvgKqHGw/xFOLQLmh3NlTu
X1J7mJBHJACE2vuBSWlWjAxFULMZJ1GawxOrN5RqlVOqB2QIdbPl1+YbUtg7MCkN9olPpxFbSH++
9F6tYw3uJD0Sfi6I/CBfNV5szb/GgwXGgoSR70PVokdKxvGBqDMLmSSPRRqOFTXsPC8/WsWhuk99
Z7lQvQAU0tMyhUfNozVvTj5zjnEguFvvNelfFkzCnFVPwsJ0Hobs11L0GE3RQrV0A2arpjsiV/r3
3uVpEVHmYMqzxtq8yZqwJjYyUHHWGuKIkpKfrCR1Yim8Ixw9TokZi6k0GTa7DJVBcK7bxr+190m4
IsdKkXKKYP06M5N4Jb16vqsK45NX6k2suYlAtZSoX1gBGa1zV5ii3GEyLHBi5j+SPuh2uVD5a90V
VA/0t/ktOSGjhZRttXfIdawHNp8vbSXKADGjzTbMqeTFCjVpdfZ4HVm+Pjl2aDwjjvE/BQKyXVqG
SE/qEKf5kGa8xtMsxJ5IeTBt1WLeeskigdtr1gVa67uqzyQxejm9qmEux257aymuPEhT0MmSFk2V
0Vaw3asRVDSFfr70p8kyMxElZHtwl6zwghKveaTGeW8GglKcsQ6/d6J/9Gcnm6K+pIW1A/3VWwpS
aUxcncIez05lBbuSXSIdl6U0IVmoBgtDGzcLPRzKo8FC0oSVBB0zhS1apkPiWJwHwXKX4+G8Xw1z
vF3yEL/5MiCfbGYRzT1SoNEXv/XU4OtDZ47MSSDYLoohUlZ3RNJOzpOtb9ErYbeygYGHWE7g6c3N
WZeOC5MeyzhS/qchgEheBuySJXIklnUyPLXzfDSWFiSdOSasZGaTlj2svy9KEiW96ZUGyzB2CrIz
SxAyRCN8ef2XMC+IAAhIsWkJddghQz+HRghJxVC/5tZ/Qa0r92s4DQezV3BElxCpuEPcYdbMUK3J
jLwYZftjs20ypxxurLmi3Z62dYXwm3vMCuaVIYDcN+ZSHKZcm+cV/cLJcP0wahUjihFJAXJFtHxG
wM88lMCgRV1y3rXex7oydm+Q5qHx1h9CluWNqxK4Y0tTobSmjMeRb115BtCx504WT2X5i0o8PMxq
/UAEQ/u2spAhcdZNbglMTljCweLi4k+/ESUxxSba2IekFEmcsQS8m5xg5HIn2sAzU9oA9xerip+O
zqtD5VIwjLPzVtMdkjnfo6sN+KvWzgHfy87mVwe3kRkx4a8Ohyg2hSl7gN5bPIZCqrMZiPWKs4Bf
g19+DHVi7jhMSU6Abf0WQGCJHW0/5zme5TFla1nMAee6l1ffmFMIZimLPA9O7R2K0V/iBt/iARVQ
fSUfilCIZXXi0V6+9Vmy4Lv1/GgK+R4mgHd7k23LKzru9aEk95tf6LoFLmT+MGMSLhXf/qjL4p3X
vtRsA5vgS+u7fK1tLs9MoM4egOGY9Jz0cYDS/eDqpHgH+f+MNmqKZZXeOUL2J6T4KTzxrFB7mhB+
0YgCnBfW27gVXRq4RQd7Z008QfaFn/JJj2Aq15bRVe6NTLhSKdjazg27WT5naBSWvB+tVZ/MdfZP
/uwGH1PZm+80uN8Llej71bSNYj/iGD8VStvI+7wR9UQxN5ysSo+Rmy0El44hQgjX5Ykw66c2CN0n
GFu9GXNqGpQYQonYJc3hV9/ZgbO9qCmfKcqvDbfWeUelLJdXpmGacGI7sg4xfEtvt6T2M+GzQ+xr
8xqwVv7aY1/61qTtpZrAmJGqCGS/Te0fiIpd9re5+G6lhUEUBD6nEqzaMJ/VJIkizMusIDPdXebv
ZhVUOyWH/nmdOqaNHJ63SC2rI+i9h9VrbhL6XR8No5DziSShgsfZG/0fSerjZhC9j9DRzd9c1Tm3
1pC7u66eqr2bE2ekpFqZjLSIEaS25VNnO13OXsHs7+AIA6I0E4lUVKsBnFwXkEOB4mS5bwKyE4BI
FofEn/SBMbTYK76vo+4841jQ19bH1q/yN06z8o0rbvhaYdN/LgudnEyQa2fTnah4k9a7tM0IBjAn
3BB6OynMr6kgIONmNBYmTGvWXULwvjLKTLpflVfhBdDJGGf1bJXR7DQK9WSKP9/su0e9zvrNDNbh
B/rk8RT0MryRRaHvnTTrXqTtdiXvnyT13kaBWtYu8jeqK+LYOo3Wm/ahn76kFidsTJ80hLs1VDaU
o0ot4z4veB9uwsCp632QVN7LlASr9zWFNLvuxmDmZg0GJ+RF7MhugD3AVNQpHe/OQ0P9PvoTWEJQ
iM/V2mCY6SFf31bNnL8ntdscYADWzq5e5wqpSIOAPSjSIHKc0gjouaf6zUzm5BFnL7z8muOV2Oxn
psIEGkDN/NbUjdwZmU/+rl7Tm66hJK2asUUbW4/1F8KySPQzfXGc8KdcCwljc6l1toM0XsXKWCu0
O51yDxOWi0dUVF23c1cUQAVhWeDCLaASzQrDQRTNCZ9P+iBwkyxPgV908n5O4TbvQqb7rVfGAfsK
ioWa3TrIVnB4v13OlJv5Znou/XZyngEg/jZED4sM/K4/FWFWh1CuN/t0NTsGSlxcxdWqmm5n9xnn
KBmoM6WTZ5905rlvcIfJycW9Df+3K3kXv2FKTHamUSTpNR/HvEW8Y3bFnvHptPPEgCy2BPDJ6aM7
eR21oU4Do+enuQVPWjMjPK6ul+1GvRD9MnXq3PFM7gZt51dVwAVJxOD/qjvpfDebTWnR5Yxsj3Ot
vvRlmOTvloXqrWYyyHra22I715UVdx8EPyGmpCdvqCnBLaRCcZt3/utaTOY+9zid9yGc7kMv+vXT
pLC+mbDbRRX9sfSVeZT8tZdVwMVVKldfs9mpn6bJci+ryqdY1I7aufihEOhntb0HJaIjabKGMNtt
OleyEOi6Qt45TlvvYCY4Lz1V5B7JC+Sbxir2KXcdxXm77GfR6f1Q+WdEAuNO0rg/6TQPD11pik/X
mZ0TjFkVJWiuomrL8/FzmR3z1B53ndxcFXnt8fH22fStCo3xCMzh3p6z8IfZdPcj30nUaVMwbxTL
qbUqcm2GIb2SuQwkxEJojgrJaw8qnN19i5YFPMy6JekUebafkhp8c8U1npCj89FT00cbpvZk5CTH
GBAB42byCNJh8dTjxDcWZpe2fZCJQ5JH6Bv32l6XJzVlZGBAQZkh2zHRauyOCtyo9tWSZT+V8pzb
JMlzDto2hUXIfL/sOfgHBUelyqqYpUe970oiqclfWx6J9gjvxjllIseO/FR6ubtH3sSB2Ut5yU3r
IQiY8/U9blzE/uknYS7FrpGEpVDYtcFdabQdKDEAm1aVOFFRhfZ7Glp+xNIBj0ONufLdUP17a/sl
s9/g6GCgNCOpxh/mzMUaEDl/Xkgd4Pc3DPBkXD1EMyh9tECIigo/ZQW1VpgN7Ww/8mlFyNW/Yku+
yVK8smvL3L362hfj9rwNptwPGk4/9hN7722YdEJykwtR5+5n2c9JVKemF1MzQ/YwGsTN+83tMKTO
3F6lVzQ8Lb1/tMzSj0Xn5NcqTcsH5g+muRuceQj2I2u4u15Tb+PfFLt2G//MQa/OYdtWwJjG9YRo
1Pw5NbRoBTigE4gC2C5GKx4LTVBHqbrvOpv1xa+ZDptsoi7MtXZZtijsUx6OCsJAL+xFxse1zFJw
zu03+jVKsaXJmXiuRX1uBjWWoKn65Q1VCjukcbq1kZm+Ukp9yY22jf1O+zeZh6a1nVcKR5mxfVs3
fcZgdLtmHD5Cq72drMWOwJS+NgZHHrtHHHQejlEcl8FbNuNbALWMMtIMRlJyE/fLKku8Ymspbpol
u+ZG866V35MKlj13nvXL5iSFtEN11KSKDYoU+EatClFG4/zoQabuzJRIZmXUrzPL4l9K1cZKZkzg
6YipB8X3jD8lWr36CSyTmQJLLfBkqiD5GM0Bqcw8jqSdh8v0BLt5RWsVJMiAGEBMB7cnBJbiH52F
U83uscQQ+0QaOPHjynalx4+X+AM6k0wbvAn13jNLctgaSsk1Z5e2pMmOj0r5t2XhqnsSaSisrRJE
kcAZa0UQmStAvQHhi/vBzNQdxoDgzP/gj8om+CVS8eQUksMjyLGaKrO8LC6XK8u370mphvZYGiXs
S2+Tsvi4Y9xqvqy5D7HZtF47riSm4ZqcBrHNAlWDFiIkBcy3vM3OBzk7yS33KFwq4bQXHAne3OFx
LCRhPGP7QXDSZeaBj3FDIAlKjdskRLS3VthAita/KGvUByiH/t4vveqiXMZ/YIL6uKHUj6lMRZw4
7bVLx0dscz/MOueJTxYXtWjz2Dqq2TGY8c+NUwoMIjo70rswQFxr434SzlsOIPpGJwYBSp1HwHJl
N2B6VAplt7YwEdCcde7QwwxITSYXWsLUBOVLKPDjAEznVCRTjmF1+ShTxIpCL/bBLzHGFNr+lrij
9TwFbrnzZgSbcTHI6afb++MzZ5+IPA+aiQ9T6NK1DKNMq4itxCBYoQsM5ixAyPadWZan0GtuHV31
cbLaDun0+RQihkytGp2KmZUXdoFo1VYJOXpRn70l5buLOIHEMmNdv5ciQ6gCXc74lF7d3ftmZZwK
LrwusglYB+NbdFe/pEUCCVNkO9Z4aHKcdG/Xy/KNOotXKyWojfi64F5OdnK76mz4buTeLzSrC2h1
mCSXljH04zo7Sezm/tTEKjenl2B2hwchMme96+ZAYhj2a3lkClpjtdS22q1rCGlMshhGI5rPO4VY
vYvRpqpDjvKRfiEx7izWZWPschmc8mT8sqTuCxWC+9wmqWRJvugT7wEK5K5H3hUGr1NAChF7bvGc
kk8Q95l9H1h98lnPpCBAmA5i4KXoW6vNM3QzCYqaK1C8Pmr1mN1QQ+j5kHqdjFHZewNAd86fyNOA
qY5pQqgvQ6IKvjSzMGqaGl9VQ3NDeTdJBbXZk91rp5z2Bhx2QLaH9ENWWCYzvoVwiXjhXMBzPof2
HSIm88vIX+DtgnZY3wYiqeHuAf6LbAbUIOibpb+1B0VkGk8PCH816ePUNvl1VUqRV8CAh6XtkFIx
LZMGDaYxY3V6q4Q4Zd7hHvsfOMdA6pZDoU8qIEKCiKqWojVwMBymRjUS727Pz+QEaIZPJhIrTEx4
KpUwwtfqt2I3SwuW8mmSzpjTluVpKQmhBrtc5/sVMDnZBD2N9yy4oilBa7UbbfVrorzesyJ4hM3F
lq/3MPChs9+5aiD/Kk/axzkdxVtRUIGzv+TAXjvXeujbjW2Njj946t2O+5SzTD5UqzG+GU4+XOys
ZS6zhercdouh3/Cwm3dmPYECU3AZaV57+7EnCPQpNBLal85KwhvDyMQ3gK7lRffB+CyEzTB0FgNv
qWw4VqPaDRpiSfoMhbPbF7yUk8ONNUxMBSO7IwH5jgk/lmakrHZ1U1hicQ/am1w+6brYJ7pLC1Jf
+oc17Vm2eosCSsYY6ou5+umlcDgqmypbflWqtt4Tq6dQWz2iFZh0dKRd45SI0iJv3wbPlYfJ4NZN
pcNlxiO1o9nJ92baF0dlIFjG1FjfdMnsn8fJ1HvVe+VVWQ22zdK3zKsEMfSClkGzrp2xn6EJcWKv
I4rTzrXxqMpW3ZFDEZzqzEr3/biq49QjjrRVyVNidJO+Dara/sr0Ftg/S+0vJvXdtZPtdBg01T/j
TJ8pjZE9oQUeY6JcgLWzy4hT1de3gw6/G6MFZdyqk5OXuXpnAGS7DUdeDdQNGaJA+0zCQ/DQzB7W
98UdL57hEwruJdXOQQ7BQxOSROjp7tIj57hleVxe4SR/g6hn7cdkMQ9FsHymS53FwsHAlQQFY0Ur
qZmVdcsr4M3k4HcA5JRY7b3Bg37M4CnEYwdtjUAXZjaybBbBoG3dofC3dshL/Ei7klrWXLv3nPD5
mFZhPS3dTE67b6H/C3zJHNgip2bXuGKsnmY3yxEoctkU7qZABkBdXg2/3U0u6xtmrBaVhswOFrru
KMRr75Yr/7+ZPPb2vNxPumEOPJavYS++2imHtWs0+5zY1x2Tks+w6bwoTFl4TFhKMdtX5g6XtjwI
q3ROk4PhMS2gTrCyh5rlkshorohg1ns7yyErFu0bMQ7Fg5cOp8QQJworfRzRxXwYM2sQYRtfce6R
2rJSIW/hKUfFqj5CA/xZh0X7OA3tI/voaolMGXC1W1sjmFXGfcDuOkY4m53bxhRXZzR+OIY/3ErR
dCRCzk6UswZj0BM6X9HQbKzA+ToqNZ+7qv2/tfX/Uu+Ikey/W1vfdz9JJ/nXvbVwfn/JX3try2IF
7SEr9Fk+26ypWU7/Y28tHJKUbTyULvwifIz/Aqby/hCgRfg6/5+I3b/21g5iSNQkPoGXkNJJUw7/
E8UjKsm/r61N18Fmh7oS9jryMoSZf19bl/2wltMQ5g9FiR4mjIF7E+PZpaV3HybKcR4dr+16orzp
bQ9Jwn6eaN4x9+IyGeU037W2BwTSL1nygiEotf2UYRWq5jc3GI3SjD1SeCI1NuUJmYk5PeiqNX/U
XK8oyfy+yYOY84OzVgyWxIYkST0MxqMMKYpqLqBLXTS0DOAGqHe3TaGxGUmpYdMLdVQbScTepCn6
1ZOLnu6YrnLd2WFl3pM1hPyqsT0cKCzk2RGslWJ5QFlnvPim8S2YmYEwqWBFgcT0zsvY3+Yg6Ygp
ctjkju7wMW2qIOaohBN3jZc9dX5QZrtezsvDOKxJyM091exoFT8x47CV6W7fVopWKMtuWrifiOXT
GMyj9y2HZffyX+ydR3fcSLat/8pbdw4tBBBwgzdJn8xk0lNmgsWSgXcBF8Cvfx+ortsSq5506457
VurVJAgXOHHO3t9uyV1NL46ljQ2hdN5Nokxc51OisYbkLuEhHagKavhAB2ymzS6ZHjynW76FYT19
YDZUrgwzYNA16TB68CQ5nyua2djZUQ4Mx8QN49M8apIt0Ag6e1dq88jWf9gGdKDAgBI+IXZe5zKN
ZpRUv2fNRc8VNRABfG8oroy2pOVrOH5NVRPO/o2fjeyGsF/xSKRzgmbG03FLYxcVjdq4uTd9RPPY
uLeciWXikRoKjUUOA2Ji9jZqLFbWwkjjb54iwDeOkuzAiKLfjRHtY2fBmSJI9O6aGVEl+Jcs2lhT
V93helRXU0XQqUlxdWc4wbgtqd6uQukR16qU434Z6wBaOy/NxQPBCStzqooYDuCEum/XlEZ9lpFJ
/ItZ9qZXX1kwhhgkBg7RgCR3ksJBwCha3/pWoqmvjjOuHrmYAKeoXMU+JnESfFoQEWFGLvQK+Zrv
L70MaS+NS64ec4CIezWLwXuA05AQu2booH6GYOEx/q1aky9W4KJvM5f0PCKmF94pgo3qaklfhnqB
6+5L0XhTDUfdyzy2qVNhnJmBR+w+fF1dWsNPzkPZxSc3LEcmiLFb03UaSSYHDDEddTTBHCAIl+8B
3A4zPkzk1FZE+TC/Y3A3dWI9zpHB+EAV3q6MkuQ20ZDRmKcO+AUqFRa82aFPio1dT0nHYLkCflKH
9TCc5znpm41l4B2sYu7mph6KRXRbGmpepRAjI8yaZFetFfEu3jVqgpGBpWPuVebRqYjsaOKJkwaI
YQ9eWW54ycUg3HbYDWFIUe8goyEBI/fHDxbeqn0X6AYbodne09dO5zvUrp+NOSh5pwyK+DVZ7ZNz
6Sq7ReLZxEW3i2ipftBhZTJMJvDmcZ7xGe1lWKtyz/8IZIQBUdcdWImmB9kEujpajov5H2Wl5e7p
X1kMk5fcO7uq1TdMbk9OD5wCS0E7PwyZNdSHMYsFcN1w0hu/NpCZta15PYepdSeJLyhXoQzSYptG
rGZOD7ggm5p0P2vbv0qZ5eE5GQ2tz1qMyI/JGpg3HCnb+37YbnMRhQB7uFdsreo53ViztO+MejKH
nd3H+cYNUusEMzbY2n5KFoaRLGl1kpbLYz3LZEO8F/475qJR+gdDjfQFBrPxZKt8+IhEY1BonenV
jLStBri/FGiFcI3uSBQ8+YVE1rRbN24jdeL/IEmmMZYcL8dy64k4KR8XFR5TPJ+oA6Tn1GRnTzli
X92jbGYfR9+FiVYE5gn1JUWPIgE67IoxoivrFL28rsq6p01ZhvmjYFL0jNroPWEaNHGSViOuCyhq
Dq4/eneLO4qBN3FInRU3Ry9A0gxtm2QtPKdhtK40oQll2MpLXtDdXhUK1OD1qKqK7TGJxnu/qewP
Tac/RFqTddXhDBMbkYQ54QSD2YFZGVLdXxdsCS7zJNp7oBTsPCq+X9Gd0LBWaCHKfJqnA47mziM9
TBrI3K/IpRr9i/QzsfuPDLDskm76rQzQtH4jAyzLr2379euPJZVtv/7UnyYS8c51QFgg3bM9ftm/
yqnAfGcLx2bigo/ERgVI3fYnMQCBoM9y4svv0QMLP/Ff5ZQt3wWL4SSg4eJQUWP5+AcyQLJOfi6n
iPaBmEgPn5BWSjPUiD+XU96kwKCMTnk0BhzS9X7AQYwCLTRG5jFdgYRxJVzPGs8dSrn1Mo3YiJZg
KfJbvUNTyIQ5bdgWW7AH4tI20n3E4JZtXTz3myhijLoeFS9y5OoPBbSYZjPZjv0SLPFW1hJ01QcO
3dwl/ArNz5e+rInDskloRMIebUBZNbS9iM2a8SqQxWmikAhQPK3mQLc7B1czkQU+ioGUlVXWjU9c
blsce6DVxBS6u77Fa2F2g7ke0iS6EUuYVzkl+aOFppeufCth11CDVh9iQS/TQmB+1b7mgkWW6/7B
l6Zm5/OaHFawDF1XauqeGJP6Z53O5n0/KmtT5tCAexFcm6ndbPwiij4BaaGJhQsSDns/bLIEr16Y
mgpFTFgexgRMliLgrKor76iwNOxcI8OJgWvwpvSCq6jMNk6ls1sDO+zKI4MV8cTobzGiVIgtCFVT
WHa2YyPNtTlLeQ5S3R77djbY0CFklFlsXOVtWW8zq+HjyVq6aVOzuibAkzS3xjcoIsexfxSgrbYW
FqdzxJxzL2tR7KzGdvit7XxXD1Z77SUGosfeenQ1IXITtIZtO9LRCr2spZWPn28k/W/nwt3cGLWe
7uUSStfTVSTB9RN9oHYvalyb/RBZe9hb4fPgJ9UuTUP3C1VLNl0jEUyvI4eCN3/Nw9OaaDy/IO09
AUlxwN2pduC62FCbzLEh5hKKswTsAZAP/vBVOX6LkLjsZrMkKbEJyRHivWEbMI0tIfNp/RT3IqXd
WE0vBrt5PgCzY14TcDCcfINRSkVxT/5gQKZdHYFeIB7B38RLSGBoEhdoC4ID4bY8xa9ZgoYtm4Pf
V9mdrhrjiiyD4cYqFKCkJsHGU5OyRJMSYoF36A3I1TvVLvFTBOORYjgvgYYs9ru0ROKwmvWSvbAE
H1qYLBfnOnGIU+/j0UbtEa2AdZj0zy1w7vYInAfUEfJSXKwJHaq5uEWrfyA8iQEUzbRr5VovVd54
4bkhRjM+1SJ/7zLPvCcueY+PRBjHNullaO3zDsOwtxqCsQw+w/Jrkm0UTvPNjHrgtu0tv/gclIDJ
zrLsUfJ0/ZNTaxvOfB/jq81xGcmwTbeB6mnm5GVwNVYeWt4gRD8MdtCtCV01ihS40zREh5oWl3qy
cqSDdPPIM2C0DYW7AilIM6412NOklnnDQsl1LwYiLEJGVnh6qyg0Qdg3Y0d304guzeQV3nsTzkpD
8rUzibtSB334JQ2bls7yHKD/CVYxJRyMcEyuPLlI+vyg6JGWQuPMwIMuVCWzC9I/PFqAxsEvB3wf
TpWPTP/9vs823zmWi5NUXo9REcATBLGaLRoKprcYJo6C4eKwKhsS13AmyS/AKrpsD3SC6subcNFs
BiNBLdKB6Qi2pZNxyBl+HTsLbYIfY8tXQKPIwWyaI2m/rH1UF11GkbnCHkLFVERJioAyCcrqBgKd
xZhn6pvY7k5Ayh0TfedgAKzVHinKceneaAhjO8SI/NPMB0IbHa7x2iV79hFcs3VC9UFDP0O3Yi5i
vnEPTNy9LgPZHLMk4L3XTrhxslx2zMNsb98LK96XHlPNKlbZbWnl5/l1+KmEU5117KBZrmsPx0Mn
YyxUvrdUVQkxhX3ZU+BhZbtCOrCna5Uu7yr5liJyky3tWtvYwSE3H7ycKAeXwbpY2yPTd9coywuO
iureHzz30rnQWtCpWBi47eA0AX2k8avEhnDqCBkLNvPVPPcMoYt2nj43U/MH3yiFmEMSikHo2TrB
6eKvLLMxH6JZhDttpv6TA2oT5bkR8nEo82MO9Pem6nzAZ8ZkXg1Azz7Plou7K0QC4rnRkaUzPJAF
aX6gg5psWrC9HwfR6AqQplUfUqfRJ29eBPAOSYdEcWabmsYwbnAbGEBT4WSJ9A5vMLPqzpxT3Ncx
3Yd0sJEn4gG/pWRO0ckF+5Ypw9PsVd1xIr9hL1Q57x0UJexjBeCUuWVfMuZVfOOBbEk3Slv+iQjc
ehvQJtnUCsTuyPEfdIDq0BKQbCJiXm6pjcf1MMfZVqZBtHc5gR16woG59ChjlsZZfrAZhy4T6qB+
ASvfXQtvFl/hb1Q7p6MIz0QoDm7b2O8NzfFI2ok2tWijHZTXGoRll18yc2yee97Da7AQ6hakf3BG
AFgShwHBHyc/GXl2PFyyyiE91MrdQz4PnxqfUfQk4/h9CN7jEoaC6HrgllQCpMaser8y11Vhm5dW
s3taJ7z5t07q6X1guerF90pEaW62sUEg3KnW0cVKFr57LLDtsyOP55NIs+qPESsfEpXC3GYTZgdS
Nt6HNEcwpENxgJIP7NKY7C3kJOVjawSRV4bmdgQze61BseLTaYFb8vWHqmcwlpJAFQDk4iaC70+f
nm01tBkJkzQwMDG1g3aDdeOY6EEDnwFIGVkdAD1MBC7TQVfgPuC992fb56VWQ7epQqDDlsYLjsKV
eGDPTBdiJU4nBBID7BXvwSZpCMIeDdMkipFET3Vy95/6/n9U39NGxBjz/7f5PH+FI1p2P1X333/m
X9W9J95RVUOspin+6vX+t0Xcs9/RXqEjCiHaBYXlcqQ/LeKvJH/L4rb/977gz4ap9Y7eKzlh9ObZ
BDjS+0cV/s/1vRUsL1tA95WsQ2/xFP1c3/uCxl9S+c7B99EfFXHsr/Di2r9xWy+7hJ/Aga6wOUfa
wnaAmch8s4sIe9yYNt/rQ5+WGCcHM2AnTafj0xIkdFu4+CxzLMkEhc7Yz3+4H3/j9F7u118Ojsnb
x25F25qL/fMpAj7PtZ35wSGSQZUx32mhVGt4ZQXVxj0DueolCoqa1mOJHp3vRfJVG0QEMxV27U0O
WwkeIyiIDhnE2m6MBiopC23rp8tMOA9pc04KeggjlGs2FOF94ebj5n9xEsDgA+EEsOIs980VNJWs
YXjOiMJnHIta4gsuDILtGZhPT42NSz4UmcfMCh7mmpb3kgsPsdypoqUNmwQLiczStxXdQoQzhJLi
D593A3ujI83ZDAn8KB6LpO92E50K/FUFuJlfnwNb2b/cB4RgEAlw+7CtfdOZb0mn7SdvDIhkgT+r
TNZwmjoTUJv026+P9GYGIH0eN/S5Nm440jD+smlFOdEuQvDgMEDqPExdw81z/eZKdXZzZzpgyX59
vOUJevt4B1AEJPabRcC/PIE/5CdYAoJ3gZj6MESJumNFofroMTT/+ih/c/3YhjPeQCQEK/Bt5E2g
WC4oRP2DssZkj/vrW20HySFrfxc/8Jra++Z8HEuQxMqLB/Pl7aKQRvgSR57Bg0X403H2WmsbBzwz
08SNmwo6cmgWyQarqi67x2jmn+ucL62EPHfPXmM+FY7T3KnJxX7sDmBLapFQEw8ErB2iBT9RgQze
JzybT0OEZ3UNNE9SsqYjADAZcRBdS3JufCs5tJbbvh/dOTn8+mp+D/L46Swx8EEZdTzLYwYcOHgp
f7xri/25j2elD2MK3AcnHc3TKGyP9P6yXUU29cq1q286V8ZS/NI/n7z0AAS/3w2i7nZI2tSlzhK8
QF1pbxqax+8Fw5yLAzPmkzcWxXungeEtRutBBEXDN5uI7bViWP1omVmwi7GPb5CN6Kc4KukTRMm0
z8CFp0P0ieUsO7id49xEveUcUAAC/HSD+FDUIfoAquUDHWtox05SbGMsnPvWrvxHWKzpMTXQWZWi
ibsVjqHPMR8eGjNZdJQ1hraamO9mNcyePBc+qOkhdJ0tW3lG/ZIxiQuBi4BiEVWHTFXZc8ecJW9w
ZtCgN26oAacv00QGOLCaDs1qZ++dUKJ0SN3YWs9IQDZM5OWdE9vmY923xXsvirNvtYgrnJlmQI8o
UOCRVmPFTrsqY/3BA2qx8QpLkREf5Md0SvWZbDf3xgWFvOn8ZMlyKpLxBokjyK40d17Mpt0ynEjX
cZh9NVBZX+MTNTY4N0FZeOqqKDBc5K5oaHAERz0Y5aUK63Bl6RKpS6RQ0xleid8uPS/XE4RQWq/p
pRlMn4BTiML+6MRkzkkdM3DKiuJME356MvIMY7oAz3ARYNVB8w6xtTX5viANGu09tnD/SMVsv6jQ
bW9TrhM2H7On3vNawpblroxrnogBrFLf2PZL1SiEV7FlbGxE0sVqmXw8IdzpURnokVuDyR0FanQY
p34Xx/adFRb9lrVtOALEmlaToTt/pWLrCxVgsUGMWN9NKr9OQocEunFguxrlzKQQ/q4okYmbMpHS
WAwSzEiiWg109IAX8RoO36cYAOEh7jrzPhTztE2V+x61K0OaskTd1qZrI3WD584J/Z2tFP4c3Y+k
MmbBqhpmvS5MO1r1aWOs6KaFdOGMmCWK4YsoSrrPUHUB9UXBHjlquZ5oXCGPjSf+GB3uGJESNwCo
rmK41IA/5mPkbfgMZYQR+265SccE92bkWnvVtsbJAUx37gzKf4XD4iVFhQJVoPVAfEzs/lemldY3
M1pqlqlWNKdpEvKIuSk/CDsxD17F6+IaVPvZKmjQOfZb6OUx5pm4gUcfh0sgSPlZDTL6kIai/+J6
7fTBHtR4VSDLApQddBhfa3lWpgHlgK35GiDYcOzx6d4YEwrnPp8YERDh57XiCF7Vm5uNaNxiW5hk
KGhj1k9yMMsdfeL4aGZRvcVqJ2Gr4UEN7D7ZC7cpzwlKYXRV6LKcin+mZZ8BRXR18yq03LhVP+0N
l5ZU05rZLkyH6dvQqbG6mBNwuHBB58zDhJuT+AJGu0T4JRFfDjEDQ7HMvt6ioLW2nLG68lymEyM0
x40Vm9Np7sz2PRYxeWPxol6mBKHhJguZtGJHrIavgHBG5qImMheQJ59jXAUEZCbe8ytCo6TX+2iY
1BeIzWMm1yPVyUDJx4DCXLlRAM4jzGn2rnoBVEibbnafR7L5AEU922TmPIJmpy40nBryYUZkyEhI
JUrCoH+uuhbOJAOtL7MRm4c8BdSdKk6yqSm/3LyCK4JR/DBNdn2x4zm88tol/2G0Aa6SZwgPnEEO
vamBM89greKIHTdOb1vbppuZjtMDuJm9Gn0xVgF+xgpyeB/ILde9IuthzPrA3A8DOPWQdiGNGduD
sYDXytnaQezcCBYG9PkgCWvw79hl3HwdeH14Ra3iMIp0A6yvuboaXJ5XYaPsogYenpNBsa5XVnPF
WIrtN7WNhSK7aPZhaTgnjA/G/cQBCIzHfAQdDy/GxmFe+mkk14C0EpcMDwbD/Bfm33vG182GQFzx
wfSdU0sW7x69bLVvUwu9FPWifXK0ue8aFgWheptwzCVIBK/ykQwUdz3kKcSKJXSkKukDowPCgN4l
K5xfzpYGDfS1kpk+Uu1hr+olxITL72WflfSb+EyPnaATxptYWHQJRKgrwOArG9TgOaCTXLOyTqSN
wFGU8QXPqy7m4+vn/T9cit8NpAhmpDz9xYY1URHU5pefd6yvP/TnjtV5Z4HFsl0AEAt9YuFy/Wsm
BcQaWgUyHfhlS2W9QLP+nEkF79iQwoowTdt1qR5R//w5k3Lf8dsowKgnfctiMvJPdqye+MtMisMj
L+ZX8ldAu3izofMHt6qqKRLsWfGMkgVVIboxA4fXbmrOyWhv6dF8mkqfJJ7ej+In1jrgfSB9Tkkc
9Re7IliVFcDeOV4owq0il/s2nqKaTmiZP1blRIHCtvzYhN1jyFd4acU0LyZCR5VscA9FT8Doy2er
c/VtXYx8ZwbQ0l+csKxOWASDs5y081KazZI3b2HCsGuqvtWye3ju3Mr4mmlPP/HBK/RXBnmBlxLX
JccLgt+tKhCvRDo9mWlWk/E8gIIebRmxJ4uMXl76zhKCVboyHg3p1IAyY9iMRAChgaFwXbVF0siN
Z9n6IpTGHZjF/qc8y+nztuxguSywYg5Cj9E5rQUukMxFLoyYinG3P47OTjToD8I2+0MWc3nigwEy
y5/lxlEy+6DSlvmJCCVlHktijl/3GfTMtAwR6H3Llm9XBUT6FsO66cEYAu/K6N74yLLNJ7zVFLtm
GzPySnO5auah8Z7rNhk6xM9kT2xnBc2aoOaQoLMwiEj7oprsrJsGHHmzM1CqPSr6gi99jat+xT4b
RF0kwSQGQjxqBOZcZRY74liqQDwGGa2a1WSxtY2Sjo9pXi+mwY6ozIV21jGRBOG7+D1bJNw2KbZM
ltg9oueNcdoSoNUQAjJixj4JRVr0+vU/c5FyX0M8I+6q6dn5rae44Gcce8q8c12y9yYznMQXp8Oc
kjJtT9avOoxukGyISDlhmh9pJ3jG7g3GiUTB4JmCklGjIgODYdASDcbYjdMo+iHZj17VQyjuAoQd
cee81MDK273soIeulG7nU4AnkfMsBJuEiNjudSpnTshbLgrDEJmeuozQlSsUHPwBIw3qCA9AytV9
TTnL2auEIN6GDCUpA19gZNrL5cb3ALxfwiEfw13bhWZ07OqBDJQID+YX4NV00UFgwTwAeoqkiGo2
3+cYNpt1ZZRDO9C1B7uxQi3Or9fucvI+vQUoRlbGFVTjgvmbG5o/0qWVoam2B+TedIDQnpIvZtSc
RAi2+tZPBpeMFY7oen2md4Ph8inOmU+uvicxpGMUPo8YvPy1LR2mYHK0hnlPoSpfTOpw/3tamWuS
ntCgrxqAoGl1YJDiyLso7YNtZi+yqcROVLuFREvQT2Ml/P7IzjmticrvHOMbfY/OeDKeX/9KP2eX
f8gnCWuDUT5/rFO7PGUG3f1LoHKc8HnW0nlv3QXXlRVDMz9AZqYJVeXLLbXM5fr46WLY7aagOgVu
C1hYVfw7mJagNTTSZPcYFZvvrDJ4INhIggEec1YoL23UQRammHYJOTrfcC3yRKausTxTYnHdRo7h
F3uSaBe1jig0oXF1ptfay7px0wWUJwCKx3vazfp2SCeCJXjSMCBWPYzuPC4BuQUyqM+dz46kdsDw
OZbRIOWz2mDbF1C715Nq0RqaXnh6DUviZqJCtCm27tN46sjLUW39EVdBi7A6JVxt4CnepzhZd7Mt
rLU5RA61e9d+Tg0CCxjx8lqQqqIffNco1p6leLAthTZmFXEBzi59As4OloANgwfx27obVW5vnKDE
0MMlw4mm2eofRlKIPzd1SktMlJVvbyUwTBaHFhJ9FKXyCFSe6zst4V/K81hBesYxHLAYb/Boyq1k
IM1usrPHldUweqDFL+ujrYHmVLkfx0T3ThFI4bq8zwdETSDvIHohHI2tJyTb3s6gnP4qvcK+Cgly
OqSDL77kjjc/+1GvvR3xbum5wTb01W70+Ng7znSsCzgtaN6APSTGk0oN9czevt0A+8U7lAc+haxg
No/gMid7EjZLjlFpZ/pA9EuCxL+i9gNlb495e/Kd0YM8lnrwZoo5tD9OWYpZCUYjxGG6zmxUVXZd
OJazccZxqSB1R+GXhLN3dqLmolxVfHWcIAaj7LNlXempgQHdaf9CE+peFIalt7QqbTIQ/KEV55w5
dnPH7pfEBRN4ysDQEazHsIGXVF+PQJlB0fXhbTkoVpPJg3Rj1P09/gM07KOghg5aKC7gQexzTZiW
9RTWdvUMOVI9MBy+jZ2huZ8sZqFj1Ap2qcJ7KD2U52Qqdv5NA6j5kDA3xPAQmx8ia9QkmvmPM0qN
931LJlKlHVDozlhWAe9HDYwQr/fy4sNjr4MCn6d127YRbBT8z+QcmbF5JjAdS2bYdOYd7JJqqy2k
XHmqxIpoc6WxdnboAiBe4vqOw3j8FDJKytc4fx1YxQUwjcPU5DkkQiHzLUV2tfa12T1a4KU+JhZW
ND6FtnnTpyjWCraTx8GFtop9I/2k+byfxrzvL51lflo8Q9c13Wm8OqOuXRLew+4MTTjdDDQlH6bA
kKdJp+IuE273bZBafZoCwkJfmCzmwx0K0DBiHzFnxyjPMFk16oM1zeFdHAugRy5kaUpBBPedIOOs
paTxXLLsW9u4UapD1WEhgASfUHzNu1Gfm4WuHjoT/s6kGz4i1Qg3EWq426AOHPLjxgirRxnDuDZB
O10Yp2fXZgh8ahNjaLqDRelsPNmTzFTkSA2kq68wgZSf6ECDNarqp7Cvya4y1XPHJ3GLXdNZNCof
hRUdUyIUz8bkyA/jiPuBd25SyIBagSwJoXIbsYWzaT5c955Ci0HLJ/OsDgYBdP2VV9UaGWzcSc7Q
Z38Xk5y9iWqGdXz8jItLwt3eTOJzQZTfwcrF+zAFfRblLo4gi006LaTFk4eZQ9Q4o1sLjUzMUI8v
RQAjgn2su0KeIMUukLapV1jo7Ts/ku6tD6jgoVISK70Chc35xN06m/XO8LoB7RAuU0gNT67Z4P9Q
+DeEres1Ti4HeGhRPAA4GkrmvWm+sxDxbrSVo3msF3oV/hpGwThS49tiUY1kcD4eTaWG09TaC/6V
HxwgXF+zAg2HRLdJu+mK4M7uzGFfl33MPy1Zn0C+N/exg7pmDel73PYVuY6reKzEVQ9T8g6UCRu5
0D0ytffPVUYH12zzEIhU0T/HfUzDBHwsMyefgkIP0dMAawVdvAbd0bT2lVsX+qBNcBwyiH1kQSS/
YUNLR9QPhQmIxvd6VxF4FsMsBu2UrWvtNDvsW3wdSY0lus8r8n09Sv8Zv7mxGmqtHgDdezvyuMKU
BouAI562yabJEVnglF2Z4BTvY6hB7UqlsdzMINxOlUSXsTLjqT9pJXFOWZYmeYH19NoDb+avPdab
L2nTu99odY7bJHOd+RAHXf659rzmEKgg3OZLaQUrXq3yYaJ3hBWtWtMhdgmEaWq85QMYnN7vr8da
WJtwyrv1NMANzohgPmVpMVxmglbtJ75v2XVX5szA10Wgi9u0S+x1mzkwyol4dO9x5dtMxo1gwbqk
lAXlKP/IhGVGOwyeuHkHk1qQ6XF2E/GRjYZcn7G4tltYZoGGX+NjHaIMuLZyhBm0yezoA15ruBOz
TfMW0e/HCL/C/RyOKbFiUbxrsn46O63jXJoybhSNssZA3O5go6vy7qRFM+39MtG3wunax3gs8BE2
p9qf9aYJrOamaKv2M6BbeiVdo67E4IR7FfnPFGrjjpbMZvCUvKNlBVvIGbIs28FEjnJ8W/Modkkw
z5CQpcK/z6wAF2BhufN9b5v1HzoryDxmycvh+oHyW9mokNBZoUfKILyBR1pkSkaAYMmgvY92qU6c
/g+sSDSkpxJhk/oucyoMFrdjqF1yDm3vvkIPVb8qo8pXlZRdmi/dGNTX2qGQS3yehWM24j4kznTK
gCmnMU5B3DPm+6Tgv9S4UiARbivcUzvCFVfkla2denw/xyDYpK38yLuNrLq55et37Aq+oONvZhpv
515LljYTVkFOoxRSvh0SRjCdJiuirvWUksdxyaJ0kth6nCev/RIo8duJ3tuRFMp7W/iOxezYRMLi
vBl8AayfiLxqq0OJxO0Mfw6QLQvzC8xZdEpW1X+Oc1PKSzT4vX1UzFNDYL3CiItrMDMEq4HMCbb0
OqW6KdQgLoXhzvWVspB6DDGB4ENWUQDKuQwp24olyjMy7YANvezmB4t8V7VFVKMOSd9TZkL7eKmc
YeweWmw97W7uBGlL63KJe/s0s5+At+9rNmxR6NjU+hF7kYwV47HwbAam+dR+4ZEpvxHQXD7YQURF
372GCjPMrEmHkkjfI/ZGxrJ2mmywaPbdzUbbt7sA9my7f82km/g/Kgi3NWmaKhauJljCrz6+7oUL
txGXH9o3fzPffjt8ZPDouHLJ5gM2SHPmzWQ4o0Jm2oCb3KHry06T4FkieEXOdu3XB1p+0Y/zstcD
EYpHGYCv13r7dPmKHVxD5OQBoAa3uPZB6TCS4f68hpS2yZJHF1WaTQhCpd+N8f96dAa6PmJkX5p4
kxfJ84/TutqYhIf5HmBTWqM2HUe62U0yUT8uUana4Khu57EJMMaCbduvT10g0nhz7hjaLJN8PuHZ
6IfeXOQxdYjeDFV1QAPNbx/GCP0fJjHrsUxbts2IHzj5QU4V0cuvOX2q7Be+T+Tl6A60eHz9g/7T
3vxde9Pl/v9w7zYv3cv/+e58vLwUX//vf71P2s8V3fWfLIw0JJef+lNv774j/s4icc/CzO0jSPnv
/mZgvQM7iVOR0mzRKCxP2Z+KHO+dyVMvfaQF0qL7yC/8tyKHtC2PDiMvB88Ix/oHmvufF3HJI+54
xGixpvLbhPs2/JLOapwBJXRPFO/qoAqEKo4o1WGeJjo7naKd+MMF+psF5O8O6FloX6VwTKQTnNiP
b1bGWUMSL5yTjUhxA3oz2c9Bj2CEpNdDNLW/W7B+/mh8P0GMnlwvKJI0mN/oQILUnVt2oPLkVbH7
kgYcwE5T8dg69Lp+fWo/Lxqvh+JWc6/hD2I8JT7xp1OD5U6/NxPylBWj85JAvDqgWeQFxrgmLh0I
iWcvIyKGubm+//Wh/+YseZIcngbfpNfwNs1zbDJGb4aSp9ai20CWBusk7PRFwhzxBfr1wd6sT68n
yhMI24wOqO+ir/n5RHWVtwURZ/I0Vi4H8mpFK21MTT4IQ+fRNyrttI6vsFjQCptUPLQfpFiin4G6
G2vTKv+ZWGX5g1w68y46BYIZEC69WTBTEUPJjUJ58kfJ6b62rUwjS/b/y2Ox2yd9hUeYB+fNAxWl
NjnY5P1hZhvFpZdG+8XrCn3fp9bvvkLLdfz3N/D7afH1Y9LhmbiL3xY8SVcT81v18jSE8bfvbTCr
MH5zN//66KAGZISyXEMCZKw3N9Mc2HB2Vi5PYPpJf/UHPi2+WxtrMYOr+92nbbk6b0/JpuFjUQRx
Cd86fPwQB8NMTOEptRK+ZPbAMRn40XZ87d35DTHmxH/xkqIig9zQwXYe8Bj+4yeY3h3Lnrm8qhIp
089PcGhRxoRuJk/a76wrG5eqAfY3QFpktDyhTUC1kWUWn/lp7kHwvb689FyTPSvI74KA/+4OSDgL
oAa405755onK8gA7CxTNU8v0556R17h6bf3LWgXbX5/43x2K+tN3BN0G+y8ltK59VSmvsU+Jw+UN
Xmce2M1Z6v2lGfzrg/281LN8I+aijAskXxbIym8f3xpANMGQtXEFCoPa1yCl4WNp5/XH+bUFjPTE
/82zLH5egpdDIlfzlpkgT/Pizf/5vtbZjGpO4FoyYTjvmQXQhW1Vq+9dnKT3SRtyX21n1rexn4Lx
iugsF7qjX22U6MDoK5FD2PD5e11BOvBxpGPPFlOHMMbLtEkgFv3mIjGb/OmVQFHr4hJjtgjd02YM
+jbnGlpIKnVhy6s2NwtAFygZqsQ1dpFosx6bRzHpaJ3TBqzo1Kb15G4Fv+wOXREDJPq3/I20QVh7
QyfqvswIN79o9ONQOWJoNvSTDVZeCIcCnqkY6WiKKJAvTewT6Q6dANEAP6YQ0oKG5udoFFmMO6y0
+dgNXnWimUTObcoFXNHUnW6RjBtqC6uB6eKMJWEdB2EjDqJ1+NUw1dFqFEEM6yxXQPdWsMFt3MJl
wzF8rvRrlG/TLLh7OUiEMICemYzFFU9ILUX9cQJQOu+NEODS1UhPlkFiVKjNpEQZX2UIwb4A+G0+
ev+PvTPrcRtJtvBfMeadAvdlgBnglmpzbd7KbtsvAl0li5QoUuIq8tfPlyRli6qyu91pYIiL0dtM
uVNkKjMy8sQ5JzaxvrlaayIpB0l8rei5Qj2HbDj8rNUeP5nTGDY2sBXOBh9oYcHay1e2v4Jb30AR
0i2/1rzssUux7bK0/HW90h82zUy/pFC4fZvadGsH18bpLVyY9OHIvBL3BkTw66lWU+xSAFivzR21
GnO2UqbGzmRGZ+HsQ23q4cXMMLLHNIOUryS6dg/dg/nxQMTfAvs2H3SYio8bz+R3ou0NJbldmj2u
1gtdEAG5izbZDGjUrVNkCJuaf4VEiPbBs5hR1stau4e7rNHYXeUS0p5yOLwJNQVNRKjNBelSXARg
6deOw8o2A5DGEzqKN85VIBITBenCa3pHejcqhZK3KxoW7wChFQVnAbog3G1DrLFPAfYs38HwClLy
crmhF1BCEXwK58qxrzYiXiro9XFONkvIfTrV5+0UCuQK98Occ9FOcJ5lBS9q7CgaV7sLlDUGdbW1
pnI2S1xIJRQMRI201RtpscFaLhFrf8hAb7ng5pCK0TlQ99ZEc5k8dyjHIaQm6cgxtzGmGwRMt40T
QYrRwrXl0zjY8u2AfsHchlIvAmTV0ncLo9EvmwaU+FRf2ObnuCzjexcrrlv8m6LTLaw3DVE+tt3n
UEfTqzBKSnBrUebMot2OQmyDfaCazez7KGrCioZSojcWSuf6zoUKjhVXgGfYeuV5U8hCeBhbigmk
2dT3KwjW4Jp0UQReFgIM1iS+B2oWv8npuQzAOivW88RK86+u2aD+0p3izrMtfCeB1xEuFisi07SJ
CFyVSue0k1ypNx9hK6bZObIz+2EHbwjb7Ti+wTUhXZxzr3WQmBUbEF3YR7TAKJI7b1liVR03WfB5
YSi49NLv/hbbC9CouJ5dY3bgbC/crLI/bUK8AeoY82t7USVXhrkGiN9VZvMZoGp1huCxAVMp+Rnd
GWZn0K3iz0sqXzmOh+C6YOjOhUhGwSt224ymiOlaOduSA4omuutzpCe5CEy0i4Qy97ZYZcrLGK+n
l8uUDpG1VdRzzNIq2n2EyhuKlOuP4apEcF/HeAzGIf2mt7QOQMPnOzneCm7YKKczvB2mRZlq5+tN
wkCucie4lIR/uh5QB0qROZ3aToQn3nS1he1Bi1G4I4tE/PKb6oZMF/KxodXWaRyWEDEx91zh5OvN
TkHPg5cuIBtNFCESNEmNxfs6Kd5jEYapWhln54W1wkw7UB8i7II/elGoI9/UaNqlYDlaRDyHh7L/
DadSg4sK4f3GNrcVXWZVflFnoS9vMF6LX6t5saF7aM6iVrCuyf16BmNAgVxIJyP6Ne3OEihey2t7
NyPBhnBB4Ztomz8uUpWAlDQwEGq1YcmiMPaoMhaU3d1iZyE1CgMcrfNkq6L+d2jDNNUtJcHey9y9
hhinTJ0aVCPPPM5jt7AwJ8aSFW5JGonRtN2GLiFhTggiGosGlwnRdsc9KsOonM6tZaPdlxuTrV8E
Ft1VdrQBv7S01ebTZsOynSZOSZl6FcXRJz3ZLsjnAjSQGvSzRDC7MxpYWks62H2tN6WJZMmhJWoE
SeIsXprVfO1WtACzVor1B34guNMHXnYJHRWFarxbhMUJBIngS1bm/nJjGWeWGS4WU9oLb7OPmLEV
yjvakSfGpasH7l2JT97Uxl7tLKiq7eUS+O+8doXUzVtgUUiL8up9aaXrt/Zi81WPaH0A1/kVNNwc
4W9Eu1HdQ3JqUrp7XOTB4rEJw+rdonD45djxy7NtSS8rKOU0pT8pgxAV9TbKnCscGrLkdFdhqjbN
QBHr6QqdVnWJZ4d6bW6T+nab4fxj0xoYe5Y1nQNObH4FiKzgCR8gN+zoGK/l2NECtL6CAxG92lLz
e7sO3e00TbTswSwxp03Qx31JPLu8zu1NA0Nkpoe0G3ENOicHeMdVRVNRWN5GhAtvZuHj6ZpXdVV+
meHX9q7KF6s3WkHTL7qYW59Xlb1aTFOKIJyVwsNlC4pPU5w6vIUGa1wpXoWvT1AuMl8PaQEMpom8
FOj7GvERIm0zz9YplMI6pDQdIzvfabpOgzxz5uywx4+Nexsz5ssyNhpc0IPZjVoXzZs8wEHHKxfV
pyLKt8WZmmVmeLULdztrigCP9iHujAYJd/YOseqFFxQZfQBi5WbpNMl7NcQ6eqqsoAqc6Iqjri4L
Fs9dxQn/VSu32W2x2ZQXMEPqa2C0Ne69XgDxEkt/A74uralpDqGF0w2ZhYLxq1O+WehlhZh0OYND
iBA//bTa5QZS78i6ocUZYZS6l4eeDoOm6lTH1X+Ghi/Rb3Onpj9L7W1pde1GjklA1OiaotvF7NxT
ttixbhbmS9PcQsKMbHgRhRO+zfCWfl9odfbBheRxVu4aJNpLGkSsEBnhL0nllB4xSwf2duVgozlr
AixEMeI9yVVUOHSKx5DYZKpelw33lDhqnJTa5ix8pavwv9S0Um6tMIc4HRpb49xVjJTazCa2zreZ
g+1BoodedlGwdr9iMLP7Y+Ma+UNl4YNQ2XiCnKv0r6THOO3EIKAnkUPvahfFAh4iW2hqQVNjkppv
vloBnt/Zcm1wyoVZfmVUO8ynkoRe0Sgv6ThpUi5AcYzXs0KL3TNdtWc5luDCaaCpaZCA4Y+Dvw2Y
u3u9KujeQC+o8mNg1wnUqUWzfAX9w1FPZvCnXsW43OUnSI2UN4Fi8KsBqmv4T2+qaFd82EEwxS65
vdT8Dwv9UywUlOzg/vcUC8UiChuMAdPTbv+bHgnVVHOiWlz+bfBQoAZH/4aEaprGnzARMYSHCJeh
70CokCbCB9zbtQkO6B4IVYWXG16RIKWohwRz9BeA0CHWAhSpWkLu5CF3M00AVnFzPlBVzYpKoxfy
tror1o+LLMJD8MvBbDwDfAqBz3fk4+kXHF1N050RrTc7vsBdEjjRXxSeH5Z3oUd/gseff1V7sx58
F8AK6IqOnsqzqAkeIQqY9GiRRZpM3YvGOKLICktMtWkI4+o4dnzOlruF+xBgXpWrF+pGz+gTmERW
HcZXqqFuF+vHZIvf/gI9kBmonnMxSxfqBUdlMQ9JeMP1TZFib2Req5w0L6PMW87Se3cJl5+qTTK7
r7f5OQCPdZXhk/l6uU2W9LlBkR2j6Y/1BV1qUtjaemkrCGCq0vBgQ0TrbbB6Rzl3Uaaog2Lunqc8
BHqE0K7RuMWFfpVSD3lf76LiOppt6WWP4CCqzpHER8b62smRolv4YN652sqqPiPZoDeVgkz5BJAn
nVLZMo1XpuJsmutljhfwuwpCnBmfGeVi5ikbQaunuxj9gNIw66Dh/zdRo38RsanPWqXym2Ke1m/n
Gedstt9V4q+vkzDO7+m2I+yKfvUf/XygvrLyJ3HIIUoc7IZvz9Q+y8+GiHweuXikaoMJJEUP3I4M
dob4UH+LEhRv3Z8VB81za4GkEwTgth9Mzo9e/+dv1s3jz//Nzx69Kzm9fPzXP3Bgco+jcPtMv/D6
dP32uEYaFpz5wWvbE3qBIygFiGw/MOHH9faE+u6ZHnb/XMyTv/PbG/y2NqUuClDdb8+Ah5PgUq6D
m2/oKmW59vNfmoSHpIhzsQVpVDgoL3I8/bX1fzTC9/VveHQDBYYRPIr2czQHnseZi63Xt4XQfeGY
toHJcfXXZsF/JCs5JdNMw4ec3/p7FFAnlCAtTsjnZ8FlpVD7R8JHaeS/uRKO3uAgGNCHRTYYmOpE
wyXBI1vo1gJJ2eF+cEw0OHBuqCp2n9GtBQhIsktBRESVyzS2EUdvTxleFOipmIz07SlCdoeUREg0
J8JFQBBtupdkTR0uAZGcEzItUEeqrHw4Lsd1LkAM5ywbqNB++VB0JgjQKBtp/blwlBNomjcBoqNy
afY7YWyTQEQUDZqlZsFEcedS1CfsddHg6GTAXoYCJRtif3oSLca1FFzX6JanxH7g+KOptY1VVR/z
hvvBsfAk5z5qaH1QGF2W6LQ8HqmVIEIinp6W4KG1n+P9oFoTSpciSxjbEoAx4XbrUmoNEAlQQwra
UPsZrgHSROIlbB+v3yijOxahnEpvBHPCCocIiQ1Q++HidXgwwF8DMCGHgpvSfka3EcCanuiTf/Vk
4LaIKS7WVf1uF9fPw1kQMRG4RRUnZPsZ44YQHlhS8UDkiRQ7IKj0O+JoFlxvwr6zSZe/B81xnQwa
bqqyYUF3J5bwMMPmcbgIuCwIY0mYZ0CR4jPCRdBK2+UWgTkhEab55z4HOloEmsZtAZ2+IPuM7lTg
HOuCtMSpoE9sPKpd0+svS0eHIoYFYMc424Emj3MV6KSvspvAtCdcmgVW3r/l0Sx45oSCOaYevZfh
iHADbjjS8JmpT1QIxcAn5rcf+fA88AzQFVXFvLn/O0D/yCIhpFzp3MAl4JlYQwq+ovgcLwKXUAGK
BM7UnYrd1WRMa4GtLA0cOBOBpGJgchQJXVxNXKYGWVT3+iPMDzmrJJMCgwocpqBw3vfo0PBU9DQS
SHzzdLdPGkY3CzDYddlZIDVyPZCDPho+2QqOM3FRHoid0q2FLhcb01ag6Cq7FUyLU0HARAcb/jAs
2t4EfYmGaKxHmUa3Fuhj8aTC/cuXBV3UpCHx/uDKpKlEDAu1JEdEtxjGdjhAiTeld4Q+ASojD3L6
bPjocODKZFNuN2Aiju71Afq6A/vvp4km92be3QNQ/rbhD7cChwMTI6yW+r+PLkPA7keVTRNFpQ19
GsWDbhIERDuYBQBVoq9QX3QZxBhnQTpZBkczaBCInvP5+orAUFpzsT28ML5ZwAdaNiAYgIW0OSFr
7n7qJ9kiUbFj8bAp2s/44gJcS8l0yaSaBOcAfd7zNwdc7Lhfgi6gjRrd++u4Fsu+P0gZBRTM9Lo6
kggxhxGBujPZJHeKfSo1OhCBGosghkmBKFTf0SWRAXAEtJ+jq4PoeWpTlyZydhlld1UbUboIFV4a
SaNzGKowRKT0YG0/hJjDtUC/sYlGSPCQdI5uL+B40T2URI5Aooi03xRMk+fenyITZ6NKLa5Pl8d3
LtCaVnYWxLlgCPHbfi8clZ4dUGWIjCh7+1Uyulnoxf5SEYF8Ea4NFAxISd1nuBfA1sEYwJ29sYLL
OrrF7siS2BEO4Kno1gEf5blZIH8SvaBBFb+DDePC1XDfkY8LBnEBpR4V3OdnQVe5QLp0EhhdWDTA
lmVRBIPXV+Gd4Sr7bFh0BdYCvA4npZue8QUEZqEDeCS2Aocj0dWEa9G95VFYFFuBVAQQvq9ujig5
MFDVS6dIFiRM0kBg1e79j1Ikqu80EAJ1PUgexhUKDDaD9CzQywniGR4w/V5gxx+mSKTLBukDuGJP
VR0drgggqHcb9O/vBZEuAyVBx+nvjkeXhpadtjf6HlmhhVNRuvAOgABdWZB1n18FRET6D6GuQyaz
TyRHthfAkmTBJFIk5Bn4VVhH9wS4+jju4PbAVaH9jO7OSAdhaQ6KAT6i6a4HlPRsQHRYJFyasZHq
j8URzoJryt4WwE/MtoWS+4Njsc2NRFmvB9t+IUX6CyfoNx3MNAijx1YBE86z5zQwP/oHewXI07/3
6o9W4gG/f/APhSCm++6O+i3+978HpPBWoXLwx71ipf2e/j/vX/DpVw++a/9W+//zMpynPi1VcHQW
gp/+MTvzs/+L/C/+2j8U/BGC2J/fn+Rf/xg85wFy8icDZ6ujcUV9SnrcNGySeDhwS5+WH3jlx5mf
7R9R/Iwd/0525KkfhV+T9KiDRsd3lh4b2/fUf0wOn7pjjsqPTBv6hzx8KPLB4K10S3bw03nkV346
Pxy5Y/1Kj9yrRF4kX18gdyzWX4aNSzqlgey30IYoDR+Hq7CjpsmOfDFP6LYyHLljPcmOfMmMh+Hh
jGtGa1coO/DLRz8YLEDNbGlq0uNGURgn4XBHcjCQIksPHT+G/lEU6RjH0iMn1fDH69hKssNeP41N
HQFIemAGKB5W9X5O27DXsWpkh75JijB7Ms1eS1mRHfvWD+NB9BDdbX/D8XLr4/zgx4+H09HrNeUf
Ocv8B+ws5nk+WNN9tV56/PAhCBf+UGfYVcLlh+YsyJJ8sLJ7GqL82BnW8Vm42QxiU1+9/h2jJ0V6
PLQoCUsPTRPnoxgiLPI8+ZHv5l9S/yh7gn8laneyD303L/3hudWXw+QHrl5c+utNFoTDY72XNP2O
8a/maTav95PQ5tmdevJ3DH4734UPg2OsL5H9jsE/0Yrh6LkFyiw9dJLmwYupnyaclMPN2RV2fs8X
nPqr473f1Qpkh38VhMMZ7yTB0sOuIjKS4a1G7xgQ0kOn88WxlLstGMgO/Hoexxl9Gv2ja0JPbpQd
/m2QPM5fvMyenG2duEZ2+HdJ8YOF2BcUfs8XPF2IYvjfkA/eM/vzLJsPUooeBZd99Pv5bnir7HFl
2XHf536wDyEiFvZAreywH+bpmpNtMHIH/kmPTJvDH/WRbJGJZ11DvlVlf4Y2/OFz7sSLfLg1ETIJ
vEr2uf+YZ/mLD889fAcNS4//MwN62Yn5saHTT0d+Dmn6ZqLyFH/am6M8958NwTXxLx6iuZ/++z8A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cx:spPr>
        </cx:plotSurface>
        <cx:series layoutId="waterfall" uniqueId="{43C10142-F875-49AE-ABD0-558B53B70281}">
          <cx:tx>
            <cx:txData>
              <cx:f>_xlchart.v1.12</cx:f>
              <cx:v>Profit</cx:v>
            </cx:txData>
          </cx:tx>
          <cx:spPr>
            <a:gradFill>
              <a:gsLst>
                <a:gs pos="0">
                  <a:schemeClr val="bg2"/>
                </a:gs>
                <a:gs pos="100000">
                  <a:srgbClr val="92D050"/>
                </a:gs>
              </a:gsLst>
              <a:lin ang="7200000" scaled="0"/>
            </a:gradFill>
          </cx:spPr>
          <cx:dataLabels pos="outEnd">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A638C485-3651-4F66-97C0-DAB60090551C}">
          <cx:tx>
            <cx:txData>
              <cx:f>_xlchart.v5.16</cx:f>
              <cx:v>Total Sales</cx:v>
            </cx:txData>
          </cx:tx>
          <cx:dataId val="0"/>
          <cx:layoutPr>
            <cx:geography cultureLanguage="en-US" cultureRegion="IN" attribution="Powered by Bing">
              <cx:geoCache provider="{E9337A44-BEBE-4D9F-B70C-5C5E7DAFC167}">
                <cx:binary>1H1pc9s4Fu1fSeXzoxsgNmJqeqqGlLzEsZO2E/d0vrAcx82d4L79+ndoyYnNKLanxq9eSd0VlUVC
vMDB3S+u/nkz/OMmvb2u3gxZmtf/uBl+fxs2TfGP336rb8Lb7Lo+yKKbytTm7+bgxmS/mb//jm5u
f/tWXfdRHvxmE8p/uwmvq+Z2ePuvf+Lbglvz3txcN5HJ/2hvq/Hitm7Tpn7i2s5Lb66/ZVG+iuqm
im4a+vvb89v+zfF1VtRhVN2+fXObN1EzfhqL29/fPrr17Zvfll/408PfpKCvab9hLGcH0hGSaibI
3Yu9fZOaPNhethQ9EEpJWxO9uW7fP/v8OsP4F5N1R9T1t2/VbV1jcnfvPw1/NBNcPX775sa0eTMv
Y4AV/f3t5zxqbr+9uWyum9v67ZuoNt7mBs/M0/l8eTf/3x4D8a9/Lj7Aiiw+eYDVcvmeu/QTVGdR
XZu2iu5X6n9HiTkHTCrhEE6/o/AQJW0fcKWYZMLRdy95/+wNSi+haDdAP0YusDn7sJfY/Du9/nqd
Xd8vzytAYx8oKbkt7xlkwUCOPHA4Ycwm9gYaff/sDTQvIGg3Mt8HLoD59/v9BKaKJpO/JjD8wNbM
th3KNwuvHks2SukBgBNaCnnHVHQBzPME/QKY+4FLYL7sJTCeSU11/c3cr84rsIxzoLUjBOH2Rpph
5R9KM0rEgeDKgTy7f+iGV15Cym5MfoxcgOLtpxjzrtPob1Pl0WsyjDqwBZdS062qX8JC9YGkylaU
0w1HLdB5EU2/wOfB2CVC/95Ltvl0m+cwdW5f0VZjAqoEWoTLrZZ3HvMNVA3jzOaSbwQaWbDPi0ja
jc+DoQt4Pp3vJTynMKDbm2S838KvINXUgbDVvPxLWMSB7ShFOJcbtuH3D91ItZeQshuVHyMXoJz+
tZeg/LtKrvP6ur5fn1cAhR+AVxzCqNis/QKb2XBmmgoB2/ruJe6fvbXOXkDRbmx+zGWBzb8v9hIb
z0Ce3TTRTdvcL9H/Dg+fvUtBBbv3PhcqR8G4Zg5MOHuBywup2Q3No8ELdLxPe4nO6ja97q9fMzDA
9AEhDjx/tuUc+C0PjTQlDiDpJGd0q4wWCL2Eot3w/Bi5wGa13ktsrm6rzOSvyTX8gChh47+Frwl2
kdKWWjpsI+0WmLyAkt2QfB+4QORqP7nl7DrKb19RignYXbMrec8qC09T6gObSsqJ2nqi/P7ZGyXz
LDm7QdkOW0Bytp9Mch/pfGP+fgNnrc2+vqprA4+TwKOkDEv/SIqpA0IR3ZRsK8UW0Py3ZO1Gave3
LIBbeXsp3Q4RHYi+vaIbajsHQgtBbbbQOA5sNUcxbjtsY6st3JsXULIbnu8DF4gc7mck7ejWVMGr
cg/UCocVxvU2+ryw0hx2wDlnipOtEb0A5gUE7Qbm+8AFMEf7GRL4kKTXoXnV4DMCZQ6DY7lN3pAF
Mho+KZnZRamNQQCW2mSONprnJRTthubHyAU2H073UoydfAM094vzCo4NP4BGIcq+D5Ut/E5K+YEU
mimHLGy0ZwnZjcd22AKMk9VegjEnFd/dVvXt+IqIkAPKkMUUbHcKTQEQ5QgkdLecsrAEXkbTbnAe
jl0gdP5uLxGa04Lz/0URvR5EDN6+DZ/Tufc4lwYA4s9C2kgbbPMGO7KcLyBqN0aPZrQA6exyL0E6
Mf0r2mXchtcJTaM4/25+PTSlNYOuIURSsr2+QOc5anbDshm1wONkP/X/SZpGuYnq1+MYDqEGFcOR
S9sZ3nT0AeXOXBZwz1L3z97o/5dQ9Atcvs9lic1+GM1Pl5U8rK55dOd/WV2DIJogDCzD1G6eQZCN
znlOvTsysKh2+TVZu0FaDH80k30ppZmzaKZ5TTk2Z8k0Rdh/660sbWZ+QDVsZpQOPGaWs+gFtOwG
4sHQBbuc7Wf67CT/Fl2/arWGPkDeWStYaN89lYfaBblNpAEcIvXW1VmYZy8gaDc03wcugDnZT2BO
XzuB5iDowpWtkcC8ey25BZVpDmQYpNwGN8Q+H3qYz9OzG5b7cQtUTvfTEntv2qh+ZYYhB9qBKyNR
u7l5PY5saorMJ3VQ/7TlqAXDvIik3dg8GLqA5/1+GmaXpm3CN951ZWCgvaKqYQxhZ+h2m259TgTG
Hgk1AowQNUMp2gbChcn8crp2A7Ucv0Dr0ttLt+b89mt1XSeviNOchkZZE0Oh80bIQfM/xEnrA7Aa
hOC9ybCI2byEot0I/Ri5wOZ8P9M4Z9d1fX0TtvVt07ymn2MfoPAMEWa1Df0vtBCq1CWBpc2chfp5
MT274VkMX2B0tp/S7uy6GtPr/Nu9ov7fo50oT9dz7ZNYBGyUPFCEogr33r2B/HtoHLyEkl8Bcz+H
JSarvZRpZ9FNGAXX+f36/O+YcFQ+gV80kp4b3bKIQDsCpTUEBvdsds+vhe55CUW/wOb7XJbYnOwl
Nhchjpa8Oalfl2egc6Tt2Pr+xIZe4DMfvKEOHB5UqN+9FrzzUqp2Y/R49AKni/3E6QxFNq/qk3IU
B6AyjWpkNu9egOChWUAJAtIcmWo5lxU8EmzPk7Ibl+9zWEBy9mkvWefcVDCsV9fJ60ZwFPLNksFu
3pY5LdQOjG3Ups1nP364Rg/ReSlVuyF6PHqB0/l+qp/z2+76NWs4EPdkQnJURO2OS1MqkcoRMNcg
4eYX7LlHCD1Lzy+w2Y5bonK1n9yDNOjZ7RDdvGJimvEDuKMMZzh+nBF4LNPkAUXJgAZ3LTF5CTW/
wuXH2CU2Z3uLzV+mSu7X6BUMNvsAhrLN56OCd6+FtkHBLXKfBGd1t7mChcE2J5mfo+jX6GxGLrH5
az+xudM6/w/COai2YajZ+C7VFnWeCtk2B0JNyi1vLRF6MV2/wGkxfomWt5dofQijV5RvyIhyHOdA
hmd3xg1FhIrgsLvzC9vgOWp2I7MZtcDjw/F+4lHdBuY1HVEEQcETyEJvjz8trTWbHOD4DaVsoXA+
PEvIL8DYjlvCsZ/nbj7iHGE9pt31q571BJs4Gkc9tynQOwPsoRmg1IHDHGfO+my8T3inDw20l1K1
G6HHoxc4fdzPqNom1v7qrg7MNQaNjx4cGxwWKmd2dWxGkM+WCxf0pfTsRujx6AVCl/vp5HxursP7
Xfy/m2uzi4OINA5IbRPSi5zBXXsBhfybLRdmwHN07EZkM2qBxOf9DAt8uh1e9ZAnhbvPHA4dsrGc
oUgeCjOkbxisagizbQuOhTB7lpzdiGyHLSD59J+91PpXEc4MvKqKYag9p7aj0bjmuwp5iIpyDmb9
w9l9gHqRVHsJRbuB+TFygc3VfqqWP6/R9CkPmle1yhBDg8kllPMLxXJnleHYx33LoYVx9jKaduPz
cOwCoT/3FKHbunnzY9ttLKVX0DFgEW7P5YO7BZtD0JCDKQRrttcXOYI/X0rWL3B6PHwJ1X4G1f6M
6huT19Frejg4OoBItGDoAbV5PdY/qMJFXwicadO7D669iKRfQPRjNkt49jOJ8+do0PcueD07DWXr
wASnon/RAQJ1HXA/KWLVZIve/bM3JdIvIOgX0NzPZAnM/6eg2q8b3n3vD7i6bq7Xd40FH/S8e/rq
3dzR83AxdOss7hSBG+l48u33twydhGCLfW9YOH/JduRm8R+7IT8NvL2um9/fWloiH+RQiVQqE+hg
5OA7e8guXMJhhAOkUHFGTmhUMeL4yNs3+RxGQ+dDcaDRLQelvqgERoE2zI96rgPDlfmgqbClAldT
SSgG3U/zo0lHREe+r8n27zd5m300Ud7Uv7+FO/b2TbG5b54kSvPxFYjcIulBtU0EhQ9X3FxfYJvj
dvp/NKnzxvdL65Rz2v3hCJ6tJ16JkyydkrUq2npFps6+YKnsjhzDpzXtRn2CathwFSSm/zQmMjtl
tZ15tGyc4yQinXD9OM693NDYUzIP10kTXAQFO+ZJ07k+r1KP8/yqb5OPvc0bN+kDx7MSO3SpjAfP
r7l2dZanbs0TErglT+3LJi9Dtyhs5U0syM5539WfcqZDt1YNX41tlX4jVuuODvscm/hvVjSlq/z2
j1GPzUVspDgqe8Fzl8VtdhHFU/vOFE55Oqqwa9yhzJKjjk3RKk7z4f3YS3WSBUO2juOpeccrXx82
dcu8ODGTXAVYzvNKWvbg9nz0V90wFJmrhpKF7kjy8XgiFVmTgvteIUrxnlTOcZraFwWhymWNpmdZ
Qk9zf8hW8aBbN3Aae52EyeiWpeMfNqTIPGwYs3ZyWrllkPRu1JdekLDKA1jZ6dTw5FAJS73L4lh6
vvEzt+WqOBzsYMiPhxwNZzxRD8E6SafLUuTlqh/DKz1S+3OfCXkycNX9lVNju2Fd6hUZmfHPi2q0
yTo1aPGpvdIKKTntcp9Nl3nFkqRdR71xrJskHaiaXBySt6bDVtZx5ba5qSePCMM71+JN2biNiMeL
kuXOuQ40sda9U7LBrcau7I8yu66ObSWGI5Xlee5GlKsPQ5Y3F5ZqSOOOkZWFjetMNevcJojEe5VU
xIvpECVrK5msxG06naVu3PLk3BojVlgrKxuGYDoyRTVV1ZmJ08gKUzcxjqOEiy+qlfaKbsin/J3y
80ZWfxnbFxfVVPRR4uraRFacuFVjqrj/w2+S7CgvjaOCD0xNXdcfaj8k7XTEp6JqLnQ92qP83JO2
JpdWN0onWFs6TjPt2UHWDvYhEY4zRCBAGkGGMzRrHYvysKz9vPVoSuifximGP/qhnDJ3jPPSPrQj
GhsvsYJhFUFX+J7V1rVeR2NnXYWJiJKVPalsdBuZDWcJDC7HzXX5TUxBOa1MafsXeRpahQdJUhZu
nBThlS/yJDu34tGmXlaM5MPU9bI7TC3V+15bhiZ3aZPn78aYhscmT611NCkWeL3TjpeVH6rAZVY1
/JlEqU5cUUr2pQy5vUqDLPhQhmP5QZaRs266ovBkSPP+CASQs4nUYp0FJVkPeTodR2NefJR1lV/p
oRxaV5WUTy4f4zp1qabViR3H/knoSP/EKZTVu6JuVOIGzSBW1KLN5BKaK0A+JZkbC9aMLu1Cex2S
urloO5V/LJ0iOFIld0PaiQ867oJPfloMp0Va2MItrWCCzoOU36qgR0L0xhRjFQXhtkXu9z//9clk
+P9uzI8P5w67P/5CjdKmNe+Td+EU+axN6uVNMzXfv+tHR9hZCX0ndaHWNs1875XBf3PxkUK8edjT
9t7cmHWFzRHF+7U6XJzn+aEP78ZttaGUB1oxhoN6OFiEcy4EKm+jDVFCObvkSO3+0JNbZYhqI4aW
iziJtG22tFWFFJV9zEYJjKYokNVo/vffqEIGf+SBJpw1M7WJhs9iK9RnoKXAY02Y0rjKaZ+IW4f6
TavXdsELK/VI0UXTlRBtkVxzqxL1YV6O9chXjT2IcPAs45OvQV7x3PKMPSTqnQ7F2K4SbeXlcQ9R
VZ+lIius0TXJIIqvImniwawsKdOYeYFSnN6qwYztRRoOKr12HFH4NyxjpTwPZFQWzM1oVIMUXogq
+wDJ3PT5KkhFlRSu6UWWvadqLEFykGV0PLUzlsd/W3VnMOYBpDvshdka+GEtoG6FIAmsUT0xx+ex
XNgRD60FRbOoDWXo3Pq9yePyuMl4yo9T3tWVOp7qoIl6b4oK9IdMiR/Z/uHTj6eIWz5+PhoJz23s
GIoAcJhTz9cfWCtTzJxaEhl9i2nCkshrDBNQu1rbVhkfVkMfVM2qCpuAh9BF1lTkH3vOxtr2IHZk
z941MszrxDWmZBU9RwFciWtPE4kt/JBGhbIshnONiC0hGT5vy8c0DmFk2WHFrG/Sqjpir4JJBao8
TB3eMOLmVSPll0QQv4GT9J3dnsdmfi6f7UjEfGfDcfncoh2NMhZzvgUj9px0O1Kk9X9C7tt54PZx
1EYfch/9xRs3DA0iw+7Tj9c/TVvBzkUrDs2RwAQPPZ52ILrIIkPIvlkqVSXzRE+kuAYjWc2JmSKV
nkcWNfSMJeXYXiY1IROstzBKsShPUwLj+DEAMI9hIwtnPpCNPlQLABoZkXhMcv/G11MuqiNTFpk/
ri0/q/V4NDrVAFSefuTPk0e1EFpbolPf3aGK2cp+sC9DFfppPJLqG5c9uPxwpHKiyaGo+rbm68jx
ufxStVj10q0l4vZfDBm7Sq+7yJCif2Yj0IUkU0SgoRC4BIyKRg84AvWYmkBPsdBFY32FLacy63ho
wpkhssGEaFne9jGfuBdlsGMKd9A2A1UiImF7mRUyHr3colV+qbMwq/JVKUxlX2RdlNdfn16zWZ4+
kCUKET60nSSoUUSXPXDLQpa0ve9UpJyGr0PVVNgEpE0IFosMPROWO1Sssy4LOylnpml6M79FRdA+
s1jzU35QITgaYaDxEsQK9BEn+PvxWvXjNETVJJJjlVtVIjyVZYp9kVUSYvJPT/jnR6HXtgNHD41S
FUBeTDjz7WxsAxkcb5iiE8k8qcEuM7w9/aiftgD8OZyHZziSCPeRQ2A/npZT2nUz1tJ8zVNhQTPF
kMlT73YjaUZxynwBbVYHLTpMZrHIoSeqIquoOHas2OoStwyhQ2Z9NoYYlUdT2p3yISlM9oywpEvO
wekiBOHhzzo29q2c+5M+5JyB9Xmh84l9rX1bWnC5mrpI24/l1ERF7vXlWII4S2UdrpmxzMy4cpJp
tC77ovBPal2lceBl00TG0yws4cvCMCbSb7xWECu9kJkOpsxDP6cBgt6GOUzzd2TSKb41ify+LJ9b
ecSeH2yo2Y9H00G0ucO2EhLNohZyEPyWl13eFV+UMCIWXkHgzpeu77daVx6dlAWF5Y8bnZC2HNfa
OyFZUN/BpaFvmCwP2549L6b4UjehGhgmltAUHaxm8bjYFsmQ1JkfmuJLUUE2lGtWJw4/s2nIRjjx
7Yjl0H6XTldZOIyjctuw6svQgxrr5QV8Dd86rjIeT1cVHBR57kRyNnsG3mWpPkpaMcNjaqaxhcZO
ie6iqOJkuppSmfSJS9J0VsURVh8AmVyH+JDBAp+uHHhwwI7Bc8RbPZGgcVaFqFl9KFU7Y5cMQQSz
qbx7vHYCa+xdxwwxvsLAJALlkZXPFk9TiCy5HmqZl8Wh7iraXXJmpuZ9VSV+5aZpViFaYQV+NhwH
HCbDX7mT+/yqIx3FJlNOAOupK3MDw+tprlwqJqy+QrcjHKrnSqLXy2JrMH/MA6qL9MtEs7oKwPpE
FbXbm9ikJ6wte4i/p5+4lLH23BDDprBGUFOpf3piXZE67DPW/8Wmdt6MfctnoW7XKoFJIrtSyC9+
zCZswt5umzo4UxAs2KdPkzF3RH3EFAw/QwCnHvlo/NQAIl6LmU+sa0uEyrKrjOdZw9zGtMK6NWVY
QhqFSZ3TdeUrE33saieAxClCYYL1HBnpjIv+xX2KYIAdlKep78jLgVWpM7p1T2V30TgWibxSTIM5
xSYioRsT7keFy31JZ2YPCfah6ULYTCd+nDQz53eoDv6A9LgqRpclFRu6o6dnvJRrCNw5ZE6v23et
4uHpPJZrifTDvC9r9blrcwLTXFSVDdO8m+Z9y2E68uOQIgRQukOiGd6C5s5et2Qxb2nWxr3tX/qD
nLe0XUZTVh1Hhc1mEVlONaGHZdoVdXQ0iTEB1/l9NnsKdHQycKdCMM5/ZvfaC8nmwK5zYAxAqgFB
pLMXohoBnWwycW5/dpqQgbeaIpgJaCzWzqx7x8eIjY2gzQ+HmcUhK2eRUhUlFA1CSnBO6CDmj0yZ
4BRlqmPFj6M+ndehHHsjz/1ywF1RyOYpjkEm68PEUhU7LJyqY7U3Ql9guk+jBU/x0f7E1DSsAJuC
VWADwIp9jFYzJFSlrRk/s6CbJVVTldhaUzpF5qYhTmLn7tiYcrpSdj7rx8wyFIAMMkuDcT1lkjbB
oWZW23+G7V1hOXoVM+w+1k2QJnlkaWwx3qfFLN1aiM3jyC56iLUGdhYeGDU+wV/wHCmWIgs4lqJp
VGg1nkjbGCwRajvGX5v1mUXhfAj1Kf9hwaMOzAXYjMoWDpxp8pMBT/uJy1GW1qcuUwbSYWO026Ez
dIkHfzkM8ufEwkIdzY/k6K5sE6glRMKX7iSJDQzjYlCf6pZihzQjDm5GR9D9WB8eF9yItd9bZqhd
mbIRC552fg6TBUIPq9RXQ9p8VLJ2/PjQb7gDYQCG7C4qpPqhATILjN8MORTVFrag7HMs5ZA6OXgF
XDTDESTDDIQVRxRveox1d0FMZkCJSBLopkQ2s/f99GpzzZZ7DjF8VOviIAgyDT/7iTByaysgw/gp
DEeZ+m7TJqzw/J748bm0EYQf12VYycJxtW3rOHSrqozKdyRt2SDcAtaOdVoFmcXP/CxUzCt7MwQ3
JErJce+3XK4SlZv0G4/TqbrIjMzws1ETTfsPvKNkmFZOnGtReCXsx7o97HvhdOdVGfqDcWVGMvqe
kYrqVZ5Xmnrx0LSV75rBKafYDfOu4oMXDEkHZuimqh9Td7BEzONDbdOWX8q0GXngkYG2fXtU6D6k
Puw3P2hOmlDBMvPUlPbTBGcdW7E4GZLRb92yLmJ52GkVsJXIrGH61EtjR1ctTwN/xXhjU2+E121G
VwZNrVc6svvEC0QaHOOIbrMqDemnU1/nhBzRnob2YWDVTkjWRWIy/nkUXZBYn7Uhw/BpaAbWnFl1
k1sX0Biq/SYqKavPk+qC3LiFMTSs/9DDlCZHfoSYzeFkuJMZV8Nut0NPVVNdOl9pFjv5t9AuTDes
sFXG8la3Td8TL0n7msbHjZ+XwlnBuxGpPPIzK5HnmiorQc5BFnadhrehkzMkBryBMqfiZxMzHbb0
RKu6CP9AZreRZJ3nvCjUSav9KEzf52JIymCNaGfTd+974QdRdOjzrG/FhZ/brDyRMQ8D5xB7RbLE
LbqJQK2ntRP12g0sLstmFfrVFI8nfVBbYXTURxm0jZfonkPAdkXUiv8Yq5WiPsHm6C3f6xnMFnre
FrC6tNuMzBnkhxS+Dt6azYdWFKW4hipnjsdNpubl16kttd29i2VVBPYxHSxLKW+MRdKqoyGPKYL5
gnezXiTCijCdgAkolevBH5HU9mIRahF8GPuiL9TH2LfiPj1UCbPs4iRpR+10H2TMRKTdUus50qKq
RoTJlQp835qQ10prrJQ1lhDZZ5DaZShOLeZXKn1PozKi6cc47mPHX/cxBEGwNhGOdlUeRNZMEiLw
KbHXJAjHqFyRIokrZ5U3xBL5f+zAzvG8LE61/twGTll6Fbx7rKzttBE0iEdlOH8J6IfJgvyOnm16
HtaYvVcgaM7kYRz284qxtEnwZuqwsS7zTM0in3dN4ChP943BBphy2BtHja4y3Fdspho2YsLylTH8
TQVdUvt4WopIOL6DRjM8tOChLf6kyNvgxpzrGBEyq7UqQGHliRPyW6SdNDyOKopgaSH+T0dVepET
itYCgrwt26smztsox3pZ4WSOwnbidDhzYjWTHAHpYrqU2Fl4AsOl8qtvDfMGk5U1Iy9GC5+lOpuX
pusoboWKdcoeNHQoh8Act/OpKsbKrwgjhvhMDIWRl4ngvmYe7zXCWm6hQmRF19vd40+1xleq2Jon
5zfj3WK02DWVt7VxtZjE/BerRXLGSFRZl9ultja33y/y5j7EP+zkTNlFBgJoboXd1ySSRVQdRTkb
MenSnvBrfW5gsyAil3DAA6NdsQHKTF2DrQbPu62Ck5zq0RcuTULkiD7orDVYpc7OUtxiF4gcVh6C
N36n3YSMs9EbZMLGh6kKSPlVb1bQFOAgyLXNnEI7go/mFSaXPT0eW2f2zskG2s32kH6SYn0kjzBi
LVQ6T36QY4h9GtBqfkzIQ4kPR1MSFX6erIi3zTvMlM3Lu9lIUzu2oBKTnL+FRlWNcajXYthddRPO
pG8W1Jr6CX+YlBmu1hZBzik+mVA1NBRHAUGcjqz7qDXgaR0Hczyn7oFv1Cm7/EplkGP71AIWKyZf
dTB2P9SI0M9faHfzG+8CB29pTmZ2yCYx05+3Mgj7z20apEF0mAcOvjcsGQ3YcVKPijanbLNXorjW
jTraLjkyQxXIGSKW4EugAQweHhdRAj3f0XKS5DMst9jpVkVpNXnkkTrw8XARh/ito1WTFojYpggY
IFgDmML2RJlgZucW+hWfJWMrY+cwgbE4jO+YrtPBHDfckCzzUs3TDKnvOkAwFGmvFveHTVnjDUaj
SM+zssW/Y9YjNChITxEAK5GhSM+7pPERFOirGE+nYWC6K4nUMbwAf5zmvd/jF3kQ+h5YaUPCOFWY
ts46zaBis/Vg5b6uT4SGqhr+InKIIW+C1JgkOd4GyeMmDav4sA1T+Ls3I69xBOy4iEMsxxG74xkk
QlMsWO33iT9dsdAxffO5ZH3Yy+NmM/VBB8jwrVgxTAlmlAQ9coByIhRSrqn4vHx0KOZdg3jVvMU3
ATCnTnqsAG3teb5NFNl4q7DBcT9SiwJ/RemEaDma2CS5dhGyGGV2xgpa4Q450tmH7URbY19tgiwT
FWnlH7Z5Wfn2SeCXE75j2gQUfbjliIWWgieIAvs0geubZfCdcq9JEZgQp1kiZ35qOJLCEfLtTgNR
yaQ/QufVIyRNfAjPdl68NmJzqMBunQQZBhQNBBiOphCY5V89zDPfetf7dVVF55rFc+jVtFB3Zyrx
mWz+4Ahjjf568GNrDA9lX4i0XiF0gTJ6VyEIJL/wgFG45FCGGuBPFp8wK5lns9rIhD9vt8quKDbf
ZiXjxiC+ziISse5dP4nMV38kU9tblxWMaUQVpqLU8gvkLfaX1RcTViDmZJ6DX+QWhD/cyzlKlUaw
V2FZ68z0xRepx7CkX/mQyvRcyrIY/UNum7qx/u6RsB78NTQaS5FiTxHVtzwnpaq6QkSyT5pPJCjj
IPB8MbJwuOgVbJvym+6irrT/qn0HoYmjKmk7ZM0te6qTq4m3NjduC+0wwNmn1MCmVErolrbY5Vms
ba/Dh5bqXNUj3zastjPZYFkWMcLeHo5fjfO07sRNmnaz/NNjMEsTWP8z80Z1Nt+R3+Uk/NiePxOU
WLhjDMb5Rp8hOpGt4bnPGZso9QuwcgBr0T+fmpEW6xiMOnOlzuYr2y0LmxKSSOO0BC5tovyzOLUC
rxrGiimX2hVxPrbIrPfG7UmOnAAfJ1/bJ32JSosQZtk0hwNrZL/wxmGWNSclEurWJSfIqpwjbjlT
nkSoM/qyfZCoNFRaia1iXW48thzlLSpx47xo+R/JRmAlm0BjiU5C2A1WWs5ByLqSFeerLMhK47th
KVvrso1EgTk3PXKT3bvIDmYzLuQDnqG6dCarvWM4yyTQI64v2pnJC3tOnq7yfpj3pPInO4lcEdZ5
lq3DOAU3Hm4WBHHgWeglOJCF7+U1teLT0Gapcp4JfC0cesRyIB+wg20IN0l/CiuHDTIjiFfbl6Ex
ElSrIBjADb2BmC0tPnNQ2iHwErpdVM60P+PdPfbt5sfjNzfQ+Xz+sQA8fxFnrdrBWH2tEKraiMYY
MWBQAT8AnPT0oxYBdHATwWlCPAshK/wrZ7f+QeqpdxJUDcGUvN8jJBmM8crC5/wDOrDMu1vLcAa1
jWIgbHjFAdlWOD5Ny+MQAooUsX8c/GKSI5FPwT63H9Pid8xG+DYOLtG1AmIsEnS2x+sav5ywngxM
5+fW+ecH4tQEAgf40TkbwcW5T8zDySNJQ2iaEf+iHHIoiiCBxj9RYwIxt+XspydIl+VyOH3OkadQ
ODxgo35vGcgc0pgHeZPKi63E6MNpDtqPko1CHA68drrDuPCn6o+2Z2O8ytp8luesgmiw6olDHz1D
0eOdjjWHKzU302NKCxSKLpN9IwqsejWy8iLdMFUPuw48PrSJD7keOV0ECELejuBMzaAcYFpY4UxI
XLCynbyuhGd/KDKGYiV3gGgZPYj6EreDP3x6Ho0M/qTXb7J0xUbMPj2JJYwADqkxgt+oQUiW4oed
FjDKsGzswerOwzqZJdN0ZwgVtchRwWc5LUdf35eHugQSIGiNgt9cuTuRM5+Ifvw8hYo9AEza863a
G4KwjF1iIFmNW9VohvTfPQ8h/7ldDhgDRdb8J3HAeh+R6C6KzzdqCUbyjIZKUvBFXpezwnj6gfRx
rBbOHio0NJLxc1E3fkR2mWrISRP68VDoGxIjoLvdgLZMZqOqYtnsePVOl2f/l7gza45bx7b0L2IH
B4AkXjlkSqlZsnxsvyAsD+BMEBNB/vq78vh09bHstuLefui3qqiymJyAvdf61mYZjkTFWZGpAZ5A
MaBo06VJJp89dyDcgqc3ftcPRORfhivUPligDOBOiJFpObK3P1/7MISzkrWNPqo9Dhtdx9SfKQmL
yep2/q73CUZ7OWsBdZQVI9/R7wEoFCYar7DfAg0S5dxLaDfXMYF6EN6PnAoxX2zY3el8y8EJRn4r
eQzT6KNelhGNjOpiMi31ONg9NmU4h6keq1xRiGXXiY/mJL1nPxy5PkU7kdzxaYwWkHaicQwoj3Vp
G0HV6ICQXKBVyNqxGoJOYj37p8TIAvyzpuh/FAaosXMs9+nfC9GPZqH/+2quzRhj8UVzd97IVxcH
KEnnOEelP8UWlxtFUmqz20QP53Is+FGdSNibuG+hzKO9LXptxmgvJq3Y1FapzIbOFv9btFiw8TXF
P6XI3zUQvLEV13df8vM2nC0O2hC6gz6Na5nPOOTYoy9wpxB+QyvKwY8YrX+EIj90w3OCwpUlt+lm
GJGXXRoG53ZeOwWlFOjluZNi66aTpWp6O0I4hYaSwScousbk8xljnMUajsWCPC+N79nCZLbWYsHr
ubyjG3P7/A6OwdmTQhUXxuntbDRsgHethF4sKjznwBwOjVoiwMRjhLLx+4bmUecnmvo1/hRRv5n8
FsIXlw8TY10f192kgxC9LOaTelOCt4YbXk8zSOW8Wn28q60IA2gLrkRxFdG83IDxrtc900bvBQzl
tUU/zHIFZ7NtQn0k4WDWlzQc+62pOEHJPBVjNo3qwwTtBNgx+O+zafbParLA0RbpdT5i5e0OUzOk
sUUd/HelBOn6XOltkzlvGz8ejeHvem7Khh5Nl2IgdWThVJiOEdYiMWf4GXHfx8XaB469wzI8509y
YsFwGFsqaNEIsT7RraVdtbUrP7bEJRdtmOyXo/LuAlrE/JipNC49o81t1pohhOrr1DuOh/qCCDrr
Am9f89IpOXwQYTtXnkUc3eSQmCPaVYhC8USvchl+mnu8jtMq0+t0bWWVkabB3Q0DdegyT+pubu3d
3g0mrFFXmzrfwgQcrE7HL420T3FE5JUigbganTY11RCRAciICzdbVjVszR8y2Sxw5mX7tdULr4ZG
imIj01RRzpZTvsfjYeMTfNxJUoI/nW9TSbopO6z4k5c5OqoX5Wd7BLnAvy6sH469j4a92FhHD00X
zk+SQF0vBogsugiSWTyvfs8/D8FE0Yzb8d2ax20dxiY8kZA1bTEHQXJNILQdlNEYCN5l/AHyXwuO
yiTsawSzBh1JJKNHF3dNe5DbFNSRHs2jdgSSAZaCSm/enhKtNpC045qXPANSnH9oXcy2SzAE9ouO
SRfVs5UGjUo7NlvhMCjiW25oNlYBD9RpZAAKKhKZ7sG7pEenM85XwGWjpeR5M38OOy2vPcaFXek0
Oj+hnJ5dUOHWk0dBehNmvbuEfh2c2j5p4irH6vc1WtdkKvY9jxo0vjL4uMpl/bYEgS/BJO+fte6A
iTMugTXuu8aT2wxyKEByKVvJfe39KbViEUUYyfZ2izIsxGiKSrcmQ3JCgm+QJ+UXdYilja/oMPoC
Wu17um5fQsv5LYnw+jhtTQVxMGwLUPcuq+g2JzXJzHQrG6I+btKjqgphUAtd2B4UQ19mraCyCGxC
PsNbnoskHqbjjFa/iMPRPPho6h90s5m+7I0Rz2dg+YMCqB8XwJARMoiU7IoOvw+eKejjHi+eb/aS
+Hy9Z7FuhnLaXfe5G+VewKYZ3+PjCQsSCC56YLABLmWs8tKqkJ9IO5HPOk/9dQfF3sE4IBYH5abg
NljQU1pxnebB3BZD1LPPKkBZUuWosLqCdnq5T9e0P2ChT9OSAcG+MNHc3IO0AZ2xNuo5nid5dNZH
x0669LNK+POKTvd5X8Y9Py6SbEW3jOLbhgtybExmbY1CbnsyilFeKLLAc+2FKcLGucuU9fK4oJKM
CpFp9swmw14SL5N3neLzi9vd/s3iAa9cNsc3BGjAMcROUS1+MU+oEIOCrpO7DpTuP+3hPB2TIeIg
xiAI3zZbSLCXeaxIYdfmUHRon17g08PIQeipO/bUqmcwZwl+v4tPUTglhy5N9Ecoa8s9mxp1EW0D
expHtV8J3S21z7DkopEd29uJhOakLFnvJ83VO5Xn5EvSOywO8bK5W7KNeHmgSt1FibFXXmXrZbv6
ZIbykk9Hno6kQoML8hPCBbvcA8WvOW/Uwx7nzXMO8ePjsufmHTZ8cYGXLbvZo8CAQkrbw8A4vYZH
HSWlGdlQ5fs2JXje1XTYRTDf9xDR74Wf5VKC7QgPau2Wj9JYItAe7/u1YsReATUC1R6M8zuR7GzE
mj36Osn6/CKCa1c6uZO73IkE2roKvgY8Bht3vVGyt6zcRo9qtcosROn8uqeJy0wdYv7TYIqBSX69
BlLcQycZbgOyTe8Hoz7j3whItW30Xo+oYDqbdbeedcBCqYzaE5tl/MkG3K7l0KzhDWAd+9zGzi3H
Jh4SUrImyq4In1V+YOE4sdPY5LKCEwt638GxrnK2j1mBfAxzxZjw6XYO4NhfbcGS4Vqn4WrU9cIc
rJrIq2i9nMgy3iWeBA/ZxFpEBrxq5rphUj12onVjDdN2a67Gtp/bKlATBanJeRQcM6f1/rjlk7LN
8Vx6hBVb/DzMPa7avIr+1KOrRqYoylC5lHS03N1A7+h0mdhIvFuzfd7KORzSa2CEPKrWc5TkyqCV
Nu9pi/5NYR1R0tAUhZOYAAZdOJNmJxr7cOre7cnGY1dsfgmZPcVY7MLLnEDTPy7DNqmqcZraJxaI
vgNDIwamChVwMfRlQJh/ahNwL0XckOFh3qJgP65oFbsyzJY4vF5Z56cyVlDib7IBy2kFxA2BDmhT
py42bYlP3vcnE2xed3fDFqRsT3D5pxDZISgtY3/mrBBzGO+MIV1uqi3t0iGGRK5nvA8I0SyljbZ4
rElkh+a6b+CvFuMEobbcjV+Qhxo3WDeZ7fqLqSV0rgWsvpu+hdBZdb71F4lATK5K87DJIGp1Krrs
hZIwFC3NtiJe4V+nJja3AWU+K8eOE11k5JxV2qC6vY9koL46htIkUXKLj/PMo6QWiHDYuEQJ1wRz
CXcdMNlaZE36uAVkzlCY2XxrhxIrqcH/YQ6DFpPosAgteVo3SHYUVCyRZ3U/ZlHW1DL2M6U3UeBS
+ww7duQX3ZKTz8K5T/veiGfRyE+CSdoVaBPGpxV0Rs1zro4hNo8Qi0SqYGBl+9WwxcOtSlp7cA1y
UHKRuyyQxQtlMY50fFLTkFZKpVth85ZgfXVm/GIE3w/ZPMCIE57fwCPMwzLyel2qHZsNuWe6SZ4y
IECqah3UGjwPeGAKEG3r12iW/YNcJp3XOsvEtZ6n+cku2ojaeuH4JXRfkRWIOLHLce6WKp6W4dAv
nD5NfRjVzDTzVc9pcBP3nlzFErbjLDTsZ4a2qIpjjvE9NrPH3cfxUODjvcNYhcwtupZROt+CAFzN
pVQrRxBqDX259KIrSaqdLFg0clCgQBrtpU5xcvUGmfpp5/jqJodzvRw7OGSVwku5FvvWq1vs8tj8
27QfqrZDfYGfwB+x67QHm7G0tBOSSV0rok/QzvwB2A07ziEbD5nMuvugC1XpxrT5EE7j89CB5RJo
3A5ZzLuP8xqbuaDJPH9MQq5ONk64L7jyXV62kDdPXMY4aRFCo269KwHhJncd2pKTW6P2S98k2aee
i+hDHyXrtYP3WlG5zJcJRN/3kM/j/rymeYmIYLjcpJwnqFuxOJ4fQvKF9GdId5vG867tY/0yuzxo
6yFtYWVCDp7Ty4lO7Vxq1XoDt2ifIfdlaxeVyYB1pEiDtqM3g9TxS9M0pi/iAb+h6Iasycsef7eE
gIVnotkkwpepjbMKLbwbFGqtXpxGOZu/JLq2puxlkoSfsPGuqmBBvrqLwPRpZWQXXLQLjZ/Pzv8h
2l1vi3YL5B2lvnuxLpfYHtB5HmbLwTPNnCbXMN/UldyAhRRKoKS59trKlz42vi01hEJXtG7wX4zZ
8K7gpUSfZiV0yK8OvpMr4Km5eupccoLMLAA9tX5HMQ/w8xs+ceP4Ycwac0U29G9FgHLEVAOiprQO
lhHULoKl9L3Rw/AxQziv7HWiqyEMlvDWrln0BH8sZ+B6UMMVqVmb4biiqDph9ZvW2i9N06GUYyg9
wWEE823SrFFQWn5m6bYxpLJW0iH5AKYED1FJmrHpSO8OwqUwQ8YeaU4Uaao+t7Gu5NvSxqipk4nv
HyZtp/4unqNVV+gqeI8ljaXzLksVWTFsxyCMu4ncpTbhedFHS5t8HgB+BlPpgtx3/ADLq/fhTd/M
6cxKdNueyMLuzahtmWHDpVvVwIHKh8KCxyZbNbmNj/3VlnNIOqW2aMDk/eBArSeFB6jN7EFZubQf
hOjJLKoVrwqMEKSEkkkVzi9zag4Ctdp0aRsbjN/1or2jdQOCaZxqusAte+JhDPfkKIE6malSGwnC
7r6zssd9IAGAJ9uBRYaK74Df4/S/jQHLQlxH3U1bxWTj6QeqaNw8/ZBbA3m2DMzAzuJmHHEvrxB3
P5vvcPzPTgbewz37KggPfYq8Z7DjfVsizdqPVq5N0BRTDgA/QGfLuzXFFoHl2Ly3DQSF/NqgoPS3
YcfCjZRWaLv0xx3+FO4WtjykfF+S3E5urOhg7DZdJRantxftDE5Cl8BWkpE/JYbKNq1ToKZtcgqt
XbYZJFFrUOOgdxDLQcq8w3ocmLnqwRHdxMCxULpLhhVzYy2KqJwcW4P05SahozpooW0JKMoOK6nF
5Ek71HIFM8OgHUxzfr2j9MtrHgwph4/lOJO2iMjCSJ1te0KOcO7G9zK3w3MAPsYU8YxQXEEs3p0a
vMj4NZx6VFng1xvV13OqWVM5BdLEF3u8wD7cU7v9zcmfWCvcPeROdwElt72eQ56UfZzamy7atrGW
yQjcyjFYuTIYnjrm1+xyQQmHHPIkN1L4ae2nozIhOESfy3VCaMj1X+Ue8h5LKxl5kWIftZVJ9u1R
t8HqUSAEQ40KFB0i7ySlR5USM1Z8zP1LsHO/ySIS6xI95n3b0wrh1+mLwqx3VegO0fBw2gNErkOF
2GmNckLpC9vQ3n0VgT8rLqio46nc+0YckB9zPDiMNsqB18QLm0oeknmuyRbqi0jP2cfBDQSCZcZj
MZcQFFuKDjXb9O2Yp6GtEHi35gPgBYAPhZLg5EpQGYtDgRTFIIMgbt0KdN5jQRbU4TcelhlS3Umf
1VmfDqdA6BkwuqWIR4COkyPgi3hDJj6fKIOpFJjmiOQBbkzmRVAkoOMuFjksXWkhmL3sQA7wbHD2
YINwxnnu8pBG0t9vuNkVYTxndQc64lsA/AjiYSfFdYBlWH9Cc7k2D1k3qnPVlcTtBSqY9KRIRtsX
LJHJdkwc6R7nNeE3AB3FV6EiXPl83T2AM26hjOx76wvZhutz7qm9X9XQ4BQQr4O/m40zVtNsRNyg
p+wxgnyYVayb18sIokVbraBb/loTgnwj7TW5mEjXATBU9GnhYj6YeAo/pEpHBctAEjYKOXOS6H0r
kMvabpH1jNsqttohbDZMQNxZ65i7FKkCX6anHUCn4KvHz2XDGW5AN1zKKdsQhD5/l7YIEwQeK+ES
h6U3QGKhLYxEnL9IhMYcADFt+iax0l6LOHJ5FVIhswNQBvlu9ZkBN2wmnCX8/OwTUU0uihEF+N0S
nCtejVldU4GaemuLtOcMQEm/tE2FDb0DOwW55H4foQAUeyplWvcOiFyVhGNb74vHvxEUQBzAj1FW
LpHfV91Mdcy1L1dDt48ZVgt35c2kZDUsLn/UVBmLw1G6oCFooQKN8XyTDDy+ypuhzwD68G0sVMTZ
VRA08cs2tP3JB1Lfg7brSlBc8WfkWuwEpyBjW9lShO7LbCXtVtl163QxqNzw2jZtPmD9Vclw1UXx
Rg8mXen7gDfS30K56hOIATMy5IMco48tA7NQjEApbmcwImGdrXRDU8Bi5BIWHtKxHqOueddTr9YS
+yaqOtTnVZOoJT9ft/RuTVbI0EmM2QH5MCYfFnASonB2+Jjocf6gzDwXGB0F7RFMJFAn4fDID+qj
CFZMdei1D8oAlceNsgjoaOgunyZhg0vV4aWuVNtnd8aa+WTogrSGyvpr6ALZRcDD/D0U4zbDYyDS
FxnvSe1JqB8dBhhc9vheX1x2Ll/P1Vo4An6ZIPFkWucXOmmmtNpZgMJpbJk/TjR2wyNSvG2lIG5V
Co86KZeE2hrlC2Y0bHMDum+NPjR88x8YN1EhtQ0R6aR9PeYD/w4wOKwIJeY5R7l/jAiPXmYw5B9C
/BNaBB4XDtD+B6Rm8hsPm/4oncFbl9vPQIzNvbThxovczGGE92C/ZyLoUdFEZDxiP1AT2gydVBhj
cAUVLbhel1j91UHsqHKPRmXB2I+98E00vw/ygTx1TULGkkDVv5RyimBmgZXsk+TLZqH+q7qX0IPU
CzaofnQVXGzkkD6go51H+aiIngm9M12zYJXXmL8JukgtyGXD5vdbNy7wGmAZzndkAwyzHdcYaYu4
SubQm+YytM3Y7ZdAsTfzzFu/0i90InN/0c35aEiJsR+hCarcUbIqLF49eBRk7UA4dCxq07ACOhft
KBvzcGtL1acq9Jd281AxizT29ICRIWv+KZ0mg0VlkRhEMWAdo01IK9R5IA2qYEuFAJJCQEkBKEYZ
Dy5qQ0YbLw1AdEIBczZy/hYuwZbpCpYkULtay3XrG3iOrejB+0jBzxg4nsEFNojoxB4uDy7JDVqY
NvGpUu/nfOWuq2Cl5uj7EPppfXfbdbO2c6VXDJuNMP0jsXp5sf3uoq3AX5HtVq4zQUlW7LLBynDB
Ed/sWAnF+nwmJBUhG46N8C5b/rKYWoDhBS3Pe/xvoNmz1F8FRqNhvuo2zYe09CHLM3f4sz33sw8L
1xDTvFJkZzEuCiYdPJmfvbmWbgjxiDb72s/ybGiMPxCJsWcDbngww5Z6w6j82b0+HxExbpiV5+ww
zNHziIF/G/gQ53ITIlnwbfxxRPeDP0nopGBi66whFriYC32AcETbwRT8ccr/rWkO/7chDP+ewfD/
NPLh/980h5/mO/17mgPyO2c84z+u+XlexE/jjQ7DjC4eRvf/meTwz7/5Z5ZDHuILJOeRQSGSz0A6
zzP5/5lslGcYOoaBRufJDBEAhfP8on+GOSTR/8K0IXxzCWPjEqD956+TwLQ9jzaKCb50hhju+cMy
GF2Kr2n+d+Y5nJ/Vf/nM8L8xNCL5e942/iNIoJ+fLLH6cM/lbC9iaHamHHoGEBMuF7smFnRmATlm
uu5TYM0Va1BE/Ota3f84zr8HK/38JlEaIuWGaRW4PlibkUJ/9SahG95hbnpzXG3sUPiPKTDaeKg2
WMcX/4NDsRwkCMJ+uHSvDqWSzkXRSM2RRArGbRwB1dWNrDHbcvkfnBUuJUtSEA3pL/TLHgGp2ggx
sId9e/TJvlTKwGIxPnsrl/0z1vTjAiIahO91J3gokDz7+fZ5hzjMQHEBWcsZcsvxA1qu9Lt3GMA0
cQyWmhOALJz3CNiS+a1wzs/Pzt93L4GMAWEvTqNfMrzGN5B/pDFY8khagHRs6gkt3H+PQsFRkIbE
6BJ4FSkW29fUixZ5ot3CLawnkoKGiyd0g9Qvmas7OYLN+PNz8vNSe76iFPG2PIzBjp4/3fRqqaUL
WtcmMvYIyBHeZa++AeD6not5LMBQXaXo5t5Y3M9/8V+v4N9HRDQppufBEFH4GrPhTd+tORCCYxdS
WoJFHnCz2Fz/+bzOcNAvRyFASnLMAwcEd34V/wXAEcvh9S29PSatQ5ozCK6R+bnDsCsY3uFI3zin
313F+F9He4UqoWiA24lI3jGHrFhwuHrCjQbg/HkWC2OmUH3/8ucTfBW8/HHnzvMlzmAdOLfXS9nW
gFyAwgAvvknJHZnJ8F7APb2EJJVfgLDoK7s8Zm7Ly2Ug+muKxOIJKt2FFWqGdcgclOR4LdSayS/e
J8HlhgEvRczN8nSGISBBijLql/2NhSn6zf3Hlp6F5+l3yMW/fuJyLdJ4Rrl2bJE77gsSrH1WeE9d
DUv9DOLCugaDslYJrl4dD558CtFJ36Phl7eZ2TEdRwp2h8JBvPEu0N/+NKzP5zccAaj41cvQMSTS
dwhHR9SuaN8aWrUKzS78BVMjLqSfkROAS7OmMPzmAXPDgBqpa81REVWjNw5CyVT0REODRJtRJJHk
FZ9yzKiIxXYlbKxu43QPLvd+RWYdfXCFWhVhO7iy7+3aBu8NfICSJS0iQyTIDohmtnD8VV7b2Z9M
rxALDwZbGk4Z8ooISZP+2a65vu3JlhRbsvcHlVh06oG5m1m2Xywt5rJtBM2O5wO/DqGe/RWoxR27
qQ/OGPb3fkseDQpZNO2iv8AkHHOHvzy9UUP++oKAvEVhgLceezDGWv/8OkKspJau55uum9ugtw2i
ROFl1Pp3dueythZYy5/fj98ekWKxhtIFZeH1UCAGyAXKfW+OinPoF6QeIvGFTeRaJROBDZJ++PPx
ft3bc5phtQH5coZP41f0oBbMYWKGNcdugxMVO7JeCggxdR6rt4LJvz6mOYbp4NM6+DxFCLH31WMq
LHXd6mbsgmicruZgiS7n1WZvXMDfHgUDsFCmYHYRruHPtwz8bDAaMPvHAF0XRg5mLLhA/ie///N1
ewUlntcxnE0OwBPVIjQg+uo4fRvsUSqZPnowd9Uc6e6Q+lFUqUbeknCNOGCCBz/EGLqTyv9SsTjO
pG/fWpaSXzaMHCpSCrILqHIUvY7mLwvGWCKCBK7LD1m9Lmw48LUzB7KaNi8TDMe5jCaYiyqcvw3z
mj1iYNd6FDR0Nxg0kpwwt+XNbP1vfxOI6RxNN8M3Yl5tK4IEAZSaRB+hgUyXoaI1Cy08tckst1xL
Wzaw/z8OFK8y4P3tzp4bSgw6AtObT3OVTcM3pE/cbZ/7at/XT7ZDw7S0Rj5tSO4V0rT0giI2dZo2
UAKheau4iH97ApgrAu4b82Yg0P38DIGnYeOWr7iozfYoFKZR2pWI5warGFzUrKu4jsJyzFKDHUuN
JwyW+Zy32TuEENillZyXkH8d5vrN7GHes/ldTvZvO+WI0OcNO6xSbNXadwH2CjMgqwjF8I2n8xXa
/ffTiYblP2fw6ulcDQR9MW/6uAWdOPGdTdCe/FR1QViZVmGRt7B9uy68TObNlVpCNv7zT0h+fxHx
3ROKlzH6ZUJQvmEt2ajVZ1vVwDAacvqCsuo+I3oC6hF+nQfn/8owr+WLPqeonCiBZzUVeC5I90If
4lDPFQT57My5rJhKGltZNjjg0VMouKQT0bdtiiIsldlTlvQ1RQa/SgP2F1wQ8DeOhtcBjYaLfZ4/
Zy58SjccCAiALeXKNH3jmv9aukGGDzHrAhXCeWDOq0tOgQrD+cGCsHTDXxMH69ENVbDD9513mrxR
J/5m2U5RA6PzxJAD1IqvOgoNvHJSWHSOUkzfGWZyYdd2XUH8zt440vkv/VyR4rTwdYGY4VOQmPjy
6mWGRG6hVlM8SUq8g90s/kIGHzzluKGbwLgOgAJhGuQnDCh5C/z+zV6YgtU85y+wMaHw/vk1xMBU
DAPtwKzabPvITX7vs+Wcbv8+ZOYFLW9a/fmR/bv2/OVcKQbORRC6kD55dQth/WnftnhkacKmR5ug
7tl4Um1T40oMv/gWckzSbAdfiU2iuCF5WzotVBWiWvnzT/ntw4SRRthZQJZjqMTPp95a4yiwHH1c
89lUoczSgjSwVYJ2FiVtuu9/PtxvNk1MGsRISmQvKKiJVzc5BWp8nvaKm7wpfxSY3lTuCOS+0SP+
9vpGUDLwJOHykvxVBdDpSMygZvURPTICw87DDJygG6Y8Dy5XDc5GOBh0iLcP9crFCO07Gmok0a52
GBhvvK+/NuUQL8/zF0O8Q/ia3KubvW6W7oho4Mc4EL6NyMRBqx302CZKMcJ+l3qcjk1mYsy6tOEb
r1X0uzcY1RAuNur2nLx+1gxomDiZQnXEDIjmRWYqoBDNhbnTGJo7FpgVAYYSLE8IXGZjAQrqdBlo
FXYS9PS4ZE1frojj37gmAawQG2OjEgC1/vrnJ+M3P/P8/SrwQvD8o+x19qIJ8najU7ocU8/VwZLd
1UQvrEYt375xSX5zKMyvIxkLM8hwv4Qp2i7SclHZcjQ7H79j0mX2sE/NCGgkDf8Hp4UaFKG6FBlK
HPDVAy8nuRuZk+VI41Y9ACFND/OW8SsMFICK+B+h8Tfi2W8WMRwJsghKREjSr/vGeOeimy2O1Cah
qLiZ5BMmCsc1djfMA/YjKcgMQPrPB/3tpUR/jdlL529avY6SCRGChW3ocsTAZFeO1GPsdjfGlQrh
Bf75UJDTf90hUGlgpv/5G+gJVqyf16ocDIcVe4RHBLYIBnFtG7DvtiHrjrknfBpKmKtxlaImH+BH
uTU4oHO0vt6Rrhgfxpzi5WoTaIyXHN9nex9LNzQVmJMcUPYAKKkwfGk+YzZscNMjKakPohlEV2gM
hQB0gVNKyizFeOyKObpGB8SwMQCOBg07tpvK9hohQeA1om+id0CR9qgaiKfxAbM6fFonIEHiDwxU
1fgtRbImFgXQq7S58hh7ys/WnWqe9TBH2+UAux1UchuNSJ2GMjqNu/fBUdve6Vs6Tja/IYA3+EOq
o2E64L8H62FcgRf7whLWI1PaOyJu8myiWWVBfyGrTpfhyYGq5Cc1BfMFJgdNvNgEuIoCvP77EYY5
0AZL5u4SUVshy9wi8n7Y+nYTNUZhT+q6c2gngVcyuQ5HrVfWV7BmNg8XeOPh1RhoHkJ3GGVcyZGe
i6sWs7E+Z2CPN8yVN77cc+TanyRtg+yIzEq33a88c0+AKJWpQcGy7BFDhDAa3G5O2EsUsf6w5J61
BwLbEly+FPteAq9nx0lhi6oHfpb/ELDBtO1F0/wZRtxQ+mGcE6BYjYuQ15P0YsztA3Teg3VU/gXk
bfgwBHn4aDARouBj5y+CrRvqZGF3dtgwqlgffJNNjwgcFA4DYep+n9pjTPoV6b5+PAjrTonb1jKW
+nPXI4FObcwr2/nkALboK0mCtXbw2884WHZMQQjWjLTpkbB9LlAx7+CzmbjSRPqXzCxrRezWFVPm
Pu9LSi9c4gEM+w0DRof3COTUKdLm95SNqgYA3t73SCSWNmyjq3wcmptkxf1AtwDspuXv/Z7QIw2i
h7ZtJMg4zy85I33pu96iqNBZiaG6tNI62x/gB14uhpii3eG7tnt/By6r9CtRp9575J/CHkC5wYyE
Dlhd2Wc98mRJAx6zze95Th7HoPF1tObNYf8v9s5rOW5k27ZfhA5483iA8iyy6ET3giBFCTbhEkiY
r78DarPVfc7eHf16Y78oFN0ii6xCZq5ca84xl26JZq0fNrGJZHWhdL1H0Nu8Vb7Uz1Xq+Zu5b93N
pPfdd1drq0jrVbPxaVjvvbp2jl2JFsgD03AEOGIegVL4W5oUJ9OYdsy3jF3hzC9CH9qXKosPnmM/
gPV4caa42o46goRuiF8EYsCOFSj8oxq8aqc03DCYNx+LwI9PMrawfiW1v9VzW+NzaIGq5wFSDO4N
90BO1G2bdKgPholz0ZJnBHxeWE7Yx2YND0s7Ngff6rMDZnhxqISvvtsSnQL+IXSDm0Jl/TJHQ91C
5uRqbupdAr4pC1DI10BHQpOH51lg8Zs2Xss9gsOUTSJPhvG14b2/gbOV0R6Jq9AvDGbDQNK0uq9R
vyz+FX+ptxMLYhs7pjPLsz+PyShfkQl6EvGeGQMQ2CzS7F41w9rpeYKCQzP5mfeeZtZfJ28pmoNV
lOawEf4qg5trw/PPmub2eVh4PhKGclaOdqI9q0uatG126DreqbAvqnKz+EI9pnT1b80yNx9jURXZ
cQRPtHWCrL0xRtPf1Zkamay3NOPSTOqYv2LqSfq7zdZb9PKq4ZD92gMrdLdrKEeUj05mnSeokw+2
KuLvAc39IaIKEFy+Y6VvltmfvjBnEt+7pnPByQlpvGGz7NDJNHDrK7NZRRnjRkIH2vdULI/+bOev
SvJ9Zq2ctggb2tOy4gCzqbKPQLLlM104xiC5TJddrwaehNQK2he4T+1XnCHFrpi09sVr0Q/h7+iB
TE59scuQTz07dYvsxKvHcePGjug3wyJZHKWpOVGh28UmcV0nyim4jkPrFLgPJnPLrTTodgX3JnFA
kcq/71GgPbXxmCxb38kMWGXJGGcothG8RYLR4LHBALc+g9p4SqCYPegiLcPa6wZzh1m70Z4qklBQ
RTZFkF4l5sKP6hbqSZnTMF6DcEoumd/6GzjJy3XdY4CwU5vvajUZvrzMfVC96RBIMXvtyW3S9JKP
snmjdWduaZw5l6RjqeL+E8tuGaZiByQNbQVz6eRSlo2CPOSkzoVF1LKo+HRpwrenQgSY59O0+ehU
0qG464xHmfF+Z3kxIwus5r0Pi+egdfaMasds7yCzr2R3bpjoeJdGbYo2z/a8s9nBmQTfVhumWwP1
xakx8uC8KNl89HPTvaiU93XxvPZrbSTIZBeQq+jIkbCf0E7P+yHo5WcwSudiLy35CKoOksuUrdau
0YVf8gkT3fYRepnItcAvjfhxzuSomM0Gd0ESabgfgUtWaV6xQw2xDGGkGY+NMTsX3M7xl8ZNkxvX
Geo3N3GLTY9KDX06Sj4jVD5FpDNY5jaB1nSacTttEm1QV53gl2eoP32BF8y+mMTZwWr46kbXkssQ
tO4Spj4wr7DSfSYWVlsega8iJ+wDmjibrBjjUyp6/gH8Iz/EwFj2m3xp6iFcWOe0sSr5PM80rRE5
yE8vsZ0ojufyaHT9+pQPuAmZuZjOA1Y59WTX/YBJseaHLB29uIfc0rxbeeo+aMHSYgWtxvQCO6Yy
yJSpupeyXaZb35XDk95MxX22ftxmF/tnJzdgCdiKFyq0ebdG0OKm0Or0YuNuefTzdL7VQc9+15c6
22uT7WCh6Pz43hS5fWz1tDq71sh3rJfinpJ9+gKpW34uo7K109LREt8SbzJ/9wBZo2Yc0rgO6bdI
7IyuNlaRq9VexU6+CC3KNDe+t1OuXGGDmGQ+CqWwqKQDT9KitR1br2vzpLFnpZeyyGtyPoylvtUQ
sCMJnks+ax34Ha4vq/arCHvrdyJcuDMpXaDmE2P7Xatz48lOmnGjRml8c1U+DBFLryUFpVy+1yYe
58g1q7mIutwZvsE1W4j3UR7PftPwtric5HKvjwVRNUBojcfFLLX7oNfZzTxXfZsav72DgEfjvzWb
m17NzSsC6fbO6P3kAqEAfmgw+JtM+taRfSxAkA3R+ogNp39us6zS7zrNl+zxdSGcYz3XvHmwEK65
E8e7Zog7NjEgrPRNewuAYGz5b4v0+5tYEAuicGcfbMxfx5Zj82x1djGEjpdkt64tm11T2fILKnFs
HEv6vU9q/pNsmmYTq8b6cIIE1VFTLhEeO4wUFlYdR1nu3uD9Cplo2pui71iHPSaae8By0y1FCHJC
O4+fzDKxo1KrH9CBXiuPLXHS9Yy7DBaQcQhyICT+Cc0UWDzRdLxs4V70URg3qSfYN8gi2k96pl1P
LgL+anbiBzc262MwZUPCpiuW0KgYNraGox+xop7UPOO4YG1e68nYnavEq05JWuF0BtS1mwLGf7RQ
3zEAt0e4kNN9USvrE/Xsqc10gy3N5w9LttsKgWo09fbVNOX2M/U2OjpYWR9A6Jgz1T0eWs08tnHt
MS1LKUhVXs/PPhjle71Kxx3kr4Nbl+0mGLUsCbO2PiBKfaf/J15x6yA99mreJFPD9Zu73HAib57t
dFXjy2Oh6fibYk2/FMJudnIYoDLFA1rZ0hR3/MWjKR9rj0OruWx1QXI/AGtAKh17t4MeVCGN6RkB
cGy/B1ngPrmyLw9Z5j1NuS72tEtT6kBKOeR/M9bAbEyvM9I+otowj0QdGR+pHo87nB36HtQkiMxs
sDajYjECYuyRqdMqTObZvaK4sJ9z20FCONU7lhMbcJ1zO03cNtijlgq+Y78wn6fGJmVCBGtslLAf
UdDn0UQNu3PYu/jVZPlkOJ53N4O23TlKTtALqQtDTN7g18BUfFsYNZlRk/TZTZvzGGQV1DN0hRUu
3KaZ09AWON2mBk0oA4QwWJA/Dp5LQW8n2FfnqTglY3XoC/z8oWNr53rOp7tFN5/7TBM7liKytiWn
UMMmsoWCeSNsJ/5SFjVlhq12BVtgHjZ+n937erds8MH4V3LOVi12uk2dsggxezkX0ThgZ9IxMBha
lMtxnmt17Toax47wtYIF51anJpnwseVWWoMsXGCeAvLiWgpKgWXEDE1do7HMX4Rpu3syAwgnwsvN
ibUApwdfo023Af6O80wzm1udp/DeDADGT8GY6fdEVZ46XOiHWPWRAi52XfIpX8lqRENt1yXD0bHH
uy77M31fCKIyPwCjDF4CZqbcc967mnwmkToL9BxMVLlXpX6oVG+8TLPdHWvT+zAW91vc1e0bFWv5
VqJzZdOS2hc4e9rOUkOyxYAr7sDo+psSPSxD76BfAKWiwqUcmg7A6FR2wnY+2nhsdekdvMIwOGNs
t75ouBmTsJq9+kL7poYz5+cJSCzwZAvPqJMDLMurO7P1xZ2b0UfG38MGCkGy/yylqX9UMk8/Ue/i
VDE1vmGLCuDkdHn9MNumP750VDx8brAddyJ18RYpzbWOZeNzogSwyzgt6Z0tpQGwIKEheawJcXmk
PuZmWojUPiXFJD9FUfefcpA0EeQ8iO+FXdFVkEsfv+kyNz6g8nDS1/Y83cp2it/MAm9RBJNbw1C3
xPJTcxpNhOYC6HW7FE71ULYTG4NMp7HeeQkg7J0djHQ0hinl8cArSIFDRFX9kLpDgU0fU9mbYzh8
TdBMZQcAMsBqYFc6j1FlYRjaKMlPuc0d5FKbCpWWxyUGal6YZ3Ylr7LF6bk36pUy0mgkBCzZUbzy
nRfsO/XRBsPnb1Ib2tYeqSglQM+ENA65TAXnPNVt6HOdoGgtY5dPSYMk5gLOGOI31SmkpMmAujiM
E0d8NwfMOOHQWjPGU0TFb7++mY7SEtTsjCezCAwxyjTPAGAecp+o9xa40AgOiCwiekG89ZZhVw8O
+rFqX2Y57R6UBRkXTIzwh8agC3QxW2cydjAKnKsZ4fWDM6Ko4CNk3hqNccvvV3gO/ZCu0Yv8SqJi
UHsxI/y4DlSvviuX3mg4mE6TXruagex7Vua+GqrqWRgBLDkvaHFxN77+OKaNnAFf20Z8sQd+6YOp
dH5GqnJ+6qyK+fDceao05n/AtiI+E9Yuvf903tCX4V1UCFl7NglTfmbcXgCFjVTEs1TyW5bLvNwH
Q9cywAhEluM+zzAUEiZEA2Dk41wOFf2/00geEhixuqeic1K7yY+629FEwRNd5mwuGap71hQXbg5h
zq9IDKulpcIwRBjEAtP3kiqMVu1aQpZeZeJTQBv4xYAysG3LWj8xk+4OoxisO5H40xktU/aElXT8
Mpq2+rWt/o80qP8fJ4r9Ww0q4huayH90hv+XBBVuaN29f9Y/a1B//ZrfJKh4nH8BwuX/yLdlfPiT
BJXm6i+MUW3YR+iZV3nqHxJUGwmqgaaQBKmA6T/csD8kqBb5ZFwNAwBmNLkp0IN/IkH9oST4aTiG
9tP31whrDxATg8e/TuO46jaUK4t2hUGjzYMdehJ/Hl46FXALOVGTeDAlqEz9NN97kuAi52wFpYCQ
w43E8VAD1jONwtNqFSqs60rDHMgMGttRwlADPgs3iv1Q5P0U7wufS2F2dpJRYZFZ+K/xcICAyWt9
0R1FhyhhY2JilXL8CcwesBB8j7sULdcI4zSu6RNzNXY1enKcnKu4UumvZkXjIMJdiH37geQB5udb
305G744GzpAGlyzrtyNV7jrf9OEZRc5QgRQph46og9CbNSSaCd0G/zd14X9Xzd8F06IW/Y/L5kv/
nv68ZMACrl/wx5pZFwbDIjSgBtLadbryeyCtsQbS6qRBG7od+Ej3/rVmWGgGsyz/pyhay0PKra/c
NhKckH+zjn5PH/xtyPOfomh/TDL/tFiYzDNnYEEyukay/Zf5Uo2ZJa1nf74mDkhbisgfm3neCXcM
noTgSkgbt4BWlyTNlXS4VGNx5JKUudjpWvbqDv497vd6wtFK3obIjOk+pYVwKxpDcq2oy2n1U3Bt
0Ae1HIRw7Xi81zzOKiAJARIy+wvwe5CehwFIF4D5HwtJL2MNeDMJNyfSQTtJyCdoUv+71XhzNhxG
RGkTzjZvMDK6096k5Se2g1Y9NIo3+YFIGg/QFgxuzKI5Dp8r3kvbuvhFPEU6L0u10Ogu7GfSTUIO
bOJq8QoJUrrKjEusSGmHY3GKxsqNHyt8bI8LoXd031BQlcugfYAUy2hM2B1aSizOd5AQbvqpa4+L
w7Gf1vHwHhiQdTqSf/KQ2QxjD53gwYBRRwlcnMrLrE6gwjIuxiF6RfpR46ir9sr0FjomUV75002a
FEo7Up+N86Ygp3R+0GZjWPSNDvcigTzfMMrbm9mUDnsV63XfHgwdKw0pqFAq2mK6d0s9666bCb4B
nwKoayrh44/T4b87wt/sCAaL8D+do/9Tvn+8iz9bOX58ye9ODvsXdGfEnrho8wwkzCy9350c/i82
sEuOQgbv6/r/1zFqOSx/Fj4bBTuMyyTzX8eo/otJ/5ljmTE4d+7A+Cc7w1+UFmuM3UrdNEx6FYwU
/moFyI3GtKVla4dA02we4XxeDkNgy8ef3pP/Y+r8lwHwj5fx8KoEvJq+aiH/PJNd6MLNAJC0A5hO
gzmHwPY56P5FjGSP/c0EeN3Lftrr1tf6oTSzCR6jS/djPvyTZp3PAja5suLDbNTBhdp1vSsbALMW
fbptGBr8nS6IiOf/9ZLempnpIBdYdc/6XwR6UyGd1vC6mEjeLgZN1Nb9GYgX98saLJGDQZONFquP
RX7xgPUWWz2RhnsX7ka1b52EaYZCnsYliNFOk2fdIagnqvc56Lh4Tll3bgMZ7BE/BfuRVudeuLOJ
6H9ab/GGuCsLIsJKreu/GD2tAIK5mh2RjGxyM70NmhUOBHH61Pu5xbaZJZL4k16KOzpFyzegeAtB
yHb3ROf0Wh/mbDt6ZRUNAJcOi2kV1zaiKD9Kc2u4MyWX0sVa6stijfkXU88YSOpxuXPatMJQKxST
rWo86HWMNntpTbT8eh12BBBtjXRqwrK35JVn9PUNtm+A4Fgo3/Uy0Q6luyJdOm08tOydCdqxIHax
8DGUkj4xrO4iJvBgSzqEejsytep8e6evg6ys0Oh8b5iQryMu79eBV/Dr+CutmnznVR7+9jHmOY/0
lGkHJmhRfQwoKV9zsiWeueKa9wEuQW6sugw+c5+wlBCoOg1jYc51AS0ym3YdTXtobL6Vcg9HP8iV
zC4vegn+I3LRN569YRyuZigPT/68EIUVZ4ygYD6d6DqDV7PBlFzAm9+nU6ZH8ZTP9yns8C3qze6V
YCC1q5l77nzl0kieSJX57NZDKq3Sr3OXN5sEucFVEvgwDI3FScVW8uakVVxet6VYnomt1O4sAgXP
+gIEPJSTUUC4Ubq2KbI85jJdQ7umED7GxAUBKa3k1pqz4swUcPhMpNt/FMY64V6Sxa22Wp8FJ94C
uUlj92uLWmIEi3JTlToIC49MeIteo1vYV7HWT2FRJF8CiQe3jZtyr3En5cIvJszHtN5rVE8R4Spu
6DX9Vc5oByV9n6Cy1f38He5uzD/23qyYliBYjxk6mdvex2Npnt1U3qIXGY2Q64DNo83qQS6hyDq1
wVEatMGFp+2cTuuviZJaPnrifiM+WeeD8UNxYe4HbHfp+/vW6bUINuQ9YPVsS+v/RRs668ZciLw2
50XeaN6ybMfAHR+qKqBJYwRqNwv7rhrFs2fFtXnI4PkoJp0wluavlZshfYrVgDWV1smU0wXzG6qb
RebMqBJROFvXHGjvzyVDm7M/lvN0RGmazCJKk1bXw1jDjPpUyJEwBhLrBjlSJWh1u0HYIPNHm8iE
pCfMO59wxDx6M36KwJBesnGY5wLBioHqhk5LjRP0flXtRwU/9WWi/+vvIDWb0G6QDeubjIu6v5O5
zFqbcqgnqaAYl+ReFc4aY9NkijFVCwQsrMGFjrcJA3LfChu3lelVEGsKKw4hBc6r2cBQg+ZbxVq6
HTt630/5MGrOroV/6X16E6AY0I1pr52KmTlM91DQZhGYtwNZvNKbKh4CRRO+Q5+wvphHj1vvyycv
nrWVDW/GczgOLo21SdH9YWA+MlRYtTNOb0HCMeP2bOByOZhCo+9EshFOfbEExqOZ1qsIp13/sxe7
8cM8D+NXxitQZCqjanZws+i5UaimqF9ArhRDaR8b+lQnDNUIyMSwVJFYXW+h5lPutjbCsshTnrEz
XJS/3AdhvTRBH1VSp2cGDRPvfBwHb9DWRNT2WvVAu4k60Km0AYCBGsXdZNnNNxvp4ZkfZO0UgeGH
CRSIZUPSRpluO4LZjpASg0vpZO57KcAlkFejiHmTnrhbXT1QFknxQAhBVErKm9HT+fK78snS++mW
2ZRLL30R9UMiUlp0EkOoweaB+5J1W27+WwVWfdbPf1cFYv6kZvn37ZRjWYJbyOTPd0OKgfWLfi8E
vV+Y2uJFNMjDWwsh/tdvhWBg/IK9htKISvFHO4X64TdLr01yOwYVJrlgbvl+67WRT3C19K79FDxA
KBMDF6UsvZZ/UghSif6liOGSSRWDLZSga/oza8n5s9cvczPizAyZniZqmYyRVs3ekjOQaVpPk0D6
DBsBUh48NEXL3HdVXMaRrnwH/bEkwO9AJYLVwK9L97Qsnh1vS1UvHPG6Pt3BAxL23sjpWdwV5CQ9
t3TlnYhZIEC0GdM9WF5TqnM5Cp+oDIi+ZjgIfbFRmAwuCTeuBy2GO95xMZbeDqu8DrYLjO9uq1YP
aWSNNdIdGTcKTorWfgT57H31wbJsevAYW1ADNE7A2/XEHPrUBhtAOrZ5Dsw+3chAuNcjWQChUMO9
RKex8yTS8nAulU6x5hrZQ5Pn892U6v0N6U7iXuSMibZEy2uM1/yVy1k5egK9I2/uS6dRDDLHdsvI
eD4kGN1OZtNlV0bqc6k2OxpDdVbvnMpxI3CozBr60SwMzjUmRnbvmc8lBUmYkWv1YJioAoPUfksY
717oWZEat1jW7WDm3VHRwgJ2Zd6mLogNFDHkBM2cshNIolvL08gtqcZ7Rx9hN5Yl2odm8tKvTDub
vY3Jl2OyKq4MIRhvulML5YPk8xDYSXLNCMK+GdMKwnA/LMNZH7etWYMAbzrxPSdAaKcwy+2kg6sn
oUa4x3L+1Ykp+oyYoZ+rpSC6JX8w8nkObA3csieqqCkdkHEkHXucyw9c+a17awqmK2784y1aIMQe
BaxkzLTvTu2OmyWZrsqV6OWsx46LeikktU+7U/UkHsquEFFVlPKGIjWNet6RKA6KOyjTMBOnYogy
VuyXYlri0JbmdDOjyNo0VA9bw+En1RisbnQVJ48LzToRlrCsB67kdcC3zfNuqzeNcWWlrX6a9eGz
5N9fEuLy7jxVMUBBMhfce2jO7nza1iExMnkcrsrDG1uzelKhlbYvGO/uF22o7iHsmkzTh/5sFrZ9
NUOSbDrL3hk89tc1du9X1QEgourqU8rF1NigMSrb0IJFtGmLYtwPeZzstHa4crHYE73qXislW0ZK
boWopfbzyM8n7WBVhG+Q/IR6YYLlEg6UZ5G79E8aUOsU3CcKan0Xe1e2YpAi2+plHof8NrW6i8ZJ
bMwd0X+lfW+0ermt/OarbDzvKPL6ibAZeo8QlARE+x3Dg36ORAZ5mOzNqFo/qfkTwideXQODzTLo
z/YQwLaZg/jQcNG7Hmk2b+OhSTa5br+yGcqL2Yhpp0nYRWWROMe5lfaTjVwDHSKFp4ixBmmWybLS
Th5O0pCZ2Ssj/3Y7eKLbl8ivGBKeCLQ+9wL2S9vj06xA2sYyg/sRAB+1BabSHCD82GS7AoY6xJ1c
3vuxVd41vpMc8cUgjFsK64gjcboTU7nsq75Ando03X4pJvfa7hQXLWs8drMdF5vRkOPdaENTM2bt
oLWzczPaRlqxwAjlG/WHKtfsMti0Rmfmt/DPLXFmYHMjOv+DVhxlobsEj7kF9AxjekGbOItvZ8vP
LuS6vJNFaB8B86BXyox3t1EOjnIAL2+y41de+94bWOLmVVJWYocph0daT0rYjnaJXi4tb2e23TCd
1kZx3TE49qr5bRnAramY/Zl6tT9n8zS/BfPEgF9kevvQdtNDpbt0yWhVX2rGkUhag3JobhMnNo4W
RDm8PSSccoFzlM5AMq+PsO2Q2GREdmxqmOn3fe59b2p9jBKTgdmY+iW1m08OIIr53qearATYejuj
T07OwOCA1ocfp4FTRGLnmz308ZSZJps7yuFpeEpJtDbsw6yqH2TCdOBs0dqvhYYqgqS1HJ029abp
XooO2H6YE6B5KAY/X86T3bl3Ewf2g9XFLJFi5NE7dr1yXiSJa6d0EbMMMUE7Hz1PfxYZWDLTyNBi
z0b61Xj3LcpfE26+3p1qOBSndoaW1gd5BcK47Y+ADZMLcWDlAyItoFqdQqqcFjEPbrCM6StafrlV
pi0ORpak72vDmMAFv8Mnlsy9TQpjZzBltBuEj8uI3Vw1PuvDUgru4LRodw1b+3dYdbA/6eiO172S
8nYmz15HmTRPXbhQ0yYhuiFr4qq8DM/w6dr3ttOzV87kpAqZr11LaxGXWDnBd53mIQrWMrbuNQaU
z1pRLjdC945YLMpvQljup0NkaRZmKbg7VB+q3CaIkY8OvB/BbhtJ6od5MwPEEjDLeRex66X+06Bm
51y6svyEMJrHJzGYaPopVce7uLXdJ86RYAsTN9kN82wCPPW8JsYRT97aEZzn9LXIssBmM0riJzTp
ajVVcckWc6rdZrkrMQFbontF71rcWGWTQMGKe9uLTGroYwC38NPu2+K+GZl0y3IkAX2p4mNhFFB8
i5TFCtyzvSytxZBVjtKHq4v8WWxnstyvGxikr/DSx29Q3ts330aUUWl5gMcjCRLM4e2snTojV7dI
5Bm1QpnXvtr6DAIBcQUmN+RTh8FDa3jwNEK9gmSqiDxY4uHYGL01bvIsb2c84SJ/bmHa2qFfW/19
bq8QOW2y2hu3b8oja45x7GDqzUxewtSuuYbB1vI6/TUO+tjeVhnJQxtDac6eW0t2D/dQ3zP39qCD
DxU+ed/O92zPuR86DKAiqzC98zz27ckgrQm2lK1vZgVbrzR54FYa8uoItbetDjkNPSNxASlS0RDH
y50xyH4jHSc4l5oaUIDFOL4mL2+O0rOBZomy6l6LLu+9MEsGaUT4tOqXYjabatsz1gfkzijrG6YD
6zrWx2YDBuTDTtLgi5dW4h18br2z0pVDxhYfC7hRRa1FuATYEQmc0I8Z1p/rYLG9N+V05aFJGxxQ
ZuIsCHut2frwxi696kEdP4HnhV7nC2uyw7ZTMqxqsz4wUuavRLQBAEcOMwNLjFsVTWZqvEPKQ/BT
ORCL7bi/c4KexlBOVvzrsFBAbhN9HHiWdEnuROUZn0FrttCMhZtoJ7/O4xdk2tWXmRBlubOqdLoa
5DDvVQ5djt4V90WBYPuYJ8WtvgzZS1t5N8msNnVKXwzp03b08exXJH7c2X0Ai9UjhyMhuzPbOEFj
XpCNaAReJN6+pU0DiblT9gcAAhO7Xd0kT5UNgHFF4qLTNDTLmCNDZjqaqCS5kb1J9wJ/z9GE8rZf
bKffLI1V7gZdH84G93V36MS3NDehPpFg6eEvgctAQECFydXtuy+J48Ufrl3HO+7e6M75NBcZNZ09
XKfmVBwTyiwU37FDAy3rEiTf8FLzT7Ajqgq79Y9GS0u2Fmu8rvHIPJfxVD5msDb3euZo3A/i4dw1
oNJ5wF3/quhEECU6NaIYE+IncIbsqq4dDn4WMGaF9lC8EG+F+jGNR4Y5aebA4msa09228bJcFZrR
nEbUEmd+w5LImiz7Gi9ZvxNZ3zPFaQHSBlZ1bEsij81ieW7maRwisErde2K13i04W+0b85vuv7OS
X0FVf3dLZnD+ny7J/9NlS139eVby40t+Hp/aOnCgwEN386N1/9P4FNCN+2s82I/L7u9X5B+jUr7K
R5r64xr8k+TA+AXhAmcr5v/12u3/kxsytIs/35Chvjn8XEgGQAvx4/11iorLUcqpcEeyehtCfFwY
mz3bIfI+pEpXdaN8E49oC11l2BeE0Qr9mSgakHVF1Qj5aAq7X7pwZbWZ25KBZzPCWlJV2/gPmQvK
0+2jIa+yH4bwCTa3bY1IamhGzodcG0eumlAV19EegFyBpidcQFf2zXVVzkgBFW4baKB+U50d8qlO
jB6Ufswzd76mao2pN9uG7B33RZO12o+18tYMcYp9BH/nXEDkQ2pJ78hx8EekLucorjmae2EgRqRz
EASC7ciSGWmFLYw23NKd7hf4xu96Y64CoF6q6ww2Y7c1056+XaeGbCH3JdHLfTWpcj+prvTZ6ers
6GI69G7wfKgcoZtO21jTYFq6zdzv+65QQ6iVuDFSYSPDirtxly9456DCVnzjVQWM7EjF6mJCMXjt
x9m4H12S07GL5WRvS0k/NYGJT/85mZdQFqLb5FCaXnpcBU/xUiMq65K2mY5TTZYhPF6HXxSW8mC+
xGXekvptYF4z8a3YRqG2btK06NuNjjq+NtZsHqKWGLajnEJv7xxdunVPtByms9nj5d9nud0i55Ud
WUmKR32jWYTE3bVusTVpFIq91ZfckmtndXD9OEplnmtMgYTyQh/jYr3RB6CKaCXFgQTJdAOufvB3
5jiOKELyOiJmTCW72ex13ugE9xpHQTl+Rw2tvy+OQavRYTXu1hHEljjM+R2xWWDuSLimhqin5sGo
OEbZ98uXmuytMNaVMUYN0vBDqZDAbMzOu+CB6DaDmcZbAiUIroauaPDQGJOhtklStjv8d9M29brg
Mjkt6SdxN0QDkMhTGsSTF9aWKIirt9ajLB0YGeRafSTE0Dz2gugdlwPnjdVAsAtR5cEHBCCq4ln2
qtgnfYt9qMyG49gJbwfR3UOBy73uAQjsVx335QYo07KJ/Y5LLisgO9YeUGYyYSbFseL6xlm4aLCL
1PFf19HbXsnUjUNHorPZOApnpaSLbG1k3D4Sd9TdtL6+fJS9wKLXJvPTkDXiEC+0ryNN0zm0Gg0c
qmpWAFY9VTct1Ae6W3WOo85U9MIcWfgbA9vBFzdpUTRrQXUkjyN57hnPAOTt4/K+sBszknis9qoX
+74mj61DUs1FyS70OxTkGJL6yQp2NQq7kZ2FbsoV4kDg4U7fXBB/Bjvp6uW3yijmI1PBOprWfD1s
gEFYxf3XXM/sDVnSY+RQcB7W+HQo++b7NM7PBPiCCiuSYMKbanpdsYHHyuc4hg1y88G9HSXpGrws
+b3D3P06l/2vguBvTkXgATYN3X/fO35+l7B6k76ufu4e//Zlvx+NBt1eWAWM/Akux/9Ad/b3oxG2
o2fxAHMB4+j7vXGMEkk3wURhK4cOhtr1j8ax7fzi2Ey8wUSaOMDBx/2TY/HPs2+Y07Syf9X6QaEz
6Xn/uW281Es7aHJw74RiCBlV2TTQgZM9XcixlW8/vTH/h45g/Wb/mu3/eDE0hIG3Nqldft2/eLsT
Z7IR1vb2XaphdoGBaz7OQNifiqzvXPqD+v9j78y64zbOrf2L4IXCVMDlafTcZItNkRTpGyyKFDHP
M37991TbzicpPvLKuU6y4tgJqQbQhRred+9nVy8hKMdXb4C48n/4aBX5SMEdoaT9k4Qq1og+7MBF
XK5q7oJkYG8zzGQvb2TviAcicZGat3qjlNuB0hD/+uN/VDWoO5cGmlpdtQj44n7+eMOMw8JLMvOS
5RoJ2i6g99rXqc1WRwxRfNykAox+/Zk/wfH+/FCGCtwPjPvAKX78bouqCPqw8oyLbRTGQ0EE58HI
nQUjBcjAp6qzcQwSwhOTLN1jVYqASr87lYo41ByeQ+1g5KpkiHO61ZTLdVkW69VxDQ5KAWUkcRqq
APE2u0YtW7WVyFnnssI0/9AAg5ANv5V/M2pU5+LHUSMNB1AqsFAbMuq18/G9ImTEL0rh2+BsqzFW
VONvyujYbl1a5A9XJ8OU/iOq4sfd4h8PD84qPRrUgAb//ePDc+hEJpPdiAtNavFQoGRHblZEH3oy
1ZcZSfq9bVXijAgI0+8c9fHu19/ev7+YbFbpKUlHR4RGT+PHzx88T6EbJ3HBFj7dx+qFmT38beFQ
i3/ISf6JPna9VzbGvFkuGiL5b0RRUNddwSFMXCzU+fdaFRXpdohVzmFgmu37RMn7ddAd9XYqQT7V
fl4WDUPJXZJG2j983X9347ARmS3R+4HM+unGDeI2vFoP9Evf1bwklgyykn1ZrpO4UqTe/+ElkUoH
ff23tH/GHYqKJVczB+PStB2GCCqwRN2RWXbqpV6e8gbzojm0NJTrmFHuZYs455TeQ39OBKZTkSzl
SXOG6T7EaABEQDfI50jZbKPlme6iaGDHXcwJb5ntFtN49CJOu9tfj5UrN+WnV0Ti1CDVm6UCEeVP
gJ8kC4PenT1xCSAcEVkvm2Z/HTdTl1cvTYNNK0M0+oJb0btBVIBXK14ygmxmr95Xc84BIU6tOtst
44JpRAS4W4lZm+5/fZ1/MwtKVLXkctONA4X202VqaCQGJ7DEBX8KD+T6mEXVVC9CD8RDnTX/NLLV
CvrD3KFOnETpeqB5EfaiBvzxLcq70Ej0dG4vI3j2k93l9mvgTeovZoI7DhHMXWM6ZL8FccDJRx8S
miTjOHtwB4jaJAxk7t7NcmCk68wAOl38lxhX8Y2lxsT1EbWsGpBwY/DJLdmAp1mYynAf40OX3NAy
9+Xp14+RO/j5tpSukWMxI5eqPcCfH29rcVNP1jA7LiWjhGy9eeGAJLXkU21mc7cvhmgYcWlxNlkb
NnErPjFyQbT1ohDBV8afrfszEci+kYBgJhRSbgcC+7p95LSAfwoRAtLUAjtY1jqZfIimgNU94kwK
oUfBcWhWYzhHtk8hIGrX8KZ4M5J27DcsAbSC0ySDjMBJ9sL5Njq5bZ7cGLlbnockkPXaLRtOPfA5
tGcxy/STKOfsTU9bUCrsA3BYzwsurXkaoveZjqlz7OaoWMcd6/eRVPncJDM3qe6wFNOJnCJoJ5TX
kMnYEkP3apBSq576gqzatRlI+dmjGqVjqgtTZ9UYAxEnuR02nGwdb8bB2xnu11qjLu4Xedulexww
MJrqvsfXZtRzrB0CKhs3RoixeoUh9qgDpPw8jwPnfEndu0HlwRGRWn5X2H7dGvQy84gj3Z0M86zx
Jw/U1poADe8pjHqW3ZQxIueeV86hHbypiQwMN2wNvA26uoWrI6/ttQXmQZaOy2zDFpCJeKhYBVqc
bbS1JeFb68AsNN8FeA/QRZCVdeOiNelZmUUEI9Zfil6X1ZHTezLf4nKub7QJUtk2nGkPkVEXT+7B
CuPoDMe+e3OL1ClJFIt0an1Js/bIwT43htVsGxpPNL2ql1HXl2fRuvHRGCApAlwikANchW/HWJKk
ZwRbxNjl7zksvGcI1PaqBjrwzkCZvoV9kOBrAmbPuZivx48gF+0499rrXJBpx8DKdRr2QTFNLhgO
3BEuRjoLaZQ/odWuHjSOQ+lpADOSWseiyLz8QdK+0j0GQDaXkoxU5aVcdTN0Lgdvoe0FBv8tjBHr
lp9aMd4tlfmF1X0NeMOrnolnc0wuN02IKpxBPrhbTVebn8We7ssURRz29qE8oQtgM8QMbr3W7kgs
OQf1ioCQMMgeJ4LrYWyQfnEmBAmDyCAhC6zQOcbgghiVNAdBMAO2qfkzEJZULx4EH3TmQlHv4oTa
ua43hC97uMdWRdjy1ZPd+dLEVnjppbt0/gKS+DWwx3EVxjr71S7Dk0gR2X6dIDE+jTRs3tslsg5O
7zDxWMxD0sqR+TcRMb6gvVrXp0PEHz9z5uVdNm1ETJKGTe8Ad09nsnLTgqIR7QT1Q2Xm3XTdwPzM
dBYEuL88QKRCdPwvIU68FuIPGx9DJ3qQdJ8UfpCL5/eVrHRuqctMfqKBIXLuKY15vpIw34Q19kAP
e/M9yGEW9VhjRr3Okezh3BvCQHknkrrZB6XbvteeepReg9a4bXv+9nq1ed8jETNra7or2XaidLDj
+Y4gOf42zSi6fCrytNmH4SDO/cI3MuBNP83GKB4GgTvZMBBs9qTtPJmKbQK/g+W5mzD4z2r3OBs8
e5HP3BSvJJ+UEl/5HlPjuU/U35GhQlpPmLD71FXVzM1YRbFttO9Vxmpbe2H9kmABNv0pbuf760Zh
SetiPiItdF6Nif190mZ8tTUXM+FffbdMOuB+DLDwUKJ8O8NI0KgqBfoZ3kha3jCM+O6uJJairFl4
2rLZtwFXpCc6m/CyBJ1mi7R6oSHFao5kUGs2AezFV6ddlJ8QMSaxYm3DlQ/8DqgAXArTTU2KKD4K
tcEBN0VW5JJgW70efky19ZkTLyHG3YaZ7FsavA6En05v3RKE495EuW29RhJ1y45lhwusjClZVi61
vWRDgE7wNdMiPry4vkIisJNpO+C6YBvEykNwynhxrbF9z7yW76gCLUHRDZBHKFiAC8tmbivVUSXF
vbETM+AEpgHz4PBNn4vWlAdupzyZ+HPv45mu5IquBVdLtRJX4siK26nhaReZOOthwsqUwkFvNsnA
dtVyk7m/rcZQi/Z5FHAGFA4CXEQzi4t5i3/dGIEK/e6slGfWCdd7mgZYrEnqQhHsakqdpqH4eVmU
2a90PnimU0W8yx+TQJqZ0z0OcJ5KlsbejTPbJmUe3rDKUR+fj53rk4fCdqwTqJdFWZ6w7DZ7tvvk
YwVgBvzYaHFIs5DzHEa+IaLsgycNxNPdRGzoa0MizinVszzfGPGi4Z63eeObpuVKriPRmhLRnsaY
KcBGsQW5qcmYfAh0C9s7bwqM8eDS0QrIRraYmggpqvd5I7wnwEaTR0Vs0drN4nRsimBasAcyxjD/
POuJDTckQaqpoef2vYRjiDW54mE0Gx6yacxiQK0CPhxUkle9UHPlRa/FiDNd3SErEXtkclKRfhOv
sbseeJdRq14WYfKKhhxRY6ZuZKMcaR/wBYuHUsIE3nRql7aQLEMWjBqd12VzXpCRr6tMMxVAjHtf
EHfeFAbhyklv5OsGFsj99alBsaBMnoxEna8bdTmRw12kMSSEqkeW6hdRSLc0hfygLzOUNmku5rZv
M5A9dhsyHcUpL5dhucyO1IRtEyEaCB4GeICPKg4cE56OrPfEzGf5xvb6zL4nGkrxbkYLX5bW6Par
NamZhZ/2nopJ59hKLuchrUut3OB8HLNjPjj8dtZHRv0Zc+fIEAlSHvSiFpcYnTtz32Qk2q4MBZM8
W5FQHcktYCTU2RkT1wfwx1ykDu5DYjAvqIm1CSUrznXsBuHEsjZ1dLwnGc9fG5ahy3V8WkYf7BIK
ATs6GlZ6K3uXIeLqfbO37HQ4RuHcuH8OiByV30clESL4eTM0e0gGHtqVyn6FjCQerqPCIWVoWaVG
IM4OJvidqAtxTmxVbUjRmZc+cUWEfHY2+US03IE3IwaiCNHY+BlWsbohbcwZfXGDVbohGQmcKBsh
GCF0AM8wTpo9Q0482BE+jLXI4PAQdlezwqDiNLdlxaDpkRk+mWYsPkH2Xi6c1BnUuqY8/N3IpH2d
Aa20Q21QBkQuwZQHcIwaG4DpypQjr41agOhch9RkffKpmBTKsCG+E0gJQJaiV1eb9B2vmVnPfC5t
i+kemm3jrCAMeE8eld2n0A65b1ThUPAxSRP2hCltUqI6rVo+D8IlTRhkcRF9Avytlwf6TeJM4iNX
YYOXgJ0Rl4x2XQRL89DZPZsQwrDwpCCK2hFZrO5XeuOd1RvyM0SA/BOm27dICzQY70m7tzOSfCXA
iBOtoOQjNMnuk0aNAsLhSO0PJTpBU/kZgE2wIinUmd9R8vSUo8h5SpOZ5xxXfKGlPS7TTusT4GMF
UOYVCVnom4YJX0pVJbem1QqBcM/OD5zsp30hqmL2s6oqboPSLD+8iXTqrUM+1h2eR0YYMMfO3UAH
6/RjrSb/Izo5CpFeFLGnglTICSYrsgPZh1RhqLL1JDkEo/Y5TAy+ngYOIZUqcrLIW7NBF1EBpO5u
jkw4jZr864E9Tq62dHXkwnaBFkJES00cqjJFXg/KacYsO5oer6oX1QAT9YbLCxZJscko2R/ghuRK
p+tiEkTM2/gHy/RbyR6T1cWriCpUa7jQoNsQncwIuh4MQyKzqyNWIZQ+TcecVjoTUFDqaehNotK7
ib3QOoyVJ87hZHtPAvf/u7HMZErjjjhwBuN7LRyD9bNRpqI+D5mtyF03HgY+2b/Om7B2FaGCBXNz
9XoamdpvVgFMH/RqMemTFeWrcbKqlyuCp0SQ8trUvEJkArJJDbT0qJX2FsIV170Qu1mjcYqivUH2
2zdrcPT2ZFc9b1xHtOvKTmvvBhCj2mHU7B4UJCNPC9c6SOBv8sCBber2Leebldv3DQ29tt/CDzBc
ziodvcZ0EQ+A8MsTd8ysRJ2HRyITjWUjCAxOErnDwuIMswOHTieTDobeoQLhcKZrqaaD65bZ1vMP
B50a2Lki17FD5HAEnbkz8E300UPU9NPjhKr2JrLm+LHqyQFpeUOYnTntLFsWRJICpJOT7omLXLtr
QIIQ2gnY3N2YjTntEaxob31l2u+J1y/fUGgMH7gPWrbbYxau2FcZJ4H9gF5yW+4yiivPKuaFdlsQ
kNtY10VSb0Dk1UfbnOJzLCt3HSZO/CWvuvAz/ArC7/o8w8fQ2voOSfN89swqeIw0mb7Bn+NPsuFD
tOyUYUjegbrhxJoBMBK+7EgIVYIN5+VaVvhvh+cfOjxwVn/Z4PmfJn0t2tcfzQHX3/mzu+N6v2FU
BHnt0da4avn/1d3xrN8cgcLfoUxj27QBqNT82eLBAKC8AfRwPB2v+TUJ7C9vgKks5fw0hSu2OMRl
/UctHleVTP9/edAWgj9NmdGlID+BK/2pXFTHtUHjkg2Hnbmu39vacG6KDpVREE3HjMLlHttSMvsg
D+d3tr/yxqYayDQmxHhflr2+6ttKe81kRnCzbXlnRHrmg0PrlCIGwlAcBJY8owpr7+dkiB/y1s52
aT/Ehzx0xO8lm/xNlsjkiJN2083E/+GPSvaT5jZIFpMRQWTbV8ubXrEPiIPQMbDXpcbnpiXwk5TK
4hRIM9v1Zssy1RW3JZxl38sCgg2TPDqKoR0PRZyzgOdMSGtDC+Uxr3FAroJs+lRWbrarMteDpBKC
tZfOZFwmrffOMk71WzHH+i3SNI3kmtKst4ZEOyBKI3wWkLLOAkKTmJz+NmABItEWibwTsPmrCQzH
yliZH+Y8k9Saz9gdxVAYrElNd+fN1ITYfpsbMiEIdW3ohe/sTK/eR1QYWyYZWLYxZ6iiL9PH2kpQ
704ZOkAU1cnea1UsjjUSRy9n4XfsWL6UyIw/wSAcL10ZL2/ePM7PBH+ZlzB15705J83ZMQFY0UZh
XiVmdlvjwziRL11/hcgzAUcP5RYc8rCTIuU2gGitLKif+6EYqXhxTHrXPFNtuGYfkPHJKMKDFWjT
po8ziDJ6WSAsDG7ztMoPGoh1IlphYdYl1sWhqXd1PdgfcCwxeiRdfOoca9zR20DQlkf5nVjQwW09
DSRVREyjtoGs1Z8qa06eQs4LL7J28g1ql4qwemcEETDWD15gxbcLWIZbXHAkb/eNGX9BPtreIB7O
PpP2VO1ywua81Qi5EZpkJjm2Z6Z5WQiTuw1hBmxnKckUwNAo7wvOhUgVOgBUcWsONw5orDuP3fGx
DDsn8JPFyt56yGLnwHGy/Tz15kkJPHd55RDL7UoUgRW7koK61SV3s2U/cSo769pgnozRLvcNgVOf
Oqo+D8liUpnK2+yQa4hJi2AMUD/Y7tmoK+Ol8IRzW4dWeohFVu0Tago5LIA2244WxM2sGk9GNFoM
RyoiJJIQYBsCtujJ/8THk4qNUQXytTbHb3bNxiucK6qGs2IA1oG1lS5rzQy458m00rd5NCtQl6Fl
vEi3eCgHc3lq2wpUpw5AsIwcgKtkumlHW2sJl2AjoZ+jQdgCHrxTv0J1TihkgkhbWabpvcGJiHbF
wC+FS5w9urGe+4NJ1YHNan5KQr7EkQ03tajMWbtWlhOl0XZfsU4NDYhZ8UAbHSXi6BzLsd4VBQIK
PI95sYqzJL0QSZPd20G2d1C/Hp1gKQ5WmhMdWvUwmJgsX7rSiw8SEPgWDXe9hgwDTaqYknvWYuvb
ApUW9WwS+Us0p6ukstNnqWvToyxwnVRGzrGjq6ROfQqDQO0QJK8103bMnPqEAhUPhudt7S7Jd0E7
6rf0FUAuZxeE98OzFhBXlTomDUE9NNnYQgD1M87/50Ifmjezm7kShLqjPoG95py5GTIalshrTPe5
k3NN9Vin50Iy61xuimUOPy1tmULK7BR6eLal3wyTo2JPR0qxwbzpi6VFJFb2QCA9b3gMF6i3q4wN
JxKusGaaa2FIZH2+EH801bdzEegbIbTnBKyYIoeid4kzD5+lU+PfbQpIXFr8BROsfsh0go1RDtUr
I0nLr5kTLaegjLyLTTz4oW0hs65UR+ASdxqEWwnfEYXbq0M9QUXWuXd66+SdX+Wmfh7cUvfdIF8y
zoeZs8lNTl0eq8Z5saLoC0bv+CZfht8B8Dl7VkQI0kk7nNvQ4vAyjMlNmziF380arSmq7ncd5L3b
RB/rJy2IszPqr2pDOEkII6gM14tBgKPd1uaXdMyNvYMNYAOftNwCEDS+LTLsKVN51atl1mpx6Rfr
Ocqz+BFq4ZCtMP16WzPxwl2/RETIzyGEHxFEd0Lh30fkjoTF1NNnvefRF7if1vDnq01Lve7kWmjt
6HDD9jRlMjLQkFx5mmWjmdb7Zcchsd8hoOgOqbdUjxkH6pj24iadg+UuHUxrUw0D4tu50xdi0LUC
ong4bZ26HM5iCI2jJ8L097E2sKgYDnw9wXIb84qfWixfewgUYNDSuvFeUseJ13kx6s9ZALaAmSk6
BJ2xng3HvlsIOHqryJ47Vp1LRnwo208CNuIBxGGwxejeXrJ5dB/D0Q22Qq/1z9EQ63yc5Lg4z5qD
vls252augeYt8xtSaKb/vukW8rQnKySJahTrhRMHWnztxDbVGCCK4QaoVyS22zniZpoPMTNarF+U
Poy1P0nCh95mI8JhuaZlVZhed6nDOtuXnISQP1QyTbFeUzZBsu7WH15TpQfQ/Qb2iFG7iQ00/wjt
74ahIKDN7l/sxoYywHEl4qQx9l/Tznmx4+hVD/oPmS0vLsXmQpCfrS1jxefV+aEhR33T1PGDUYfV
sYqkfBigSXO+HYs3CBHTlybgFweAswz1eEbJCJeRu+iPVd3WA+Ge+OwW55atFqT61WKkur2JCfKz
NpRcopsJ2Na6H6fevaN1PTvPrRN89DHeIFR5I18crmMDtgMsDZ/mxa6f2fXssASVt3FVa+VLxQTK
3ssb1mIK0m2dzmF+pK/RrNsxMdZs8jD8hXNx7JtYvtizXf/O+SlM7gLaICcZ2aJ5UJTigC4GFpHC
n9qRI90q7OzkHSoVPEa7DiYbmMMAgbzU4pT6sIzNdaHp867xSnDqTvsFk/q4aqYwW+uoO3HMW1+I
GR73DvUBf867/sxPTlsvk2wnObPHjXXTewZYB53D5CoNWWU0CTCEvchjsUTZJoJEe2QF0T5HwE9v
IBAIPyzEfEatWJ8bvk1sYOjxonh8tVJvPjaeo61aS+t3JI7Nq6JX2y1zMfqVZ5vNKY4PaQC6z5nX
Qxl0ezczCbTDpbFrwa7gSbUuOYEs66TWwsNihd2BkxmxCOCZj50e3jgiy3yiQ6ob8Ajdeg5l/Xtv
OpnvTva8i+sh3iZd6220UEc+GWclETJWBWuRdFDMsxWWTL7mfY94lp6Hke9sjrIfVJrZRlcp7bUY
La8p3oGHOe6XVu8L2b71lqxT+xFnDTsOP66zOP8zNfq/h7h/OMThaEHB87+r9PzXLP4omyL+Qb/+
x2/9S6Rn/UZvHl0CqcTXw9q/jnECkR4adV3Hd41hW2nu/jrGYfHWBT1FzN1KgnvFAP11jDN+s03+
QPQYf6jb/yOl3k8qHSzmMGoMQUi6NFFBGUqs/73Dm4WurOhLT+eCYtVmGBX4sTQTRRiQ44BOyJ6P
ycT8uNH1tGOrZA2PqQU4d9V6Rf3lu6f3N6Is8aMq63o1ls7plRQanT22wxP5/mqsYlZY+n5gS0tl
NyQ8AwqoLJ3IJ6C4xH84Wv2LRG8LXyt3VSsgaahnBgs+JN/1ZPHudR00Ywp9PSW+TDwutuaK3ezY
wTeMmQRC/PqKr0qe707B6vmROebg0fdsMs6Mn7QgVow+gJ5/dzYnZLNrB9Tl4wDszdyyPWPWGvDI
A2Bn+aGt6cxsylLd3OU0/sS6IWnynfkTw1Ss0bZuu7gcVl2uOg+ysVMs6mUS3aW9d8xbj3lHaSCf
cFCf0myEHhy3mnOLX2fI/0Em9u9fg7RMnfa6RL2JivSnoz2G/JAeCibqoqO1UIaoTDnUsUdaVQVq
MY7WOP4DkT3/+mH+qKsh1EuQ3+QCHDAYi/xFXdZ3mjzIbqFVtWFxvkoUMLz19OYwJrlB9PTrT/pR
6vLHJ1EgUeI0B+mo4lh+/0kV4velRr9+dkmzfqVoy5k56NyZpm8VbfS6p/9h6rNL0IRpj/k/DRo1
KL4fNNyloaNUJS+d3gU+lB8/XkozRrYAi0nN3K950tuvKb7cbGcvebtxMOgCAeer341ZfT1Fl/Jb
R2vzMHqzdTM5ZqMDN0jKFDlOkT+aDfXqdeTO87dKIxlF15Zc+ngqrGZvm87Sr3799H5mW/FFoSBk
2iA8nhIUtaYfr193eruw7UC7FX2Qv8ZN14Z4z9KOzSd1iyI8jlGcfg1dr7qZljraOqU10ewSg/zo
AOqU/kyWmU9g0PAtbkz5PgDClcdfX6Rl/9uXTP2LQUQBjbmVt9P88SodKtV6E3XmbWLVqna9Jm9q
IYBYSek7LM9+M9X6Zchnu19FUcRRSRT4O5pqlylFPk77/B44ATJ9mY3hlzGBPo0RgfBpfA2PlFvd
dUBlH7iVkvvHnYn0P0ja4jwqP0CtnAEhwKAEYLEyDBhDlO8RKmT3RhLesd/CpZv1sj7DKn3orrYD
RzkQRDwbzA1WvxC+NbrJTabcCthQrGOkHAzwDzAzjHoEtZBBF1M2UXaHUTkfhPJALMn0VrV197nX
NQwSo1JiBW3dU3cxEGREYkx3gdSwVXBaCb4ic8NsERe19nuvHBhV1RqHtCyqgyCq9T1GJMR7r1wb
8dXAMSgvR6NcHewUqx1iMu9TPebThnZavRVXI0hG1TD0h5FgFOIN8IrkrUkZu/I+URXASALSsduz
1BijXyinidvJ7HnK9ehkNF712TY7HCke5HuMDTnBpU7ZbKjWJAuICRfiwTTpr4bytrRXm8tiKMtL
cbW/TMoJYypPzBwqe0yjnDIQxojdwRGDQEsZabDQYKqBfozBRgYAy+XVdkPfM/DNqxmnwZYTWsqg
o4RY1HaUbSdhJHVb82rnmUw53RBqDVb90o91l2NbjbO5aN4JQTSM5aUdtUnmVD8apvLyzZjzpDPB
qnd9X+nnLu3ydDoSJrHsBq/vgkPexLQiEgPsti7pQCe0apRzhpIkIhsdMMMSoedeF0HAeggkDZiI
k46h7jf0/YNPMCkAouzTWY4KRJF53Q08fpMRNQacdEe/Zy3cQuFIgk+cG00n9IHEsrsWWDjzbZHF
jbfKahavYDMNsQPICNm9jQYBr5BfksUNosrrx4DShqSr3AbsCgCWqMaaS7Y3On8wFororlr3Qzuj
DGhh3uebMozdD7ISZAy/sjSIqrbc3j3bGEuCY2HKTtqJX0xtvcz7FllGE22qMJL5JmgHhOWIm4p4
O2dOPu/1ts0r3zZmmueSTXW2a2I0tD5fq/FFq3JSkUzTofXKf3QN9r0OpqbvAGsnee7lB7PxumyT
4oC+X1Sffov7yBCnCJYBXDf04FG3C5qhKj6zGJtgOjmObfuKKyAPKFOpO4L8UqgaczXe5u7M0NZ4
VRqwAKI/Nrg0snUYmGFPRDCKplUsW/YnBaEx9HtSjoNrlwvIcePkJEPgM7X2YSxTmC9pWptr4CSk
TvUBaHRtbCrvLiEp2fLNGHz/KqdXqp0A60EIqaCdc7merDaCaN/yQOYbir8UXSDOHX4OUh04FYZP
aKpYLqKgV90Ua783xVzO2irmPTLOgnAy6kQuaSnmw4xTvj+TF001uvDq7hawMEtS2MqUX/AQIZnb
II5EgbYiK6Ij4rZs2rajvUCx6cLuwQLu/UqqlmrxC9W27slbQtnmLPRR814o9Y9Zpy2k2WATw4B4
yUals0rCZPjc2s74tWoicz/IEQ2Cm9p0BguQHObWzkralUWDBmuZKtO60PQTD+LaOxw5VrvUsmea
5cD+k3jfTAZqlEKGrfGJtDjvqdBrNTiTREkKM/Ke0LxYNPb1WnkYo7HgwsqWSffECkZrH/RWvsmZ
JZs1Lhf49BzZAuMuafo0vTdcTPGHyUrG/hbxqNp8KhUNQdEOkVEUj8ZDWS7o9yYj7xZ46lLdvLr0
kfmJ61JdeMsuuIu+puS4itC60SNOB16dKqMwcCkaqaIaenYFIf8fc6rR0cWvhTXjtTcrMpsPEaC1
/jbXoMOvKCXU03bSpU67dqhpZvPPdFy5IyaQyRNqn9wV+RPhUt7RHeLYXbkRTVf/qv0ZC9Uynxo6
9WY30ZkN2eYmWFeLNPnsslrs2kIX56sWjRhYWgqRFcXGsXRDrz8FMNaG9dzIemSDO5sQQXisHILr
+S3NUvtu6lu93Nc6nv4vIxbPdp8HWv4xL4C3Ny3H1WjNOYBOc2zMUbsFxul90UixJZawCmt4GExz
czNG9zFt35OXp4m9tg2yypn2sESthsjwnujKD+EmMwpek0ULTO9gFaWov9EMRSvnCobUZlQzNhEF
Gk90oliyYZEZ65MgGcuBEZR1kKYiE5CJbOrkd1qh3oM2s00/Ll7XiPeuJZVvlQukpYd4NPijplxE
yPrH0AkP5GNFFP1Sz9kuJRkWt9Mss8/JAHzSle3eyok73C8j7D/SvkS70DpKy/K2cCbrRut0q9wg
EsiHUziPVeS7dptHD+xE2ndSVphGmDrbAfEgtIqVNw5uzSow15/pson4WZTUzdAqsQObH6vORICG
SBN1WiS1NDxqQTV+xb2pDX4mW4f+ABGnF6o2wbJr+rqNNzFcAuQxRpeYdxMVHqg0DrGWq7rCn3EL
xcaa/JndTbtBT8q3NroFPbpmITpn5bZtthGTOTXrIYNBt1tcGOjI46ZQrueA6DOfuoZTf0HmJx6S
a1QFKx2S5SzM27vCw7S47Y3KS7YuOu9xNfUvKMRGV4CPHOQjLiNEKqMddtYtzHN3uK+DVqUWhYzo
TUWWSr3l4ID+MDY75I2yqSLzzpj0zDkEU+lxX9OkhbdpoyG6yMmZhM9Y5H13m9Hq4xjppYTqRm4a
rcdJ16ENWbz3M/xdrARBJG+vu9L/VlL+oZIi6Th/t3//m+iBovj21sVvffe94fGPX/uzlCLFb8rM
Lxy0Vn9YG/9VSpHmb5IyqK5j97cUSY8TyV+mR0opNrUEHNJ/tb3/ouVZ+m80wx3bZVmWgh77f1RK
+SMn97tjncXRlWMrDksmFBun5U+1AHYlNO1JMtyXRSjWRhRToVwKz7e77nl20q8uThByi5YOidfk
+WAa29U0zSkTFOkheuc+uIOLcibr0tsJesUAMQh7u0M1pDERamjsUBL2/nNvYR2mkwMNINfX1J1R
D7q1t60QkbIV6j2fs/3lmoOI975YJZabbkQtp1Uo+Ex24MTtAAtCJg48KEnb5yHzKKXHRHlUpeE7
dvKVICx9neX8eCqoLIMGaA7V0DwLFIv+Yg/mKmE/uckD+aSN+n1iiq8Dwar8bvWclZTNwg6gaynZ
pzm47CI4BAb5X7T2p26jN/WzQzDfqlM43VHj9pCpG3Q3C309aPLQNO4hLLqOLSCPBmUSkXi5uVqS
9MNItWnlEJ22Kt0Go0jNH5oBDaRCET5yCzwG3T3kcduu2clhg9a5hqGy6JoFBpvBCB4MSrlqW2aU
oh2oKj7cugsYlm6jfhMSj7uKvR5oq6FakjOPoMpMeDidWC5hmV08GICbrOUj2RHaJ9uqufyR2L6+
5oJMFcynL+Fj2rJnJ+GJRltZfMwF0Vy12Ri+Hcw0Y6DjIArMwrcgg4TXNd6Dh5B5A6qt8lsdKFSE
ABjyn+uuSh1CTZN47QNCsBTuM31laH7LtloIaBldnp7JxM4sKQ+u0B6ugySu0XzNVt2uEVVy4ppJ
VhlIg29074HZdWDHqXKXdfsyxFxUmKAOo+dKaEYCFKgM8+kovc7A3M5v6x0/C1LjHLcCh3jZGhs5
RInvBA7HEhZDQpPYl+e2fWY8f0xeSh8HCgdJqfFXWON89wv/lCAzpwOlFWsky60vh5LfyXlKraC9
bEgiJ/Ua5H/TNs/X75ssGLKAaTAireR+w4ghIz2USmVNiwZrQnbURfjBS86opirOvobR6UqGSqne
hbDu5scs4h8dN/n6/9g7s+22kSyLfhG8gAgMgVfOoihRlGRJ1guWZEuY5xlf3xtMZ6UtV6U7u1/r
xZWrlk0QBBCIe+85+0iDL8KTx1iqiMPrlp8LaMP9SCWw7kueE8chJ7GHrHpFhm+xdJ36yYn5QNvh
CquWm0nxNJ5/DNK5u2Wv8VeLOH1NoXavUZ2Rh4jifw0QrkCrXXv7kbH8bVoTnyUgeyx6kOcUmEWx
mVIhiM/J9VVakf5Z6h3fwQ9qjE0a8fb05Q7gqUI2bpNY4+5BU9bLQ9iTHIa4g7sMdiz7+iy+UoIH
VeosBKpjJsJ0JyGlNn6HQR2eugAO3fx4yWiadrrRijV2abVqQVwscqSsCz3lcuPvILcs0DNS8GS8
7oz5MYxpf52vrZZy+ppH1mLnzUsIt0BWkDcq2Q4sz3c5jo1pkxeVu2UAG6+pDNwNJIxk1Wvczucb
YL7DecRPoTllWzmyjLkdz7c5uYRDzJe5aXvJc8BthEqnWXdEQ74UMyPICjjVia0uZCtD2+GyY/Wy
wldGYFwCI35HSSARGfD0YKULl6lsMKFlBq6qqs0OVJ3DtTVYW9VHr5pP0orm9NnBi0W8ZtQUUhfr
2s63eE5zKBmHkbJq49jcZFkqs4NWuxwdjxBrb4qki8WBsoldhbl1g4TIR6CfB8/ouyXQfHsW0skV
FT8mGVFXF72N7p5SUK2GMNVBoFtyrZEot3R8g8Wt59IhznO3XitOgXTVdjIIO2UTJwix6LolCPVi
SWZnuOxbg6fIKfIdsS/84ZCidl6bhEuCxPmhpWjH9uRr93x2cGNV3BKVZZ7EOHPlPQ3lOT10XjsQ
0cZyIO+PydsyzhN9Re8go69oDuCn4ncG1vw0I0/A+bfG0ExEMSjFm9bgupoZrRFzaOqVppCtJ/Oo
2kk070YwGF3ZOYZP5ZXvpcP/nbbRmoeesLmQ9cTUknBjVNVXpWvWOtNoEeWl85DmbH9jLbjR+vba
gdZCZojy92OIOBbkC5p5WNqjvhZxD/85GzQwxlMyPcco47sFVmsTGqoyag2laRW9CqB/K0bkLix2
Xdxbfpysanyq0RUdiXYf9jqXUBJL6BEZZpjtGnMroWd52NwEhLDB6meMh6ipqgdANGPcgBQEuo99
wQwKY2kDiNoXpHxo+NS+kSrw1Qx1UIO+HOJ3VUptop2lTVCyWP77XZNV+YaqZXCLRaWVcklyIM98
ZHbayudVtGL44125PQaJTQKZtb6mz64cICFmne6acWq0p9EnAisgJCAhF8uVzaKqEoLGyjEuw2ur
s8W49mFJa7fkuaOEcuz7H7Zi/2Ys86GROu9rTJvRO5tenUnHR/N04mpiIn293aHuZ55LdmcY83KR
mbpvq1xyW/HUmUSKrv7+uD87e9m0zcc10bwgTNAdOAs/N3DpdYuRyOJ2Z8wZx0PPMyjD+FvW48kb
ivj974/2Yfrwx9Foa6OqxLZOysbPR5vw75gAjtpdMnKDzDsBF3gjmnhcoOcj/bcI+E0RwLxgZlT8
53nq7qV/CcMfC4Dv/+TPYapFcsrcx3CI6rMAXqBJ/ZN4YuufiKmcySUMW/krfw1ThfgkeLUzoGPe
c9bS/gt7YqhPXGrCBJg4/fMK4MPEYZ7qKYSqfC0yCgBDqg/DVGRIyRRZvrhDDFfgRmaaM7LfoVJZ
TglmxcL0qxNlQfUVZQpArSDWboVbjtvMBMWwTELyI5J6YNdJl69faTYqTVdDmTTg3qx1nc+Bws++
cabv05DiIUCFiBssD4jablHEr4s57lpoxJoELunm5wDtXIzx7dyC3LnodhaBobVvc+YTED2zN48a
/PvjQP83wYnU9C8udpMXB0piyArFz7YM/Nm4WcXVtEGsi/p81IpXEFDRS+P34w1tB6odWqJfxmqq
MI77sbOUrFxvXeUbC1HgbvTBp538wD7RtQsx/xKf+RlM6RT/Zsk4r0V/1WDnS2DbyuGqMgtVxsfR
WjqZZqR5tX03VXSBLNla60IMGGdc0lNIoxLlDKkUqXsDGkocEKlyaoWtSGRBt4t6OYjGteNYZP9O
bXc1eVZwjcg5/2YQKfKYlVZNyhXyVSuMoiv4SxiAVQAjmW6C2voBZUVby/yoVPUZ16q1s4r+gO5F
EEYgtuwsvkUl0tkfHpJ/sz6fMew/nbQ5L49M5ZSuw/X5yNspEBL4nk7T2sxT74sxX30fJtkTCgQc
sY5eXeCtqQA292y4IG6KRarhWKjZFFJoDvprERv8DK7VD0c/M+N9n0vrzhv5r1IK8UbMl3Hpo9U5
BnBtDhIx242lvAffHMTWDcPkIc7YANmYXnZh1mfbQKsAXXfSXo151awnPeWelo3eXeqT/JbZ7aGv
hIE9ybN2I1UceZYe3W9qh/VgsZXWCzcgIvRLQl9ob5p5/5WsMvYajey/FpUnL5wxIYKMqoT2a9Bh
omo3TdgPtzyU8bXTaTxMOKJ3sfymw1ElK9ur7HqFe8y6JE0vRQ+uhnYVhvTnctJMt/pEDSRC9oBO
hmePjDL6nE0WRldpIEnAVYl4HJuseFNMBUkPxzlmQ8XDX0mel7HJgrreuUMRXiboD67OLWGVGd0V
XVZOTkjKo3UZTNFurKhhlmiHxK0GfeBYNwY/qCAHIpwUxZw1P5taPFGs9fWjGSBrd/3YP5hm5S51
1NW/wbR8WLNoUyjC3wxdyhn+BN/ww5RU+AhR/c7RbgMUhCfCwbOtBjbuAS6mWlUOvQQ8Vdw7VT59
7YWalnWD0pe25xh8i4h/uy5AsO/LRi8fndJERRok+pbB0hOMAuqa1k4/o5pn29nhuVtEnSRUlWt/
yD3ik/WGkUqNYJGSIRe3g17FJmk9nOrYauMVkINwyXI1bjrTQqRVTHm8r6yiMSjGNbGeO9985tAN
15RS0+l824KadZfhjDisSrbzRpF7uGyU/qS0tH508bE+At4pKWVD9vhpEUAYkkTkvGZ6vC3zSsPE
PLjknsi2tbcIBWJnHatAHZVe5uP67x9d8VEKQDIQnSeUI7g5kAc5HzQPfcm+1YcTf0u319ZWjeEY
i7EqtbtocjkDIxI6W85au4/GEN6pBWCjuBoqOLNbhZVnBAUNAGUhktLbK0z+L3FnV+CFS7rny8Ko
vC/QDTkZHQ/XRRm22j/VMnACpGrxtSBpEQXwMVorm+K6Atzs3CY2jS1swsN1CZJ5U9r4Khd1xjrj
lT3rhbBZYlC/amsK9QJJpW5dGj1aRp496lMilV7k4Bgo6Ac2sYKs+U2ZKO8eO/s8Jsn8RP1Gx3B+
H/+1bs73PqUnSWeGEDTEoNz8vOXraURXk9lbt5DHLfpQZEW8czd7akcHAu49g6uraKiHYwKSc9sA
gwDrl2X2hSIeZ5+nFI+9K6qLxOrJq3ZK7b5hfLF14cDTaCnb7DipOjw4gvPvUxe+f0MH/73jNcEl
Cs1XAnTaC32aVIfMEKNha/ZxtnXotVEnWBNDpIplqG29R0jF0Q6DhNozM6HXgEBjk9TS38CrHr5U
dkYzv++8i5AUoPWUOTCnGyGGN8OvWa/AjNL+rwthrCdZIFbO41cjxfcfyIw8gbgoLhKz875kDo86
ewKMlPOj57ma/60i1wfaJR39mxZ38n4aKnFLm2NsKWOowF1RBt/0op42Ec3GL9x53Rsa/XkFmX8a
gM77NsymK1OfkWQmkMrbIoThP4o0vtcLMaG4pQn3BBD7q8zRWIBdHy7iXtTLCrTKEmy+OBBVTZiF
kwzXEZng2W9uBDaJXOmf7gQXwKwODZY1e94OflDksFbTBiE48RaaZYMaVecBW5zX5qQfyu0Iunjp
oF3AbQ1xZMNWrHixRTOdiB7JUQqk9UWglQ409SjZl2FS94sx1UNssKSEpcjmsw1I8vlxNRz9dez1
5DPLf/MqerN7a0PH1FY0qlNnxSgCn3XGduwKxr21Th195D4wM9y0iUxIVUsMVL4Ez6dAkX1tWI1T
4VwMZvqZtEhD8i3rMVlqIty6pU32Fw9Wv6pbwipKi9cK91ewqoCv7AZjqrcmT+3OSUDNLvT5upLN
3TwCtN1ZWtyNqwEaADyK8dHAbLuSOfJsvk+Q4sbhgcBpys0aidpcEm3jfJUgQhC1dfE+J9h5x4SP
wbHNhGY7lSLIrwQgfyLJ2zh44D0QPtRaxJRpKnpJjzOEh16jhseRGJe2v8O0OOdIS1aDRR0AfdFc
xwBU388bHFzHe10NvKrq1F5V02xqlgFtvGYI6HrUbcySl+RzpjsBMfy317RzLHYAC3up7No0CfM0
snvfb+oLTzd560xGJF8D6YUjKV92EV+SujFvf9zxhL0310hAK/XXNIG5je09pbfKyq4vtWwyDr7V
x/uRGwGDBDDYS80cAxg2hpTzcI44FLJCphOGdjxeBgS424q95Q6dCRSkup6md2HH6kK1k4ZXPwUp
pGzPQPZcTf2aLhB6A1o1wdKuPIcWIoiTBXgcmeMerhA1MXteWIVHpJecknd6mLck76CPsNi2egvS
ojIsJXF67aBGuRGp0y95Gbj8Mu44nc6vs/9Wtr+pbAUjJl4e/7myvXqp65evQVu/NU39Y4H7/V9+
L3Bt9xOCdpsh8vc4bPNfBS4jLjTETKoE6Ojv8M6/Rlw8XgDC5rETYLI5SvO7Wtg0qH2hQ+oO7Rtk
cLr9j0yfP6+SfDSrE4QwSm8OhlD35/clC4GtxYVWQGNP3hn8u1tNcYuFCnv8D7/OvylpfmnGcCRg
P7MKlVGf8UvLKTMzcxoMjiSmfpHqxXOR5QNKJhI//vmROAbtYdMRv9bsfsMcHFtIsWt60oG8Vj/W
XUquUDk9/OMD0R8QKL45nM6xfv7xOswJbl5NxW6s43ekEe+8Td4j/vf/cpiZLwsAllfah2vUYLqq
A7aJO4JHYAmpEqV2gAUhHsL/w083y2fpnKGuxLZLb+dHFa1f6KmZB5xR56XVYdDx05GIqA5VFv3m
pOZP+uH1PN94Cv08mmBXGkTjffjtnI6tV+P2xS7o+3hBN/gWpDNsg/EB99Pv2o6/tDvng9HspHNM
QhXtnJ9PSzOsXDpGXuzccm7es3/aRQquBcaWF13NxaPJhtUA0PXPb8V5Sg3BA02tjbb25wOj+21F
QjrprijD/K6tmGpYrhY/aBH/9fd3yfyD/fKDwidhVWBqzlP986Gwc5HpmpO9rTGz3KVtMa6pNLy7
vz/Kv3mKFcDufx3l466KjO9Oa3GjauARL0U1PHRpn+3PEff/vyN9+Ol4vQU5CVzcIEk7osKPXib4
scv/xeOl/3pSZDfPCXuu49JRcz7cHrmXWirN4YAXHe37Qu9oK41FAzDDTMe1Sxj3ipRYY1O6lrWD
+pGvzhw+CRhp35XQnJd9jnqIgDgUyOTifnWCkPCziK4GkGNjM09gRkUAuz/RQCicGi1YMdFuEG5e
LvKCv4LsMF3rbJGX5GJaO2co0xNFs3iMHZFfQPr3nhG4jitUudbOc6Z4kTOI3PYR93PsDCg/2b2T
bgaeSK06TMMXJIxl6zZOyGsRTnbXaJEJFnHqv57zhY05QbizSRUeIxOsiaqZjASOCvI1NC/99Qxs
DWu+z5nikSK8WcVwbTY5vcSjL6Z81cwIAVy9sEQXRpsw8y0Z0zGWomNW6h7CrJLmi1YVGjNpzm5K
WbjSyGmYqGF/Z4xOJpZP3KZt8wrInMHYNFjcGrQBc45z2oXbqIJLZOhNvlJEZm6VC6CUfqV49IPO
uhx8I3r2SSJ8sPs43LJ/Kr5gDxd4v/mghdMbxZciRXXNd+pAsATOnOspJRlfCyZj7Lk0k5qw7snb
VWw7T2zDmmePn+YyiMriaLfRO7NoxHeRLR4pDd+xyXl3jY04s5+XRlpEQNASAaqmSnQ2rJiPkuAG
ezowuAGyJyt6w6wPQFnnM9xjG4B7FKgIaaT+bIw0Wz+89infjpHtZ++2BuPFyGle4YsmzFloPSP2
822fMIXdT8y5DmQ2ZGvMhpxmy7yeERb5bNTn92qaG58+sAIstIT2ppggVjQ7Z5FmQ1jYMp8qO9mG
GfxsZP5d4a7sAMdy4BXoy5Dyo7rM8hjdmK1n1UGDHvAIrc26H7KYMFJQNHvOcVzjjId9o6tyZ0YG
XhK0fvcyy7l/rEq3qJJNi2g6/DpdvmkHeuQ0tRnmQn6c4yRBMFMDFyRLaD4UB6Ti+F9KBNzFXE0u
O5NX3DQyNm0kLcCFBUQxeGgyze+2rcqiF5f27gaJWXeFNJoddeh2RDgwxb7FONk9TdUUb62ibTDJ
axVwgwg4y7SeIhWXQIT8vl2AnDJeJxclnph4tnC70uzGfVN/7pwGdnFkWoA3aUam5KtaqDY1ubd1
kwhaE9EtoVZcCSvAglsyotsPnp+tqwGlC2lJ70IBWfMw4Oz5IkTK+kSga4As+lWQ2gH2JxdMgk+M
N8GSBIFLXn2tnBMwFHBHAG0eAkNEqaugGIK3rHCtHcRNyJH2DKkxjfapqMduK1MCfBcuNfh6Qrm3
783wvfYwzZYID5e1kWzBFbw1JF8TkkHkWyl2Td69tvT/9ymkoHULPOGSV6FzCloeSiPja+lG0l11
zPTXfsxzbhJkQKPfiR+VUUyXiNU36eQkS9CORbMkK6SOF+RNh/SAE27qMwspSIpxBevKPUo2lbCv
eOrhcGO9hN+HoIU+PI0hawfejujM+b1bmJw3Gt8XjE+043rgcdBz1El20Mxyv0dfSBt5P7TcUTEL
6nM7E410UJ5gKuak3hogH5FrpXtsMpKAa62iReVDIVkGZqxOhk23xdSTF8tioaxmwLFNGXqaQmpQ
UVXjCtIsjjSmCurk5XF1MHrSDIls5jZsXXAVCWqKVQTWc5mKOQK659C4eaodw9EGA4zRfw2sDHYD
CTG+W+vcweS+4AQ9yqLBbU4lzEVIiyMcJPbVRFddJkbBzdSXQYv52cCOSlbaAuIbYka7NfCAsepi
t/nSxMp403tWK9AJydLSobzGHlHvEQTpTTcGMEp6dhILTWus68i3NjUJ5GC6ZkWSBC1aNtCKusnO
P2O6do+T42WrQacTZWqzeYArPFN+AZzBtcjuu8KfK+ks23tTm57qlrVH81k9sCits7gDsNBh18cW
jzzARwt/LT2hv7pG21ySWcZ+NG+PCjzFjuiKbhth2N6mrq9dNVV4lKGEjRBFpGoMQXPlRdNjqMv+
Uc1jZzXSIDEnAz2tS3ciC8r0WGiVR+4xwI8qpQwOUJ95/pIu3Gee54eq0/2dIChwHfhpuUShURzN
sRZEM444z23zVbOY4AuHl14847O0MEgeyoyVF74BRLQUImGo00mGK9GP5FjOewvbrJHxcA021F7k
Y9gDfSNlZstuJKlwlwrLrLZZ4C6EERSYkGuSAkmPTVjMIoo8csFE5KZLw9fji6wvCQNUBaLTLAb1
QjJbyXguKSTNI8Ytjb6wvL5MF0UqPtepSPd9KdN9jtqkWOaqLfcyqdtVC2pUJLiS0N3Zl2MvBgLx
6DVVrH/U/d5tKfoQ5BswC21rgm8O9n2EnGagQeh1am92bZ4tPLtlALtkL161+NHdynmvR3L98AnE
6Vth2bNHyafnpBz0EGCt0UbI0tLX5R+KCYVhAMFW1TQ3pM8iFI7Mluz0WvnRuimCysTn3xpE0tVG
/axibKXLfEju+kgOpNEaNqoPNtcmYzln7PYwl+NVWOiveEZ2JO4iCRllujAtLdgISKQrFo7uZFkR
bjToxdGqcVKSuJEObHlOBUKwiLZbm6hmJ0o6REPpvZD/Eq8h8ZG8o+fIfpzSeEob0mABNOQkZftI
NMhaafGVJHK65nH1v/qJY7RoIZGZJA7qzSjRtItwsHRi1Wn/QQe2Wb4JtQMya6FaX/Smm1i4qYKK
BMoe84ware43Rk1j3tf+tI9nzEntz6zTwuv2R1/zB8skvSNMSrWe7EpeoCtb9N1V47ekFquKfULD
1vJ6lFoA/3piXxG7VX7JA29d4ofyQzwivyvUPjhHQd7zfegQGJDY52L3Y6HGcJpngO9TpcZDq4+X
TI1L6CThS5a0t97Ia+7vN/6/VIauDgJNcCR8nPQ55mLuxx/A7KzU7wt4QyWbMLIpPF5QvI6zLDj3
4fKLvz/eR+/jfIaG7lgAtHRXYsT+UDllFRsck0knC0pJPhSrRI47LMN2GVXpS0POwDqmX3lEdtzf
nF87aHsMexuI3tgERqItvRjKKxEp3ZbRwu8aJ/KX8oTvZxlCWraDWueXorwY6FUqs413QZqa+7ar
03cAVDxTPUBcnVa0yWY7ASCI5ikymmsIoRSzqByPhcFGO+Qk2MpkULVAGo2CyrMOC+yLydhal6aA
P5sRU3aIbTgGTVdiTjhPcX2PVVkOFK5r00m9OxI3zBdpm3gBXP7YKs1wTqOH0WPhYU570MMwej6/
FbOMQf6yn9A9/abINT4M187XirmSgcXenvv6H24OH7NaxNsLtsfMIbQIOcMEFfnLXppPZeiQ08u2
caGiQGysCr2YXzW/c6H+8nzi6VIkfehcEm7TD9+gGe2e3FMj3LnU21tL84H2mv3vloFfOhauxOTK
mdJhxzz/sRHThm3n2UTR72yTzbPts3BlBclxpcDdsLBjRudjRPEQAAF5+vvnQfz6G7NFkXP/xzUM
xmkfyuHRiAF1JX2wM2t8W7vEhEGpeZ77DHbHuqxht4xHV4NEief6AQZH+Y5ipQfY1lk00vOMtE7W
26pZlEmLC8ifxbEmHgxGcBB0ozyDlUvgVXMxqzr8Pzou/+1X/6ZfDTmCXsx/blev3hKkWNXbj53q
P/7Nn14M65NuurRnAVFgyDgbLr4rsRwLm4bD8vZHv1mwQH3vU0v3E/0mfBoM284SLd5mf1It1CdW
cIMOt83eRzJK/id9auOsWvjxvejqFmsfbxpg2nMA5IdVOo5Qp8Nnh59sj8ETAYBZQeStpKAbJoBd
g1OlzaYox5skp8G8TNCQ6AARltCuig20QQJ0JzkZT17YYuHNqKuW2Kb6t6FhSI/OmmB1D9gegOCb
TGkadV/ybGqUJxK49SZjb78dpe5T67k2uQOmE+7oG1l3UYP0eIDOdZ1EFmga1aLgd3BrmUsvSqs9
a1mMOBuZteaA/GwC3p6sMNXlUCJWsFOmgNpgRdueLycWsrKLC2cKvYtcq5pbxknmvqrD54hR9FNI
KtS9X2bkxJZMyiDp+NhqWR8KVRfHicJplQ71iWDobwz7OEmPMzUCcWLrFG9cF0fUaEnI1/gwtrof
vxeQ8vqF7tJgyXRm/VZBmCB6Kmq3iaMHnTjZctDxvDZXTKDkohXIvQ1173XtleG5GQHk2V1fMjAb
kOMy58u6hVD9/Ed6yMf0QLzHk8dGbDkZzbBHyf6M1QFIO1SMGcAXj5TRFip80kLuhkiboM8iVC9k
QFqtKlpibZHXhyFcMce9H6S39hzM5bFnz1+hXNgWH+2Wg9w6k6MfZayR303U8J1fu8lDjq3mwRjQ
p5w9GCU23g3GxAG4X4PnEThsPRU3wFymnWdq+8Ycy5fcNKp7+kTdDOGGGSyLBHecKG7oEOw8NbFn
toiaHpn4P1Fh3tt1mG/zAVK5gT/6YHtoS0ACG7SabbUmCfNzMhUaRajsP/Oi9mlsAc5ELE6/STA9
/KrpZZVBtdblqRGJvE5D/PyrXgQDI9SgnNb0j+8knJO1rAhzXIlc3tZJQ0CgopyTMsDqyJOziMIu
ZFiNKKBLqfa29JpBY/mFYSDVHqlQDEstGtXZ+bUwhvbSB9vWbpg9Wp/Z24aXZmrrzyYnvqpHtA5o
rAR5xfyW+cZQwAFAao76ZU84RHORw3ZDKxU14zsNoknbKkpi7310nf4qEZUMqA8xDSQQo0hCTZCt
pJHxRyf6vwv9bxZ6dhyzF+4/r/TXb68V6R8vP6703//R96XetT5RWMyyQkYhzDnnz/tTdKubmOuo
PmwsdFBl/1rqTWCzOhUJXCEHvoo1b0n+HEnq/2RpF+pDycMbB06QYTIk0dET/+HC+2HHn8gWqpgX
dAeZTm4XXE1xJZifI4QqozE7YJU1R2CiYecFb0Grkd4Tk8d6b6kKBuHUeHdJqrxpkfH1Z32VfRRo
+Q5DhEAI6BbKQcASAWsSCQSbbArbJ4T46XWlnDJadcJtN26jwmuiN+QytiofHEiHRacwAuhdLJjX
jZ9a9KtJzNI7ld7EsZ7dNH3f3rozdntBwFL8UBHGiR2iUryP0O48YUUnOUUPNJCpKndvk0Clt5Vo
HmwVTxe1Mgbwqo5/Y5fWdEvvrbodfOltpMvXh+U/rIkLavZxAQZx6CWqE5sVwAxM1L4hmM37NoyG
F+b/JY2oHIeDOREjRsFU38A2Ch7LNG7HJcQZktn9DqJq4Bh3Dt6TW2uwo3Wnm2Tnano2HCqkrAdV
1p+hHzb0AUiTrBZmJ8WSpsp0nzUt3m9jeI2HoUKt38X1DuNxeCh5oxIHXFj1M1qgHpg11/BzEkfp
NS+AYKM1wbSvUpOXWjBKf5V0yllGWUxXKWJOeiPcGvlT4h/7OIo2SCji1RRAjagZ0+z0Pu8PQ5C1
Bzwl7HKNFNBhk/bj3diU7QbvRbxs7FgcFa3XHTVNdsUK2h9MLN07Rf/1JTJlvo9wyt+xmU+QncRa
vM5E0cRQPQVuwsJsryaj1Del4WiYr5PsRPdU3hEN1HzBFJq8E/Wi3wsCQ0BPDNkRWrF2LUNn41t6
88RvhWaS17B7QyM1fZJV2LFQoqnJGqGvsXFN215HGqfJavhWIkQ7Gk2RHyJoNUsaNDPikBsHw6Dm
ul+ljNpqWVYGHjgoM1myHBK4k6adBaes7nQmpPAb1iP0TEbnebdRNXGCDONeOtGpywyG8pYxZHFt
Vlhw2gzcKg6PdhnUkCMHg2HdutPc6FAgpt4lfqF2OlXiW5TBBESZi/kp9qdjTEY0vBIwQF8V2Sop
bpracBdlbye4Ux0owVlo464rAlB+cUUYQOpFK/D51lNopPpjNUQAVNxYXwdm3V5BM8ccCIysO1Uo
Ir+USSGgYCTFcFmQ1nSPmtQ6qtJcVKrwt13nZDehXje3YHUwyEGMocnTTXHKPZk5Cysv22kRNIO1
AoLiICHqM4L1yALxLggcgR/sGtWFBTM0WajSMKeFN5TEbyCxSR9YRoqbMYPFm/mlvu7aFCAjdtgr
B/pFv2UYUvAKDnlhB2N5JGbKP1aBKWYvqXxGRu/SDEKi9FjjHycYQ7XjnW3HkhdblqAjiowADpCX
7tupyzKk2HTm0Imxs9lkxagfmQQSd6BZDFKuNXA3D46RAXp1CPEplmZZeqwkYTGt2Mh+S6h91QKR
7XAl8eOPXBorjGlBd9qD39XU6LzJXQ9Gqz+syKyAjTNFtPg3w1BOtBNVMZxEohuPVe1l7dIvkKGW
m4QUan24Yg+gBlwB0k/bQWzAovgpMcr9iNx8zbi/1u88uBmj/dl3QNDfNkiwMD+XTN+y/VQA8iTx
QUXpUKzMDvfWXRUNvvpq+rEXZMwPEyKbP6dd1JfOWhVsQjda2zbRt9EpCiNmgIdXjBcXL7f/7gN+
sw8wZjHN3+0Dtm955f/MMfz+b75vA5T+aS6nXBivgmhLU9KE+L4NUNYnmNsmODWULfZsQ/ir5GNL
8GeJp3+iTcD2YZY5c+uIf7INoNn2obNCtw83PZ4em80JAV8c6MfGnyty4DC5SnZS+V/6GLlmU8f5
GrnDE4H2dxWc0Ax5+JNKjSfetvNcfdzQoN43I7EOk1aKCwlf/aJOkBxmgLMuXObf22rUiXLXStjB
nVu9j15nr3JG3SsyxPSD5ifFM6WnfquJUWwnNsUrmRBsUqgw3HhaNg/snFsKSHXTTyFVSZNeZvTc
+bSWB6kvy3WtCaC6vVnt9YZVvEuPjCKIdW/MZhElw0VVO9PJIpGLvnTvLI2xb+9pu8UkaAwenB+G
1aZmnPpJWtu68R9tM0WV3PfJ1kmT4KrRQ+MyknwnXc/CG/z+1dqCun2jpLM2sWq0gE9n6w1QKZvp
mtO95LB5mBp1PdSxYngNqSMv4541UbpTjve9tLdW3evryqycbQ8GZdmbCU1EKb810SA3Ziu8VRjb
5ux2fxEdqTZa0/E+jaG4hIwzIzhD24nwlzVXddFjrr5Ny3rTJCO0FO3ojVGybrVy2BXShQDCqPbW
LUTy1HRW8UjBt0ndHqVtk97GLEmHMFFVu4iYM8QItpKrqpB+vxaq05dlVsZP7ZSHp1iSXidrbZ7h
E5G6KPyuusOe6d3h/6OTGY+Ts9BS6zzPKjFWFuF1lSf9k+eSfcdW2H0YUhnDs83bHlurwzC9I+yj
7jHKAwhUJ2fWImWJpMWWCPAujVTFFyeMHBssX5c8ZHEGHCAJcJcgvr82M7JMkJnOWTW+XlQHpxRq
BcHE4MdzRWsszuPVWhSMnepZJzHleraHI0fpWqoMP20I9AuyUw45EJkDagLaPBvRO9GzIzpSu87j
ZWIMvIczRkxJRqpDipYINL9xLe0hvzQZ+BywkUTPRTHLmYkPnL0nJKhsUsbMazY1ww2DCuzxwI2y
RYvHB0xPzfVDLr+TzZyYZYWIS6pSgU7UJULvcNRfq5ZMFQ1kWbT064Zftcr5OwGRfPyAjOqHEa0A
0wNSuXKLSXjDRzoCWPFKz/zxRvjcmlYLGmFnMaCPFuXoj7e8IviOaU7KV2y3Oe1Ey47xlnEdyF/g
A+kTBOU6qZjujh3zl6FJiy8Bz982RBwHpRye7sobQuQzzmzTosfNRKQ0CeEr6UobrSzerKEimafN
i+P5m0VeVKhN187pPwn6n5M/EUccWhX6FekF6kQUFVGtWpO+J2lAcKSVtfd1ZPbL3IYbQwedE2e+
gkattZrPzpDyFxMvEhdWxyKyUhIXie7WDD17M3o+32n0gjja5LuIGIyR+Uw4MFJGDZ0fe6xQAdKX
qF1aU5k8mGgaHtnM0GhvUtM5Qaw2L/I5NcxAAM7Umh4HuaKOiT6Ji0rkaLYHU8BVE9jNNwk4wG/n
uVCm5/aR3e94SX9V3Hp6pG77UkvXAXck2GzX8p4xNzC9sVKatJk38EFsy0+VMwJ+S/xAuztPMSY7
yu/AbrvbnE7D+ny1SPPK70J/RCVSx17WLI2mU8s84pcbGR0djLI2vQX8hqBb2T4f3/ajj1pn4K6f
+CNU6ovCubIUZU6icDRd1xmxojTsWq2+R7KULzorf85AWfmpPS5ddSWa9qj3/k3wP+ydyXLcWJql
X6Ws1o00zENZVy8An93pJJ0iKWoDo0gJ83gBXOA+fX+IjKxSRFZ1du1zERmRJlF0OR3Af/9zznfW
Abgc6OLL+5+ODM6B1eAl0Vjumd5tFtbOmtI9vpyXhIPfhkHHv7guf2AbO0g3Gj6GpYl8s25uA88x
dGGrgRedGe7NbvNnYeRrlRD38AJTwsb1WisyPAh5WbVcM0rh5JxvRNycrNqLH4xBm+8NKtZ2fpMs
iDC+m+7dpoAkEUz2FtxtRQ0iFrxpApQw4DtJNxq0qTpBi+/MH1090RKdZu05V6PgSFIZR8t0PnqD
Ql7feaQsFyl9Gq178OPxG+HQr3gjPqgHBrVfg/Urp3Kgx6GetlplLZtcqHL1MpCraF0Xk6Fl2xHr
TPVZTU5kKoqKHQjXO/xsT3U+tqfAK/ZWPqSR4yh+wJlr7OYOkS2XS4EIZDy7C0QlL+iOxbxUR9Jm
1kFyE97o/thu0cpw/wSgzhMForxp3jo4luFcN/oFEK5HmIvqLOrAKNolfqIbyPPQJsLRWH5aS0tQ
xPd+ZCbbUzBg+jfP1TDXFcWXgUqzd7Dy1pZrnTOu1YFzG2sRwoYaThAMbTp7leJ+YE3lIaE5w6D0
TLcjnGjs0Z66SnymyxBv176x65z2st1y8s2GaD2PAQZX/bhVk1lfGsO9kuYoHvlYUUiBL//BojJh
K/FlNVE1avmBnlMGXEHVizDM9odw0JXBexyJtLGVaNv3kSXzpvMFhYHG9FWPIYfoDU/7wOycPTSD
D93W37rU2utLFz9jRCMmYhUTPhNIag1K9x0uqed4qYmCcRlyFKyTr+RtRVQLazMYun+BXpNsGRL8
T9tzppvnZMZzwfaNGYJtfCRsdznJIZYAiU2ijxGVNc/56qmzhV39EOxJfwx9X56CvvJWFE+8aSZt
2vFMlztiKyfaGoHLqUG/enHePIKPnAkHd0xWaymvbHv/2k6t/FbrS/lNYui+unSWRA4TVti7mdrQ
FtlwJx+y0YvS2qFSuKj8AHtVnlwmOHrGSVDrN+OSU/COAo7tftJVOpdE8jK4s3bvGrQpF9S/dfwQ
Gz2K+0TbTkU+Xjynt/nE1Ow1ms4BnW4ridlnHptrg838ZIPZ28bA9oAJdfFL0GXDTRYqy7dKdBzA
hqDW2Nr4zpFJodgbetNtsxkSKEvcxt6m/fyTyKx5b9BU/Sz7TB6g1XavLoYZrAALRUUqSCPpkVDS
7JaaHE8di4oprJom7aQ33MBaw+wOTeyIqO2HPMrjJd41rMZ5WSXpIrv8Tv2yH4o+lveFq+l3fVz3
8CCafk9yZopGWcQRM8Pd3OQ7W9P26OwUb/jqLe/7Bum5nlgCyI6cuVEYYZZS+1LZOsYKApV71RDz
zdJl3+NbCelkXJGKYnpQBTNeMTWCJ9fk3y+yK5+6XMiDz2r8DXvmFUaU+IF6zwBCEdouaN1kN5Zx
G2pIymAosmwz9opLnJhROPn6jSdoc487k6wmimcoOOG9WO28n+WcbISlnhY0zOucmSCPfD/fL7Wx
pzKH0hOj3zZTk/zo5mVvDTzypq4ptxMllRw15/mUTYbAWyniI6ieS5Z0Nzt2nA1g7fy4sM46xzl2
uoEFQ0qZDamjW1BwdzXO3ggUZtrmLdGudl9UMk8eLTfv2JqPSJZrx/i63go0tg4vCQd+aokCPVnw
5MpymY8z86+6ED9dwC0nVeFsF9JPm9lv2eY5Y0ETb8hzGxtARRGIGVIHlS4facFeyyb9hCMeC1v1
Olf2o6YH066qMcPg2pBPOHPV1liUuCa50yA7Ofbd4KivnbKyrWrdWxY0WpSrAXElqM1NSVXIfcee
5LuYmyXKzVp9N4Qx3MnK03aZMf3ok8XcSsec7vxpsjbodPaJqgvJ3S8VD4EkSSc9t7sljCpbMx6t
zaJ532xfj8MOVsu7HJIFFnlvA7Si2KDSMpd2Yl0nnSgwNk0ZfXatT09o3JaQlOlawQ3yJdAozKHc
66wsBm2sBZ8kHidkp4r2KKOIysb+SEkMbrCjBaclIcDHWmId+un/HL7rthw+PdZJFylrwRwv7IPl
Zs6xz4MnfRqJKkEiVNpqKS6OSsVwQJSyl4ud9RTwlJV6LaHz3om0+uAAmgCcxenTYngg7U1/Df6M
Ov3oqoqnvtZVn94E1Z4oyTBAKGUP1xt6/8b44m5Nk6ZdkOeUn1rGzcpy556IfCJCA63lhCBKOdCi
uNLGWr64FIScuxZEkGJb2UbdMpT3Rd15ToTNMP1ed0KHDppneCGNlEeBjpMKmlXmN8wBZeB/+onO
jWNKHOOWjYn/CgyNGkirqr+rtKHTZYotGwti7a0gV13WrFebhv5d5VOrg11QcGMESKsIfQKvaiWH
LGy4xTXD+PBG7TvcnM5DpXQQ2eGH5bJBaWv4CBEbvM8bn6VgnQXDF+TYHuQqml1NHQAZbUp7Fxqn
Jbm6jSWGMew7Mf3EmFgdPGsAsUq6+DBr9Y9iBh8rFmJpkyUuRT+yUkp6/0YJ4vSQpEN7oxZHbUAV
M91ixaCbpmFtFlvZJg984L9p9szBj3rcIG129K75xxLCRf9XI8g/tz7/YOuD9R3h+78XfzAmYaf8
GP6l+fkvsMLH6vsfN0B//fq/Sf7uykpx1/CDa5kg/9m4/E3y9/5CZA3fF/f531Nm/6H5Q1gJ7AAR
3mIvhD3kP4UgywfmAnOAX1xDIia/9H/+98f8b8mP5veEmPjT//+XeqwemqwexL//699Z4Tg7kn6z
DMfEeuZa69/814XQQkWpAYpXPxQzg1nys0y0+3mJj5w5NjApDlWmnwS9K8ioXw0ik7klNr+8eb+/
pF9fwoq0/IMbb30JBIfIdfJ3ZoO8/vov0hSHU7f1uaoPDWuka2x/XSDgiwkpoaJO1GzhHXTjBkBK
HdplfNe2Sc4Z2K6ZJt/YkFIwBlgNWCnedsy//m5gk9x6sHdTNw5tZwrBWm0g3eKgbj/sueI3QcGr
UQGKbzlMvvU/F9sOsZ8/C9Xss0qEQtsuTnCg8xa1ICncS6dP9RIqFghjqPXCsvCDwnK36pfFR+7g
M3GY0U8qC5nItM7cSwCm5OrRHkQb+kwpma/dIecC0RossRUFZ+HxEd2ZB3WdhKZGCZMbvBmWthWJ
907dGJTI3IC8Tl+46xE/CEI9TbdjU26muYpwsN9mLf6Sd7Ln/FVtCY7g3Db1fVaOD+Cnz6AqvyuS
FTQoR53LostVvAw5DGzU6vqjmm19X+Q+PXa6/KjtZJO4o7jUgmmXbkQOOoJvplhyWPdJhf3rnyvl
esiG5R/cXAycP9YvF8jfMV2Pn+9p86uu/PtX/H4/MQwDDxEnBZhNFr6fNZP/N13Z8IitcilzEQHz
+UVWDpCVV7SP6ZLUt0mV/8d6maQrFrjAXc1oeP24Ff1P7ibcmf54La+ytrX6BoE6Yav9O59nYcQd
gMjYvTqprR0T+gC7M1VfzFcUyizOKuwAMLDYZHHTLJ9U1jrBd+TQHykUwSfbKywnMhoKTZFiyWVp
2dmBPz2wUvKhe7cUOFWE+EXQbDQOlMNNK01w12kiZfes112shZjmS6s6F0Em0LswbF49Mw3Yx4DF
2GUirY9VvBD4z0e85IuRbOqqtDe4opxdmoG82NIy/IgmPPRhrsv4UnIWvYgR/v7iTt3JDHr5yTry
m10NHBtJI7yVJNP2epu13/qq0CMOTu7RtcS71eeEZ2Y/ZYPhmX16Vks6H/S2sbFg+9q1Brk0U+g3
7VLdhzkSkUVj3Rp5dDxX087BgcIaBXjlPVZk85VOnIvN5m1jZDOw0yzVb4tY1y1jV2+mQX8tnSx4
np15AUuFW6c1g9d59l2E6CWKral6tHONQNHYm9e+qqAbsekkHJRRCTg18ui4aXYXaOV7MHTsb9oa
ghZQ1jMyd7AvG236LgovPi6xY+2K2ih/IGYDzcgJUKywlo64fd8cAjP7MY5mvw1kNn91DF+S2cjw
kXatT3VCVfrfTHMsto6Xp7w3zWuVVa+dxrdGraO6I5XTWzwAOuRUiSm2yKhkaddWSuiT7CxgFzoG
PLuANks1224Y62l7XD+Rz90k3J1vANsPWW8XB9akHeAJz6MrDg7vptYY7vc6eKVl05bzmlIqjORm
F0bxsCxC3ccy1aNU2d0ltSh0hBA/O3wXq2H/7tl7Oy9BxFSalT1JV5QXp2qXS8rJ7I4Ebr4j5yUf
ZN/1u1qI+WOgcbMOIQgN0Vho7c9AiBzcobSNfeXl8sL5LzvMTi0uA44noASuTD5TE6MzDe3OITXY
+4fL2Hpng1VmE2aDpwPDX3TE1oB6x56IWc19fQrCxBfjC86hUZIOXMxdYRUdgygA341JiG+H1OtE
hVZpAGArMzhPFb224dDaI4eTrul3gYQD3vGiaH5tT0It4jlh6K7CCXfxzwZhYOv7ZQDIkAdh72if
rnJ0yBHpGiugIjjE9EHhzqxIG1mt1eI00INXtt1FOPXeuY1RVOjgSNl+Ovp3XBblzmQx+FF0sQKM
Uk1AGqbU3a9GqZAdnfxKCY8FIS32KN2lGnGEwJlEdSGXcyM1e4h8RKyTT49Hu4GLn26X0VQPngMR
U3WM/a471xsaa8yjMIv+VuoOHNNSji9O6jSPWN3SBYME04wXJNlZa60ldKrAJ2wQ8Feid8fXYQMF
IiL+0YWqn5atoaacs1u8bDPpq+cJ3ZterQ5zOlmGTQrcOOwHO75L/bp/cN1uY8R+/wX6mXsLrPHQ
15a6lxxHCG14J2fkska2MudjFldsDqTbPOSVqW0NaQh8AK2/PJHyae8qMQFBM0HrZ7rRwbZjMzjK
Xh79JUvjIyZwD09fh0GPfYQ1t/odh1r2c418TOyuvyx5m0fcPPWrGPlxoyGkERVKFjeFLtgkltSP
qjM+EfLca2t39ZGMonmsBBGWzBBVNNetCS0vTva9SSNMnLVfNK9d6FYxreGJDc7yA8wAaGvNWw5L
zmmdelWUNeBGE8Y5M42MzCn23oiancXcyHVTDecsHefnutTtXdfWSeTimLvT51pDNeJGFCSp3MRF
4L9ZjZ4ellZCZqGZBSWNZlKWsY77xkNQHRigtR9G3mnhLFMrWlx7/InvpaEpImtuglJZwm9VyAlN
f09UlWw7mgYx900Y6ydibFELoOYNlM5w6avyJpBcTmlAAarV93QurzZVVbNikLOvHnQjC+5F2pNx
xLqvtnbi9lQes6bi+Otv6DWaNqOX2j+SdW0svfljXP2xBfdMuq8LmUa962iXVGPJ2rSOfG1n+LQ2
wb+b68sA7aNx30Y/5dqw3HajHL88Qs+b72rsWNywaIGUTmZ/K8oJYDNGiqsR1zXdwY3xLqvERsRR
z+wm4siUi3lwJretwOzGzlOWGTOJa4UhJyhvSjeOTA+wcHqgAdtCX/gB13jxN142Pcq2SF7xylZR
PjIGL5hjHvJSLHWodYl80RO3OwVW550SgOY+d9A4OHDf1CIx6BdBAc9NqfGByO3qTNfL88gbFjl8
9iBxkb8i7hBySYDqCQzAyCpJj4Gv3QqkKRZxfcN0bK0RtDrxDxlN37vEp3hGWGMV6X58ydlN7RtX
jNBnmKSRBrONJH585IJKd2NFmCIZQJCbbJ+2sx9XMGZ6bt8ylu9pprd7jWqGs5qE92HQRf29J8R4
dUT/KKzKeVK+/awvNizZIO7YqlgA1QdN7f3RG7ed401kyNLx5LjVe67y4ZjmHsCuAm/qxJbrMKrS
c0NaE8QpY0mEapzYN3rZmgcFQ4h09cRRJM8fDewib5qs5SXgqQwwzYinVyPLtEOpJudStVl+MjNn
11h5B3OGXj7Xfpk1Sqh1vyq3WW3FoQfV9kvgJ+1+HPzuvvUHg37R1trpXfzDR4GMkIfSPctzFjqs
NQ+iKdUltW2JLahIvk6ByEJPEH5qVdltbNdRPx0cb2lV1yDOc++piHkJg0HKjNe3hG5u3U3cVbe0
bn+LBTsJ+MPpPSi7Sylhzs3ufCGnYj+XXYH6mtOwi5ln2mc9WGiCoPG3flzmvT1n/TdWIOzHgjFg
dWlOR0/mI94Z8U2SX0PrrIxdwh6sWFdS5Zi+a6ODJIovPPT8XJ2CYAm9IinP83D2GgqMQvCN09Uu
m4SIr95Eqe6Vz7nm1k8MVcW57nwe9Y7BtiWThZ/fN81g7AMvaa9lYu8q12r3Pgi9O+ItGMtmR9un
uV3t9NRMLh70oW1v5uMhYSWFDCBz94Ft+XxM7RJNxx8JHea5g7QvvwnOmVFDBWG7Z3eo7lsk5tXs
aJxIhdc7kk3z++jHfhnS2cSQUgiXflbaSOrQRVzdOI2aP2oyRd9cDNlwBMR7lQTxhhfysxqrbpez
BKUFrtZ6GtV0P6ryAgS36rHZU4kHfsWgQ/6unU3EXtJWWzlVALg0O/mMh97cIKVLHmkuqRGSN2jD
RX7P3BsNmU6S23TVTo9bnqAypr2F+wAiCtNm6vv6IbY0/aePYzUcoPiH44Bm2rhDsjUyUtKMHhSN
lcWjAzSB5JO+sFeOyel2tZkfdX7U36jSIkw6x/HWq8eWFlxwLuj1o4gQRMWmkyUCV+fF3tcu1Vec
/ug5Yab0R8KSk0lNW5JfDTkYH3PrldjwOQGD9y+RlgtzF9eqrI0nf47HPN4QyUybDxIIE9aKqi6D
6os3p0Vhn2LHz4rzMPtB80UuE+8aTZKzpkGVq5mUw7x3DcUBvjS8KaoJSm+cICsoZKF2cKOR5B1o
pF7mH60LWEsGvEJmBOcrX9N8o/uRInRzao+oFDOO7MmfN7rwM8JkfnfXtfzuRrjNm8WVZxVLj5eM
jUARsB0d2T/vM89pKRtv5xp2nG7cNdnsHwHaK65gvEJXb3S/KDj9YYek/mmXLYQL5an2HDuB3CIz
9rd+Jc7nLoEIrWqrR13i8HfRzVF4Ujke7HLg/J8KsuId0lpDwAEHjFg5a1lxcPvS3nqlY571WhCI
0KG/Zg7lSKjN88ZxF+oAPI3vpxdt8zxnk/1KqwHmQ4JuqF/CWF24eomRlXfuRiQbNGw5LG/Sie+T
3Odt1eFXPKHQJ5uJWFUcDaPS75Y2MaN8oHait8q1H5WEzIgpsiWqzlMYhw3C6TEXAONCQaLuNFd5
/iXxS1pVGT05M9FfvtQqeaocJXb++mYTycj3LFQ4fTlmlV6Juso+pCUZIN/Y0laTi+4pjit9oDqM
3zqi2h8BMta3IQmItndG99KnPSTY1u++1k3yEgOUu9iUEdD+V8O9t8yVVFwHrJvHST97QdU+TXSS
1ps4bmvvbpxT+5GM9bunepTjVs1sn7RUp/NN6jz2MwKohELK2L0vyqV8zXU0cj+X8R7uKO7SZTTM
PUeh4ZntsPycNBB1rWknZ1El7YZXVO/yns30BqalQiocHARDUtzhQK+3uYlTR35XTH1M/BpQ/b6Z
l4fOW+t66qDMbn0SMImRP0HvzSk3EOQMt6angiM2neyYKpVfHKrIjxV+8mvpcHLwZpcPk659L/1G
PYN8j50QKjh/ORTnZqs7xUKdPYxAPvlSxy7pqXttaZAwxzbeD+ZU3qhuJOkDICMEHzmE+IKTU2wW
6HxMvgRQguZQ57ER5RzL8BXU6yBrOP3FsRius1p31jsYZqilk17Kxy6vuq/NIP3q3ihyYcHedzmM
dZSm6CHyXEofduqipYWsRNSnhhAsH4wA6dlN0fmzetKW16Ge2/mLIuLP81UbOPAOD6MuQHZux9Ez
vZaGhH6WZ96S3vd3TcJSMbKE0SAC/6/KnkRq41W40i65jzWv+1KW1fzyy/rnv9iP/rb//CWVpftr
27HjExZkuWI4zp+ygm03S1g4hrwCVXc2WkDi0zDpup0rSizx6STfzMraT7l5sgpnB29l56TG1vdY
lY5wYhuKcyZtH6h8A/n+H0SpV7/g3702GKYGO0hM43/Gc1XG1NV6bMpr2/ZXr2VWjA/Z9I9ou//F
N1mzFB5eA+xHf34DyMDMHHonec1MclL842rlrvaa3T9Xkv9/K0ngd798Jv9+JVl/kjT/Q9jFgOXE
1/y+lPTtvwAzwwq5hlopjPpPjcP3/4KWGbClpmOKROEvuUZWjwTCicF4HsEU9zc8GQ+yIf33f7W8
vxDD1tcvQwIh+uj/T7aSfFD++AGCuoeMwp+2xv2JIvw5TzyaIs1UOmvH2FIYursSWEkOwDkcYfy0
wEmZQ8NFLGCaR1iZUZGAWnbTvrpTbkyNG+b4gqKabPr0WM2RHZnrb4Gek/hKiAqj5YGF2sxNPCBT
q/pb5UClwoFr3mN7cPGnTr1FDgLjATUiGN+3BOdcrHb+k9cX5Y1Owulen96rpoctL9LiZcA18wYm
aNIiNZVAagu9nd/ZB8JogOKyKJwECe7ROVjrcK3BS4pt63bF91TDMM86piK5vph9jKZL1W3BsgKT
TxmMd6sblopJ3DTMm73p29uyAZIY9YRiyLf5ubXv6PtlNUcf64VG88nfWouXYfqsS6QIEh7NRyva
9q0BfA35YdGjEYrGmeym/OCMU7/BDwFUQkByOTNwd49LmyfvcNxN9BCzCcFaYxOkr8YdTR251JdX
5czNA3d5qsqlT2QTCKz09uWcFVffquZHG5zErl2GzSKaI6TOkW0i4stUjyDK7WUvzcx7wBsX0Ipp
VR+zKFkRzpX/4DoG8xg51idrwWdCuZXYguC2DrFqjTKEGF6fnIHKvXxR49mn8DM+KmF0p0kRDQn1
xAE1mjmdd/H1yqyjXlvKF6tqx6eRrHWYj4ZU4VhMxlfaSOOvg8bBoJVOt63rQLtIhdUBGrobNnif
IjnHihpiY3wti6XtaJoG/yfjvjszYk8/A9Z6OXPxoBUbUXK2muy63Lass3KEuIBDAmLidFdqc7+q
QmPx3v3mBRAzdiiKYnikmZQNfsuhw5aRjMkphUVnJSRtQTkduKlnt7QtrFczqbLHQDl8N4CL/ZOB
I2M3dql9NsycIsd0bFIi/gMC/oJJxhym7iAXY7olaQW/pcrnN61O+pOlV8EPVlFev3N1FhChYUk/
oxKqC24krMgH47NutK95YrkPqZ3VbAN9zN5hIFTxYbeNFay1YmCAdRpwAocjbFdBl+XnWGDnEumD
N+fiTtDUevKw3gVbo5HsZuPaZg+2JNWGj2vzxbc6/R4EAe1OWsevG01i39HHO1IOCarvmvOgyEQo
K67yr3Nt5DYZ2gQlkrdnZkTCrDdlOv9qaiMZhnAOpiV3WQYFtCFeap29FCh6HNEULklWrPEEIuy2
yMlaTinkrwPRnQfDB7fS2h7951bG3tam6n0G4jxtBZV0bwT7FzKa8VRuvBHNICpas2EPJ5wn+kox
XSyZMUQD2VhcXpl+tdtqvgws5Pek85xQNAK7IsFeVFhkUd9ik9dzvdxiwZY3zJA5nudYWtXFHQc9
f6D2UpXBxm7VqD/ZSmBBLgnC1A6p1E47yLF/sctUPhKTCQpGSEserX46TUnt3jU8yPfVUOCbmUsK
N8dqeewa3zyOecniyncSVo+ifASZxGJV5nNkFzkmfisotzSR0dHrBmEVc8ghZ3WljC0cq2FF1meX
KT8xQPMnWVq3H7242waZ+eYyrIZwaE55boZjB3uYegqaulxNRjN+15cULewYoy1EBm/LjspEcZ/p
9lswtskGPz9rBDlpd7kyYk7pa+nmqL/WBME4ReC5KpbPXkznQfEexoN+zmnsXCKDBNVOF+nzbGHe
LPPmxfcW71j57QcWuHKL1+qmAwfEfFO+JFZ/78o8fxi6+iuDL8em5Uyrj74jJ/Y0ZYB1qhkKndQX
Vm6ymDZmXULTYunpH0g/Fawm65KTguiwsqfuXcdu9dRb4jzkcbJbAn/am9aECiUoJ0I/9nSsHUV6
6hPPzvjrteqNw4W4C2Zp71x8SSYfo7PLT/uiJ73Jmm+sb/rcNXvyTzCKsBxGA8P3demhGvL5MeB1
ZE772C1LcGME5yDAiq58LECk3btB/+k1qX4qssQ4qyrotrCr2Ia3zmyst1nszSEQqeSLh+NlA+YW
fNDsmFuViQrVOFmu5YydbZmM/lkVSM6awxbNDLJHp9c6LomC5ec0iWvVFyjXVVk9TWUcPzpmjOo+
EtF3Gn3BMzOdAUHKTWFaKYyy+D0Vevdotp58MOdgPmfo7jeXguanUTZVNFjuSSANYSzio5Nr+qsj
0g5gCf+T5nNMpyOv1Cy8DzlP4uaDwo7UOC87WlaCHQJ9+dMlv3UFFy1GRbnGYAMK6EdhX7nHaJd8
yDzOtGnV3cgjlJvOq4uz5TUWXYRmuw9mkX7YZcm1xfKdXr5ivPEhLK9Bo5cPJPw4IEFy2mauEuiL
+oOHa3QzmHl/rJRlPZS+FWy0cWnvHWl8c6beZT+tFU9VgB3OGTzzdeCIvoNUVhh8MtICOzbrywi9
uN4tmdnjC7LcvdH2SBiTG5wcIRfszdl8dAcekXOh3KNG5ZXxV8PGP31B/1C6D3wmy//eGHRs5J+G
5N++4PchOdD/Yjiex+T8hwk5cP/CkpKjsunBYjJ/63r6G6H6N3i1gd0QGPU6IJNF+31CpoSVzNgK
3UfNxx/EmehPrp//lwuIGPgfJ+QVygSL22V6D3TTsywsCr96cJZqGKbay/yT3lXzWctFS9emicXE
corPqp4AosWDDVOhdMjTFktcXC2r6t/y3MXfEntCezASD+de2i7Tg20N8UuhuLzPHUXCH+mAAnwE
btHFEYFJSyPUq/DEgrfYxnPpvSzOIB9HEknsKqhBjE9p7pef07Q4l6kb/ZcUB28fqrJH/h8wWYFA
bFgBDjy50oCNBav1cpunVoeoWwcOuYvKcj+JaZQ/at07JmWprnkwT69D1tk3CspGtSGQGv8cLFXd
J9p0V7BqBjRHd82biq3uHYzE9DonXRWZi0h/EtFpcbsmDijHfvYeWoRXRv7FElzpyXynvN6QSCr2
8tOrNO2xqXN22N5UJddJM6Fx2C3iQEImPQtlY9kXeqCKHPVdEf5Fi07fFf6mQ+nGYounP30zyHPP
EQFhfy88x/KokscvsRhpes/EcIS81ySHTJbJHh+1f8LeNe31BgooAdfKfarSBDihqtPSCxcA/mSE
DXPN9qLcY3kAN/S5GDo+AnqEPFTvchrPPAegLcZFdxrjggZCYbgqNJsGy3Q3B+e1L4AHNY8yPJmt
f7WZ13nwT954mzwy8gn0/kOh6YJTSAy3McjA/kdk5tunrpTDCSucFjXmzJsTlMQrNHK99wYrXz30
E5XfZ2DpsPiis3wtR9IE7mgP/hkPKMueVC0zxMjECxg73XjYJBiSKZOt+3vksT7KZopbQ3QztAw5
I5dT8jKchrwCk+Gmc/LgD+1P4tzLeNAH1WWUMFrNT0nJoU28UJUypGBz+Kh7xo4DTSblSzzO+ZHa
nW5Lo0xuAZ90p/fWCDhUyH7a0PPu7AJy5x5Hjs7aGU3AwWvODHmvBpHkL51OuGh6VJqfYcg2yDwO
e8+YspukKfMBGX4xyk9+ulRZRCmNKry31FWwC79Q7AKr8aq7AMGuiUCmrYyGtZo9TCxTJTUqi2E+
Jz7fA2c+mGT1ZIuZpvaa5VE0GMZUH+LaWIMjcRXWXKHRFJjeaRnsYieqouLytvqIiqmIzjEZerUB
jCBAOxd6W0XdYMS7PC3Wwk+KbMnmYGRNLAC3hXE2h4DNtG544dzYN7Y1h1LqzkW1dkxbQ0/now4c
wJ073vdxnlEgJ3uJN7Xf8wm0606/woxc3I0QI9iXPkYbwqh9Mqu+2mY5A5g1B/IyAtbcSHwn+84h
2oxrQXVnV3TjCSWmuuFZtEnTN66zd/MaD1AgHlXKhVk0+U9MxM+Gxm2g9ItPkCn2Jod9TFFGLr5o
gMKvpYQ4KWpsfWAIjafeLrhr+egEnEtsPHYuIy2iQkpWJ/GjyWRTOY3FA+LQSwDKGDgrF7bWWId8
SG4u+ijRLSOPYjIRUZ7pE+hdQgmHXrlImoW7vtuN/IIFNN3o0xIcvcZWW7N00aDN3Ly5LUWy3J6o
f7V754iHodquVLYZ5Bz5fmdN+ndr5n9hv/1qlbb91aucfJOubIB5pQR44+B9YccyntvfIAJBIrin
MKZwr8xWzoCu5oYlx0of0AuuXnIw+YNa2QTFSiloVl7BuJIL5G8Qg2TlGcQr2eD/snde23EjabZ+
lXkB9EIAAXebifR0SVIiqRssiaWC9z6efr7IqTqtrnP69PR935RZEl0mEfGbvb89aMbBTNDUlgVB
+1BqAgIIKP8CO+Q7sX04YmOU4IsmJhDqNexQK+AiszVRYdZsheiGWXDjglfbuuEXKMKCz/QGZfBv
gIZUsxqIiKnuUsT2j7C2GXebMB0mTXeAamTuTE18yKQ37rseCgTdiP+U3NAQMW//e4Zyy3JGFrma
ICE0S2ItYqgSmi/Rr5AmPBHLFw+OxJX843i3MnneF8hf7ic1kFxtSjiUhWZXYL8GY2En6fiSaraF
n/T2d1vzLmy7BZahGRigentU3I547Hsn3y6aldFrakZ8A2iUmqUxTAGVOc3aXe8wEDU1c2PK+pyd
i8+RCZBDaDJHqhkdRj56Pn4SyB0xZ36IbYxRSaTJHmbRJPtS0z5Sq4i+JDcESKlpIJR/KWZDzQix
JmghuIBa5P0gRErNEiGtSL3aE3yRJspAjRQ37AjArC8s8a07hVTpTs01/o3CNTN+3zSzxB3FC/oz
C3MxRBNsLbRJ2FeSt0YTT2zMIk/JDYPCwdQeudGX74mmpNiJBqaQcLfs2Jmz/7Gkwso7DmenG67D
iO+D/twWwwCwBXKFhaqA/GHzfcUXXh3Rw3Tpm6QXwO841O7ITZSb7GlVDRtrU7H7340CQc1qo3vd
NeaifvOHyd1F+UobTBaVt0lQS04Ya+ZoEyfreJjN8nWG1XAAYRPjLWesw1tZhGNVFVdbT5KcyjuP
sdGErdul/5G2/vzfzJEtTdD8/9XH9wzY6rFLf1W3/vFBfw6SUaoiR5W3OvgXqTw0JRx3f5W1mn+D
VifQroIKhn2nv/ifA2QXxasErcBfIK4M9f2/Ux7DYP1reex5FjEwDj55naL6V15qJ3A+jSRsnRG+
saQER+xOpC9mkbVuGldOH2ZcetxtTv2cNqtuKQMgp35pii2+pWyHXdx8yYZcragJlvwx8VFls8YA
mBd43QElkH0Gri02EPmpYRwfTtKmjgKpZQKzR3SBk1wmhKb0+3jPN7VV3IHIzZ/0MX8oMcQcIiqp
g6SgGbZxaUQhaU7uQaVJd8op/O+Z1EahIuTE2Nrjiri1hLimwfruWzpaFF4eYGUIf6hvNI8EeLo1
HKeqjp7rFtnIJjXm5TSaP/Jc1d+9vPAhSNmRTTHsk44pecxm9CF7ih73cY4WUCeCXFcqy6g2TxpM
fOTSMD7numt/9xqkVHZW+ScqlO5nvHB6UQQ14glMwwiVntESvfJ8znI2Yps1z7CV2Zn1MzOxMGYO
Q6UGyDNQ7jV2H2Kc8Je+UcZn5TIHRO1fWw9EFVanNW1RuiztM9nd7iFP/OlL0gzDSxAMuAAKolx/
yMiL3zsjz4Pt6EiKTjjKIzvegLmVX51IHAAubZlpd0q4ir2tZYmOwSsV+9aS85truRavdFX84IQd
joFKh72QafqpzLG4S83u0VCxc867oTl3kVJoIQukBY7X773F760Ql+fKdAz9IgtqK87fgzTgsuRV
GvlspdHvrd4uLit1MrEXpcsPugQZ2/ZovENZZxwzx0wO0JmL17qSyVs+pEm+nasGZ+G64HsqXScT
ITIwVtWJZefIWvkFPLUd1x+jSAK3x5rw+g0D3mif6Ky5Il5NWBU4x0n7svUOnbHT78zuqbMbQH80
V0XPZDBLYAm5FCqyXb27mKTL0KHAxibtl/cNWRgE6tpi3eIdRC5Uy9VDZUkO2FcMfBbJsjASfrDa
1HPYxnEPXsFAg5yO8qgaxUh+wpMGPqQSD6p0gmscrbhFfQMBUkms94oBvnMeoAZNn8Tv5Sez69vt
nBlGEk79uB6opZeLUoPb77NgqL4EdRa9G6UbG+eoRU+5CypPwIwy+xFK4UwPw4UY7dCsio8hKKJq
G1fteBVj1X7DloLAspnF95ypJ/C/dVife+ZH/lHa+UzPiqLkmNIo0qXZC0APnJiY8yNhf7UnM7m0
ZiJ/jC5x8ZTx/NJuvU4VRxo+H+ik6d0jo1jNE8Ct4JUmC/fiSv4ftG7asiJs4r7e++TPfnfiJPjS
EYBomAhf3Yatkhjd9afTdCvKCSHqiojDqGLkPvZiW3QZqb1A87uPwZMd3a2XNSeUs0NYGqxgNgOW
gDt6wyFshu4qelhXGwBNw46MiVZ3hhLxR6O2pUXvqiYK1QWnbiiTAJv3PLRn+BiIWU1Yi8qmY+d1
kNmhRmiabTq2RlsjaMzDVMj0GdCGg83OzBcW2EOEOszrzA8rT0iikJyok2WC+gqQpuLtGZriRC3U
PuQSJTfTNXt47vxUalIKeXdEItDstYLunxMtQgwYLwQ3+sbcfJu8temO0vD7I2x4wuodc+0fZd8Z
n7XjoVUCRDA9re3KvDlXYOZrI0PyEUg57Q0/ab9Bqp9/tkzHP1ZZiXvUOtBAYEDjk7EdxqlbRHvt
Y7IGEZI+qynJ95jhyxAjYm2F2bzEOaMTPw/mS6cri5JYvtCl2JC66gBcVVwDXYlMuibJdHVSC9ke
FgqWuHLGQ69rmPRWzvS30oaY6GoLMZLhoK581K0ImnQ9VOvKyLwVSYWulxYId9ROEuMtlZTEnJ++
qVuJBTuiot7y1xyc2yb5n1psvBVm0YJlwtJAPIH6ZM/4ssOGWJjPrgbncSyC0NMwvQnxpyOr6rkF
8f08ij5i6pxm0ddZg/hsQzP5iM+cz4kG9fk3Zl+v8X0+GOwnc1zKJ1bBTDM15m9Ic/kQxCUOag0B
zG48QMGVt13KFYSKxgW2SFwzRsJABLMAFtzo5saehF0Yg73GDQJkgTwoNISw1ThCtQwW/qoKRmGn
cYVSgwszjTCMbzTDRIMNbWWsj+ScjOUBT2t9t4LTY1zbNC+QBxgT8YN/NiBOTvPaOai9Ke2XqFXf
cpnhjlNAZY6xAL+TyRW5uxiQhQ4oPXPkN4h/U6FokJWnaUN46ebsCThzt3Fay36MyO6WHLJ59Dwr
wLNuBkZxqWO2QIqx2uqP9VOsvBQNPDER6HXEXZCp7shx4R2ytjMe8xz7ws6yZucKeylB0idTNLIG
aJuuXRq+jjmsxCl66xXN+3wI1iA4TWLsv3ZRXT5NwpmOPE9wdWGvQxptEC3BdwPfsFHraoZDViUE
VthBe51Z7bHUzmwiFImP3CVOah6ztpCPY15GzLqC5YQXhETyBuVHFfifZp0Gn6K32e86vdO+p2if
v+GeyU99bTSHyk4MHHATRw2/fgmXNCtdZ4uTyNunU5Y/RUE9f2tY7Yb5INwPq079R2utePISfWjO
hMAyzZpnYmZIN7Xql2oN3lOrwn87JSiRLy3TAYH0zEdxTlpW8JEaUf7i0Ga1Ty5w3/5oQ9swNgqk
nINwkhbwznLBxxwalMhmu6HRSZGxk9JCyLKl1peujdmv2z7rgsT19k2ACS8hxTbCzq6xSladXYau
6MvjOBjJu9PYTvrdcnnEtyiqTWfXzaqL4egyDVHuvRDLMg2HOiZWaDzzK2t1+Zl8XNfov2OD+KD2
Xd7y3Kg+s2mxvgbD6L2KNm7ObZu+tliodqXdlid6OCh6IzEQXr08u4ViWjn+LtPkeza4Hx7m6h92
3VNBMEwgJdMZP7yb4snziyfU77tZlsYdb46low5I0MiH9ndbOUjKh6bNc1xStk9O5piSRVCvw9Um
o3PdjqNkp9J0QUwEkovYs1SWuiaKegd1PaQbY3PrC/6zYvhXKwZEIRj6/vmK4fK96r/3vzZQ7G/0
h/y5ZJB/c3gmPVoUR8rAEr9iZy2wszRFro8gRmL3/T+8OYnr9++dk86DECj1bJcBOf7Cf2OxgI7n
r52TzoikPxMuXRVm5b/4i9to8IssXtxLaTW+2FqA8OCCCW7Zdjv2RgMk2iNelsV6Xtp19FBXK1PM
zjENlq9q4CZ8KfBvGOW5712keDuDJGUZHf2IoQDH1YS80WvhPz/kCc5Hb192Uynnh8HM02RBBOMx
YAUzg1h5P/RF6d5Nsu0/c55hDlCqamEZ3lbqR7zATwLsjue+0QeA4SuY2+p2LrT/c0hoo5c60AIA
tasWUTjbrDcpW73bCVO0RMo8YerLOTyi4KOnfGbxeTuZum7KmosLXBpNDmeXQchDzZdYXbVbbqcb
px8nna0PPZgv/mMOg/yj1UeioQ9H9LYM7VgL7utxRVp7O0Wz24la307XQR+0uSqLU6YPX1cfw/QO
nMhCH841p3SxrA++2REoRSTNeuIf0f00uvZjqg94kvvEbtCH/nI7/yd9FYy3W8G8XRC3u4I9BvcG
2wemSrfbZNYXC9Hw5dOoL5slKcGEQuo9KH0VBb21npktalEPjYexiZh5ETeYpb/x++Bcs9utNtWW
8Yj3wD8sjtthVuAQZt9UvSb6SlT6cmRK6W0nZLSsFHyuenzd1ptxu1VdfcHWMtYecTYOped5p0lf
xsXtXk5HOe6EhdGaRG6k5Jgu9zYkeEIX9K1OSLX6Zqxlsyee1Tign1UnmVjqE8UPV3kvKA50mTDq
gqG+1Q5SlxHLqNxJ4AGY5KBByn/+G+mEhK9sOFoivE3N8saBmQJZdeesIR2tOiOPmIs69IaozYI9
i1x20xglUa3OQJPUjkBwYX7+50T93wyl2Gnqac0/P1HffvbDf31NwXhW/4hx+OMj/zhYPSSJHF8u
QAZYCYgc+aR/+K5962/ELzBjcgnzkP+ocWREZZsk3xD26mqs9y8jKugPIBwocUDqSa734N85aDFy
/+NBK8mIgCFKQoQnhOS7/ItKOF7lXFQZhqq+9MYLjbMDjcZq+ou9luR2SwRSm3wE0IJSH4FdXFC/
L2kIxXY+5klnZLsoGr19NwTdS+DzdwK7CL7SDRaHhEB7PLdjQAzS4rT70UUgxHIjcU59xOZzTy5q
pLaOIWf6et8pnA3YYTecgjUPHUQ7xzaC+OfnI0PaFU5JXPrxF1H1QbSZHN1Tudl7MM9fqe8jghfA
435Rw6S2/EgrBaJBdSqz8UpKuDgTfoLDd4FTsBsig2mKMiIEGmub3vEhogk705sOTW1c06jJ+jBZ
svnY2W19r2ZsbJDszDfFcQzt01xfo2a192uH2MwKerfFW65/8qLKIeoAJgph/xZ7FzgYMQzzWr7E
icO2AaMlJz9/TEsjLoFIv9R57WDEHaZ7X664EIpha7RkmsaTnrL3qRxe8ibzniLC5q8Rzn4Wsm4n
xZ78BH7iwjdUGIwRaWYegDurmYT2BBUh3/MNJsMdVnPucld5MJfttzHPm6NIkzuPVuQgxuQx9tU0
hNZqSkRmWH7xoSNpJ4NLybsBKxYyoAotqu+qYUNaxDGYq+GLJKIs25BIIXbGZBFal+mUsK6vHN4P
Z7xTPrGGmfnB9MdhYV5PO8LxvkbYkM/B3H1Zc3SNwWpW37o5W88ktnlQ8/wkxA2wi8XghNz98XMv
KxuLulcX93CN24eiQlPDq1wm3qYp4SkyrnCfciijoZF4+L+7yLqubZ3tnFj7ylTzc7DsmM4FZBXw
rzR+UqSynrk4iUlDlWqDer8rtDcWuUvEmN+IrsIe3pmckGoByPqUgKiOL/NgFtN1CeK6/d7FcU+L
0o6MtiZxddmrXLK4tV+w24ELAU955/R4SGHQlrxk2Ay7exSr3+ZFjg9Gg1fXms2fsiq/efOM+bZ0
qvY0Edq2KVLbfFwJPuvDslshMpJu9qqMsd5mRKTuXIZ141aV41geTTk62T5ya2jkRTXP35IYfGko
VvJQQN62eIHzDL2n4l3eOd7AllSjyq9EjaIINBPzDoEo8t2FCet1aqyn2REfqg8+TFCvnYk2ju0+
ecWBmzbBVnpJ2x0m4NMkkzD4dSL/FYncTxO4GYZor2iw2OL2cgrioR+TgtEczV26zRLXOsacOc98
hnjj2X3y0LfphRCF+bQIdIz8Mstk2Y4xaqX7HoFnfPBxQYFJ75qPEgr4+NxBEOZbYhxnjNHTBAeQ
vjVv7tfJJg5Dz45HMwDqZicnZswTui8MLDRXkYCe7Y9rdsltM8uJbkQ3sFnM2rnvHcJKPLtOThQd
Ytc2RMO4nmGEonH9N9mVK341dUEBgk1u6JND7hewpVzSTZ1oJWLLXOd9JamH4qXI3xcklWGZtfPF
h0AvqwEsE7ml4wa0FtGYXeZcUZRqpTWUQXdOsItPudxmbdkyTLJVyOSrOUyyT7cT1Lv7eXJmXoFM
qVe8sM7JGXxQdOZgfJ3jMBkxx5L1GpZF32Bv0YSnxbBLwlQv7rq8WwzSw7rrrRPSOrWDPNdcCses
70VhgzVwJDrgTVu3FgzIEX3IKQdGx0nVtVcSCO1X3/Fx1QPWCRNH0NivjVqxqES1tw2KPP9QYC42
cvHmiyPhGHNAfCtwR26SaaRsJgmmY6nqkuqnpodCxevvI/pZ/tTzcLzHEj1pyqh+ifpPqkBGXF4C
dSdxKxHWlslIrlyLLXklHdjh8RsXi7ufh4JCUZHZsCmi2lB0nPPsbssyHT6tittm57FIvJMlqoAp
Fi+x5/pH2yjNS2p6zbar/OxQeEgRE+YifYPJR3DB7pD3IucE7nC0uso8masnthHiyZM7w+B18ZRc
3IHaCs2Vv+8b07obEWJdFtROu8UqniMXapcHc+cAM7b3N1GX/j6moEAZl/oYCCFMb2fBHBYmU3ui
EWDZncVM9czFfupEvTXqxVqhzMr1PmmICwMbAXKxIB51VXkQOqAO0F600X4e2wtY23bHQr7/zak7
gJJlM+8QbDd3LD3ijaLPPnUq+OEHQ3nCu/xbG8QjCdPzD2LpRuxQq9iNI9eN6JKTT9bXcZwLGwaC
/zCJ6HnoK/vBRqm+8cfJuc4yLfedAShvzZ5Hszeuc5I9Lbyu5wj9Jk9j8RB7pdovbk4+wZKCZ9i4
ExgNrHRdKPMA5JIzjQN5w8v6BfjzuplHXtfndkxj94wJeh3vsaLG9c7i5uyglSw20XamveJ3k3O9
mju38hVhBVHQqBdgUoHxPvfWsoap5/kqTJ2eEIwprzyFYBF7Ph5EJCzrsRXxS57XXhaqSVHK9Gy2
HqZcoMCoHWGjdc8yZD6iK3+utVicjTmq9tGikUjChkzrN7sZl7eyNpezN2TiAiSlPzD2ncm+LjGz
bcWaT2cThARHPxYL6vhkOK6lCVuw5MT0sal/X1GYhzTO2XkCx0quvOWVz74aifg1SzTKtrNjbTnj
+yQOqrVGA7T47Dz1q9/uZwIS9jbcSrIKKo5XtPi8QIQxLeBe4vgruhiQ6Vk5bBjEwM9lcyCPaafk
FJrKGVGJjSjKuN3UzPKksS8dWuxkN1hdI3oEyGPARA29PpwY7raNvyY+wR4eebcqL5Lz2osqDhWZ
4+PJZCd+QY9hnIy2dSn8Ip2sbaIFfBRAzuFdak3UPndatNR+oLowsUc3zKE6fvRORlTSkpnZ1U86
VmkBJgP8B2SV1iKApQ7VYd8hUzwqkSwTxoxlMllodR59ebcObwXuoBDArLgrM7/EMsub/w6qESFz
78CsjOB0pwqZwMavZpuPxxna1/Z0jFk5orRJ+3hnL0aJ3kzHEVIBtQUmZuJFZCrNtygiVSxuzCjZ
xqPt5/hEJAFZfU5Kc0qY6juHt9rZvEiXOhA/IAyx62J8glCbeotVbo5bGeFenuxm0AHYKEfH2g6A
jkmNcJPyESAhcws3T8bd4CT3jQMOOgAHfTePnnNyE5+9RYXb9doXHVyb3qkKlk8uABzetLM/9u0U
FqT4/bZEfvItoOb+Yq2ud4lkUoG9XifvrjcpzfDxiTi4L2GlITn03ofS7t/QWZJEGDtyz7Yy3loE
p546a1UdcOfM/bAbiVup91l5pLbHOVBYwX2RretPC2THFjOo+M55mp7TGYMnHnP3fUIuwk4OYG20
N9o08UN8PNYmHspuv1aDzWy/tneOC7anXr18hx80QOpcjjtnmaaL8rDhrXSxz72nHTDVvLCQZatQ
503yHWcmuxwkg3Iv0npwN41oul1rTaRZ1wu+52hAW07Q9t6aTO83q7KWu6ZP1YPfquaFBRsUSM7z
7Hcs+v1rUJnFeyzMAs35mgVnjMzROQVufjYBd+xhX7YXs43dq62GGfF9U58sZfIFlAPu3ZPNbmXH
R+1vujvHiUa8+QPL0bwoq/3sNs6BMNrqtJjU4k1QzK91V9h7A14xo1DkiHGHBiwDLZAhDrhwSDDi
LxMeFm9i5ztx8tk5G57EaJsd5nsXAZcgJC+f2MXVZc+z3snsAqk+2hWliT4yGAoAp6AWjoTUzbu0
Hd3fJ8anv7nlglm1wR59DyGbaIC5k/8xN/7X/0qUwgRTh83+8/7/wqcZP/P1H2eqtw/6U5QCI400
ORAoWmf9iyrFD/7moOdmzOrd0rq0MfUP6TahjYKmXpimCdrQEjqI4+8TVomr0Q5wPSJeEf+edFug
Af/VgSt9zLecdg4K7oBR8C1p9Bd6ou3aSecrQu8oAACO24QMX2cRK2ZcJBCmLZLZyfyRaflGc1Ny
gDANIA5Pw7Hzyulgt6I9YM8BV/vLy/j/8C0zAvm/vjV+OCbRcOdIhzD/artcemflaPDdk0ciRf0Y
oGV89Mn+5lpDkJBvxAjtXkhD7lJusCHGEGY0E60UmtPoN7+qxLUnEqXtds3qld6bgvL4sCYtd7hk
MPdRJsnAQVtMjdqjZzT8sHAygCn4qvzegGoyGP4RBrQKpZlXQxKKYpZsoGtuge4LGoIY9ZlRZjPZ
00X77Ed9sYbUoLTAOAODM3kZQjsos93SBa9MdxP45sHs209EE49ICijc564t6SQKaEGbcc7aHyU1
BJBlG1ztJAEYbFkGomb22fGL/RRZSXEG9VPkzDWINcdDaEMKaPuQXTDNSBd9JY7COHSp6s7kD4vD
ONr9Z2om3WNQOkvoZv0Fe/y5AYPz6lXpgqUd9rPXkxDPXTidF2MyKK4UE9eCve5DK+31rooJC0vB
5+DuE/WzIekQ7azXt2tdh7pgoOGI6N7N0Znvyds1rmpk+bv1krXfzem03MWeejHHuHjsaE5pC9BP
sD50RbynVJI/uh7+SNAk/WZxYDMxmTdT99n08+aZXFB7S4laPjmT8mAi2Z3I7wng6u0vmT5lF2Gk
j0q1O2oia9/qs3jVp3KV2JzP+qTGVl/tm9vxLTqXVHR9pit9upNX2ewgFxgbW5/9i74FkHLPW5Zn
7pVXvaVNzbs93a15joUdnANB/ZvcrpVI3zCNvmtqfeu0twsoH43mpdW3kq3vJwQc3m+xx50l9e2F
fRW6lb7RinXqdtbtmuN1l3s6Gy6/Rt+Dub4RbYsCn9kDvgV9XzKVmh/YWU8XZ+7HHaKIAHdfUuxA
DFUbEuZtfiDu30TfxOPtTu709Vzcrur5dm0rfYM7fJItPCxm6T5CDCdAl2LFWcJWU1/8BBrctyRs
hD5hckd5qxAGXSwwiaduiPCjnazJzbqwnm00NWrwqvXABB6zqsfEw99YbelZ2FPbggLbDtawiJki
bfBKGa/O0uM4lEYxnAKMqJegcWoHgqlZnCZPEV5XiiK5i5EZX5YErJwt9WRQTtpOQGBdQUpHtiGC
SH6iCmJamBZz96rmproLKBR5+VSbs8bPSOmrCeCy/FQ/XYlOMIvZN0wHHbwNw2sg2sarzNQ5eHnt
nvKh+xIks/rhTWrZRXMvT8wUoea5kKXCRsAE4yScP2CM+92m8Ylf2JSxolvN0w7tF1P5eYXP0nnf
qsgLxtBpCVrDMyH8iYaqkYw50AdtgMR5YHamISnvVsoJaxOs03SqY7d2QrS+2EUy3AOPDq6JDmh1
bD3i5aXF6CaKduwYEyupqi8eJQ8GvmU/AWoNwN3YdywaprBBNv7gchxcygRQBxKiovzKIqQFdW0P
9W4hEOA+0jZXA45+H3ra/JpqG6xH51OEYkxlaNb8ucvvKNMfbZ6lf+ruCTtNnlJrzr802mTra7tt
vI5lSAeK8PnmxnX6PP/M4gGPbnrz6+JvcJ/6dC2Md8KCcPQu2txr2drny1wJz2/cIHPZS20F7pTd
ntdSzB+wwTCAa8uw0OZh1OehMlyDua+2Fps3lzFcXXlJAlKKvHnqXhy7xo8cCTe5Mn633uqpTJ+9
dSnFsafNfZJSNqC91yEvtpaX9N9oLQEUSlD7zqHTRuhIW6KTNmihtotluh8wo+PPF7MD3ZfGoKD3
GpJHY9EGa2fq+XIA3qbfOd+D58BI5n3rAaFyjYAvEQemumPkbO8ZiGanLreWXTtj7OZsWE6ZNntP
2vY95fzScc7zkOfYHDerySRvM+roG0BWOMYzB/O4uPnIvdXSnvIeezmCOuQ/E/qSy+C77u1tOyI/
upRsE3FO2PyQk/B2feJ+Mqaew9mXDTT5xf6KUbg5ZSwLnwI7EXzV8tNqtfM9cAD1LkZzl0Uc/cop
7uLVjzDD16fAQ+zlOgbzBlESxGyC9mwamT2sDuRSyeKQD1CL9VjxoMvNrD35ENXMLaROKyyTFWNu
xz9S3zS+ZdrT3zECv0inlcW2bxI8/w46vElzAAC4emFHtX/QdcmPQvMC+C2lqUEACEZAYor2d6um
C/SA+JIN12l3sX1NKHDshFmm6JUnd+NqrDLEuRzo+Ty5PeGCm/mrmw1DtWs160DesAfrDYEQS41D
yG5ohOGGSfATb2aX7msP8w2kMGqmAvzX/CslHG8XYDGZTY+GKfPn1XRf8iWiI7jhGWwSuxQpIYl9
398ADnoH/xjlFT7kIam/rZr0MGjmAxAE3q/ohoIwULR+s5225HNCirA0MwKvEoZkT5Mk/LYXdz3H
GU+RJk3EN+gEdRcAisKHZbShzci/4xH86A1Bws4qbCZPWdCcM2zzHj4l38CtBMAh2ZImQViHQWjg
M9DS4aHOsvXKfirFdT6Zduj2gnFSVzDpHPv+OQ5mLmsQM/fwLxNIFTxid6nlCifExYp3lUmRzain
lFjMdbhQhBfnE3N3yySqbdjaKCM441+FYsjQA7prmdUBRgo1kCw5d+rkZ65Xo9Qb3buBGYpkp1CM
aKQM5bHgz7IJlZZyQFlxjmTM8qTrbClPujcr81bjOtmylIeRS//KU8vEw+R3AOh4XbjnKeu4CRDV
Vu0RYqhcwmWOEvBRdHjFpi5s/2VZhAzr1gPaygbDvfhdzkGbBBrtVrtFdk/kZL4QU+6hJqv85WtH
VsozvALvW0sSxqG+CYcJvDU+pYiMs197bXVo+w6PoRGXaJATobgyWi8ZwYM34slKoSGcfS1kjkcP
vGtlynRbmLF5avwM3XNFEsymZ4xihgtwBXu4uP5q4aW7Fdn/Ecr8C6EMtgHzX3oNsBukTZP+2tn9
8XF/dnb+34QJSFtAv7YdmhU+5R9L3UBgy0UjQ9v396aO//yzicPMS9MnNPIoQLTi/FuEGtf/i0xG
Eu8YBFQTtGt2gNGAb+RX/22KSMDJmz4/8WCpe3guam9YvaX3RIzwnSExj0PrIMa2xADbRbRrLoFc
6aglWbMtZYrG1CHuLVhvOSi3TSC0wS+PrOUJxXAe8pSRktHkHcOePktHdYlSbx13Vd9YO8w56h4k
IqufAO3zZk3kkj9MSTX99EC3jds2JbS+S+yg32S4CZ5bA3Vvl0XLwZ/n5Ul5fL8EytOHTDI6186C
jtytloq4KulUGw6r5rsdMGX1TYgT1WjYp5WVDktOMOFVcyzAwI2gSCI18vRROYrNapi+99sU2zGr
g8AzrK/mFMXprhzjBWJAnhjOR2IGWCU3wRwMyaUe7BzXxFy2zfzUQkhIwGT6c/xAc5CA7sqBfT/P
senuodSVFJQpT7aPvh52NntH03ZO9KL8zVgkgfe+dHlTHdBsY9s1ctiP7qpZppHovTgUMIBtfyty
+h+iXks3Ys2/aav4R6nW+BEVcr2rTUUF18PDbTYibv132AODsavEjFGKwJPD6Kpw4P82tTl1n07W
Tg+en6G9x5FoYwW2xVWlVh3OUTS9dwiH/aA44JQ075FqFwc/2DfdxNB3Ktz20pUUMLJtntoEdocz
NNhqhzFlPYFU+TqxUvqCzD5/Zxacbzw2sFvbYSOJFNf5SQBn9uz3xNG0uCVAxBnBPqlEehoYY3xk
lIVgAxMCYbyuOoFfICssKo6WEMUzSp78Oi0DgVCeEXtQE9uDIWbADDWtW7DSonZTt8H11/9walYU
ZZ545IvZUIliF/3yTNSnZxYkIoDqhb6dFl/qCZNia4jkEC918OmybGHPG3XZE2mN7fcYKSu0UzJ/
H4LVB1XEeN84VwleTOqvyrx2fQMTqG3VV9sqXjN2tR/YOhrGpzL/1Lce+eA8VHK2JV68SJ7inCbD
beGpdfb8E3Kl/12xjNgFje7cpyQevneq32UqRZCbsFXPm/kyycR5LIA07+1JMTFw46g+drHMT8yZ
3XsWbeJjsUb/QSCLjmjw6JiyvDgxCsZrIuv+tcfC/WjPDq5pu7QvMzEcDwUFyxHGn3NtIK0+4FHP
3tsqyT54R8kOWkb7QihDccTJhuJNyeKziQc0qeR6eee0s9VT6wzTXTm0flimsDM3UeN7z2s2lMXG
gJm/N+wlvffXzoYBhNl1M/NIHIulQweu41jPmGjsx5G59R3UqvSNfo+pPvgk877Jp/SeCWr7Oubj
DFYYWDgxntQhSxp8YPDIvnaTO1wGpw6M3TJ62ZlrXFl7USb0/vghT41a5sOgzDg0SbLZd+3k/A75
oj1Iz13flszKwzgwkKUSRT840X1BPR1G/83emSy3jWxp+IlwIzEDW86kRM2Shw1Csi3Mcyamp+8v
WRW3bdVtO7rXvaiFo2yCBMHMPP+oEoEE2J22UBpHK2yuZldH2oc207ajvlMrxLSdV8VBxBOoAcPM
xjRpiqTf0t9ZiZg2y+S1bzQVKgDjMUXpB33hVQxmWe22N0kezJSPKJQZ8zh/VtQBfXMjc7jnhkS3
jC/q0+LP5npwxnLD70RuahLUDyMCsj3HaGQjpaoZrNKu2PO182sxxnYX+nnz3YZeQcBWcrqdIsI0
Jw97SFt28s7Hp23BRc30ntLGDcnsWu8LVQXGilOj4lGe6w0Cz6dmyodzEpV3zUC3GAxX/Nkijn2/
MKHvJns2BuiWVJyp0RLnUObhjUHM+/08DSQhkygTXte1WezDYrotKHgqViY/1JPCfrNZnLAs19Eo
ySEndBFQKaOXLfDoPVJ2dVYtbXu+zVKDieTKwEl0sloEmWSBwpFAZMPUtB6tXdkIGT0aQcfECjFx
6Oe+fcvJPplg7KnSyol5aGvra4aD+FgwJ+9bznNPZpdxNvWlf0Mkz7QyVEuwPVHK7XNfqfBmIk72
PPSN8drUirxq0xwfirRuaVipe/8aucT8fTbqDDojbt1DVbnjidPasI96c7gZZGefrMKq0PW17cvo
uv3d5GKCm51h2dvplNyzszVfvFDVb4Gs/Pc5zelG8bDvr8Iw/j7SUUaI8xJi52l2Yx2oqxlIc+Ob
NMQZqDDzdWj0xjEgfZIDa1+QD1AGJpOvNTLAeYuRnYrEaYkSqOS29gGmAreE3XK9LH+vHBM3RDi0
nwJil7ytU8flmx3Hwb5qp+hMNEZwNQREohOtg/ksDA4ULVsFglb2N6SXsriRjghv4dT6c27OcquC
vj61tSHP9Cd4GKZz92YsfCg0gtI+oRzz6OgMgVdJbybstrdHdY+3KLjmbD//ELYqFKaslO065B5f
EdlgPCWJiwiVBIP9lBu1A0JiZJVetBsMQQtpvlIE9a2fQzunIqpYlqi4RWUxkyVH2u7el/XlmQDd
WlshWUC602s91X7wmgu6LUVqvzqqr4EcK/cxQJJDZcJkE8UTOiyDs4VVZxFrekTO+gs8teRgUolM
KBFJHRtkpdZZYaU8xlaNFTEha7uOLfvZR4i1nXxSItu21mWRWUWQp0eWLQYYggxSssJqu6EBT/T3
PnKGbzLpiKRgtiYXZBzCR9PNmh04jEUOdGc+uVGWOOvSaJy7PGoj3OzDFN4XcYVqIGGTHYV9HUQd
QfVe6YhzK8yzdLzpFEorICPZaH8kitwpDIsjeemy9Q++kVHiQbI6U8nc3xHD3dzpWLhDRlIeqKZb
rRc3NdbjiMp+H5md/4mzgPU0EdSH7x7Fx3tQGupLSSTXLsqbz8R3+1vMTPfgjj0CplqQgMU5pT9Y
LHnxKpNZchqbzjh6lYVEhc5xQHffaJdvadOhx4LJHU+WmsihZnub8yDm0XR6Co5z9y7ibAqnx2aN
EcfJYLc7qHm7XTh/TCzCN3as2k3fdi+V6MrbYRwALKJFOHv2u2pHHFu+KaQxg0Kb/sGqi+DWN/2J
XcFPv3BA8/q1kQUcQObooJosIhY6B9TwTaDio1vEZMPRwng31g1lEagRSEXzRc3xFTXTFuv++OB1
IMnjQiKMJ+bqVubtyO/E9joejtD/zsE3waeaW2QpsqwEvsVhmkF4wvlgifFxgGZ8FnldPDsWZ0An
7heHnKeWcPVchldL7nFaid3oKKhnITJZgMsQOMEOtgqG6JiqoVs2U2xnp0xqIDMdzFRxxMQYWLZW
3P+wy8wn2W6Vy9kMmpXdBtfRQC78hCro5BZJe48VxD47TjffhG1nbkLiuNYybqdTUiEKRk4Xf168
4CpzvKfYS8eNstKbKnVNPqVzKnPf/Jr6DqoOaIV1G3koOvzSI52aQgf6CunQoyRh0yqj3zb28spI
/Jb6xn3QUGcZJhS2FzD4K3RdAj1ANe6FbTjrnCjHiRHhKi1M4tiz+JmvhQDJOUD41wOU2gWHG6NI
iStMgUtc54upO4rxutB2kufFJs8DfKNlwY3Bl0OBy0wflo1KpMaVdqIN1d5VKtgRsT2fgnTAWudY
L3ZXkSQdTKR8CUTzO9O36PkypoVoDuoXF6wpiCJKvGlUJ9JJan+ZDWvaZymsPRjtPoxc/5bE4nzd
eFV+rnj8Xo3eJ+PYjZ5K2XuHxohmUnN6cSbVMMWPh01gCTq2ObJCj2njB7u5l1TUUym/nh04q6aW
8U1lFOzsGJJvXcGHI6Voi3ihZE5oCM/xGlQPv2fRPjjPGQxhHG2b8CcbXQ7z4a+DYRI5c5GqID1m
UMoc4XBon7olYJWmRNN7dCg9+tZwliIKATnZH6rZPmqK9cU9AaeIfsFG3fzh4ktadR7qy/RoTnX3
bcm66hpcJ7nF35g//P5zfqQxuRQZrfynp1/Kqz5cKm3TzMM7wKUaUjaAlgJCn6s5rn/8/jo6FOAX
vlRfyPHJszERhpuep2/4T3xpXs8EreR+fCSXet4lmFyPnpqsbVGl8q7tsDxeD2EiUr708rXxqYxl
VYkBjiNy+PHkJ7y737+lf37FvhViZEG5HTDTao34z+9ICRkkkinjSELJchZoRumOHpmgnYKUoI2I
k+7bpAa+Z0qiTpdr/z9+9Af8yAytAP/T/ywLuK5V2v8j9fivf/Xf6BEPEEWMmAGYT35BjxxK2pAW
klxMr6GuffxvEMn+F0y4JUJAIHQD7D3/BpWs4F9YrIFAWM1ChAPh/8p7ZX/4SZkmADFOBULnUBr4
JID9+lylczcyypjdEVesH2yyzDAfRNKy+REysavbLKAIApzgrTf86AkBJ7USSNVORpdGpx7+iLQ3
HzckK/CezuNBcxIFSZDwvU9Bg/7NTxqXeEohw7VJ4OItKkz1I+vITp6SuHhxLCKBOBKnbOY4jWqB
RHhDm/yw6VoCqMxYYFOVJaZacGzvUVVq+kNw+AdUjTvgOEgPXG4D99T+uKhkkH0IHZrmCFU53ZGt
Fu7hvMK1JaX+XLzvnx6R/yR5+HVtuVwPuxvt75jsmAM+rC2WweGVTa85jkZnr6a4eNNpUes04h78
/kofEq31lXzbMn2Mei7SlI/bwqJoqoAdKojlQzuAGJIOi9k19lS6pY8UYzj7OcmiP6zRH7aDy0Ud
bNp4+SweU6H//09LZyYsomRhL4/K0yiSoZM7e9JZsAZMLt1ov/+I/+lqaI9xK2Jr8XxdWvjz1eIw
GNOqzGhBEqPLHt5dhKodCWuqCJ9+fy1T2xB/yrHXH42+Di7i24KtwflwsYlCmYTyvvTYJlOBoSBB
C7Jp27LeBJ1JbB7NfbcKOcj12OfDgaYf2aBE9/602//zM7tCbwGOAFxG7vxhFywAF+dSwTi2OK0h
ahikNwBL0VPogUX94Qb/8xlyhTYzIR4iQxJj6K83uENoYcvOy46NuSz3NXLijTT4BTfERCc0zKTE
jPlVmAd/uO5/+pA6mAcYzENSJT6sS3mcMY94TXYELBwgdfk2R1uNI7XKIBa//2I/XEsfnwS2TXRY
fL1g/R+u5aAhNYck5ESHHoTUWiSNq0Z081U8j/bz76+lX+unZ+hyLRKQuJUUNTjuRwcWUl44bri/
4zIvIzp42KYTXpDh7/zVXzp8fynM/U/XwZwbcnjRj6v16/emvKLvPOSUlGC5QwYbBh+9YsoiNWyw
3cckTREVTyRiIwVGgBRtYeqT8+8/64dnR39WxPUsdCaeNo6IH54dyP0cxkLyHoYev6w5tGhIF0p4
I+xmpzoOkEN49vyH9fxyCz/cYouzGz0eAW5iEXz4Ogdil+ol8qkoCSL7E96f8sRpb75psKnuO7up
+pVEj09iwDyBRkejmofjCBPxnSjQtvvWkNp5yqOKpGhtKY4I9zhFS2bc//7u/Kf3CZ7J0cDndEDt
wYfbk2NMGRecKAfBqf5tnpXTrYe2YKKNCm/08MtC4a/mDDsXLO6Yn8Vgcd61qY8/qrx2rkIJWko4
vn2jZ2N/Rz9inW1qiIlh//v3+s+nNuB4b3MWdjmR/MOgLYDz674YU8rhBJBWHgdTDvfdy+3vr/PP
XyLtHXxlnG/1Kffj3pgajDmR0aeE6NbLfZjqqKEK19wVwRju4++v9XE55/EMBP4Bi93RhRbRCtCf
944ZMLUHJGA5rzsg5SBCVF9gxy34qZBtCBfQTJRJmmryvxhlFe9BAuQfbqz5F2v36+PKJCt8Is04
FPB2PuwqRdcYFr+M6EAwQzcf/cJiMZUhHoljrJrlHhe4eHOTiEIg+qqwSDcJRctpmndU66EEv+rj
ITqFRLXcSTI8FdN51nTrlmJYagfzcjkXSU9YLp0/D0thR+/DpIoXJqflTFYuozFAgvfot1NOxGbg
Xg2dYMHty9F6uEyPXtLAK5K3fp0A06iNaFKDfsdxuUdqbeNkQ7B0W3ZCvhbRLN4Wg2Mcnn36J8Kp
it7LwHCbU1W2WGIq0nQPdCcAGGWw5NTa+Z0+I9S5g/emtZzXJIzMb1SV288j438LHj6U9AZOkfNe
DNIZN6Wc7IQuoiw5xza/bMdlaTG7IX1TCYt33cfuO8rEwCI5n2MjwJmgUnZMsciA0nnOfnQEh6HK
x10T+NQaVVnrfwnasQseiOjkeePXH+e7vA65PDn3gB8WMnawW+V/WQh234BUx2df/9seoQRtGS5F
dm069sSk4g5/IopoPrPPFC9tO4+3l9sbeaPcWlUi7hsb8o2yN+Tdx8iMPfBnUSbnPA6Rz1P5lqFU
vKxWypyvOknK1RrjovG1QjxP25qYTLEuCnM54P7j3s3UlfXrTojkid4855PCr2OsLfLO7uzc8nUm
Jq8D/picPUkWPuny6VsnMHZiYsJnS+VPWCwrSG73kRIG+zmohs5aGRb3trSt9K2IS8iZrnZekSkZ
1NK5eBhWUVou9+6IUGot8266E0M73aag5snGd8z0a+FJliaSgl5MbTbd2vo5LAnPwuxAZup6Jtwu
hXGB9dkgiF921VDwLPklHHM8ztDLEaPXvJL9sNyXroHweCk556gE3m6d8QFQEWak5Kx7HrCt6JPm
NdEkVT0FPL1u7kBpRyRCHxQ1ojdkvBtPID3cMBHjwYoNoCYg6G24IPQiK2K6BTlsdzJDLRqPdNm2
F0jHqLv7mHCHo9CoD+JbZ01gcbrxNCZk2tVyUnC/xMaAGMXS39YaQyJaKT/PGleKNMJULv4+15hT
W0GFk4dkfwk0IgWVuRcaoyLck6J4jVtZGsEyNZYValSLOC4ALu4qUS+AXqlGvzIT2lXjYcRB17Rs
gpElhiIeTeNmNCdDJ2gsjSq7YjNrfM3SSJsEcuvQLJ+p9bjtQBNX5ARNm0EjdGw49s5t02cvAr2c
NY5XAOjh/nHXjcb48rAU61zjfglkIPkJYIFpmDz0gINhY702Gi3MjNLezB6Zu5bGEg0RfG51cP5q
sJtiPU8Bu5pqrK8YmE6w4iZhXulNohFKSgifhiG6qitS9iSpGtvEmcEzi5IF2NFnpNKab7zUts/0
M7T3Zlr0J0OjosviXed+O4OUOn8DpywiwKjkKjeH2axJ6auiAQPPrDFXExWEuYogtq6VW/CG6gKP
NXpBa3nGmWfvprEgqEkO1B9jL2tvOSg5yWb0tPAa+vm5a+b4Gcnb+DhfMOEag2G8aoZlPuf+Ym+j
koAQJ6fyOysJA5wKjwrINiy5KKfocxeLh8Adxwd/nOetvSi11fsPWcAXwDpt2vKul4jKfH5pxRHJ
O0cBK68J9QPwjnOQ7yqvAMG9Cx7uVCPxv2QjomAI/UOTMfoonr9NqcF0eFu0UheEvWus8rYX8sUv
FiqHEWrfOBdMPqbWJ9vIC1aPJp4UYg3gVxrKJ4yrxyiq4k+SJKMrG8Rfaug/G0GiVhZdtF/tbKJd
0L3wBIOmDKqwS05E4MIjWJpSWIaSBzPj7MCIUBj3BX6vbTl3lOVBR4hSDl+UUwXvEu6PUMXKpMS4
dP1P04XNEJrYoK6aRO9acR6jJP7QLAuMn9F692QqzWu7rpu1oYkSJujwQCoT7Eljqu5HA/m5bbTd
vJX22dd0S3hhXhwsZugQK44w0DLKLyBoLlxNRE4lw79mcExN5hgp1b+mLMITXyo9LS5h8GzC8D+4
SJ1v04UUosvnOOEZ3AR4bDcAlwhMNYs0R7G7HzW15GmSCSWs85zTS3SHwdim+MTMjpGmpbiD6cYm
qrAdInM/aPLKCKsz+RJiHZWhdRe3hXtAHWpfk6pEhGCzuI+R25qbMhjrfaHZsWJBiaAkH4mFpl0P
vabRggullmt2LYFBBiQdkRbHfRRDvUz2jdKMnNDcHKH/NRasC2U3X+g7/ILFvsBs+cXNPUAczfNN
hhvU1BY6BSwBRKBkHMeNCjkoLzyhfeEM8UOwpzuY/rWyzb1hYidthqgVBgCzPhWagJSDbM5jVhZ3
jefK26CfpoPd9km4TqEvS81jjprRxKgSXNWa5cwUkS9OPJRvOYIYyoibsP3kxERMeJojDS90aaOZ
UwpOwJJoYH/x++ZryUtvu7ZGfhq6CzWgxFAMrwIunn4ezcnGjaZnA83UtklFcWBGvxM9tulakCrA
N55i2bK+jQQUblKAYILtQ7vfVnE8n5F/12++WQ1Uk2eoZUP2QAR8y37W7DHCbXlniqF/y7qcNbst
2DVYBLo8xlnq0MPqPkuhKr//Ru0DBmLhVFPynhh0+8iU/Dp+2LJiTJLGe+sl1XlyG+smJWzh2Yij
4c3p0uBLrELiGnWJVLGZKG5GOOlSi+CXaxCR6mB4znxCrx/GxHsOn2ZJ5LRA0rQxCJ6AeW218n3M
zTWnKAwzuAk3smhBNaw2ojmgmGzelZwOTpWJszOmBZToyJ6BFJqg1UIpz+N0WSdqRbn2dDARCJww
2jaKGA6rTti2qNsMCGSlZd61KCPAHygIUuKUlNMyhh+zX4wnsjkFVAn1gw2bwt4WjTw1S6q+NcxG
Wl1bbCpK6d9boh2/RngBYTc44pwTv8HA7OOeOHjCjl5m17JfDasx3i2sQ9dRQBGNWy3Z2qx52cmZ
QqJE0mFlKbf7GjVOynFShGscHM8cjKGoI0+Qft4+ePZLjOZ/NS8srwh/eKjKF+FW2FXpoPaHKScD
oVrWAu7HQbC+6ioisMmHL1cTh5ON7yc0L1YdcfHM2CRTO/U6nNK3vLCSam0wJ9NnJWu2yvhA1JFF
Tsr4Q1JQtGeWd9YtotNdTtsHiajeyeoJQjRhCVelq3ZBTL+9G1jGxo94nEU2mYhcSppJTYoheOGk
VsHemtt8VeKs39OxNj22HmF3KIzic1YN70aDTLVdSsqEh8E6wWCJLUFwE6qguTiEAnjAmgZSLJtO
7ZtEEuUryYlnxmfX4SB0ojHLoZkubXflKKkhkFN2nZvTPqdKGucm8Q4M1d5GjtPtiK1thUbQO7gd
DcOiHNATtA1dnwHUOEfBu8ns0Z8VkOiB7H/Izqi3jVEve9NLdQVc+LWbDbzpc+Nd4ba0VgvCWYzF
93SDvKaes4NnmTmnhDeES5xKo/0ylgvpgxHxL95z00W4zmsAI1J3r7xuec/a+AWt5oNvVUS/5M26
yorXUKSkUJHbsPJl+IagtF+TyEdKlGG6z3WRdltRW29TaHKwMmIW+cQ6Fl4nUd2IXaYaHCz+SMS9
960c6NG2cGkShmswEcSjQhJkL98m9CxepjAt+UVKyEI4x58EIU+EUHYBypcO7fSMaz6tU3tvLtuh
TT9Pw9QfqEG8dttnEQwKYxm+66RPH307Tg7+GOZraGX12bA6MiFGjHoDM8y1Up1xwJWif+bkr7h2
6n/2iFZBkNx6FNAnY3dMWw94dMz0OOGHybSvyfTfEl+MWhTP2kJEjmt0u6ScHlzLC79TMkESqtEU
ADqrnPgDsbe0fOUK90TfZ5QfDdNdYXX69aw2z17pQvFGgAu8hsRlSp5of8yxD4BqOhmdshmt2FQ9
08CRcx46+LbyjRuppJ9ueqQ6RDaHgKZePzJy5hThdsqKCEjJo/c+8vgBclUoBoJJGESsgEFqYwU1
Y1HMY682NcsLOJPmNOZaRV9UzIAQIWHYVbVFfEu6TDcte9xL0Ebz2XBcpmQ47q2cW0/cZIabDlsZ
zowdymdZGvvMXlemnk7MdBp+ZIs13mbebF4LE0GrGRPRmORj9IVAbUDu2PHNB7N35dZzOyYRFPzi
ra5Hz0UVN+iRN5RkUSRu039qESZsgsLwxL4x7e7I2Z6XppTcoJWOAR15PxbNiwRCUBH51StKa5N2
HP9I/W3u3I6qSARix6pBLr+w5R+tvGcj7e3oZCcuoADpcucAC/rVham5XG9oHGM74zw6Rp4NZ5MX
w174Tvn58lfCoLQeCDzwHklVCPe+ixHZsvPmtS8lM9jUWaAEgT3ejgvHHoNhE65nqbzHMOdmEjhH
xkIi290FKG6KCRplqoONysGNC7SGVLOmSUjvMm+xTMb8RNIQAtrS7T/VqeQDpBmvyDqy4OpUSD+Q
FHwuleBbJ52W94yI7Ni51XSXT5x3FyS5hyVXyxmp5yzXk+BzYWaPnhqXsa8dkqZe4wtv9xzVmO2V
KvxuM+TRmJMnACoCeMlioEymE0GWYO0MbnvMI1GWPP9iMa7DOm5eAf/SvcgzEMVguQo7Eldo6gsl
kAzZhcmqIpBnJ/NxdK6LVoobF0PRVZ0tMGSLC3gVLfnp8twZKfJm8n8Mjv90xlELRkImSgPGJCrG
eX8JdUMG5gNAEcas+0Lpe1IoWDaTP/JdTTdYy7ltgJRrx2yWs1WZ1b7WUBwR46jC54h2mWIMNjUK
xZ3n8ASgAeO1w0G/YJF5j2hdjC1qjmBDFB54vo/QlagT8bkU/BMcLN3Rr/T/rSV3y/QmHZ5i+/N5
4IW2GARDlzJ2Q3xOTJcYpBw54T7tee4Tg+O16YOz0qjGwG/SavS+mA6gUsbTZC+8aDYZ9StQYmVT
gGcNz9LSMbbmGJ0GYuBfI5SYdzNeyYYqbH7Cjq3gJkcZnaLGrF9zv0ci2xKCs5r7oRC4TorIfGA4
4BNWWIx1LXiccwJGTr4Pq9S6Zm7pPslQ394SUfdJ1dymoa+thzGXlGnqH6zV58n3Ehn9a4u8pGEr
74dTIefoKIFcy5UKSGBFtL2OBYicbPl3YUdNPIvvm3J7ssaRPa0a2XyrRBDSahTRyDRAxAvJtyNl
xI99giuNFLrevqzCvewGuY1rbz7bQODnphyiL92IF3q9eIt5VcSWeVvZXoTqx+adSyYfd1OxHCK5
cQE/oEWR/OunYGyA5tzGBVIg7XNY5wHmUKSwiqfEX8QbKqTmFSrSqPEYNfym686NNjXTKQ5S1sfQ
4U5R0Gc8abHeux81fOBQ6mewEzNPntuQqBBbJfkhlOIdDF8FG7LskIcFXjL8CDzmZDTd5vS5p4/+
6zQEsFA9B/IOKLWJtwnHCnbGJqN3sx+qm2SU6ikVY/C9wQjwntYT7nM3KeZVPLIzOSm62Nn1ZxSW
tA4dh7CNvmQesc2rnmT1aOPXANyboknr+S/4+f+FDn8UOgQ63fV/FjqcX9Pqx88WGXgd/S/+Fjl4
3r9C26Mh3SbuKeD5gz/42yLjm//C2w8d45om0hUfxP/v9APH/5eDiIcNmja5QHdz/Fvj4CB/cH0C
VqCRQwgB5A//i3zZj6QCbAIDM68DF0X6gfeBD5qR1dhy1gqCaDuHW3cmYO72p7vxZ04fLg+RB8Uf
HB95yygpfqUSoJD04TBcDkNkr/IlQMNJvJLHLf33Pf8/XEV/0J+odZqwpslNuIpffe2Nr/X0Q7p/
kAz88179+kE+cMt+WjuM7lxCLfe+uJ/TTbu8/f5TmOIiPPiZ8ggCXEwOJI/Fk2GaH0UnOps9i4e2
O7hG1X2roX9JOhGjteVcuxzciL5r0mVZPQvFFt0LEtZ7m5wuJp49kvVxjxi1e7GSxTbXbOPZppP+
veWWg7vhLDpehzRmMB10YmPLadjRWhE94qHUZp9SZU/IVif8hn521XsD8HoNWBA06PSCnqZrczio
rFsjnMdRwIZGxpHhJ+eiaXQ+E5FfXtrVDBSK44Ao/CtBWgX8EA1pq8Sdk7NoDY/1u5jXiwAYxYJE
sWxcKlL6JklYI76IaxWWyzNlIMUmaRKLIqT2m2eVPlxjif7YIA2o95dy71hEneWWfJ6q2bkfI2Xu
DTCrbW13GcccarQKZTq7Pg/wT06NeQ6Y8LeZ7UyriTnuwSYMcO+wIVz7SzZv6yWgimYg9ekcUXJ+
qAEH1nGtkvsoG8ZvoaTGF5uKYtaLJmocB5IljHT5MRJo/pnSlS7blJAFz5CTrr0ZF/NH101GsYZG
k+9G60zJesoK+RJaaZDsJk8698MgeCF9g1FxnGvGdLmCl6HYeyb7s2wiSSQjOMcqdag8j9yKEDfe
H6p5V/o4WDPjJoudH7LH1TrOUn3PlunZWawfIQ2OWGeoHXOUkX6W6PCPYgb4ReHdmvtqdH7oE3FI
Ime7kEtPUkQGuUdqXbTIFyV4vXLifWSTn5/K0O1fUm1XK6bWvyoDRYZTOUZEQnWEa+BoparMQkFe
EUMYdk23w5Uv9sQhLIBC+IYofJijbTDNgoN4EcQnF9CesCuPC1iLt27bTO7HMsgPFNMMj3m9qEdJ
7RazZqjjG+ndRShOVbwoovwErU3lLe6B7QBzfBuE3M5Va5vRpgTL3VisnTdyDLPsmEHT7JqCPOLV
RI5TRJQipyHiFGLIuZQ2oUrlBBeNqXtrFWa2T+JY7E2ni94i+iIplSQC6sYaQzBmLFc+YX9mpVDl
R84tRjZrM8c4T2jhdE5z07XXraGHm3IZjl7YeHeRYRNm1iQ2PpUyvh4d9yUqW85HeO8xMLuDgH0B
gDi2HZ4JpSZ60wjcjt4kDCQ5IGMtV7ZBIFoNHfTuZHnwDrwl1z3Nwlcdvsq3JBTmFtG4Q5t5EIit
0UucFsRUcz8ieuo25jJ9L+BqSDUbpmKbEPJ1MHui4cogtK6LOHaemB2WbTQH2JxswzX3AW6zPbGn
4+fAigaiHNzkXpStOAwUqHkbR00c6/10AKgF5fxm5pREtqUqb5Q9ja+djeelUnF4S9iD/cQQAKdE
IAZeptZ0r0Yrnu/sgcEwbrrgLku76pVepvG+m+fpbsoSeTNhh7k2J47T1Da6V3nDFGa27rCm/MN7
JGqWtC3EIVSGg9StcbhygdbUi1dhRfK+WwQyberFc2pbPM/dwP/XZMaM4t1JPeIok6JOHluixL+7
i9cfzIFFKDfKfs+jAXnphS7xZ02/J1SKevS+wefAroKZXjgthg6PzIOkbpOnhRNfvIoHnPL8aBLM
IiFJ6FCKy4l3Gz9ZZr2cCHdtr+AO5nXhRmm7zrxK0NRcZuERmbK7w3PuwQjG4dHtQ2YkZgna2XR2
TZKnFE96Ns8EKCFjbijklki47vjXVJm0tCpg4Ta2fqQiQlREEa6HSHIfpnqZVhZT0l1VdO3b2Erq
rOohvy+oztsnGb4vySrwNU3DZVuTRnmgUBmXqmD4slCdXF1mprFOi2AVILJ47fPafCPiBMKx4Oz+
jma9eJl7aq8RDTHw6hHLqjyXxlRmI1QjJWCU6+spGEUjtS9yOwSIhrc8w3hcZ4lx0Iw1M6MvCfcH
sgIKM6zVTILwyi40sJbL/pM/yX7D2Ze/6nS2scUuN58v47zVx9YDqDBHXyepX4a0pI4kVNWeiTxC
Tm4K8pF08yINNmsx6cN+rV6xYspjgEY8J0YjczdBlFPKMerOhrkbbkJAZ6bVhObEzgzTs0cOH0Oa
jENaR+rpUIPtU/oAGHEkvIFMYqCn8pT1JrOAX3tSaYx8Ociq4Q2LyVsOYQpUYOL/+3xhalNHIzMX
OafbBNXeHz2Gl6VRXJaaleg0LQHunY6BFve88dSkHpIug7xTCusJ0q99YBBV2Mn3y0SY62m17Dz3
KqI7lSGlR8bYxhjh2sgI9pxGu6PdGPnLGBKUU1UtOETrGVvX6YiDlSAL8QU/0psd4YJEGWXYSUbi
X3EzMzrVIXRMAqZ0Z3ez82qWbbGtGh5wEhlyatzQXCDiorISBf2PjD38CO+LJzP3lhcepPjOS4z4
VmYqfKwIgVt7DuLRtMMSHHS291lyIJUrPD3RdTFW8fzX5GdFxnQnqXm7Xwwx/BiqyHgu/SYCwcGk
ugkM7+/vKZdT9D6TS7udHHvcCacxb8BDDOJ4cxYZWzMLhUVivTulXyrVB/dhPUyE0yn3k61m59PQ
Gc6nzG3mG3Yqb5e0ibGZ09TYgC2AIUYRcdex0T3UpOpvCUYtt0ZuTzeXuy5dmPm6D6hYycVOVBU+
QyxDV24Hh9rWGLQqRdZLzYO4m9xaXPlwKNsqzOSxnKW9bdoS/20nCLomK2c+Kebo2ygw4yOUP7TL
5VleAhOVj+FgQ2XeuFqoJb/x+yraQmPEdJgTDLNi7stvRZuVR+zJ3ucQn/NeRkjrVrQGWcRgOnz9
C4LlvMcUb7YAYPEY2nhCZmZ6dzE1LIHkIcc4y6IwH60mqm7p1iJXtHapQIfxnl8E2h53RXdmtl3o
PAJ0Q+KPsj5bqdzPbimnJyTDBvxyVAmGOC5EavkjuGLXTLet37N1+wlRaj4OJES9S+nnGwslfroK
MIpv2ZuGY9hBU64ip4cAk0VF659f1U8KJdpOseBwBoIQuiIxTt62wIbAnt6AKhoAZx5NOl7QkOyQ
+xrUWuWV8dQLwYRNgA0nZodO7GIABRRxz09Tuk1GoJTWZgZDC+LfDKAQZlW8CKDWbdmATNlhar5d
xBBOCcHtjKN4m8MAAGVK8ckZjtYMwRpvU9ShsFzofXBE+CdvdOZtIOeOimELqMSeB4QyZegRpiEH
lDyrqreXe+FBh6wMuwA7ivjDk2O0MU5RkJ1rRe/bOuKv3mU2ASiremmjA51bzj4V9nIkyeS/2DuT
5jqVbk3/lYo75waQkMCgBrVb1FiWLFn28YRwI9NDkvT8+nqwT9yytnZJ4VvTGpzzhX30KSHJXLly
rbeRULPT4/pG771kgtUTuMmNBdEdJ7q0vMecTiNCCstwUYlxhEuMVyHOW/aXuZrRJ7ar5h5nU8By
eWpc0TG77RXC0jVSWoilGE9+g0WG5eBJ1dMKQwszuuY1IJ+ZNZHTjVt98H097mvKMMcoom+EiVB3
BfhHAw9rTG9PhpjQqHKxF0/mW5taxDZvZfndq4zv1PzeT3YrDvY0lmve1lwgNANPbUkfxjpZtto3
YpiozZGJGLYAUuHT0senD+Z/NipQ7xhs1HTn2ibaoU2Albqg4WD6HT12Vzn7wlO8L6JGKCz3tnSI
2LQIVfROVUmMtiRsa5kWIDtRSO2x2MiSL3E/uGE+WUB95n6C9+gv9b0CF78gcAQgalPayVWSSXVb
wav+bMR5teFUL5GZUTTjBg+EmAVMZlf4OAL1w7xc2mmQH50i6UMjQbduV8eNc+v4ernNYqnvUTnO
9yAAPPp/k8YCbYHAOnkI+Uc6SY7YU2WHocm5kptFeomIHa6AVtd8C/RSXlm4ZlPXLdxA78Y6Fsip
+v2U51dt9Y30HtI8isHvrKBHwFXbbn03NBkWK3bdj7fRMtcX3UyVOTOS9tD5QCLsssTaMEfjAcEb
zVfcIeTzzYF4O24HHL/fO1aX3VVuVx+Qddb/SE1+tZmsxL6ZkVn+B+077xKV0+pTNHtmhIhDLx7N
9YSUVqkoeftJOFVVf5WkvgNZrO0+IdPmhlPXjJeFGw9XozHn3zEogBaaWHzcuu8QOPdU+aNs8VYf
pOV8pZlSo9GExN6lhUHIte4op0v4AhQ7B7jAVPbRd56NzvkoKq9EZt+FR54ikHRTG/NTPnj+Z7v2
4N4Gi7+N42I5ANbKUJQvZxT30E3Y6qSkY9sbE/462JddZVmRhZkaChxKPTjwBaft5cytAhipWDaj
5e9ibDN3aBI9QOD7PFVds4mJ8hsKNz4qEPStckt90iITu1xS16Vr7DVoo5EZH+tAlg91XtbX3VLY
FxrJ/op8vgQfgdRTrvzeCEU7GmXIdUkaT3NXgBgZsbi2euk/Yr+Go4KiqcktZtzYRhp9pBraYcnm
FbekitnXyRL1x6zJm8+qV5N3VIZLkypF/j9Hrs6N3E2ek9I4RlfdOcIaK2SDqVHmWtoDelUjos12
/xSPPj08yjvXEyS5K0Fm+71SpsT3xQNbb+Q3Sz0gdNcKozh2QI62dIXq63xQYwJ8UnU3dPHjG5zk
JNInRdbufd9tAPwgutDqzP7A/v+BUTaqXZxpwaZHxGnVuV0ug7rtb3PIFDsHcsHjpFvBwYXHDoL5
0V2rRP1NGOqLk7XjF1BR90sPnuvgUXfdGZRccX1biOzKEIgE9MU9rk/oXoIP0x9c9DKg7WNtKZPe
PCzD0FMfThwkxGrnmOBldG3nkiJrrnssbMqAu2lmx98oQbf0TE1M2oSBbmM8eQ9cdThPQCh+iUrP
xGwy+ORMznhlKss+8ltsQPNNd4/W8g/8LvX7oe5mWC3RcBhywC/M25y9C4JlPA7aY8Yw5z6iW4ke
gBEwKSLyPuFG4TykQ40IY5+yYXUAUbcip5oTGRxcjCE7kdi33EEeCcj5+0kt8rIBYrbpxk7uVVFF
X+sgXzC0HP3QaER2I6eIRr6LyDF2o2S38PKbbTyM1YcKsUUyXOOuLMsOAZO5vItSQ956DaITMpP2
jZUM4qcV49NWZyOOB0iZX0ZV0r+v3Cm5LtzcvXdgVFYgGZcIhnVWobSY5O2xJNzuByVQs+sm8w67
FBkWI6jiusvrIz4GxX1HxN30E/pqQTCYR1302A8u0GE9U16KuJ6P3ai/JEHlhVi1cGKRCF4SSI2w
FMFwTSrnXWLRFt+0cZOT/9bVz77LBmxaOvVNAP79p/W7HhRADNL0W21mmXllqT668sco21EtGVls
rf3Q28Y0b40ATVs8UnVsb+uqaaaN0LVyD001LVzNEk17fdbFQ1XCFS7dOTgmqG3vFCWsB2CQT9ME
yNBcSFV0IzRiHuN3nFBK+hZ2iQq7yyWpAVGwIIBwUaaBhcajFRoAUy7Z/y4+9fKxBFGzdaI6DskK
0dBP/e+tndLJNecImAPn6zyOYT/Jrx5XkClbrl1t3pFDoYrhUSYyet/67gTFeOXUrtjLRlBIySv9
Po6scAiM6GcihXuLXZh9107Bz2ZyjEdI1+1H2/Z0snPbGrcEIDwYIvuWtzEqtz6awdSj3NlUO1zB
4G8DSn6DqHBCPHN8HwKf50rYfIHl26c8HolOYzWghxGODvW7waAYl6qaNdkcuY+XbyDNX1R2f40W
WID4YSEiW/W8eOxN7kSe5OlwrmOatOCkN2npTfsiVsXu9QrvuaGgm3m4+NjouJ4i2s1WKsqPFi+W
+PHDlDkcGdlgvTO7IX+DunNKMVnn0LKh7SGwHDDiSb3ayhF5Qe5Bh5XGiyUvujyUGrGPiMW7aeKp
PGKtM/9tkZxBbUtYgjocgsang7pphB9cjV3knDOLNli0jcTVFlQZ/3p9Kl+oI69D2VB4VrqXdF4Q
kQn+i1KGDss5EasnhpER3PzsIrepaBaUP27VbFFBLJbkXV9M0xvjr6vieaWe8YWgf7Pyyu1TGtYc
OyrBgKQN/dKgAF/xgrIZP77+kivD4XQQYbMwV14blAz7+dKcLI6LLrB12HWUbr0xIYuIPRHdFLa5
hMtsT5uhD6Z9rUmSXx/63PoRNlRFE7uqAGOu50MHrjNZiIHotUgyg0FzO0Qw1kKwZ5hFswFr4yJ0
1kX714c9t/WFY5Kb82URk6L19WcnR7SBrL2UYfGvLS6tcvgoQZyEsWTVBh7r9/Xhzm1IiMJwa5AI
8OEaPx8u1miNgAdiuLZzHxq7OXL5R6w08sw3oswLUs26IVEttx1u4AQa83RCcdP+/S3l0o/f219r
c476H1PH2jTawoIvAd5F+ov5NcHsPOxGSvGvv+65RSuwTfOkI+Cgvtg0nugWuAAaXH7s3KFgRjU/
JsS+Psq5SeUTru0rk8bnKbvWgZPSOyWh51cUGDK8FJwAhSLLQbTl9aHOvZADcAB9B6rykBSff798
WiVzEEEOxxG7L7BzX6Rff/l/G+MkkqYuBoUc1IiX2d27Reqj45dvMd7Wj3+60Vl/CGizFF3vxeII
Mn/UdqdDRe76Lu5N+9LGy3O7DGP6OTGIMECUzPexps2CBqiJD7l4K6K93Ho4Bru0UNh/AaWLda7/
aKI6rgI+WAdYLWATgzFtJ3HuyZvrwshA/qig2v3tvK4OxT4GJrYLF/t07zVcq/wZ0k9YVhMJipzv
ENf23kglXq5FQQ8dcUpKuzZA2ZMNHsRoM+q8aMK0ixE+VzXGK2q49jJ6Ga+/zpmReAnfRfnHgtfk
nSyToEXkcZ79OiS0gVoy2is83B+Uzh5fH+fMZ7I8xzYhzK3ZkbMG7j8+k1RljkWVV4dLau518dXw
i22WVyvg6re6xf+VKfvSgcDH7uCPoU4IeNSo5MrcgCo0BBTuKyfelKPXQY8NBihZQ7V8nF3yMawf
Ir1rHKr7pgaTgiwKqMHF7vYZ3d+j3VJGK7WgAF46AL5cP1OXHa40F/GYLO+ignug01QCsCjdIu5V
3b6wu6y79IZiusHJhwo2Pn/FljIbinsyXd54UQfH35PtxwlOX89kA1hwV05ic1EsBvqaPXPaJt2n
oKzMG2vwP8xSpl/LpUfvrSjonxYgkeC6452CCk8+yYtV1Sh16cxajcoBE38sIy5GnUyA+Zcf1Oi/
WyIKS2WdN/sWkPimSYUHvSwT4DDHGozWYHuXRmb028mpnZDe9rjrOjh6jJPtKOF517kDliHLEfGd
iNe7IB63ixdPO4c3DJgtLJs2wdKa37wV2PXXa82Gzw+CgzOLlP9krUXl0JB9zMxLZrTXgxWIC776
FMaZBiQ/RWIMXx/wZcIjBBRlx4XBg4LHacIDJ2EYRlXWYeB3qMandblvYt1dS6G6Y+TH3XVC6fUB
9f/46vWRz2xfsjlzdRsBs/LizqHjeTCSXiLCls7z50GO1peGfs8DRPXs6fWhzrwkAA+iEbUO/jlN
HemLct+c+yosB01XBEKHplzbgxrNKn0h2zz1ty0NduzCbIr2rw9+5j3Jq1Z31l8O16fUcy+P0Uao
qypsozo9NmP1EK9cbz+b9V+nAc4apCwIvOgxuKfyIdSA2hjiKFKnvv9pnqtxZ/sTvoqFEH+9TEk3
AEwBjOL28YIvrnDh6OOhL8AV9ONukRReRfZ+HF15oPD0428n0DFXU1ob4WO6yKfHFoK1qnKKhtdy
SxFC58WKEW9TCzk6kb+laPEy2DMYqQ2pgUtD+/T4asCGJLIveTPDeUiE8Ql62o9sEg8AAt/IQda9
/DwFYSiupZJXI+afaiiXIknnygCIAS1xL6iVBrWLT2ExLDgvwOYp7Ley0fMjov8DjG3ddKfHi6M8
H0JyHjbWcJkH6ms9Ww9C5w1oX3zWkt6+/vtPR+INp5ysgxFPjmgXtRXYt14eGn1/OeOniKLd+1Sa
bwzzMilFhAvGOsJGCEzYpwWFwTenNOVXh4Nhr4RwhO/VxIn4+su8jCKMYpkkG0g5yBckfRgyU5Vl
Vh5qQUWLSg+Y0v6nV8m7rOloqPvLVsz1G1HSfnlSMiolBfDtLsoMp9IMEWauAde+PAxceOxjEVCG
q1QOzDygS79UNLHRTIVmgN5lnmyxlsEFtTW9Yzc18UVBH/kwkhYts9t8AIiLuoBSJAdrWoDEqXsF
LE5+DGxEHmAEum88/dkPg/AHK86CM3T6YYAkJKukaBFSna722Rxkl8ZEnfP1D/MywjJF4Cq9AJks
4I8nKWfpNBwjcV2EVeehsF8PoZlbD77XvZW1nNmwbiDJbYlDkjvs80TQ9QpRqQbdXntSAiBLlFxM
0pwOr7/NuQgkSQGQX+BSztw9H2VBtmiKeyMHPASjZfA4piAAgqlvi2/g9f8+i+bOCEyUI2PVSDq9
ocJ9l7iCsEXnPPqxzp1O5V2po0+vv9W5zbMaa3lAcrkYnC7jqc0ra6nZPEXq+iiHWrTYIvcHzZb6
oGPX/z4WKOxQLWzfOKrOxTyApA55NZWyF5ceSqdmIpwhD2PMbbrKgEERH1T2qLLlnnD9xmjnFjzX
HpvFzs3yRZEMMQQgpFCXQxWr/FhK17sbbViZr0/mC70W9I9MJtGzOY4EMOeTuBr09tS7lNxDvx/N
xzQx64MB4ngTZWIo6M1548fM8uttX3fD+2au8hu38MQx8cF0LpDYaCxnamc1cMzhZ4DH6Pvsrdut
dXbmPW7Y7Ey0zE4THx21pjuWJafN5NAm6JqvVhfUW1Bl7UXq+Z/6ieqEpxKaGJVIH/NxaC+ioP6C
dDvMg5V9OZbOBVWkYCNxA0D0k/d4fSLP7DV62qSgnicoLp4eiIXHM6QT6fZYLT/UYnUHUwGmjBCv
r+evr491ZjqsXxhjdy3UknU/39c26hOmAxs6XCLrh0nBYVe65td2LqrQC6oMkpbs3sgwzmw6y6Jj
R0bDifUixR50MWNqXfN6mfs5SWPUOEDt0MfQy0bAzvzY6LHZgcYYwr9/VzTKkLgms7HEaaR0jAC4
IfrOIXe1Gzh+mqp0cUc1PobZGj/Ovhu/kfue+5KkbJQBsMwICGUnsyvpNrZOU4eGGTdbvJxAJVSi
uxsRPQhLyUX69Tc8c+bwguRQqIBSr/21Q/8oCpSRdhBSZmqnIaZz4ehxZzZ1sxMgYv87QwWw331J
wohc1/NXU56DjnHFFc0K6uoW0y7Yml4nr9Lest4IX+fWKNqtLE9cMdZ68POhBiBx1UJlIGzL/gFV
jyfXbR6Klu+Xxs2dD6n9ry9HBDBIFzZCZLRPTjegNdFrs9ulChd7AePnjR90r3eKOsAbA50JzJTU
TaRpqTxD41i/5x/fSy2w9UyUzcMidj8hu3/0l+bhjSUh+B0nCf2zMU6jspHlmeMwBoB+a4NivLpE
osb9YPcSEZlibJlFE2rUqBVqY2gT16PGJ8mlV9tjAUTxrwcNWaV0ep0JBJywLAQbYEOnotOXi+Mk
d3YQ4ws0w9CKlFkdyxZwFrdb/LyHOLpIXJ8mhTlBVrRWNSNckawPS1ACtqos9DRWm9ejOTRRwAVq
it9j/EN2WK/kcHzl3ieTlxwt3c4XBYTRm0Ek5bsBp3XMpYOHtM7bLTOcH3DtBfOTABQMASeWm3pc
1B7TAxewcD5i8CJSVI6y/vD69J5bm5zinsU6Qdz3NH4ifdJ0s2RtAhP+2kzdVz9R7x1hHERZQ6rF
7e718c7tcHJukj3K9zSETvaCm8xVI+K5CrF+W2tON6OdX4xd9Uby+rKttiqe0tgiN6FMF5wMg+BI
IvQUVCEg8jvcgTSYQf97k3+kCf0OQMoWf+cvMUrGr7+dOD8uVVpmlMv1aUIWKGSw1OhSE6nn5XMy
mbCEtGPcQXQxiz2YGe44jVuiR5APDY7QgAQRtSCQN/Zw4YLyd9H8vRBmbxyszqm2EcBQFpw60u+k
gx1k31wLQ7txAgqIJE28CzpLUnvxll1sRfd2Do/fX9wGgXGk/2EVQs/LeB6kH9QTnA/rFrFqzNCm
1ZrCtfj7cnG3Sdtlew/tgscGyfk3PsW5Ly4RoEXlljID0s7PY0Rqtm5Z5UMVIiA2013azKN5zK1u
eGNlnYtFf4xzmhgNaiiLGtmr0HdX5y3qDVusYfevf+BzB6JErY++Av02VEmfv4zZ2KpukG0KaTr5
23mlLJr4FOY4OCbt/Abp7Oxg1Cu5swSw204vEVITjKqCvWIkEjNahBPQ0z+AAAVL3aVvTN+5QCAp
+3NaQNl7kfwW8yxkBooq1Jm+QxBNblFK+VQX+qlLwSwk8o2ZtM6ti7XnzQUWCIF32qdZWlUwv+Rp
2VSgJrLY1qW/6PHCpha/q4WRhI5qYHyrQHzAViIJ5xhSQ1yn1Ts/xuI9qJ35owclCHpGFCNZ9fqX
Pvt4BETKSNRvg9PAOE5Ra+QJac7YqCcRxI+JPdwXAhzJf2Mcz+emyPV3pcw9X1HtYMyJAo8XchNV
VHO6r9VsjLu6128cpOfS1lXalhLL+i/vZB+KMYDBAfYy7OCMJMjg+2N1p2sXY0HrfVE3D2URvFGo
OLeA/xjyNGHNcCYCo2eWoTFOR2w/nwKnANwuL3U9vHHnEOfW7yrETS0auW1qSc/nsRt9Ry2TVxJm
7PlLl6ifaAJKbLEsf0v5Nt6u+gCYSpsVnusr18CwVmSmBvSHHconh6LKp6hB1aq3YSzAaoNnlHT6
Pl4C5H8r3BTKqPUPkzf6j75L1ETQqgUwZbQYC+VrabO2f5qjDZ0FPYRJmV+yur8BiqP2uEU+pf4w
bspZpPu+nO17Beiaw95231hN52YhWJm6lDhYt6cN2KJQbVvBTwgXtVws3WJtOtP5BHn8iprppy6d
xzcGPPeJV2YWQBmPYuvptKvMijFnYZukDZoDg+q1OvxSJxAx4jqbdsWkv75hfmEnThJCEDM2L8h2
4Zp58qVjYy7okhZlKMsl2CZjL++dxBq2lZjdq6Quikf00NAhcEBO/qILIKxfPJb9gjgVkL6jMSKt
98Y0nJl3ko2VAo04PNeJk4tSIGcfHRRRhEhHOvtEz/JdlZA2zlndfsoQjw7BRX57YyLOFDFBJVD1
WaO29+LuG0/uoqKBHd0uEVBWETsHAKni0Ea6PaK5LDasFJCTLjKIOGxvZ3oyMC+ct6SIxZlYufLC
gWOgmU2jzX6+90ygEbLs0hLecoaMyi9eQyqQvgBbXblXzIx30WWgkaFYoVJWUES2jJI+Knoiw+0o
RvMwzxFyE7/05XEG+0xaXB2TkSUFYyo/AOpzj0Dyn2bA2ITsYe/ILNmDFXZ22qi6MJENPlNJ7+38
+Mquc3Gfi2p6z7aFhDazET4lfh9cFqb3j4ko2BsX83PvTwcMDrq3duhPC0eU27Ki7QTvX+TTPTKl
YFHllH5KLSM5vP7Rzw0F8BqsAWx0jo2TBISmE3rk67GECGmyU42/svkmlV8GSRF/en2sX9/tdKet
1d/VeYRj8PT6Xxmy6Mcy5XIwIMazwcZ8huy1ONYxUvWAxmphXVm1Gd12kz3e2LYR39mdgW6JKNRR
4QH0O5X8//INb8k3mGsr/7+UBHZfu6//46nq0m6++Vo+/c//+F8FDEYKZ7//7uLH//wP6m/8P/5V
b+Bu95/kMD7dFRo55JFEp9/qDTjm/Cc2BRYq1ZTPCKkkBf+qN6DrwFfnx6n6/LZF/S/1Bpf/5CKQ
j6wx3SETbObfqDeI52FsfRyL6hJdyBW/Zr7IPH1vmEsUgJynBLnD7GdRLpEwdyNHadOBIoCl8pgV
cdod2hnsxbZtZ9f9PkX0L6+t2kWY8aAMJIHg7iOBgoxQEJEtbvwiT6aP2iwN0HbaUdBToA1M8WBs
BzE0cDVF0c+L2HGnbu33XJGVhze5qYzxY9KthFT6UPFK9JyD1G42Sw+Q5SjaGMVzGFQZzJVtMU6G
HyFtm8GyhdaeRJXxRoXlBG/nyLVEZXPT4B9YXi9QaHUrQU/COHpSLZZkuIzGXrKCOBz4ge8CPMUZ
crJQBPzZSJ3OD5TyAh7NTnrN++AzGk8f/1hbt7/3/5/K87/O9P8TFngk9DaIc2ApXCTYuQY9D/de
Zk9l3er4h1WYeDIgthdDpnR6xPaOiYHkKwpeXppYqz8rFJBNnhGgvE1mIsr2tZ7auUHNoHdXZzxz
aM1kv0Tx0u+WYuJT7LtuSZbHREtolHu55I28WZbc4sfKwAHhj8Bv23vBGwf489uj45lMMmgNkmMX
hyP2wvN3Ato/pUZeVE8mRB5571apUX8oi6hebl+fvTXN/mPyGIg8YU3PqIAweac5MWJDTbDAXPhB
sZAiL8dztIpj2yY7fBJe5rwfW0Du2NVLtzC6rbJib/iA9WyV/Xz9SZ4fJesrC3quYAAAy3nyRUvM
ogwDBj6TP4bW1/LGVXMGJkqXhvDEZdzKBa/A10d8Mcku9U9qP4LiCM2LU3ySYcWGV9My+V70ja7n
XTMrA8T44C9Ybr4x1roIn88zgcsBysOCp0lzeq+yU6SVVeraP8D/tqnzBD0V5caLSPWsu7hu1iku
Ztn3wf5vX5I1RE6GHwLlrRfgVIFyrcbjtf0+mQHda9QkC3/4EEFuYnZfH+rkDr1+Qqp2yOmvViwE
79N0P8PTkwaPXf5oC8ctvTANouojhURi1Lbz4ihW76dgQe3sukaoQJp7d0jy5TFDvEkhf1AQECPk
+pCivYPH72E1/0tNFuJTrHFD7UfHKfUbydKLDwPNCgEh7oXO2kU5TZYsSJD2ZJvV92ruNE+hDZzU
fg7WbLif67qUtdgB2Kq76K3Jern6Ar4KWHvzV//kNGxFqy+P0q7xbXENy162gANSpFA8XyUa4VJR
2C0SmdLJPRQdClyHd43WOsBLzkDa6wFB9BE91sSflu5bXFlZcBCVtOcrt5yd1t+9/mnZFycLmO7H
KpDENoGU6+Nd8jwiufGodNnr+lvip2TfmwwVguW2lZNmUeFDD9LrGLSqlTcGdj/sprZC6w5BfDnP
BMsgd+L5OwuwzH5KqMT8hhTSOwTlwXLq7OfvAOzARRw+uBP6lp/bOAgQ5xigNrNSkYWAnbapdCc5
hivo9HwRHJzWEI07XsKA9jwV/l2UqG76ByQE1hKbZlq4Ja9WROSpsIZS2WQH22lc9ncD7H9CFdjJ
yic59lZqbQTCacst2z9wP1OhZ2nqBVm9cWOt3Cua2VVvfYb3jbPHvodPszwunfCGh0E3cvjQUjni
Z5MqI4JsYLzVfDM7obYJXxkcUI6QPOoBbPSIrhkvs1KlkvgwJ5Ws3E07ZjY/Ka004kdS6bWlPLrD
lHR33eiVHGZzg/YvciXayeJ5n6HCPaAbDfk82WAxuY5mxPR9bwQujc0/KMu5Qxg5yHu+K9C9xn7a
aqfqKsEnvb/sp35iLU0YhDJ16ZCi2u8PLRKJGzPq1jOz8SOb3aYgL7dQtRzwKFD2fr+Am3UJr4qG
XyCznWlGeIhuXHTX5qsWXANBrIC4ZwAzREGT/0k9NZdopqg8g/rw+3c0qjH0XqSRmyZbllyN9LZI
KBYDVBLpzNATSM3schY17xT/nlUnz0dmzvUV1hTA03F+vkSUo0cVCN77OqIwPLK2WaE2mWzUDEF+
3hHo1+VSBx2nlshrxAv2GdLZ5Ydq5Sh5h4xCMctFoSzCnhoqnMEhotq64JuJyeQXAkqyIu/QxV3u
i0sD74P5e1NOaLBu62nIVlUiAiM1b78A35PtFq/3ixHNy2rI8RpbqjV3y6yJqiZavGSLvESGqM30
rhHRUMX72tDrd/fsgSiw14sYeJnaXo2/d2CRHP4U+6IRAyqbA9fNXT3DL+92fUZLEWvVuEOncaPt
uuORZt6evxz7bH0WJwAcIbc0CdiCs9/krBQBPdoJB2AHPB7y8WhgbzG/MPP0puVS7X5Oe4c/bAPg
1jxW5gTrHDdDyQz20wibeLP43rrm0M33nDDr6PJ5hxj3bpbomloPDyhy8O/G8gs2sJd1xAZSx4Us
A31n9vms52UNHklOIpY1Qq9b2gnWX4qQg8WXcFvyRsxQUQgZHrw0t5mFpPZUO4fDZLYZrSvqB/zC
Rrea51vIxdZVLdIUBrvKg8WCFO0X7qR3mfkQJG4aDLsV/r1GJmBLCMFI0zi41EmUQFITApK5Y22j
8RoPaC/euujosPz9dsXx7INypABOojDWEpMHd8jpkZnoWJtIWGUifV9bSRqhjZD16xdGAXo2rQMY
D+qqF2kL8xxitG4wt9lORdsa41UetVziQwTC+TaN46MR8bWiTMXLVFGG1eR9UDaRU93UbR1MPlr8
qTMWewIx4WbfiThDwztWfR1A8yVvxxc9Ao6XhJHIQI8gC50TZuX3ZXQNJ1mD7cw7BxkiRWmCdtWU
JPH1KqsNR6CbcE9l8aTZGlK8bpwbdchntLuSjYlAP2soEmmTx1f1goaCOtAl6rV1s7iCUNk2wNRQ
1sj5HtVmMg2rb27aUdqE3Kxqer5ShdgEZ0E9lyO/K2jMNQr2TD4r10wR5xoOZqdGfpIrTMN/69AQ
Ii7l5lBOd0GXrRlh4vQx4Umh9Mz8dYlBdBiYRfaCZXctC2poNBi9C75+QwnOn2NWul+0Cw+eTEbP
0I6F8JY6EC45joZZeZzyZQRVg16GU6yHbAejleU4STetDQ5lPRMfZj8xnPcTqkEq3hCiXCekJwDP
eu/XutabpbTXFMs0IHd9L/2G28i/9xCi/jo5Yw1XNDjmmqga7OMkG4Vx0aNxo/Gf9QVmYKDNo72D
TmZzHzUTL5/WHP7zfphHjyf26McxS3WZeGzsrF9Ip0M/7dcZ/HdZl+m4/rfZqQULd0mnNXGWtbGG
+xZaw/KIpIfJHAtPBxqa+ww/mP1pxCk71/EjynubEc6IurGxAMl2GATrzkBOwprlF1jghb43y6l4
gEgYZKwhjRzYpazUkB9kPfTquyo5Y640AsXOu4gnFRB9VYo+EjEXvVdUSIofTlYs+kNZy1J/Rdmt
QEQWYXkTw/aiq68gxo2KXmWG6hpGJg564P0B5LE/3KDtHU2I4pVmaV2LgmN1H/ndgBcz3wjzaAxZ
mrUIha2MM21jfOrXlJ5ODuocjjcXdrBR2pi7fwCS9c69RHXVibdZ4+STsQFiOUf1RgW8f8Q6jWLo
2gknWQHmshjRcAnSYjE1dk3LWF/hIxH1mLPn70bTtNRhCLxY7FwStOUhzuyk5uCTnXfZYrblb4TT
2RaoFSIc9hMAMQMMsW0PERXaMHSEcZQO6SF3u6Y2x+UqCioT8bQRUYhDpCar6qh4FWgqJJFwjVuV
16XzsW8bOANHU3nYdIMtBhbwAPVNdO+QLquMD5h6tMtjB4+y2LhaSv1x8dDrqDdFJz2tjv7kxnAA
TZQhcFqZliI/RmmXTYcFaauy3iCVLxB0R76mbfxvVpn51Y+EpuMwob6AgvVTkLmi77c98qvexhat
25nI5VSNu4owm24hj1Fp5EgMWZ6Ro5EgFWlt8pT44HYCa4v+SW/XO8vt5kXupejQALjRNi+T3f6b
fUO4jaT1AfGwum43ABnWA1WVolTux3F2lXJ2iPfraCCfMjG6DOcBQviHNjJplR00Gnms/8rQGRmU
FtOwHisISqybG2LretZygLMdEkeuEQ681pphos4XWdEhgwYXF+uLQTu5WprYICV1k2bg6EFGK+OU
6So3tjFi8KDwRIferdfsj9L2enPwMmvhafEpopt17JsylZ9d+jQ8iqUMD3Xd2OioNai+cQmTbtuS
2WNlyiwdHcQG5efRJHcztsE8KmJZhvkSQQ8gRDRyhpeta+4Hq5KLCAPHRkwjrCCAEFPQjzN5UfIS
KAhb18W/l4AIqIMzeoSqRmoyzkHHBKnKW09OvxknnlTHq9MBRiWLVy/3g7NaMG1rhED5ZWZWR+wl
TKg0z98G2RoncwerlWJrr1ri9a7Ckt3SXwMdrPlqEA1EG7vrtfwGk7CqD9LGzOA6rrOBY7FTas2l
KuWtKUuCHCRz1NWV7KyfvdHOebAbCwsCwtq2oW6wQbQKHZlNYGqX6SeGI9ePBdJa7pFtuZ5S/55g
jlUzj3mNNRX+1wGooGpjYfTGRKrYyQKEEdKSS0fRI0A2Emay9Qn6FmEZ0Jb/zsTSsIU2PbbkZKRe
Rb/1ocZNsXR2uYXqD1I4RrEuxdQkD/jglii8fC60xcP8/owcmJb1yPWv7x6Qfp94Y5FVFt8IsWfP
0jdVnON+fosGlBkF/wy552Z5mCgZl+MFcBI5PCwr5wR7B/oqFJ80MmZpckEXfk0qzA6F7xEuy7xe
5H3ZsFhK6nXWtE1HE+zYDiVPspTYjtZsfqiRMHVDU8Xt4N8uXWLX6bWEkMvzzIuz7gMhtMmrDjlJ
JngwZ90iTYnmxc2CaRk/EA3OmqhZBVfjtLHWBSawzWrsY2N7CC/t4t+nazIMWKKBSx1JVLdCKLJA
KfSab3ZyXY9w0zIya5MZyH5Gi1fxB/5+/WmyEhR9xgK9Z3+HgS/FUPRFvDU1zGWPWMXOEmp92t/b
I+9cvgttgZqPqlsCX3ktJoRyvgwoGaUovlpeDngAvcV1maYzOUF2cLSzrt2isnG/KUcrHrr/zd55
NMetZGn7r0x8e9yAN4vZACjLohVJidwgKEpKeO9//Twp3hsjFnuk6G/dqx71NKsKQCLznPe8JhQ5
XgzDkQ8oDIraqVp4toOCzQkRLGvLJaj1mEiwAuJSGnpjRcsnHC9pX0bsOozC77KB/CpCUSbTOJmT
1uNpFFk666xQddkEprVFx6Zqs3wgnelRXtJ48pz7xVqXC2PS6Z9I/8Fydjfr6A9exhjyHFXXW+XT
CXWk1ugwu+dqk9nLKAz+7ogxxfcoDGYMN+m+StEY/EvQs7QY+KB0fcWaqVlvVGXEVt/ABZZ2ZIxb
0Sl7166N4d4mq29QAqJJuf9K7Mmmm7mmrMJavBV47xyvlYW8qLF5uo8gOfDU+gJAtwpnV2H2mbSj
VVKjeFa1PnLX5Y67ag3t3qFxkOB2sn9gOdkWXw+0Rz4OH1uzJ9v72sEvIt6Qk8fS35P+F9OqZC51
1NurR16bLK1yBVsQRmhNlXeQWsexkwujnCR+pETGIpckPK+pvFbNeS4bbggixJgdHxcjqbx15CtO
tyzqS5sgKorXZUrFLorLebi1Z2ftDjg/afne7XR6Cg42xaQ+MOZ+ZOu086ziYzyzb9mr0qaUlSi2
8uziwfTWNaJkxHP0QOKDxiZFwT/YQQdypcup5yi7wLfGApN++aOxlpzweectW5La792Vjtcc3ZSF
TpOksvoRVZQ80kQb5E8fUPXiXMtsMer7jTKXZnbp1IAj/A8hfa83i57JDavnMSr442YIaElfURKG
stsyNsrsxahm2aEvbzuHN0O5i/yC7FSu5feo0b/AjJg+QzRloEPS7TnA6hLFMBFFNn2do172mWOs
5DAIFXMhdtTvhpbr/cNXnqNqwFQu7SlmJ8x9P5Jbl7osXbW3+6+WPcnpzdvSyF1FIru/v7qPX8Wc
mxpX6p8Bz8/DQ3XMX9cRdOJrYkZyf6pQyIwUhWzW7F2//66faOCv+DE8a2BqWBHon+yPU6lO1chD
zTPj62wUA43MAFuDlWj1ZsxrGLcFE+zNaldsGkNJSCUgypg3iJjrXqfvBoWQkw2mshLhIaZG7rV/
zz4ID5ItQungS5OcHPw2+Nfvf/6HWyW56RS2WIfRjn+w9ZjbqOjF5FgvfaLN/A4OKNkWcrjSQv3+
qz6sOQNgGCcYm0nQvzBjoIxKdCbF9YsXu8aw7HHiTadHbXXkK2JH8C7/tOTORyhEUWiODbuZ74Ry
cm4/0zad4Qrw+xdcLuUe1c+8bDdDws5+J+Dy8ipHHvU+xcTCv7/nuqO21+x2hfU2kP4/peXnt5mp
KVxWQFrGpJA/zlfkVOI+PnnCeAaToHVcYsSHr26JXf2fCCbnd1lH1c3VIvrg2wDHzmZuGYUhpPlU
ex7Kysku+zqXrXmS0qntx1iXVePvH+t7RgtDExRFwM4MeYmWp2iSl/4LtbtPMRB0MZV9bjE2ZQW1
RiS3OTbFhecatU0+44eeCHz4AiezYk7G3/+An1SGX99ASi0klYg5HcImuHT9/S+gS4xzrcYKH5/2
BctDZllrRppVGXvp7q1sGdtYlsaYIcn9+29QXLHgPRmEovUl58L0dnOK1JIQD9D/Il9E0zPoFnDy
LjkSkLRXLkE9pLFhE5doWc9u7UyWPCzHZajGKowjlRcfeQczdBIVyU1cXrWJcF3iZDMgOqzBs0Tv
DwmjZXcloogMQY6hsZNll9LqjnS9Tojs7X27TqhtyOqUR3xdtzU/y3kD6DtKe3bNLNNl0ZS6/c+K
T0fgUwdRShyqTKkVE/ffRboOMqmP8yhBljIDlv397f+w4HBMkBo2NKY6lPjzpT3QWcSKui5PVdwY
1Kyi7mUL5K29rAD+hqx//5XQEN6N7ORWC9GVGY0LF8A5V1ozKFv6pnOnJ08QHG9sBgh82SU0GD1T
rtSO6LjIN3NvoImatUgWhUqOE+OfBkXnV24YKELYOW2ENrxz55S2Ejb8xLOMn7IK+POYFG1fPOjZ
pLcnvev/wFs830GwtLIcA6TIRoMi3abeL3JUzCKJ6657Hhu0c49W6shlkaa1rKx+f3v1s1eaT5cU
LZc4LyZvSDbOJkpimtU8L0f9oex6vB1JG8D5bCuAUel0E5I/eRcYeBf8hwNgw7qccat5pFmziKKu
gXWBYGh55Py+njD2BkdAP0GFjQgKKZTDJvBKQnksYa1ZkTCA29sVL+Ho2hImzgqmI/ejohlcnJJZ
nEVCKHJSpI2F3K9pCLK5OSgK+2hOnBf2tX+IrD+739wDaOiomWEzoQz4MDG1LNF7hT3MD0ORypMZ
PYB85RA60Dn//n4bZ+tZPlM2L/SEaDNlasrZnj1VNZiqZkb3rln9/K7BAjqF+C9L/YGtni3obfae
Q9LhLpQzOUckfr79qx1xRE1oEFRurmU6Es+kF6zZ6fSiQ/lyULJ0UNZTx6tqM8HCUmXaLcZAw7TJ
CJGnaVzZ1Mbt34M/pkVyiEQ0ss67s7rqyv9vrAr5wFeLYLQveMFSDjtvDfmogYD2oWLF8kmm2k93
Y4cAe5573yYSWP57hMYbydpNmXlw7kURKAeGploxAYH8/pa67x+fNEljko+BgIoRA6Iv9WwJN1zB
6Kp19JqPhvMlbUtL3+qMR/d25tYmGH/cb4U5exeLm+RRWJsRUgw9yx9H0hJw+UVsxdBUGL6nEA/v
23HfPGBBZHQ3+dyNcRC7o75PvPS2YNT2SpRaVyOyU+IlYJZjX0ODqy5iNekuOZHilW49xlVYIUHu
88oceTxGOI5afk3opRmCGmaPykp+LRmIczwFndfemJxK2dbMFYMkr3YM+3ppNszE88eYGf4xz3Wm
BGndA+dV2cQIr9fyZ1gT1gXSIqzWh7VRtdCoW+de53x+qeNKs7BisWMgDNF1Oz0ty/vJMYbHxDBi
eFCqgv2wAm73lA1e941olvYTPuYdZVE0QL4f0i1jgoW0ROZFczBjta74GF+Rj1VWG2IoIC67cZp+
HlzbBjWPsNvtp7a6X9MBSMyE4wjap5gBaphbs1/Ur/rSd8+as5oP8WANQTzbxQW5XsnGTJbkDxTz
95s1C4KxMpsZwhIdEYFzTqepgH+cxhLlN57XfOPpUZlt7Lwiv8tuVfvhD8vv3QH19mV4c0DIglv9
UWwarSalXeuV32zVKeAIzeq9VoKvEseZkZ1mDPR/oipuGRE62R/qsQ8r/+dlwtVhZMMmfk6bGGS8
Qma2xbemLGlcYVhm87YwNIhvv7/In5/0v3XXz6s0Mcmh7sMvz/DOm8hZLzJ9hCvzTZsq3hlD57jw
sebTkhDjAeeuJDfiLukixMMqBs51aIx1ku/GhMCXOe+hfUHWs69bu/WOpdI4D5y3HXUSDuiPRUHx
ovclNF6918xbdUzLH8VguKcSePZ21Bf9s5fSp/oagY91IDJxbRS4M/iKU9igNxmzOG3yANZab/mW
VuTtps3QbjWB7FedeyNYeX5/qIXOSHjcElkGUAZxXwzO6POSQFOcbjbdZf2GDpGbHydGvDMqPGFw
oXwpNS9/MhRvDgfCQXK/aRWbVF3EQeHvn4wld7d3TwZLIdnVQQaEOIb93ftiQcuigvEBVsPYyRIc
n5ctHtZoejzsm/O1D0ezmPdOQfqKnyh1wbSnKvbYIXuXY22PvY/pvnK9asLcGyv5VRaBU89FAp6O
JZVyiW+Kc1qMZVcahXEPBppfV4q0rbcZjOHh1s+MXeCzR8jLPeeOsnGsthNJu4udJleGUye7DKR4
n4iqvi6sPu/DKuqGrwsW4g9oB7Jbgg85IOxZkz73/TTgRJuIe+m+kQZxo3IB8Uwa7dhjbc38ukkZ
hHAmfjItxT0lMYkHGqh25DN0sP4krJf37vzemtIcikMKnuy5HGkAEua5O9G3JjGtK+kv/FgnxrKE
WSNttCZ6iT+8aNp74iuryqHNgnULHwm3OuhqZ49T1fO24Oj8ntapeQQ2U0jGHBblAqAy3TKI6Nnp
LdF+qw01f0wwFDuReKLeKqNnbH+/tH6KJt5fPqUm2ydiMwcm7rk/RjuR0Olih/xdYCuQ07dX0XPV
rthQN8Vi+Y2qZyAcBSJ+v7fACsM0tq19DB02BCfxvICBJ4ESbWU7X5I+l34JCxB6qXTxZWZjpdoY
JE/YQywOwsK10SeZVp8wWdF0wrBrtUA2IL0VXJQ19U7htmzTrFcuyXsjDQQoQznZXbzcLPPEcZZa
Sb3Fda1v0PYk2algzEtFSdK68PE0KqGUkA2/GRl6PqLhXTbUIt2nHqsZjLBzo0XqDV2Glci4KLBB
/W5IS8Dh2YFRNzPRZK7U23kuMBN36sup9rrOr5Lahlfr6pV2gJwyofm1hf65b6vky1BOPek8egLU
g1Hkn4Cvj/sPK8WDNAd1DcOBD7ieoTMJxSE9I4sRfMD3yIb6CstjYWrII6Oncr6t3RAdSJb9uozp
RLy1PdbF/8eCxSOWshljXE9qPd4vWJhSHdpoJ/+OnR5BvD8fCDagcX5KchuXh3X07ht8ereLHUeb
2ovmp9htx5p1smr3v1+xZwDdz7cHu0ywZbYOuJbnjN21GKaxwl7uu3BU+1Nja92dnitkZwPs4vBe
DFcDWa3H2iyLA2Hn2mVP+gYQe97PN4kTuxCSy2k8Jcpg/IA535A3gqn8pz/8yvc9gPyVaEUNi1dc
+uh8aKPHIloKrzGH76DejXigsrC6ACRx8YdOHa90bGKYKXWr7YZua1U/YtKfMn+N9HraGU7VPVpe
Lk4q+coPemsOTEg4BbZoNHNut0idwGwY97496P/oLO6XGrnEyzc0K2HS0aS89r+qJqBR6sYvD/iD
0OLme0lGVD6+lMk7ucXff/i33sIx/0JxjpE4kii0cfxf/+gtFFf9C3452DICNoK4DCm5+ScuU/+L
/wqkTRYavGEWsGdHSkT83//P8P6CkwRriTEMCZfgBP+O4IK3491ZB1ZPHYF0QzqkORK/l7XmL9he
XhgdXb667C05CQwHrUo0Ah0m40qH6uFtPKbLRlAUSVtsJ/ifnq935HaZMoR7uzb0OEGcqwh9mq7P
iWT0LFsBRSNVvfVea5h/ZMPby0WxaGpoJkx3IOrAC5diSXiA2mJibpcTGasYHcHkDmOU3tdjTLc3
bRqvO9i51SOGCe2RYGdiYbDtQZ2+rg+QqI0ECMgBjvQgCUJNK5pPImtn1OWN1zDAnFUHLyLDLoNM
q1BlV/DyJl+tvSwkoTEKh7jcJwS1fFc0TbxOq5JczvzNF2upUhkK75knTogo9TUwucEH+e4YPEM4
gC84WTeeK/KL0fDSa2hC/eU4dcpOi9KVCJwIxgfGQDO62ijbpg6O6IHFTSEdhUpHaW1YakXh4f9c
Ryr0Wst4cFtuM8VlJmNeYvVY2mJgIsfcVtcbsdE97jyZC9pxQmF50yuGzbG0Frfqmlc3Ke4W13Hk
mjpq1aw8YodAGCFc2iCbYmfLhqn2QesWl6WjCXWzODZZFm1GaRGUlvoZwUt/GirzSwck8klDNuoS
asXwKNSVVNR+MbjZrmwH43HOM53QBsPdFeSQz8FIivAlg+kkXAw1C3BhXC+ZyHd3jk1kz8a2I+to
gFr86Eg63+CgfOeMN+RKlmE3mc3OFOqNOQwE6nSVblxpSjc8aUstHtrCmK9BTK0AhGbDSAfiR5Fx
KMeEXKLmy49e3kYnDzLwrQUce5mZ+ucEYlsI8SCD5Dks27IR0adlsJqNrVhotwlQUyutD7IsTe+i
oVGvITo4YUS4xUHY1S5LDXdTmNMUkKFRhdFaFTJIu4r2qRdZ28Eush/eNL1qkadsKxNfFR8xqXbH
Ihd+N4NVcbIV/pp7xkZzrSnM6FND2MW3FastQC56gT4u9uGm2SFpNV/WIrF8dMrKNsY2nNm1y6/s
YisQg4hA17XkmDO1+4L0VRzqPG7uLIJJLxdwrSMIUBOSebNsWm0eA+xx4ivwZtYNy3aCOrfou3qJ
I38o4wT6pRllQW0P1gZC/ny3TL3lA4OYlQAwLxahPbhRPifbjig2o/YtsDx7CNMpFrF7N8G2Jtxy
UTx3+KTrmTV9sjpUD6ZvNVmsPWoma2GjWmlCUqrq3PZuHMWfZ3MtgLZwyzS2pVeBV+R2QpqUNiZX
HnFSnz3SLFTYmlpLnERkxO0G6gjAE7Z7ZXqYKj2u/bxaU64mJfmr3LXQdMdPI0aE06c+S0DQfCDD
1LjKDHrHJ0L22rUM1zErHSjgFt3lUtveCq6mz+xsxHqIJzpXgbkwEd48H6UqWJ6wDdTNvNALwfZI
Zi6fWYcjwjwtXXfTFEafiT0xf+YTaeJT/wpzSMvsJ+6RN4yEsvbVkb7JoAspowwPYJ8E1eyQqhWB
txBUYevel9lgQ7locKen4231iBdLmzc/j5//nNR/Oqml1vZ3J/XV9+m/9i9F3cVJ+/3dGf/2l/8c
1epfjBKkkx1OXmBL/4Ra639Z7JdIuSGBMgFR6Rb/Oaatv5jEoWDxgO2xrpByxr+PaVPn3JcDE3m2
SjtL4985puUh/L8dmTykJcTE4UxFgMD+3P3DVOxZNK6z7rPSigPo45Gv2+Lxl5ty8/Zxv2r5uMSP
X4KTvoRTsU04L6L7alRqRHHEQWdoHGenW8PYITKZQMv+ban+n7PS91Pbt+uBSsJcx2SI+WGcVxXR
3KSCoMZ5TJhc5kl2AdrCnlfRqEh95x6vfWUHe9YkC3ap/vD1H24npAF+BAptaWgGm+t9zaPnK9sz
3Og9Vf+9XjifYfaFv7+Z8iPePTH5FcwXSDLlub2VXb+UVS0sV2AErYEDNd0zOnlkZ8UtEP9ElDDN
999/GS3lx6+Dve1aJrYhrvQPeX9FhmhMGwJ5tzcnozmKrNCQRnhMrDIrKjhFzAczmprCN0XTq4Q9
VSlhdcSytX6REbQRdhXphY4uQFzi1CX0bXK8IhhJB28A0nOBMwacw9LXG63GuyL2/Db19IOeFsZX
PZ12Ai7Qj9J02eXbXtXJU2XEoyzeULDLlsZV3AxeaMSZEQ7qMj8uadSeEltMAkhRpvKYmMjdI3IU
n5PFgfmKtfptJCrr2gIiv7PRh/ojgCd26r24Gkbit0XhRWHlDtgkqVazHYd1PWSuuBxSZcSwqvgB
dHFXJearvbq3NOakp0KqPdbq/CxGTkivSCksLD6zIJE2pBZqdlljwcIsqX+7dPrexl5zcNL4ul5s
JUy8igNKL4bNVE321Twb5FYrdnTUhfHoKFp0TOOkpwp2apnS9t2wFe9+hmwaLlqaXq1eI+5728wD
aqlA9UYROhWn/DxFI7b3ebRJ1Tm+LDsrGDi11chdpgtLqHa2mVqlX/CsWgjW7SHNztsEwOS+cUY3
jCmlwSES51T/jH4qay3StuXctvYDALXyOc7G9rqsND7HnWf9HpHgeJG3ybAHSMcurWWgyVO14ouo
aNrLChXvhkRFPMgmjyVSQAVuKmIdwRE0ePCDvh2TXH2k5HPDZWzmgPGcPjwNidpogjQz7aSsjrhP
4mbdlAnxoZEkbcYNnFx/SjTvsCK1OUVR3N7Wa9neFG13irzFeMIFur83BwMzSyXWLqVYhxQF1kKz
ku8+9OW8KwvjKc5aixS6ZBCU1ca8B032bgFf0p3CIERGnFY3Q85UrBuWS9hxdRN4da5u6VOap8qW
oozERkCgzRaMZM8cLpJIjv7W2AYJ6LboLSqQtx4avqeJ53TI4gN/9hkTwiPC8gY3l+m2XjLcPzvh
K4iPdmZREvre2aTzxWMHti2mWyUir003Eoxj1DrfLwXW7xYjwIuFEjBHtmxV12BpOGANApUi9Dmh
3hpRs7x0SqUGOS/NiUBM5aIXtr4zZi8ObZifoF34Z22zqHHCRm34NpHJ9EhPIRSu0ucIsnq8HKUS
/cnNejzDXAHNOYqmizlNU8LZhwlOrhLvupFkwyIryFE0VeGb0TDDvs483yDX77jqsYzHM9xtlNre
Iy6MaVBkNNK2E78YkfHZ09Zlw5RWvcPcU93ro/FM2uMJhYMg8Fw1aZm40waxBr1ZDUQ5o9VZCeYL
o4khWQPDMCB7Gp58U+PtHOVh2azfEsFYk4opW5gsifEQKbRAmqLezsuw7Wciw0gVoI0jTHy3Znws
9kHNQ0vTBP8TIzcsMFoyHfXKeOlGdPEVfN5NN2+bWhj3llV7QallbXkonbG7GZTaeGHfdg9JMRk7
VYsZccOe2cSw++Dr4yB0FeVZr0OzrZeHCogN7rS1HrTZm/xat57aCr9B3XMVf3KjKsjrSA/heZ0E
WcgxB4BfjCpAuxCMZfJCK6+6wj3kjNyzIkbkHWllINz2aJIQGq6rEoVRpriX5P1izuaRFt90G2fQ
zRfsEOqv9FzjNSPIwvOtnHePLcG+TpZ0PoGK5ge7IFHJcAnTwytw+lLNBDNQDfHNqpcuBHYzaiSS
p5zTH16q5BI7V+8jxnK3xkpot5EjB9DyIgXatHJj5zA73aCeI755tudvRbEo12DfkME7munWSR+t
GGM73BAqdGmE2gWaOZtBiov0JnebfDesjnnKjWRqfAOi3nVBaDrEUlIWm8Z5hWtHPOzo8dybyEoP
buo6kJ5nbVdaSbFpgcQCZ1ySPR52+kazvZgIg6q6gDtp7a3esq5tmDl78pjFs2ttCpEsu3yJuf0M
DR4YCRUhGml3y03K7+GHaQGgXJ37Sp/pn8wGrQOuuZ8JLTCfob/GV3Zrr5+70mDMmsDiSWFrXw1a
3W+zApPFfnHSvZnlLQ0Mi4zD80eZdbofNS2iGxF1B87H6TCSb+t7zYw98UWvYexE95x3w1td8Z8i
/09FvkoR/EtV9AGOu3xpl/yl/Pauvn/7o3/qe+svqHkAwDbWIjBjZSH/T43v/UXRBIGFRAJpb05p
/HeJL+E2an9oraZ0LJR1/D8lvuH85boU/g7EKOT3CPD/nRL/vGCEfiLxPpdkCdKDPkT2leqQtgWC
/L0jNGv1ofuj1ZjF8lDI/l4Iy/q3hsgW1wt7kCkPrFbpeXveU/RM2npltZf9POPypyojkeb2lOx+
eQj/oqk4r/T5FupsJqWmhSPUh2lpb4FsU13MNNCEPE/63NxmFQ1/4pj1Bq1e7msdzr5mkyp33eT8
yZ8EfuJZZUwtLCcCyGpc3nm40O8r42GA/TEuTr+vcjuftzPxPFtAQ3WPvsY9zXrcHmfCSbsd8a+F
5teRgYS0rRMM4jpKpE8VFZbwK+oxvEJjBr5CA9xz1ynbwvaWclMUlQUGMso6+nOd2sxSI2xpApJG
lx8Nm8ydQUUdrqhn9rFpjUEEy/eIcXnzJUqaZReNBVVzLbQFo9dGEqAY+6xgmLN2bxt6fdVOeO3r
8zjf9MYQHSe7q19cAFkV0GxcfsQdVzSW+fiYD+WyQ5laniINwhaB5K4WgKOUJyiLuH4nS/0E/Mcf
TnPinbpmlpurHd15I4NiYJJarQ7cqrIIBNMLjeoB7HinCxSevup0OvBsot8v1eKGzlzF1xaBtLjR
Ik2gadOJFXaS9raCjiP80SGbNu0d1+9sApFWY07wXy2mEH+C9ojurLntij46roMz7+yGI6whXWmj
QVF6TNVifGzS1f7E09E3a6fqm1K3KJ3tuXld4E8HiCtYQ1O54M8TVU8D7gK132Aztbcnj3cISRpq
ktI72ZqS7JsmXn5AaVseIFEuD4vadp/BJ90THkDmgahy7X7IV8zZ+qk8zVXlnYrC5Y54aWOmvlkQ
WuzbyD1JXszrTVdHOYKDERi40bO72qYbGjRBPqleta9mxD+F1OEGqBBXsVdmyEWlOTSvMzLjB5dD
aWcnQ36oXB7u4tRTCO8GzXNnkGu5Ue0uP9Sdi8XWamWhYyozIHiU3QmSy7a2GzdX9NRWkCNo+J6p
i+qXfS8tg1WVTUOrnpO5GR9xeV8vvWbko4x42dUFll3azBV7k1JfRegyA1tprGsFVUtgelwLVgye
33sxXR8pyoU/IuL8ji5hQa6lm9fC5ElEZGb5eBEsIcYwZhHm9cB9zUT94uSeBV0oSiHEzgqFYhVH
0Z2tRs0rmRvrZTnFy4OOf9iuRHUYEmWZbZWs7L+pqa3dJyZoXCwjrDWFe9sJnqMUcUPwZYnm5Tx+
X1qufiXeWdAQ8CRMm+hcU2P9t9lYP+XCiY55lz1NQMhHWflcC/cHahxIK4lSwIjrokI/xJ31rGLL
/gVp//AoIOfHvq5kyU4nDD40zfwZHf34vTfR39apxaKc9TGYYx6U7Sj9NmrM+hr5o3nt9ZN1PSBT
vC+Trn4aLLt6RuXCanWydQvCVz0bBOhepIZifZrdxWXCkbpe4JZT9SJchzoKRgGi15ZpxM+Lc2Ne
gq7qlLsZIUUf4iu1XmJO3X2ucR+9W6pec8FsuT9aT7c552kR2JOa7Ht0rBr+AXOys+akfcVLVeUx
FdngEKjsNl+YinunVMVLYMPMq7nqbV24+mf3Dcccf4KaSTuYTwlB1GCdo7GWJulyq1JuYI5Ow+XS
TAD5kzAG887IiAFvzHl50HAhCSrm+Aj8pMi/oVXbsg4t1e9hTZVyeM7WNJRXKOR1n0B072gq2U2v
dsot+sA7xRquzKIutm7sWLdri4Wu5czGVWuJT5EVXRVQL0IVa+M9Is/4AHnvobNMbTPkxCoM5vI1
cenHzXH4lsV6cVBK8boMZnyIV2zwS22oT1UxTpvcGucAyVT/jaF1sxFJdzH3TbQlZFE7zitSR21p
nSB3LEF2i0iuzNVcLhWvHnELW6OjnbpHJaubMMmbEp62FzUH0Bg5HaHobWjm/CLJsGIu8vwHupQe
ubFVOruho471zPIOMk2y0QvFu8BypL7s7HQiqJsXtkkL7SJZiOccmCYdVtzEA10b1YNaKuO+cGi8
656pRDUpelAbLq8lZjO7WCWfDT6yejHhqbAfhPbJKCJvCzjUnbTSM/KNzr1/RTc7IVPBjZPAtpVn
iN9iP+71OkFNpU3PZQUMg8gPuwNdHYiu8zTMoSFac4TZTbhE3atRTcNOWIIzjwPc3Y4xx1ysk2eX
Qo6+g+iq+Yjtui1hVfFM9gBIjefOlOUjuXZGNl+U+KxJB7bsiXDmyglsZhM7D9OTKXDs2g09y4Xa
A2OOCtFobqnO3K05AFEesFfW1XBhE4n9JpPcupr36tLMu/piWqMVhw4VDGombQd2I29VtxECakpZ
sQKXXrOOsDTmh3Uy0qBNiRfHe38/5XDUlOqoUfO/gAxYB30p1vs6rSsRaJ0HjcvykPBGy02SGQwP
mBQdswJCqa3nhFzbGZj/JBAfILe4dTqctatIhq0IeDMMF91tg25xo3iE5E2WgZLMM9Ivji0S6JfL
tDWjhTB6b1S2TUzK/CCK25weF0WAOh2SBP6pb45jKBThPea0LrucoR/i7Co+uOMcbbwpMi8RXJqJ
n03KHQQv90pr1uW4wK5AZW95sblp7Lb4DtZ3Reqqc/Jm4j4DBlstjBhULGQTxdllzbTqUGMy3wRJ
bLcXOVZ7T0PqLKbvWBOphPqUdxfxIjI3SLVU/V4ToJ6HuHfYc6im6nhAA+IhBlfa3aDl1tOUD0mC
/22SnsxedK/garZ6qXXmSPCAVsLKeyICXSUoGl2cr1Yl4Tto6LKtE1vj1yoFH+3zSdYFdXNL0nge
2iTzVRt3LJILBRQSmIZWzGH5FfEByUN78pquMoN2xi8ZcbqV7OfSjbogxcjjekF7u1/jsv6q167S
BS2ojXw2qv+zRMKViHOIOJl9anXlCbaoxeZc999cACHIhhPOoVuVPk/4qM+XH9iHumG9KNEd/nXy
HcgoE5wI/nEorIGCKE6KoIlr63pNEuVOqeqay4UcuB2yhIZdgN4GBUUeYKc911/nesDUPyZj5kpb
OZ2RKjbHt+KrSXTtntF4961OnRQHJQs+sA+7ExPdeVmAKKAffZqzhrJMFozlRh/NDBaWnh9wdytP
eUvWrql2U1hUE5txm4rUL2q9iULGYhzuXlEpd6XwIAbrhrgWID9hadn1lVh//gqv+WIo6BbpcRu5
Ka/F8gMVkOsnnkN54jWNdsM2WH4zalwn8L+xR07tka1SsBH5RcvPWbp62cWaMjzGicqz0xrFLQMk
z8tOQBm6YGTH9Q/jFArBWV5RbD0Rr4ep4yLLX0KTn5x+zg96xyXgZ0veVDEvP9wFbiHOUtWmTBOP
gd3ULf5iRaruY2iSHzIm5be/72HOyHmyVZI0OML4DFjFUnH4vododZwYmDT2e6HozTHCuVqWw04Z
NGnT3uayolkNGAcjD+YZroIbllPJzR56608NjfaeRPT2W+QvMWA783O8s9nFUIFP1mnT782Eyh8U
bbCuHbvXQeOm6LiYFIRoojCaFnCgHRjIm7SzjP3aV88CS8o70Pjm2BnjcoE6s/kyDKZ5PSb6/DBR
cW//cONojt9NQeSNkxHU0uoPT7rzH4uUK3NGmB17JTHgOXSl/QlzKCtQNWB1BfOZkKOIBaaNrPgM
/5hQ5Zw6ZuVcvaQ1dbNjUgT9/kedWVbKO4gSA3Wi/FGQX84bXzE0rJFEdHvE5o0RoKCNwo5Bwmmd
lHGH0D8O2ZrXzWIYHDzRQAWV1jSvDgQLHzeJ7C6Fu3AkSZZRWWRV32A8O7euLeoNpg4rdkJt1fhN
b/0plAoV4Yf76ZB8BXhBU43U8lyIZQ2A3Pky4c4FJzVYnATeS1N4y7ZaZnanhEBK7KacH3Cnx32C
p80W/swL2bSfp1IYZGxQLinWJMKhLqrLEaDtaazr8jJZjexCVQvjWSfibiZBuwbTbuPYxURLy0LV
TNZtMvNCF2wle+El1jWIab1p54J6NS+8EwXkyuDBWC6I7ZnCtiG2spI7jG4Oyh0egvYnxXL+h73z
2pHb6Nb2FdFgKKbTZufpyUHhhBgFM6diKtbV74djfxvWyL+E7z/eMGBIlkfsJllVa73rDcufVZCY
LrJtIYyN07PHesKj7kVzcxpHNrA0XonmNMv0JUnB/6SRW9YbDG3Yid9qdVXr7r6G2smeEq5le0FB
H8JZ3Qgz8x6FU7Q7oPAWWoAVXHKU9/tp5RgkUzq9oEhnzE+meflZOmPhnYcSU5YL1j8JNynLwPRV
P6idmxSpGaGCikvj6GDn5MjIxdC4F0CLY22/NLGwNn3ntMXJR76fnApKGkgj63+IKejjrYmnAfYB
Gfq2iTiwwL5CCdJ/I+NOtZzG1PTSTPN6yzCEb5zAkdgpNmGsKBWlvK8sc2MsFPm00+aR7pstNhD9
BzOn1bRry41612hkVMEQvlaSxi1IAYoXRhZ7mQ3ZYZyorsxi5o3UAw0FTnfjy5CVIPX0j1pZ7adg
BqPdyiWbaCq5d2ExB9lZa24+h47xIHPbOVkcHPeFM2WHmBi7Ogqgc58QpTSvajGaV7FY1IZ2adto
lniezhDIOzrR4LLg+7DBNHpmdlH3H+qKXkYpyznBzW8+D2tvh36zjNJqmOZI4Pk6bZZyHveWTqqT
7HO6ltp3sOvJ/PvKkeOLaY024ym7eXV7mR1MQYfVWnTPW1lrToChsfoPdg6g1HVlezP4kDs3sWA3
wRYn2DqoKAN+LwY/AspnjcDrYpaIv0+wHZjLfm1qxV2pNEg33eHGzYQ+Eh/SnTHMA5WzyRHYMGfl
CMV/Ru/dxV+ZXHb3EcZIcLFmYJa+TcNLYrXyzCizvngJN46oBaj0pu3iuVNPL0xwae/nJTsEKwIE
Bb29qQrwIZxyQQiISvuTAXWid1mgkep41d2k/PbLMA6026ab3Fq1QGgypwRzYMUR1ejm7t8+tRIh
IBZGZrwYDXEHcPjn8mStS5WJu6agKeZtC1jy2e3UuFeSKShmvLO9w94EZGRtXjNl0sCnSnT3Zi15
Mk1OKfJ2Frd1AuUerGe5KnC+g4wtZ3AdBz4bwCrfrvSXK514y7WaQNfeXkNbAcHwenfmUY3Gci0S
EA8H49/7N8QHN0mMjOeVZ46JIBNHuuCytrJjKSioSsR0lzH2yKVZ4QEjMbgNpFHCdUVnj4gBIE9n
wbIvWgChOU3/RDK5XGuWWx2pZR294MuMw04CemW2qnjoWpKfNhTAIX0KJdnY+OquGyfAOfwINfRy
szwpzTcyoUgA4miWIFkyQHCxByMpwVgpQhrX7PDgAc4AuJt3dcWKSVTl3tqF5z5S8JgS4GvqP2B1
DyKoRdF91I4AKHOHufsKH9De9eawPNc4kWIaJ8uTsYIrSPLZ1ujo4/MbUmMEnOcBpYaMagw0yZiw
AXs6zRbnWFz+Db95OyRVAXZbN6k4Gabx3YQWSLnsGzy+sqJY6noT6/y3VxOriT2uMOWJsXD8YFpl
fWkbm6kclIlLMPTdx8YCQ2O+CaZGamF9mXHQvJ0EnVaUmAObu2H334jqbj4rvGHxC+zCC/pAvW/m
lFuYup38atYOD6QoRouY8AooBzO3I1Yq4WV9nzu5bsPkNfdXZV+CSIaZT83LcBeLoaHDeQ0x2VO6
ot7UJespQIP22Qp4JYQe+29jFzev2IQlt/7YAhvJ9f0pBA0AOxFzGr5OvKJfb+VtEIKQJgVEgorp
4x4qGTsSKVhPb2eDNQABj0GS3vps+eBOgKiT4YpbBDIuR8UcBpcupAzplsJ+muUywUnEMtxrqIQF
7XCUern11HoO4/SRB4mSqjwtpVlftDPWF9emiK3WZ4AjQPuJQSWxGFibUpzPsFxtkUwvy0yZjCFT
cDGb0n4yqprNln3sY9MH7SeSg+Mz+IUXvUGC0A0JbbTb+JzU6bzNFeVnz27SRrQ5xT5Bfr7vGkVx
MtDsVCzsw+A4oKANEvdoMafmc2kbANQzmDEWoLQKA4Wzg/fE1gZcRpq3vjxv26zyuRsgR8uVbETy
ga5+aTeLXa39RK9AoaSj7iSgzXPrU7UbGLMt0cQY7tY32d7SiXVUhA6nFhoEejyHd80w4wc1g5fZ
paqyE4YZ3XluS0DEdavEawrqb+EUtzqwi5UzuDIVDRySupDzIQUyYU1K0GmyaJdrmPbWk9P543e/
jtVh4KNvoC+wcLOQJqQtm/ZLX0lKjq7X5QlPO5qYNktvbcwEpsnlrmnfcE52kLJUsF8irL6EQVpP
c/eRqiQXm1EtsDZLswmpW0Y3u5kN7O82c0c50TQxFeQyLdtp5IEvAbHBhQ2k/vbbt4WJyyFHDIaM
8qs7c6a2HCqnGgXVnbKNZV+leXZo0AfjxkpVmfgumwza0uRWtD7JMtrN9DWO9XRks7/siXn9cxS6
8XZpTwP7BhT7fftZ2HSm81oFLKqjJWttPR4AEvjG88kv8/k4QmDUWIxt9TqJGQBUdqPrczEm6cF5
iIe/493+b1T5u1EllH66sv93RMN19hUzjNf6h1HlXz/096gyIIqBpAZeXqw3mC96dJx/jypD8w/B
7CWkj3FXju0/YhpE8AdRmQy7EOWQSOquMpn/0BGtlY5IgDfOPPSMEO/+m1ml9Y5uhom6RQ4IWAKE
RGSI7wWonTIAUMveuqo5SBBeTUmVqaN01xoxNWuPSVa6VM0lLywiFDKMkk40D2nLoRi27qufTbVt
gezlzqSw4vX0QjyBKEV+laz2JRughQKgv+6Zy/3jTt/9THJc2+N/8PJs9AGCSWBI7wQ/j8b0x1Y+
wA2qJPlKXlFUqwcrxZXOnTmU8C00WdgL1I9fX9AJVnTgx0si1CQcGQsDWJXcsx8vaWQlJlxjk1x5
XnhpBt/Io3JCinHIBRAdQ6XO6I6WNMGLZoQLKhrFhKlv6I1TvEfiaTWn2GceudGTz12BXTzqgz14
6i6oMzB9HJXVXbqelyX2IPqAzr25yvvVfSzJaqAqVEISO27ZVTrC3hvELZlr7rXhTeqh1AAXtqWx
B6rbpt/kJGdAe0/jKdlJH6eR7eyixtjMHiz8yOOJdFE19OO4JxRtuV48JoJIF3gJcIFwX6XDjGch
nlbu9NBaNzKAUxH5MDSSHcXznOys9ZObKU6vtNmJ/WRRHupN5iOP2PQSEAhSu7pLoFpkG2Vngdph
zNR+sqe5QJ/X2F16q9KKTxQurnOCtr1GezBiJhOxM4ARbMjdPbk/6C1vSMuEXe/5i9d+tDmM0/Mg
e96/pC91ZGCbNT1oWXPgYviuPrSBpYzPqFG5c1mPlxggMn7IJ9kybo0mWfBDOGpz6RK/VXDBseDT
2fnEwFTpjibOWE3F1+an91BJ1yvWBwaOxzO83dd8TuKXcYFPNY2SH6emlNW2y7z71GP8GJl9x03K
8I7FjEAMQ/8xZcrYHoU2q2rHfXTGyM0cbktmlJxTygVteFyQKehowp3IuiKfrEzP8OXsJ3+9OSEi
Np5f6zRXYWcsFgOMwfAjPU3zdZrM+h6NEqB9rli8K8IW0DZlFkHocmERwgniU0rPn/1tM2GhxmwM
Vrzboeq2Z7U8gToNN4YbKj+q8piORJOE+Jrkg3u94Pv7Yky+dTNPbXlHPknyaqMPPjZGKYIIlyj/
dbVg/NA6JoanluaVTWcQq2mehiBKcwg6EdqbYjnb2ADTj0N5fDGIKB3u7Uwb3tadfF6bSfrc3jmr
PHlrDsol8MpNjJqAtrFzLA1cE6TkuuS8kfbXuVI8uwxLxPnPJV/G9hO/xIOYBEz1kFUmBShCzyxq
Et6RnvoHv4ImtJ6Y8/N44OR1HkS9mWdLU13i+OU37SfuDIvLz2sWZdE2c7zvTaPtP/YxOguoESwE
GJHc4Mxube9QUEdcuUyz2k2seqx0ppyeOY9tdScctzuOqV7UxamxGdvA1uMqHrpGTZR7b4Q7qBrc
F7ji9DWjK5urOi1s+VRAHzNeDIxDu8tgS0MijWVOsC8XtDfPGsFr+JwJsyoe4gkPeDAb2UXx5Dgn
PQk2CL1U3EvJHDmLlDlT9odhwo1oQWuPcRnAm0DuwuppO6gecEF5kXHs5cE1zDnk1sPGheZbUjhC
aAUyYTNv7KdsNJiCB1aQeh9JBxjt2zymuKcZs4rmq+/M1k2KJSU22WXFNY0CRdHRjxOZf5aWBJDZ
uPB9vzlYDBcfJDsErEEVa1feNlVdw5rEBSPGnalM8LK3C4L9NiBn+bnvfJ75gB/oTT7APPgQ4Ohc
fEfgZkNsx/8uiXeVOdn2bcX5ozuqOjCVU1zbQQWK3HimeUoxmJLoYHyNIQyhwozVNfU9FMUb7FDD
j+40xlGjrUccfdUcWVUzPkOMMHagmCnU3raPnDFJTzDrYjgPMWrgKsM9w3KsBZWcX7lHA3/uNcw3
74zsQ4Kzdr8XrevVMBzbJa7ZZJpT2wbmS++2duRUJv7PU7YZCDPZFAuOxFk6q+BoFXbypexj/7tK
oNDXlqxvh9K7jLPslh20NXXvNX7y2XWmeldxSG2ZvDgPuKLWny2RVnu7NhN0/LpyN+bgy7swWYrI
b3Ei3di6KK+zNimf7bxHa2z2wx4TE5iEkyIlGReY3VTN7S1Ws9XFZRC7gzhe3rOtt5/zcEwfJ1He
zb6p8gNObWLfLR1+x3lT4xDRZI9J75XPRND3yV4ONUMYDrBtWXT6XBIEsofTg1VEN9dro++z7U1O
88Sh036s3apNt7nu632Qmc2HFOYSt7YCnQk8d6wjzx/VTesxTEuyqdomsd//mRGCtC3Bu4+2zpP9
DGJ14ya9Dz3ZdGu84RfKgW0v7emq66vmEJTdglSodJqTnyp7n7jWfR437QGiNupGvuNHGlbo8HAE
vFMNF2DaLZU/3nSDiB9DfHgOBr7ne9cge9LIDR2QbOcR0ZEO3RUb9nIk0nU5zcbKih6KebcgrIwG
4MWoG5ccPKL3nqZs0t9Ms8yvwiDUV7KWqPJ+XaH8VMxBinP4x2IzCvE7eKfk7prKCXLYq2c1tBKF
CQwDc3Y4hIRBc8+gr8EOu/xd9Mta9fxYFeHX4sJwXmlhvnjPyxIwrv10RsnW0aJ9ggHCxtBilxj8
huYGde+n6zC68SiXbeh7773rphSCQh8m8VkUa4WB+x979oryuSpmw/j1rfy3i/m4jXM7rVUW/+5W
WqxhI6EIPGOPFe6aFY3p6d4jA5P43a8v9XMhC1UQoJBa3PwXg7SOAJLWUKZ3drzFuqnXLt8l1hWM
GAv3fs0d/a+vh1AGfYoFcRJq3Du3JfwYWLYlejmt0vjlryOohqudRXhqU4302cLt/fU13826KNb5
cuiuVv4gD+99sb5UiRhCOYgzGBrVlQ+yhYowjDmBa4XzDCwgfioyKqT1GP/nHB+//gA/v6R4Wbrc
59UF3nbfW0w1tehMJK/eGfHgmngCUKBwwvmNb9G/XgWVWOihJYON+e6tKWOb3IGs984JUNRxyQB/
fOQfv7mZ/3YVGsoAp8wQnuv7Ze4NDjIP3ODPDM2DrZeBmAHo/X+8JnhTODBK6XZWeumPzU6BYgR4
hSRhOwaeJNOTl2KNT1C7JR6sm6FVk/5NS/fz/sWezh7G18Kelcv+eElyPkgMKz1xNprY+2gB5Z21
iVv0ZiQDfEf2DoMBD5H778yRfl7s2CGG+CHybUP7pxWBZUlm6ta1YTOyumOsIa8GD00OhPrgN1ny
//IVeTlIE6UGx5Tm/Wbpw1TiUpUN3rYiPJXVXOl+gPYmeGGwHCZkeH1rfv3y/9v3WyWHWIy4HuTn
ta/9h4RtYgrgpKgLzqXX4W1fCedUmkF6oNH57Up/5+DhstQZyyIHFMIPMfj8aaWlgQxM9pOzlj0Q
XW5VLqFGvlk+tORH3OCvBMssXiiT1Uxdh53c0t9MHYyYvWAoR3NBdguDif4bedYOVaeuy/QuKLy2
/M1t+XnjZUzn+GjmUeuuNrc/3pY6c2fsbKDD2RXmrFEWA+rmyuC8nNA/2Js8pKz/9ZOwfl672Law
qjieYTIH782ekhK8hGQZXnG8lOVOYZ2EXzUcmW/YBnBkpm28vu95Zt10OJ18AtjU+AVloXroehs9
RodLVLenSgL5Y16Xbn/9Af/tnrBT8q7gkoxpxbtVb3ZwkKeAVV/pgKIbKfhnYp+cc186dQZSav4O
xvnp3cSYaV0NQDm8opDtfnwIXdavRf+iz5OIxWvPTDTHl7zmNVUt3fivv92/XQzcCKkv3i8cB+8u
Fmhsm5IuRFeVKHWX17Apme2uIiG0XdlvLvbTo+abBW95eKgN2M7erTpMDqyW+IzljHUCjSVaWN4s
FiJd4q+/lf2OTICxKtvlWjy4fDlEz+9e5NJJM+W1/kwFIdMed3qLhtcI+qF4jo1G91dtPoGEiISx
UDqnlaIj8R2JbnQ9BptOPZD/Ak5gYKvrRD0mYZ+0L+XRxAD6E1EtjrM3yxX9mLuC5njGEO1uqKGu
/c6L6Ofng7156AKYhhhB/uQVmxEI0fpV359tDTN9rkecSaHqHxJz+a+rLqI6eQcIwrWB9Jz3xxuk
GhtbDwZGGAo6DGHQUm26hjghw1bNlaiJov3Nsb2eXv+okwXHmh+QzMm/LRfhyrunVGt8/TrpirPX
KfHd8+zpLEUcvrwBImRbgep0unSfG9Sdv9np7PevCFpiDFI9D4k0RjRUQiu/5x9HgChJo8MJPz9b
cIgrDe0v8AqkErCOHDzvVRx8gR5SiO3U9FZ/g902K9CRCcqtYWFSbNv58mBir1rBC1zxmk7iY7QR
o+TXb3MXWXl9Dn/Qyu78YTFq/qY5c4+hQToFwGXgNPduTooOsekcdwaHwYGoSKs9T3Jpkd95vbpz
ZwU01scFuB8+mRz0WTcla/z3bOMZbBqF3JpWUd3PoA030htQlovMu2sWy9CHBt8bKJcDzF7Th3B6
AZY266j33RExtJDtZSBnxYr8stVQWki4p4HW2RmmhBUxRnXJSBmttIPvPHaZi5wWAgskb4R1NQZi
JQYYGiKJVVrfZhkUgOIGrIooREgKGAq9Mr2bcDJLsLXpdHPyGiDKA7TwOD1iCEVXhDSSP9Wd/3fx
ORUxyEtYrnVN17LW0rp0kZqgNZ5xukkkjfsiCag4JYGhHlqlq/TOqZqyuRRJNw33vUN429ZufVZ3
Y1Vt8dBok/NCjoPV7fFBVg+FaQeXxPOa4sFvrf6bIj5Ng/DmrkbZXI/iWnbWCkXNJY8ZwgA/yFd3
X12Ib/qxtUIR7go7F5dppYqCaMDo3WfFgFGlR7hstQUHAbki3xcgPKgWj9gxJ+ZvHLELs77A2a1P
JC6OxqNq8DOMumKNhQvNWgDhpKVDTDOOXe7wYGVYqWzJfQB4pV+F92AtPgROw2DMNk2y94stg1Aj
0m0N8cCz2cJdDT/jXKNv9Da2TxzeRUyxNZ8IKINiOajVoqSRJZgWUYe9Pihy7uyNjQW1vE1GU0ms
Pl1Zwt7AyfC6TgPPvjEyydnwVgeA2fP2QYMAaiCIEtwMciHEKAJfyMcCbWvUn+GgY8IuEfX8BcG5
5ciHcVJEPyK33dcsTrFN68d+bo9/LSvPZm8x11kljq558IpUEuhtdhfryVIk3x1Be8Hm7UGwjUvP
5S3qgnWmm5Yu99XuV8zcyVcTxgwJzV5l4PB/jWZwVXqNXWctJBJBbRc0vnitrHxFYpHXok7KaX8g
JIHAvx1/vjcCMqZgV/7F9ZlHbAozU/keJqTZX1VIUzQGQQaThnIR3FiBnM3Z4xiQZPd93fFBLBPs
ZN+Ss/pQE1OiPo/Kdwyo1b5bFA8BcXvjtatKJFB5XotoRMy0fA8MJhm7POhscb+Q4eRt04XamBg7
a/YrzmPGACmuPMAVvCuCaU7BCh4c/wOFeYFLjyuHNfWuzKYWnnoc6wps3ihd0qdlD1q/lICSsAlq
HQBJ5CI+V6apgNpAyIcAgEyPOOr9deL/35z0d3NSQff0j5rlJ0nnbVG+pk31+sOc9K8f+ntOGoo/
BA2YD7Tzl00ap+Pfc1KMgP9AUun5cD0xiV590v5X0+mvf0IY9DpYpZj4e0bqOPi/rJCUZ2Ory88F
/82MlOyHH09ufKkdfCsxzuUTAOu+b7jlVAS18qzuLAZDYY5c7od0GvCmGIJ7N63T5uSGzCo2AMba
3RWSNYWazc2/lQRecEoqQ2KRgPVamMUHA+qnfBrJbrlC0p/ld4NXy88TqPgnV3v1ObUwIxvm3Ma3
jOOuM7OsYnQSw68k4ZGwnry+wGI1mk912kL9ZPrBEl2sA2MgqEs6tds9WhlJFla2OMGRwRCzH5g4
3sdpVmNwt9iuD66dpRdkboPYOd5U1xHJnUH2Og1G+hHqS4/DrGyKZN/2UCsvg2ummMpjzG+ygoGK
mDVVM7TU+aZM4eX6e6TiuiVdE9nTJmUc4kfwTVh2R+wUHKl2eHkSK3uuXQApCi0bX1Z3i66pim8C
W8fjvIlL7me35kGOMzMNxGbzdpwYPBFJG1vm1xkRw6x3RUrbxqgVfw1g/ZowNczKRlJ6CAMca/xC
6wA9TaSGULDLpoHuBC4geSt0VHhk9rWEs7V2ih0jBhx4Un0jpXzp3YIMpgQ8n8itDNmELabkYBcq
ljcIKo2TOeNwQc1EXGtoOJsZC5NN3qcYj5KIg6qmtR8LwxuzjdObzLKser4njNHde2G7vJKki/dH
OZbRUizpNmt6XE6CqrhIyNSHphfVqWmG8VDUUzcwK2+8DVar46oSiXziivZVVePJ7aXJrYsYi/yf
Um09OLVbMbjOJveS5tjrML6X1Vx9gBo+QAVh2LPRxtTelrn3XDRVco+1TH83p5N/j8v09CmtArVN
QgRosk3VPe9Ds1+mJntBvh/flXazfCjS1qA4HMdV6orV1Wxl/k0YFvFL2irnqFLPuDWQqw2Me41w
P/nSucSk8h7AyDO9tXxZLC9tF7gbPy69Z9w868d+UQWegXGaqMjNO4ectUr6KmoWbF9qaXsetLG+
2o1jPZxmpeWBvJ7kBYcx5yrUK8vFat35iZAc1AJBK+OchERZ/mlhGVeSWqVx70rwT6VmaZgaQsu4
o0T1T3J2n3LMNvp8FAhzHOVfLPzpkg35byWAhByn2zFJ7CtLqeYoRDhuhnzhWY8kv9+npVe/SHKf
D+RXtV9mO/1ALT8hcwmCM0+62iF5EhFKieBaL6W6j7FRPdeCAiOxHP1xdHRV7YnQs7/mjTSvDF2j
y+k6xz/PpQr3Im+/49ATH6nfu12qCs7h2M+h8QbjR8KAyw8LSbMfnHnIXGRgQfGhM2qC/QpWmGcM
uNb6kK1CpLp7FCVXsJ0Ia8Ms/5BLZ7mtwxrNn+qxu6iXImdAV4fGrZUzytKuJnwUfkp2R1CuwnCk
VRBOMSPhLaYVT91AlZsMuvRWGEyhEJG1EbGJ6Xpf8F3FXyJKED21bj+fGzOst87i2i+C6uZ2MORz
puVjjgn4N+U2hY2HBa6GG3cGQIpsTAuffJmLq8pc4os5CFz58z7e+llyCkXvX8OP71gaY/9Ipku5
daXZfPVGiL/trJs7Jw71l25uJEETRokDI/OrqyRPxDMjODfyutIWm7nqiJDRYXJNHzh+Wqn85KYm
UVxUZqQR91IHKViDjMZee/ro7+VM0dVP3cUe43nnerPaptPofMTJMjuSim0zrJzn5fKGuBIJjHPI
MNgGK06kOEpDqNnLZnXPD82guS/ynkquHSyivEdl3Ux9ttJu44xKOq1mYG47HdRDMwtKtiKZnUd8
NoMv9D60o2Qf0V68DSBgli+kkMbBpZkgIIzrxDj0VjII6jj2udGEvZdYxLtsxiClm5qF+Rejjs6o
v/Gh7y+bZHRmcv9c/C964juaKmAI2S5wiwEMmps+g3MYzi7iLVN97TjzHqzZW06MZnsY6X2CDDru
T27RhpDOhLoYg02yddAGX0Uj3T8bQ3zL2s6+WLiyDNHSVQsQP7IGmRsscgOfcZUG16FTFJfUbLx8
k+uvqUkXALu82RA099yY8lF12mTULFOSm9cGkDZin+H+dTAzHd53lmx2hmenTiT6uUfHk96UxZQg
NMxiuOPS+pBBfz3kOMfvWe9fc10HDx3SI7zIy+YJuTk7SCrb85wXGJTI2C2vXQIHIrRj03XDBPVo
QInINh5RQ+iSLdrWBu5FbYbzXbY08lunegPXF/pAyh4RvCReLM58QqyK5raGjt5iZ1gWbnVXxYa7
Jwu3ORE7a0eE3SjEVGZ2MWTib7y6bg4DCfJbMarhky1xzyqDBpdrv/g89NaXvGuLCO6kvkxzlZCQ
i23BnQgw/6qRW2xVleKL6Kj+T8uZit1oLeNjbnrubhIz7WASkEgRMD1ypBE/ZjBZbgg4GA5z6CAI
7TN5iy2RY+1yHaImxA8rINIoNU7zeCUzkTIMmr+QH15+7nA6hWcUFN8q0tt3izZ5rkHwOQ3K77LI
+pNjcNxjcLwSj/kVycchOi7XO2IJhwA2L0EVMotID2LLLpp6/WuYw9ceytQ4DC4G3YLck/t8KJ2z
3efZvh3y7jRSkOxGnM2ODjSavQ9RbUuei3so7HS6IneU/q5USHkHC3toc9FDpAjU3TkIsr8OILsR
nx3iQmJF45J6x3lykEe611rQh9VoqlF4hva+sdyvndnej2NA6ZDVeYRO6cAWbWygXCC4xtM5TfGt
ygpNhUEq/a4wmxu/lfc+WGjYdwc9Y3MOJWPemmn9gCtAcc4bnexr2EabLlxnFlltQ1RPzxBXkz2W
stdOZRgPYa/mQ+mN4ZE08QThWXWPkv5ukVm6HyoTmlhjMAAvl/twGq0t4sPywKyAnBY64K1ImmDj
kjh+qJF5swn7zi0DfbQboeE/0TuimWTIHQG3fe8gO+1cmvVNRqQt/W/rcpAVKeeBM97PthV+zSoi
S3yD1w/h+tFTU33vGVPAYazJO3dHKzLDdjypSoaY7SUGeKYOztWw3JeZu4rtn98ahP/rpX7XS1kg
EL/qpa4zzN/7Zvixmfrrp/5DOsUEJ1h1hVBLCZUDE/7fZir0/7CZZ+NQ88YrfeOj/scDM/wD9xgH
JR1NGOU3XdN/Girh4KoTYl7NhAz9H3/zf9NQEVW4Yt//wEIJ4lpTCUiAW8duNHXvgHj8A0OM1Grz
qjYNoshW1ymc+VDvxLgVWKrdFcKBxrwQQiL3ymBGv/PawfmuVIlOp9KEceJY0V9D6CYHHO1srj8Q
uy3EixWCVG9ntk90WslzpVCYZInnfpgQC10j8R+ICka/jvVe7mIHkxr+dUI9L6IJ30VCCvK0OMoh
r6/8HOY90Rz3pRycL8aM3vsKZp/CkcGzh8uUYwjw7BTx6F96vR5aI65SrC5ROeO3/I0Ia/cKniHe
uOg493pBxquLfmFHNp0o9Z3xE7lCM73UiHPMdeFkaCY6WfntnhRj9xGHiIrgX7tuil1LzfBMQkO3
SeAS6khmOVQVnI7Q8yBSJPtntE+9P6QHW9F3MuMgND1bnW+6DMdFKFKH3M6eFuj4d14OG/TI/+Jc
o8KOK4w+EBVgfDsQoSBcZ8eW+qoKoTaBmZOiDPIG6IYZwa6jS8YqGob9FtJH5+40I7sHi8CY6ymE
22cNo2+xdYcdE1Q6khccwv3H1nfjJzksdnCSJJga27xv3RK5iKA2wmwupzGV6c7AQJIezfe5B+20
6UZVn72woRlufTq9kYZzRYljmr8FS8VhHBKOrKRNd37m6QdSZEVmHuIEpluBSyIsNibv9jAfl3zG
TZhBPFFQIiaDL1ji+Ciayv7YagcFmO4N/RSWfik2a75mdhSGGZDNIQmWesbiAyuqHXGgtjJ2M64K
ax7TmC9mf0LWQoxulZduZr0mPaR8nlyJAbRbhruqF5GNSOlGu1SSyozrnRfW1gke0EOQxh4xophI
FkWD8Xrmrmdw01VIUEIyfccB/7yS8JBs07s2xhc6xlpZBe2mZnMvFMp/1z4lo7zGazrf6Jlc4ay5
EZ3uIsS4B5RR8dkv6n0Nyv9M8to9WQn+RnKZPUn1A452yyfLnPUeOhZeg9PyCDOpP3UoRck/7fIL
AQTmqXVFsR/izj6HBthZwWhgR7w3khGhsrNgLL+fgwZNf7nok9mxNG0s4J/Dxf5cY7Mc4SRJIEM6
GJEY8mnf1P4wnDHnyk8g3F8kyOyZWiO56mB5UaVX5g5t/wEqYtSLdtwLTbocZM0t1SMWe50RGpsW
wXGUpOl3FyEF0kpMKmBybbyOvjsUEosDrMQQzxISeqldVVPqLu0BxdzjkBm44GGKv4GyFUdC5tYd
nz6/yt3FkJA4h/YEWX78joJl2Qapw81hsR27dtoWPmBjnWjMp7ruVM/uY+eUD0WQXbQVg/GPJp5B
+imjZGzMHlPvZH7oQyQxurK3uEXsEtwOZOKlUTCJ577rDsGirnNsR1Cw4gMq23LYTbHGBjIWL54D
BXquq35rVeX3UiBBs+vZ2zI6Hx8zo74OOsuKwgFJDuJkNsEsuBZtBSRRKVh5RLpuSDQR9yaGLruK
2HaIppSQDJeJgOd5eAcw5B7Dz3A8BrL8qn3qXQYm4dljuzyPpIJuVOzkN6TJ58hNnHTLqrDuk7S7
n/J+ZwR8KUJKblQg8tdy3c2Kkb4YSKU3rtrWFg+Z3Xnnph3SiAcGPKza8JPfpR9NowcattWf2L9b
x8TvabZI0NwgrV0iFxLoeVwyZ9ezrd8PzoxKT3vhqcj9h9iT91CKzT3bRHDV5MbsR33hDR/YV8at
PfnxtGmdIb/JbfCKbiiGg8mD2ptNN8IOdNMHR6nwWioTpjj+lSKvPiENtSPojbeLqnCZRySu8tbf
6Lp/6L2a3YWIqng0Se10CoeP14jXVGTIkVNOhy6OgDLCQ5YP/8PeefXWjaVZ+6805p4NbnIzATNz
wXCizpEsS7KsG0KWLeac+eu/h66q6bK7umoGmJsPmEYDXdW2wkl7v2GtZz3kZWbutGINP07ZdKmV
pvVm0aePWAQeDaZ8JG6Pr8xongmXOWI9MnkfD8zpcvrWWJt2WMmAk6Z7MhpCnsVGXjURNfvJbt9K
YzECo127g9prD3VoMT4ZM+r6Is7Hs9FM6jUW+v3g1Dd5Fz+ZxIy6cJEDtaJ05aQNwNe+SIfYcJ2u
ONvO0lqx7+xO33dJOt/PvHSFW48R5TGE3ZcsjMRzzmzVb3Vra+4l2z9rJNhuDAg5hFev9TtjbLRz
C07HbcY6YVznVLGXLbm9z+dhPcZVf+jr9DQmYbbHhZV4kUOLnMBK4TIjsDV0LNjsWFzdSg7yjdFC
v5klFftKeyE/xMVmFLTa5gKJRPEWMmECKE7xl3o2pUeHfjMnDXfClD8KOR5KWDLOuHKxpo4TaG3/
cURT0iRW8TYSIgF3+jkljiEYeTyIsKvMk4aVnEmdPoq2EDsJD0DzIsNYrzO2TTzeYVP7Axuts5EY
0Y4x0OJ2Q6R/DquhvmcTTya9gtC1Dmz4rt5Y6OUdiZOQcasWK2+/9fwwzQ5LZaS+EKLelUM93Gh4
blHMayyCBsr7UGdMrEzb9YyRvzIdV7GN66Ra2hPCd7LXo3qcfbnkEuTMQjDffZkq9tHpsvU0j/qj
nNX6CyB9JTqEBTrznWFNWBf1XEytK2WFK5p7VgvG3nkrlPFOxFbi9XLq7zujvJuI92MZp3wolni4
zebkU9fq7W6YzeoE/umT3dE/zUl20hSMBIhARl/Dq//C8SoPk1jC13QVbYCnpD3qs6IFaTXGexOb
n2vbNK4Fsykv6UZyX6MuKFVbuUQ4P55qgFuEMXT2uzmAaRqYndLG6PlrZVvLR2tSEOUP9mc9M2pG
WIX1hB0x8ZXQVD3NitMHjMsqI5it+bLywiWAqvJnuX2IeMFSF+wOpkm0xHyu+fUitkFBkX6t2+zL
oirWveOU4ye9GwMVVfMVg6AB/Zgr20prgfE+aWl917qVbq22+blb1woj6SCpEcroIrT80GdMnAEg
0J0OTnVv4xkHZ2DHwwcYV/Zhtczmk7I6h6pf5oexi+ROOInDoASezg2Et69MVt44nfNdg/3LZx82
PCapOJul7uxrp118A8NMENYmFwSLSr8nks2LDY1VtlKlGqp1HWeDZjQ3qehWl9D65YawC+cwVWKG
XtO85VFB1zvnCWyXehQfOSA7zDeDzkzY7Kc438syQqNeyIzLq1PKzw0y0HNkLowrqAWf1ImxIQ73
3EYgLhf9YxHr4gvLafOLTEoYTmsfOW4YN7ghcwoGYM9Ek3BYrqgVKYDHkzWsCrMb1S917TakUWE6
ygwd6iGcAL+g8vBicI5R7BUhmaLxuUVvDqV1jD4yYEcXcKHQ8uAxP7XOejS16SuSQHPf4KT0C7SH
wYCLFqF/pbnrbDgul+SeV+1kpLJ3YVLVfg7q2J3l8DL2sve0tR7cEiYkiThV6LZhw/2XVXAcS2yw
IVE1eIbyg45o243bdDyV6hSErX5N41THcmG2+7w27XMSF1iyCB33MsvBshPv8rFp79t4lJCHvww5
4/qetjtIi/CRDT4Q/EbzQ0XqPp7z2u+M1rUJE0MIu5SB1eSHteR9V0A+chEpCo+Wv/YSOfp4NRqO
E0yzmNFGABWwt9Ysfpmc/sakwN+pNk8xzIjHuYKtZNGeQzkozhPZHCTK2hiSZkpDfEJAbiKr5k7M
K6ap8t5BqL+H7/OWl8MjDgXggeb6oS/oU7TewJmKpwzIUu/XciEduzbai9LOI1ZnRXtCwMjEk8yb
x5kxvYcuhKtuUSRCP0DJerVFciBOdTVC125QmjwS+oa7BM+Ll4Cm/5q1wheztX5YMcIFc84EU5VA
GWc7fLREftPEg7y20um9oSnfKX6xHcddINK18mKFEfIsR2xjXbxb86F4bGWa+LkEIt7I0gmkpNjR
to3DoqT5BaCh5i5TxugdtPzVtMMvatdGvpPN5j6esvlDs2ArczpTeEtuUfWI2rklg+hazstw1dTK
Y3E1eWtHJmMs1eWqQb5TwB97q1npwM5GxMyM3W9Q0H6t6DcggH3W7PU1qs29JbrhhjZ34cnIcCms
x9DOxgCHzz6P3xW7GVxhduqN6NL60GTtXZPoQNaYyjhxY3sIwdVdXdPeYkzS9/A091plCDb/6dkW
Ohdoqp7UzH7E+6tvhO7X2RrewiH6UlUZ759K/zD0F6sKH6txJb9lLqMXRQE+MuBqx17NzEi3blbH
fraZKbWOQ3AOl6MLUhCwJKZ11gSquJESsPdEdUYgrur1wwryCzy/es3CaqI8U+7gXTEoyop55UpI
Qx4uN0GDjLuOd4ttd8eWd/DL0sbfdEBnULgnZmq61rXuJKHYsWMoPufkGFRBkojiypUlcR9Vek6B
V7WWr8Vt+WHConYYlbnxAE1m+zRRotarNcArXpUhoNVYTsGtHA2anLp5nAY7RzQSj0eq6uzoWHG5
l04pd/WyRudJHcwdkXYPSwvRrKmcWwJx0rsyUcS7kXTDeY0T8wSmrz1o+ZKdBsBwO2OS7YMsl4pM
N+2VHj69ZGx4PIDvt+sajbjlq+iGxZJOnJtmXJDfwG9b55lQUZg+6Ui3NEIB3fUoxHwyMikAShZK
pS79CA+WWzQsXAg4i3xmGwqjORVY54BVs071QIvz8NbEcnkgUP0LtETHLTQLA2TOM0ZReymHvDy0
6XI02hEL2DResTJRVnQxpr7MeYHvm/iNbeGhI9/YVWqjpAxqV5ZIfHt2Q0gzaLLMmXKPrn8nyRxm
MqB56NHSXQzl8UjdeLQKZqR5Xow7jisj4DQH4l8YZZAD30zj+pZmyr4nu0HuaYWZuOhz+nnMHGfD
t6jZhauaW2iiW7gunXMuSahy6ywFxhNahjtkhacgH3IroTVni2E5zJg8OXSZFF7b1qmLK0s99xkZ
gF2lvzcrSEssLe7WW2hrchWc7sEMdeYubXkZqwwoipOBo83zyVNw6LhEl/fEf9rKeZLpXaJhFGM9
eolM66mynW5PfU1SRs3bnyQoQpRVFuvMO/KevJbaiJeNAse3wgSHiaz/tlY1rqz+sqCFctslRC2k
469s6LM0nZ0/BAh36mMeHowJyBIePk1OZUMND3GV463NaoOiZTlNfFI9gPX4HwYiQoUhWhiW45fR
Sr+A1jrasrmDtjMfk26Bj940Z47opzocS3Yfc0CrxTsZxZTXjx3hgyJRr6sYtL09T4xRVi5d9DM4
YMX9kiqA2odgHc3MaxowkzQ6a/mpkQpjk2ma7J2WiwfOznttiVifRWMfsOmi87InL2ppB3s2IOvK
somJgC/CZDrFwNZg7Zdfyr5yPqQRO3iq2X0zNQQezPr6iDr9zlodcKi10MDGqLu+MyxXti27Sgpl
BbaQtYBtttIH1sPfbNFcu1U7Z7b5SuIeCqPXXhT7obff2xF2hWqTQVUKgs9A6ftNWnqCxFV/bcb3
um/J0VWyl5gEiqDZZFRdrXhshCuGKjazkjV1Ip/IZeHGgvk2p9ZLWqV3bcwB7XVDa85YJqV1C3ND
O7EWISJ7jnK80yNN+dgsLX+JmxzzMAg+tW6Ckt1w68e9hUbaPNfAQCFVeGY6o4Obs3zYMcXBzZAP
hputwiLxSyzNcIM6t91LuJ2Oa5myPSZ5g5iMU41s5k60RkFp3MSsHKnI+wdFmkW3K2ycc7tWyabW
05ErVmeTHmHh+NCGZJeyGW9YAvAcGWwD2whSj3ozgBP40mWzlfUgpR0yy4df1K3/2/P6/bfq+lp8
6/59+8ZvFBecc3H/nz/+a/fLv0ffqk1J9MO/BGWfsFMYvrXL/beOnOL//Pdfsoq2v/nf/cO/ffv+
Xf5yEk/o059O4quyfy1/msN//5pf5/BClX9HbmtyEm5eMjTN/zWHhwoAw54zF76DUBEhMyH/xxxe
VYHHqwjiKYzNTW70G/xB/p1YbUAS+N9YoGG4+5/M4RFY/TSGZ69vCp3/6tj3MIj8JEmuOR/hJy8w
XqgzBB+ZgmsIEfimMTCz5WBhVS858CLQJpvd+gIbXPFyXtKvXcgEyLWignxCJEbNDKu34ayrOst8
WwEtBqBvbEkzUC83FdVN/ilZZXNTdav6NdWjGeLjkJFprWLN3TDU46jvE8WsHpkRWsyyG2ccTzQj
7XRpayIHYxSnJOByHzP/NaGeokz1xBD2LjfOjTosNYlFtQ36NS1Xzecz+jIOGnZibs6jHGd18ZbU
Ft+wBfAhXHDJ7xw7JCYknLYoLmnGySVHs3wc8sE6KO3QHseqQCzRJuX8YWyUvZYOml9pzqcJOt4+
VvKewj2qtt+K7vzTbHQ1VmGdyQHG79gRKC23FlkIrlgR9v5Q5SllPsp7gyT0cqPgcQN0HokhnAku
rzzPsroOglspMU4sIrs7wL8peg6Ec288I8C6CG8K24fVrNcjNu1OkWerjeYsSFuQ93ICSLpv7TqG
Gzxr0wXqDdTZfKsZhFDLHQOeYhQEKMVxrx/SZI5R/zNGq8fBOq+UiHRbnujY6MwBdNchpVJwohZf
7FEUDLtIHCKlmDEnlTIWi+/CZMuqgdQYAAh1Tdx3CHzuaE+U+atTonwipUR07wtUzy2IFNVWgdOa
nm9n9smmIEe7bD3XqKMkxDBnvAHIm53QJSMJRz4UxtTlQ3pMqN30oM2zDyzk20BFM0T7mU23Hbmu
LhI5JAY5xau/1GRzAo8QJzvNKijC6roD45rtMyj3Iqnn+94cJHg/JddIgmrj0iNPODrZdm9JT+o8
256Gzuug4lPsgxw1y7GY1Xa3Omv3Wml1/qb1jdB3TgYHy20bbo/eDtG0RQDCmBGTDnbqdEYcUo/y
U1rQ2hMbP7zEqRx7b62kcafwDBoMvuroJWqlimZFFjsWTcp+1InBtvhxl9zU671YxfyhBBe+9Sp2
eitFaHHM29PgZppK0hozQq56raPaz8zyOE6qcU36MKVL6nN5g0h+PZXhyl2dqmSeD/ErvyP7D5Wh
15BHVzNG3ucP0iSL2IJSMWfhS0xa1g4Sxbin7JRB1pBCOgirfkS8fwWGbXzY3tm3oehU31J1lhqN
uKzQhompqXvPpl/c2QmVOc9Arb5XYlFvKyOLnqM6wfbcSJzyY5YfOpIo3YXosH2ajtke22QIpLbu
vmoTxgR4z87HSCqGa8JpuYE++rRq6m2pp6yMGAbdZOto3DB6VA5p2k2fjAZimZsSp81oUNc+Q2xn
FD7A1IjcKVf1e6SiRBDhl39XLJv2vefZ2GVr2h+HPn/DmuSwUwvxUypIMx03G035sdZRrDB1Gqs3
aS/RA8OFSHWrrDW+0C0DaWMVxPeolSPyJIz90GHcZgBWNqkM0bKZdY5NWBO0fWT+ehnZh9kg8A+V
CP3SQE75rjciwRt96JOzcOLhoY+3yoXn56Gbmw+8rRkwaQus/xi6TRY6BwUFnO3aemOdbOSDoO9k
bn+dzTK+c3I7OYxhVX61EtXxcxXahVsjezaDpZJwtFUBAzS974vWPrJZnYk1XYyPAsBx4Ypp0ZhK
6qE39dRqagrUZzbY3lhWk1xTbGtuNaj6C9qpLTVuYFk7CZn6+JaNz4Y9kQkn6vW+mpl0Saud0A52
4Ib1tLpoyA2x1FnzG4xoZsia3r9HNIJeZhAtVuVxh4lD0581liW3q0ic2xFo6N1SGtVO5OxrNQr/
c0j27EdLtGvmdcT1NLuq6qKgQ1b6irS/9eU8VPfw5SqURxPqoBjHgStFH73TDaiHciytz7rWryQ0
8dYKVo4cL+6X0XQBxk2Iwjj5bQLaXMsezYvWrET8Goq+k5HQHvGM1Wd7MuJT5bT1XSNoCHrckzyz
Trx8SxZGziTSN6mHspX8B3XJ8TYI5iPhDGpEQMU9ru2yDB6mh28kfpArO1dEdBladWHlkHpwH9sb
2CnTh9xSgmHJnEvDmooovyWJQ5BuyKdiVTQ+fVH6kncjzLsury9WbbO6m0THoI74insJIvww2v18
rOYQJStwU2BoYAxv27HOPhVO1XyKbMSstIshoLowOQ8zKId4stdH0colQJqV7hfKxyBc0OOqZgkG
Q/JoK0S1mtofy3wd2ctYwyNAKbRAiexKX0loJ01DwidUY/WO8DzaIIs0rVM5KczfkMcsZyNdisxL
WqSKdiV1nsd+epYzfZ8xspRiCcOGlr3KehKJMN80vr/iVWGZ3OGnJu4sVZ1Py2qwCZErF71N1M6G
9+ySnZmgUraSuiYKa2SVShwgrUwU2on07Wm+GZqq3XU1vNf/k/z/94pjrNII7v81Gu36bXz9+mNt
/MuX/FYbC2pjndQZdJCYb3+vURGbCfS3YlhD4Q/SAqG8hKIMs+C/imHd4I8M01ZVm/LZ3iBpvzUD
d79oTegj/mWQqdgy4X/QpJiCRb5JnIWOIxVi1GaN/Z1FLu4loqe21i9W2FmAHKXBKSnYDBtrTnhB
XDRbZmB1MoXTCAYUDTuEldUGXjRi0rSuuYFdPmjPAKyya2XlbXxuWNMgAqgbFvYDH64nfZTjc5+R
09lHC3zNGh+054z2CIOqT+mNzbgc98O0iPsBpvLncgzH2xUL2QwSstzu/bUlErkJ22mXML4/oJ+l
wyQ5hVTzeun3Jm60yq3jdM6ImsLW4ytIBO/ksljmLp7tKTo4UqyDD4tI/UI0CypqJlzZ18ZSmtsk
MsaCCUAx34YQPRkooEFRfYI9lmyDS2XWsVpaSUklBgpNBhH8qb5RbU6Y9Ze7BmDoJhgtWXsRNTcr
J5tfEDtluBK8g7yh0D9oTBs/ODKN7tc0G2+bnAy+lEmRjzGVD3VIFNI+nVrrsIWLNyTRoaU7YNqB
TmkPGSeNbNnUX/RMe+zrurfW2p8IReqbQyiMZNgXocZcc28bgOd2VouzX/WBLbWl6mWlPV+RiBel
8Dj6laPsRDVwSUYNW7vUlHZZZqB6c+TEn7o6l9B1yKDO3JYeiu22kYTjfM2aUTpwh/KkdVyyJtpi
VyOCjdxBx6aLkBSBREh9tCg7bmOB8tToQDbwZA4j6ewdAV2xHzWqaVUHyP4iPGstwz2/kd24vXGg
b64z9rydMqcEWmaFCd7z1PfDUCMwBkLZ6+h0um6c1sLNJg2t03NEI6Otn+ckX8r2K2DavmB0AE0q
Dz98/xT/b/f5kBHbqqve+x87++8fyH+0/f8/TQMs2u0/O/Du4+rrt78du3+KrvvlC3899izxd443
TWDG5ZD5JYP6V58TfwRoRm7auF+4jr8/A+lYGJL/I9L6t4EA304a30cLjJT/J+efrm6au99p8iRe
dSAtHMhS8nvBRfjx/GsYFbUFWwBqTEq3dIkr7AdodoPIdoog0YznqRjHC9ZdghWH+jmPjM0YY101
6Gbse9d4o5jKArVqUd7lg/rEecjmus6RXFVygqcx4HlsBbwSuSjWLsUsuyGRr3U+sjCaBa7LqX2F
iXbhLX+BeLYPe1I5+tZwPOjjBraYgeSkNnkf1CG5FjyPXmPV2HXLqmHfwGRvZs7m8pk/V456Z4pO
d512eiVFEzpl1gaL5CBr++S9y9PML/RoCQDsXC193k+JVXt1VL47WXmZxHgfzkCDZYIMScsudBJ3
MkUAyCaNCBrFnePkdan7yq+a9c1A8wsJ8q2yzOdm6XaIk0ltY2n6iZypAzoy02VhDUeoC1cUXPZV
9PpzNuavFm7dnYpYSG2zy/YM9AUJJERUvqc1QMuOpnKn56wc9IKjYIiAoMPVe4j06X6zpHm4vqNj
mztvU5g5exHLQxQxJCA59bhuADxl6nhiVJVJf3LS4kFDsjI/mJgJplo+x3p2iub8tW3S12o1ruyR
cBSYsgskDwjI3ztL7DuZ81otes++umbhK7PTKgdWZSxBXYYYIAQrniiWNPRv2DJdR1PjgKAqNnjK
RlKpmdN+BzCDKHtFpT65qLVRe2yA4e1n1ZK/gGP6burUu16b9pDzzsImP0QZ1XNtVYo3ZvG7nvPX
DJFcMqKINF6cA95SpvsJjxCpy9Ma9ijCezOnrUdjiM5ycsfETv3YketNizMUi9FTK5uQhdP8UKiG
Py/l5JVxS5htlbwCCsaloc1vdrWeRwyubDJbxD6N9QxI/Yvd6LfOhFPcxFi6sIyCkdgeuOEf1sY4
JPS+vFH1Q1TwGm3yQS/ryYwdhvVMwFkcTOgtPMSw+smxeCfMa4/VSyt0t+7UpzISbw7mHncTa6FB
zE94KB6adniQc/5eqOni0VEyQSrmBz0UMbHJfY2zACrOaiqxh+kegcH2vIvSxKEln6umTHeMEq9I
+CzU5HwdjxNrnsVbUTefE6tdUHnzdlQEfDUMLC9pyI6WlOwFKng4foBGVfn5DFBuaRAOLU4/HhpE
QKemMsZjV5j2cR4V0mTjJWfNVRe3pVIvOxVV0qmIWa9rSq6/9aJ7WcbWvBF2Vm8p2VXSSL/FWZb6
TkEoGJz66TW0KjovFg75xlJtyifYZU/FjKPOXyU6OlZdLPfi8CrL7AVpwuhlcx7gP1u8ldiDul9a
xvxzjPPdNDGWJHPLSKfqU9e0mmuuxHdlRWtCJ/JUKXg9GN5jkxiM17lcUFjBh+RTmcZBbjYuKpTU
rVfH3BWI5X3cG+Gd6JnY4R3E8p1qbxXh9uzji9qNRxVBkSZ2uoVwnt8CmOPK27DBsOjPmrRvpWoN
+5m8HnfJrGdLMa+D1kzHcGzflak9SzM7/e7S+bWu/Rti17sqKfvuP/7tJ4ALpzjD5g1swUcf5+t3
PM/vqtiEKmagbMDCNrKF14emJ/xxviZGc1lDYf4y9f+XVfNPwI7vPw1yDr0APAuBpvzHO8OR01Ca
hCPgwxkrn1DmkwaNhJkNB/qfP66f6Rk8rm1KjY1NhYvMOP3HnzRZxMmlYV3Bo8henS3pezuOU+YW
HpqnDovNtKh/AVb5OfL0+8+0NYsRE6wQ/vfHnxnppRPbXYiOi+VfYHTjA4tcGHA6AiiFFMvt8eY5
Q62OA/DPH67+UzeyPbNbH2IweGPVZ/3MwmKMOa3pYpeHrmhZ2WLWuluILdiOizOrqoxcpflt6pBl
ZBOD8nREV94yJHXbeHmLmTJF5Xoeoo1ipRsHxykULx2YhtsTChGOb7zTiGvR9jVVeinNdleA0J2L
6Ek14oKNnbyyQVe8LUNzbxiA/ZDHET1mczz8+SP9g7cQ+B9Vo38TqqFtvd/v2y4tT8iw0mR5iDUk
SZV6pzrrXbHi6vuLn/NHz6hk2wEye7M5/OziBtJrz/wh71Unh+YHPWLB3hOoOYdwaTqp39nZpY8E
MW7jcmf1agH+kjtUrtF7M3Iub6VKmlFAMB0/A7IPAf8ODzAhr3o77mOb496oyTWIIoYZzazNz5Gh
Lfsi0sjsSBYmLWoLJCGbn+aWa3/QEnnqCT6kg4T0J8vkPUxQhpZZzqs429UeUcB7WK1PdjTs1r7j
8q71Q7wYhzgukVQiN0WdM58zi1wMbVjvrAVgCH2AYLOhvLRGRvi2oMb68yfyD04YHPcAb8XG8/sn
Whqwl4pNsV4e1omwSsqJmZONFhCk7qQf/vxnbQuoH2tSXCfoJHi1SMgyfkZ0tdoC3U4u5cHIxnvZ
Jaei+qsD8/sn6aefYZnQv6AIAB5iDfbjGzCJm6wn67I8VM5Y77oEyQP96tt20pOmtOx7EmgzDYy3
ol2n0MFuUOYnbM+fujT9gjSrdLViRNWVp/oBpgSXrMPpVC/FRYjofTUnBmFQYw+5bq5uauiTS8ht
d5MnZjDa9aPd83+bHaGRcknIdzeoW4Bz9R4E8XqntRoSLKfR9jTcvatqyTuE08yFB30Z5+yUGdHi
2WZKgSrglxqi9soyTrxR7e+rUosDqa9/BTn8g08srwVMTFBGMNh/BluVWt3PRCWXB5HTKIwx6I2k
p43WlIzHHPMMJJRbfr7Y18Iwa1r6lg2EKG77lPdymJUYOMthN4Xr5PamqPwhVp+ntNZRyjPcYPR+
xVRjIoYwUKBrKcZfTiKIzJVvpcsTm6S3FWEI/paPs0516DQ84JZ0XVI/nhYKMUQEcb3X82nv1NN9
ZJiDm+Isd2XNwdeZwHsdhckIMXzOXjPWJ6dux7/IJvuDDwl3xvYfwYRL2yxdvz/VpqhhpDGNpFTa
pU+JM7vWxK8j1cEN6+gvXhEUw//8ObG5hTnWWM3Z//SZbKS+6Cw4EABpXRmgKkOkFKankJvKEbw+
a8VbEqYWbAKNYypNqQCj/GJmFICIm2Cclw6yw2JsAsdkrJBs5m5oXGgGxA02wNvcwTAQO1T7c1np
vl6TCpmu93O+nAtru4x5m0V69hpOW5U6oapf1UszlISaVJpHuYoKObXxkhjX7+3lKmfdh+SgeU7L
vg8rsZfWsGzqcOjRaPTxcbah8GxNUEgYlT/1GaPkYXpIehpJO4sGb21o9Yx1wlrEVmaR7EL08QF6
9B0Y5hPLGHzh2EqSMlv87R8U0igJVt7ekPUw7oRsu2D7GHWzwdRlejCjrYEwMoXPE2qRvKFaUsP0
MiPY9a2av90qxnOToksu8cTcYHh6a3vmVsPGnsmTS6LTszgzpTgBCM+sTu8nXWLgqowDYPmTMqan
lSEimgw+wH2fn2iKGVdxsyQkLhJmuT6ZU3/JhfESd1N5yoSBYXz0da1doAlPhCVC4pwavN82lX3e
y2etRez550eu+Qcfb2odA8CGAVoFw9+Pb11Q4ylYHqM4dNbyVnbjfady7420Weh4U3+rv7632lXv
CLRsVHrfP/Nl3O+WCelRk/JlTaH7WV+mgUMorz1iJUBBhcWAQW4ZgARaDrnoFBq0rMDSJpOgKfPo
jcQI51K3DtEmEfci1lPnBrs+Vb7F8ljhjEn75WnUKbfUVq89sAWDN0d4B4iXug4RjSH3YaxXvCCs
Ro9Wykpt5ARttf6+tWlJnSG/jMNwL42BsJbcnIOEiBq/mdZzEU8PuOEwVgATc41qeYM1SsBP3d9b
dAeHLDGvI5cITebwoINc2qr53vrtfv2/Cdtf6W10Zvy/e69uip5flTqbZOg//u1atX38N/81+9n8
+ssX/jphc8y/G+CAkI2Ym5cV7/I/RDebHgdBDQcyncQvw7ff9gwOywTVdPhjoJdU3b8T3Rh/py9n
IMaX2QhvUNH8tFf4sz0DFNQfzmpma/A/aSk0WEIUouJnGiuJcXVnzpZ2s6qGjNZ9Qph8HyIsIeIJ
SyvZ405QF1wf7mhDSHEpZtfPCq0xidKJOHQQr26Ykg/B0ijFLlqayrOAPF6qiBq61YeT3ZDzIEl/
PldDqXwEJ1d7FZbtM8XmJhIpzI8UHvMjKeY9szOsVHtRN4RedyzXTQQc5BVQQ2pESJQ4NUJ9nzZO
uJEe2BMaER+E+GLqRXvSHJAdcRN+mNbmdubOAaZNoHtRi0PT1To9hg1/PjdPQoZ+OHASxFHzdTAE
ZJ+07jzKJvKc9XK5hG1EqkhP0zyqb7GCh4RQGiUghZ5Zi7que6PCZVFG2p7dQvmJnKY06OqMkOJc
Bvnc3kKakQGowf6Vj7q+yy1wBnAY2oNemPz8gi07z5T0+9J2Dks3JPd4+yo+6sQG15nmeEyjts18
PR6Yud22i6N6DUabAAqycAeSesikrHW2o4buRwm6BFz/sztWeXfKEusSCyfcuPX3jlpMQR9ae6cY
DghyyG7LNRRCDjw7JCEqQlB1r6AK8dCSPhk9yeQjWo2AJTkDJBbw1E1D5LWGYgYkLXwpOlbr81yc
aqL0zjXnPY7gOahWa0ceTb3DBllCwDFxWxibdRbsgoOLrl8qKBqZhulqDZWnRU8qV0f4xMYc/YA+
IG0lrwzH0VgsR63CV4MBZj12JFz6ljU1u24Wxk5Daeh3syr9kgwj17Cj/TyYKHXQKgWOSF/quZbn
BlkwjEjMAAZoiaFrJzxI0T7WB4IGGhANeU6aQto8VJ35ZM8r3KnJcqPRlDulTNRAqGu8t+ridYU2
m8Lc30N1ar0pnUpcOqlyajTnm1yVFPiVY/i8Jx5gFLnmxFvCbqMPDkDz3RDR7Wisq8Co9FiUAbvI
LlddRjfHRkvFyyJX4WUtifFK9mVd5Mz8yK6DNEmXg1Fyc6+QQlxkQRgVyrTxragG+seoM5DE2HjY
Yxs/E+2z0vUFftA59NmMIxaFI7kXNq9gxWR9Z7Jp2mGdfKTejC6lSiqDbn+JnE6FOWs1nlGbygMQ
QqopwCbSt/IkuS8AjHlkBKgIWOJlX6NLelBLNONsCrL7Fe2m33XrpevbfIesaQoQGZi7NRsKH1uQ
FZSziAjuVNS7xGxx/q2QTYAJxx5WYA1Rqk4QhZWaR6G1WLIiezxoWkTw56idQZlQGWlx/QjWkWfR
xiGjAQP0zMiZcCJxO6sG12lnpOojZnsyqBUBW2gkI7CPa4sLFekaqozyY4ZL7o7SSj2JvpsM1zGR
1Hmko8aBWWPJnXvc7IjUs0BfIM3wqw43FiHG/EWFWx5YEWrtK/PlL8mIUTYtNwV/Y7FXs8f/x96Z
bbdtbN36Vc4LIANAoSncsifVWKJkyfINhhLZ6Lsq9E9/PtDxPrGyf/vPOLe52B47iSlSIFC1aq05
v2ls/JnrWc/aPfhxTodPmF/HMAaXDRPkBEwUXLPXPiAKPnZl750kSS1oi92zF6bNdjAFoX3BSP9u
yL2N4+CAtpvgD6Q/5wS9Wmh1DCxwOJuAl/dTYnwpnHnakb59pVr/OhkWxJVf7sHhTKvSKUucwQaB
rUrXmynsQZ5BmF1ZTvLaVOhjIjk/6MomAmXha+ecz1eD7No1B+ppayeVDagG2Z0Zeepmsv1dV9iv
AQG0xH2mAjehdh9CO47WDDiQghgrRkYpGpnmS6+ZlvrzFCL5T8XezNG5oT0jdia3+222cFSnNmMg
GhTyEOMfIIPws+fpa6hIeK7d8UkOpH/gl2/X1HneERti+RgE/TNRWsSJ1v4XLx4QjIRJux6i/BFm
0pXvtOq2lvYpqbAzuVWV38C1W5WmusvjkNRbEct12DRflcLvlcBdoyrvqr0DkmcTQh3ZNrjmr8mD
Reo8KqAlkJsOeYo1W8Sfg0kGj4xlDhVZoVezl3Y7Mo+bXSvzfjNK3rGc50dGrskdbl8sb2xCoxGO
TD5RrAJJzXeKbi4AFvehziA/eoTiXU2NPkaqIX+vFzSWW8T6ecz2whDfe8mz8dMQdt3BnzDtdDYO
lCgn3d1uKbFLAE7YNN21X/QB8Sv9HSMfHG8MzfjgeHsbHa5bl+ZZEZ4rXEl0b5Ld2CRMGzyMNVZs
POPFBe6FAlKgg2Mt7DpYbjO8yyRhBBWG3oH1NznhGRv2kcEqN0hSHDslC7oINjJYWna7CDMnOvxa
rEenhu7np89Dn7jH2ZCPU6uvdIYDtjair8Ko/VNe5uHO8POZQ65n7WAKy63lFOZJ1iZJOLj2aF1X
4U55isOUnGZR/p57umw/ktcRYlyFMAv49jDiPXRqlD6NrIanNuwZZyDJAe0LtY+7r5C4+VSAMduP
7Wx5yDDuuFocGruCMUTaDHTTj6IbSoEAZ5oUjQ06pxWrN02LuR6SjKFR6J6FU/ieInSJEOjypESv
/WCdVvSBXKh+OSxYsodqNSv17WT+b3n96/J6aRv8RLFzKa/Xr6rKk3eqduQNvPT7CNv9jZ6PR0va
c8nSoNb+T4Et0acz20b2Ba8FObmgiv6zwBaU5RJb2tKcEDYv41V/DrHBdfJXCTwEO/Ntlv1PCmzf
fH+ARU1k0ztHwWPLpW5fGsF/GYH4i/AShGV6gPS68AIDwq43s+ZACCZABeO27WuzAm7ix1hIsbiQ
4mkTJ7r2Zo1AzB6wbezEPBbZtnKrqDkYeWVhqa45xZsrMxb6rUgIRSZM1DnWyHNvK5eOcutg+0Kg
TvAdVlFxhHkFmW1IUZOsspxjYoHX7po8PmQ9Sxhsbc4wcOEpkJg1lBah07HtvGLcsG4L2vWQxMoI
GmJXoZjZ2wQkK/J3jeUlF7xylibTnd20wVMnaApRuy6ZKq2W4znCEftUJNb4LfYb1h0gNTrFPtBj
u6SRUsGPk7iCfP2mpUk5VRZsVIQmGWurXHreOD9pj+MF7iA7BPwadeAwGqZsUAfTEtYj0yDS9xYE
c1UZ3UH0sfg4D7RsSgE5XAsTaTdmFev2Wwxk7RM09i2TjVMF25QfpGBUakTVb6lieMquuuSMIWl8
ESHKytUoFH/NGQnIKCrXfZ0iXscEnA/A+YFPO2BOvjNFhBAyhD277gBk0kgNRn5rZ6HZy0wAGk9N
fvcgdwlH6ygDbj3CqAlb8+NbkRnptQQXvSL6Gq91mPRHUQHbJouR1/iXjBpGpGQLFWMBopj7miv8
7QvNzQg4a5TAb7e75RuGwzre8ZVq/YnBKQaAoQ4huo+gs4uNqXHH3RtMMetVhf0KUUQf86fUjI/W
EKO55AO5UuxEF3D1QModO5BB2uIeKY+LkZ+tzXxWnoa+nBezgSl0mL/GHKqISuvL4Int9dxSHu0m
Us6dNbgg6Dvg1O591EoOqLSGFqpV2I+lww2IyXS5awtu9AyPdLib6oifNIc2f/pxyGeLl5uoXbiC
scemsPLbnrvBVgvhNRAtcZWX2EZOuJ1DQeC3MA8izc3HUTXehHRd2COGun3zgU9EW3PJkIyHhofQ
D0a+YM4h7EwyiKBlw6Qsp1OJUy9ZZwHuwm3PLYpwlsfyuqoDzzkAKhJHI0U9jL5X8LmTuQM9X2Th
CJCBHRsaRMEdQykH5Hx0eMuSTYfMmuU+mZDFvXTLVyQFLrjC7eoXaWl+GMLWZM/kgfQ5JjD7qe85
fTtW/YLZMHy63MKJ4XN9M11dgWklFGO5SUOPxM0Bt0e3vsQhXAIlitlmjhMD1t4tMVZPwg64cC2g
arGuc8kN0/mEBualx7++PBJdXid7DNtcPCgMfNnQjo+JlTQvs08AQ+PWS0XTedajM1ThkwGBHQSO
TmFjpw1nlpxgT+ApFfEIsy0TfMXu0K9IUeTXMcGmfwu/bOBr8jyYJjcYgxt0JRnECeztjvXYo/DZ
c8RmBXHofRCQVhEBXuXB9dwsKentJQ2qguICasCQCl+yr2Nxl17A/IbC7rFtiavcmGRKHICVm2RF
pMG1CwlzI9CtK2b+Gb+vYCY/7GY9dfGWpj5PmK1wGaxmwYpV2Mj3z5MesRilZPAkE8nGAgn/OQuW
jOwyIzORQHl+Dh4455hlDDbTliXDNEPrsXXrjisIlehcc6PDiYqz5iUzw4b2t46QEcUEaQrueS/L
iVOUcaoo0UmhcIiyt8VRzPzCY5ZxRxmBzRdFrrb1GNJ5qE9R5YO2EmVBImcRkvGcmnOy71AFkdY5
8C3lyZJckpCTtLUIthEM3B1ucLIV+FqVJkvVJM8LAUNpWY8Ng5pHiEMDfgwFN2RVmBX3i6Vb5EFL
mtkAG8NbFbgqbpMls7IoLD5PWqCe2PYclXgSMblO2IMUP54Tr36LMswICaqWO9A/Fr1J7j3AAVZ6
xcRDHTrLNxvmu9zzjo2Se21SDwts8sv9z6DFuu2SPnhyXYtwJ3RjvEU/WE2L6cmF8m8mmvVN6VZu
8lgs92MwQSutGxk8GXBtMeteljSCapNiQwwJt5IbStUdU6kbHBEXHmVtGdad4/F05XkWpOi5uLyC
PMrLE1f00nkaynZkoti4Kt5dVlZi18gUGGLZPFkJXumnAXVT9gw+lnUid5ZVyuoJwnGAbb8GS1Bb
2jXFvbXonGRUvpXxGBxVXS+bQWMum3MYsQIH+Uzu0OyykOXUD90aSmZtoeiKS4s48SmeDiw/KK42
VoTdNF54whW6n2oOropSt4id/HAEqq2TIL+f0/xLaia5L9ewFqIntlKiM1q34CsqTZ6abAG/koWB
6BfaBH0YY7DddI3g33uryuKpiix1QuHbmcNqQqxOHQIgHPHIsQqWjQgSESDLKaoB1oDvtkrfDHl2
e7FTDXywxrLaW5cD7hV2yYjORxR/TPzGzVf0ZD43rb017KpBdhq4aw6zgDpTnoFVV1iFMRzadjrq
uKvhGQWqCJc4X5CRQftcNt2uriFVG54f3NVOv0oLIEwMBsznycs5eNAlLLzwiCGrYFXFusaww0Nt
gAZ6U5s1uRSeDfXc15hc4HM5KSM8uzhYVhPFmAZq8EpOJnZZafcBR9J5Z3ZYlV34e/BV/GHqgV7V
+K0nDzTDIeC2VOsI5c7I5Y+Dq1Y48wc5tv5JpwHbXDI2yIQNpn/FYH10rL66MTAvfEjmTJ6gV3P3
WiTberHEFibTmhFCDS0zzXyAp7Qdb3y6c2KlDXd8zZ0q/Tj5xUc6IU1+nZN4ed9kwLQMOhsSRYAK
drIX/Vc9qeD3WLbYEIYAFAk32baBLbSRalJwg9LgYPZNj5emBUNDAxWjocNJCHF3eiNVnE43XC/v
jYCGcjd3Q8g+TkcsSoaPwcIMpLWo9n44fO5RgLtJ6v8eNeN0jt2p3FiQRXYi8xHgta661yaXFcCc
t3XHYvwj7exHA9Afzh6tb2QSz/fFPLnryu+KHfGmzj4Mev+6DpBAAAZ/bIIO76fyqIy2umiqG2It
WKIgeBCrHdfbiLrh1BXKgtGqjIMbVPqYBZ1zXQnQh1y0cttnjfsAPqjCrtzIrQHxBvM9nUnukOzO
aVKo8/JkQF3+wCawNFLwrnPu9I45mq77CKCGgOB+sA2t9nLZIcQEe20EXsz8ny8MlJvxorHUbFKG
RJjO3PsuAbBG4qh5zlQKHXnK24/2aBvXU4HuFKCSz+sGatff2z5nrhQijzi1Y9lAkGirTynlO+Vd
V0BCTgs7e6RDJg+cvI1b02tAOmIa2GTS2XU+YBQCfgu8Xb7/yqT702g0Wc6IMV8SpZVeTt8OyEp/
YBg5g3M3AayuXZk1axZ/8K4uPdEQM/QRgvNbTT7H1m4tAmdrM19WK+s4pUq8hgo7OXpEPX6iIiZ5
0lBUgolZbqbMzLZt43iPYcOKwsqvkOVWVrIyEts/mBpTKkwwGrb2BEttAAN1jVHLp+UvOiBnLCRS
ce1a1zwDYsqtbQQKeqIWB1KRnpPQwo1rpcViF511H72x+Ee7OLWbzSytGstkD5omikO4+xUBtfvW
iw0WJpV4B5l1w5ORaVuy7ZFvBvrHijfL6EylMVxZug43iea5SLBGPgHSyY+zB1wG3FG2m+d23qIB
4B9THy8PpoKPQzQyOKehXjnGKXGXwo+FlFjYP+CURtdRU9zGfaufF4bdFYY2RtklhDOqgYeis81P
8M48hfoyCNtT1jQTdCuP1uSxyOArnozGmm3Yd/DCdiJAJDdsU8ugcoo4uKHdb8lvX9d9xTHETSr5
EjY5izrTiKGeWL4nk2Y/fIZZ7P0U1i8s8xxk5CqimzqAycZhLF4wGbLrLqBIZLpEJWBGGEK3uGpM
xb/PKkqujekSIcHdY5Mt7TJk2MaXmMVy0BQiXu+wNyVNnU8n05rH8wTj5JFalEzsZqAsDwzqs7+c
+P+LenCZ7f5VC8PRmZkZ9Cki8XyO0e9mv10c5ugnkvQQVlA1NkVVifF5duZOf3IA9DcwowKqkap0
ydJcDRmb788/wEUY8e4TSEEImIXESPAp3qlxhhhByGy30cEdAzwVYamjZNMRU2DfQjKPI4rNsN4n
IokjpMXhXG5rmKC3Udlaj9LsrFunwhr6zy9LICRKJMp2zyFB9MeOApDkkBGJEx1Kg9KvIfIgQtEF
p5KKjIlDi1+7QPZAPNPG6KP65RfX5L2YhIvB23vL/5bxo/NOIldOfkZTGxuMO5GOeUitZqrZcRpZ
pHwhCMKA5YlBisfMD42jtZTfJRKE9Kp3mtr+4HhTT6CASW5OfGiXE3TdRGX69RJsTqOOhfYXH3i5
Hj9+icyaLNcHI4x7y3p/vfqACZkwZA6Zr8epHUxjh3rEQwEMnSdwScKqC4zDo25eMTFN56alV9EQ
Nv2YVKM6F/h+fvGJ3ov/AgsppXAEioZlCPlej2O4jTF31A0QcsiTWnkG0VgtLaknTYsH9BajQ1oK
NqmTDmlxx7rnfFEOAEr3lmJLXmtdL2cwruzPP9jfdJ7LB0PfxjBEWpeh9Y+3lt+btSpUEx9qD6cp
pSZnrw5hIQ4oNEOJ0OUDbn7pHKeKsnWD4Elnp96x+3Pn9AGTB1TrT9gwOS07l7rYajnGXmKKI2em
fE8i5OZ5WC01/NLrKQOTJ9sAsUJp6qsRgA6Nwbdvh9KkGMZzNy9dgHKqyQUMEyQ/fTqjdqCOe0VM
w701o5QkxYFk8fkX35Pt/+3O8XxCpD2Cqmgh/i13ObaMJpl639iL2GUNJMOD0C3ZLUedcuTTs/AH
1xA/e+OhtGeaJ1Dw+VhT0s0PY0BD+yESS46mO6OJhDzP/+Vi8ecIAiECwMuRUtioa1cDrCSMoUNH
xl0V0QFbYwDpo20Ez+0wTwXvTiYYzRtAGEx4JAeCt8t3/28n+pedaIycf3lM/i70+DL8n9MXpb9M
PwRG0cbkZd+70OI39BicPbCQim9I8u+BUb77G+olwlWZfbJc2vSHv6s8LPgp2Dyl7aKS97Gf/r8m
tPwt4MfhKGXNQo/8z9ykwNbf38iLiMRFAygRUyGNf7dm240q4YC76hD0RiLWpRLtdooqlV3FYe9e
jaZq+ofI1SGpKUnc0S0u23vydvpin6XWlEG76sFbAkpP1uSyCTi0ikq/HqkvYAQnuKy0CayK+WkU
YDyfR2O4jTIrFhvYnOHjaJfuJ6/sX3NrWkf8qMe+Cd0HZHTzvVbBY1VHcLzKOsMj7uWhpp4B3wwd
Yr7psL6idgaWctZeJVZt3VJQZVaKwpdS81yWQ3bSCjwGqvQEPBkvHDxs69QW420xViChDMs6h7Nt
QME2gq/aVsAFifChC96j7T5GPXNyurtZ/Sp68KLzoIM1Vo8UcBEX6hKErPz4d75/TEyG5tVYshTh
I2qWe4mOt1qnRXecIYetfdHxQu0O2gZRunC4PBrowTPLVhOty1yanwhxmm+8ug/WdPqgupug3dtB
g3gxOt7dkgNRCClYJZ20aEGSSnSrmMRy4ItJAkZh0GJm65BM3O06Ml66TrgPsk1xWXq036+V1IG5
H1wrp1FIK2DTR531SRWSvSYb6TGs8iIeP8g6N77O8RCsR9GgKo7H+M1Ay4BLR8r95fPp5VNxZyvg
vfx5tAGPkUxBp2zte3457EzVlfuuwwND12IGY89F1nJqaXf2XUybNrGvI2mhLlh1bZYN1wzk4vgQ
5lY2Hzw0BGIXuz6wNjELjmop1lzML8iqZ6c69sppbYKP+m7XJpH9qcbJ5O2sepLgNTNnPnRtwb0g
azIuOq3JsloiYLR2k62DpPABbkj+pAyRP8S1mj41dayvJWDTx3Tu5Q7on/I2BIsLgsC66ApzXPyc
kpy0yuklXxkcRhctM5Vl1rpomCHYoiN1ia6gk13uXZNGNtAI4CoU8d7Cap5f5nKY9hKT0D5ndPp1
8IBGrzkZFRVyHBLuN5FNztEuSM02vs3yip+FBrDeeRVQUZTeOLIT+l0KgQSlZabPYRFMN8k8ZAg3
F4FRa4Y3hVckcO+jQe6tRfWoaIQ95Z3M9oRo0YvPQC/kCBySQu4zy9QPbeV8ctsc/CPtElzHU7qe
+maAUNLNxsxJOb8popDMEm153i6RMzxyn5ky2WrlCWyBA1yukwquYF7daRS599oQ3m6YpuLOTRzr
1EUlACXQs1vGqM5CnW23yLHmU+wsp9LMHsR6yF3xcaTqWNGMguRKXBAPKmkuK0dDyWHmlXBT4Rzc
lW0/bpcwOHIpw5SQ00EbsFaFvulEkH4YpciuSmNw72jlwBPm5LUEWGrEzFGRhynlU+Bc58RWdpth
NP1P/WwkNyHy9z8mlaYAB6oj/RCaQ3WQbUq8sQO4UCrq1ZQKr1ybvOZ1Ru8OfSVVEJujqmgeiE6p
0+3QWzGHw55OF+Eo88fRncztnDbxbS9qdZrNunoyPHfa241v2khLIICgsGUYti2n2UIBgE4WhGSp
t6IrwWcOLBQouvLB3PSeN10NmIru43HWzwG/vyDhktPwsS4qX2+8OVKnLoQ4b0zeko1JCg79pSWw
c2U2HRrk2Kcz6DOoXqvcjh89H+DQesyhuNDdpgBvMYxwwEvoNqU2sjbh1Xqtgn7cxwwt1sNU4Lwk
8gtdl32swsa/rabOeMwyhiDIzuJ5CQ1DFILnoK3XsOsUNngIST4ImQ214nxvez2rksbT83JZWXAz
hF8DhpennDi+jQ1ECBby8hRxtqU/M7NGKeb4G88wWVb7BdYJZYQdRlVeuR8jlue6hMHJ4zDYZ8td
3gguzbgpGSeJNV7d+WYwBxgg8WAE5S3b9nQLILWaNlU1t1tmqPONkpb7TeX+b7n063Jp0Yj+ZHBP
uXTzZUz+qN6VS8vL/iyX6GMjcCUPhHYGWZo/4DZMtK8uHDqHUilYojT/Uy8JnxdR22B+o2r6sV6i
lLI5vHBYxwVi407/J0N7dznW/+XEaAYob5HDEv+Ibpexy7tyqYFTNg8cSq8VEMPp1YGTRVi647cY
tGh0sNiJQQ1I9RIOQIVxrBgvuopwI/xc9NbNvWfo6U2JqMM2bNbuekynfr4aS8//0qjc3yQeTai5
oTMfEYnBDpMzZH2gozDLjiFhZ9ugp3K/VDzZE5kf5HjORONBA06M1r/vq64nhKb2WlVPD6IkyGTt
DX1rvhA0izN5RRIKmEkFJxWpfyKNYT1KdF92X7iL2zma6abF17iFmlo+xLaPIyNdmxjyYZNC5qSn
lnIo1o9aUsFuZeqI3HxOGr+du31Z99IuyHIpSMxhOpjB7jQbdLJa7fymnu5cOy/99TwNKS/1JmP+
XJemn/yrnPlfsm6wJv7qAXyhdH/3+C0v+n5age3g4sxBqvkfusN37EPwm4/m3AE54114j+jFvx9X
INwsDwXCdB/lDCfj/xxXHPO3/49EpveKGbk4PXyCV1yOP9J7b+O1eq/pTTOi/iOYmRF8GbkfhBrq
2znHbfOXS/NfWozvm1nLezGGxDsoIc1Y722YnFqMuZFWebzMY+d+YqJOlfE0cQWum2YOtj9/v/ct
Td4Pb7INgdN3YPu8P4hRjNpAskzej0Eqx34mUyEsG0aA7eiII1YeEsvFKK1HhHz248/f/P0pkDfn
GMi8VfLtQbh9109tDLrylVYl9C/I/0VesPLkVo92aGnoYr8PnkLb/NWv/F8uscvVYt6Ggxjj5NKe
+4sAqtWgCAfpF0fCLca7DOXjG9IlGhpBQrR5ZKIW+Pmv+bc3JG552V14R8ghGIF/fMPUNAAmc6o8
xEZYXfnQcOAlMdAupDA+CzxXv+qI/u26+nTzvOUYj/bj757NSaMZj8KxP3QV9ixYeiEx8vSnGbsT
K0IvZ+oS61bmpXP0p8w6N71bPpXoW4mB9LK5BF+m/TORVDj/Fel2RMcsRxVrDMZPdJd+cRfQ/Pxx
e3PYL9Bg8eyjoaBtsfQd/vqNlAW97LRomWMxZXQeUQK54ZWOciYBUUXZC/rbGk6UxFMerWi0WY88
g9PZoAl/AOuAhSFhYzgWU+2+RkLT7Iu9nHtJhyhOCsYzt2MSF/GpN23EM980ZARGFAR8uHQNO1vT
xjNUgkxssme5q10mSMQ2Gmp7kaTUxjSerRZTU5gscq9ZMQH/nREnSUhsm2O/ZY5lp1dKIDLwWCW8
TSKheh8WQcozuURBeG4UJS8JX2mDqsHXkxHBkidDxfrCXTqCOwdSkY432Ft65x7wwnCNPJ7Wquem
dAXo8zCMXRYCBSQuWo29Hu+MoR3vAoSu9O9gQ750qV2/zAqZypICD6a779HxFKK/M7VGAxY0hGys
RzNFCWAp91Uqk3BVldNYLfoQaVncjmejQdrhtnBWkjlxX+lH2+WxRCH0AmKDPRzqLh3hS3O8cxS/
KQdfxHs4Ipnklciq7DRbpDzwAF8voa5y7rlui5iG0MrpPMsmeBqa2X29dJkv/ddGDK7YTaDHJQ7B
ZW6jmeiev92rcRox6IlFMnQ3STZShqQVfQNEmGDtp77Wez30tDoNhmUx+JAwKY5ZYzRFu/JswPVb
wh7j50sjWNaspxvYlig5immR7PWl57xWi94wjmoe/qV/GjC1fqrzAnUUgoTF05lheHSisbpSF6kQ
acvjHT2GeuCMZHNJebrrFzjwBe525ivkV8Mci8gpsMSxAw6MgpG8knMyOAFaC9pcDCm4/ujsXZC4
0tnGme9vcKXHet3Qgb69/J02DCGkT2bKujHHB4Pf9T5GZ7YZoiDYdY3mBgZQy1GlzYb6oHUahleW
pmW+7vXQQXEfZYD6CywkXSpqKTKb6fakty2CZbDqZGzb40PtIVVnkgQQsd+hB5yW4B1eUJKPYh4H
q/V7IqMRXJLPqQkJQw0FQWPTRMYUnuuaUdcqRoGIRDHu2vDanoPpxQtIJOkno+nR7ek5uRsmwx5g
hvVTvNclDDfNkXNAEECggkG3el2Rmg6WsHe5zvqxFmG8MAGA4pfBtAtEvm5iGMqDaIgokKm4dWXV
rQkGOoRMT67aqBofvaIjA6MOGV/YxnTruJm31n5sfdImM1qkEt6qnUaLNI+4PQ9xA78NAbf7uXUy
UMmx0PQEyKIar+iv9weyYSOOmCYM4pVZzbcIdqK3RrNs0uzwT2USe7e1WTLp7GZnuibSvOALH+nF
oSRHl1jWc/sW4J4fNtqgib7h5g5OTshwfRM4vaY94fvhk0AwwyDXcD4CqCcHWDWvpeWT0pXjfjs0
g2DJZuLCmqPMxS0xZUQaxhb/sKSO0qwnWYPeRIipnaRrtF7DYoKddFu/uPRinpb0ohQOtQQP5faI
8uj5hE8XfWO9yPiwmhBg3WfD61jJ6Cl1vUVQyqQ/Ncz0GRkYD9ZFyBiaGhGVL8RR1sEyiw7wNrCN
Vo+eW2znhDQEza8R7RhKS/fk5jM0ypmx0OdCGcZ8nGOnk0dscYziGOprJMTKWrzNaJV/B6HveltV
cigP6vB6MOroTiHjO0a4H/w4bp7yVr1OBaoibkHrCaR9t0k7rtOIUBbnVW0lp6Cq7c+dEXbDOo8H
86YOBv/BxmPH6aYfjq6At7QRQ0M0XGz5QPcqJXcBbZ4PaNxGEBKO/VTgedpUoyZho8fwunEm+ia4
nhy3XxUiLG9L33B+zy3B36/ZsdRHFwt++Hsgh0StmqYOq91M5F++sqOsc9YZkuRrUHgdl66ANz/T
Ifo0+bI6JE4pP0CUMol7RGJI7jJNkckO9QsQFWqRukVCLQbivTKr52ttAobg+M4dFgsnj9QtPdUJ
AmMqb41xYlsocBpsDEwLb98EhvgQOMZ5MzcNrZjxrCNTLkEay61Ee4zOX1xZt980mI1ns6anAT/n
Inj0WpzFeuCrIcsiWBS+HTnwsF+BLyQ1cEIa7wCgUSFHAWk7UD3oI2as96pXhynuWQd7N0LBjC0O
TTdt3XUqK945ZTMp1sJHc1oL3t5zhybf+xP7OFM2mq7h7LzOtL1QnS3LpB93yAb9y/hxGsw8vmuH
UuLKrAfneug6WvwX7bJqDf1WCrhJtDUVd4Q9Nwiwc/ZHnbis0wU9KbXBDIr4lpaxT8UAvRKc0uVj
WSUMhX0Tp1QSoWGwfTH5q66aHPniRbnc9tS+BRzfrTXnaHHpjWJvA6CMpvLGIrVOrE0VVC8DiZbx
B9vt+dRJUfO7Dv3MW5Y0sPwz4+Zcs1t4LemaOG6ipRc5SLP3/XU0Ot6pyxaPadK400NoVO6LF1ss
rJNCiT3UaqRZDu0bHUdnRY8DZ2RCqMzcu3YQiWrWRd96yCvDPNVdbHxtVRPs424IxhWfmSrnotO1
x4HbQub0ESBoIAoQahGOR7QVs53yHUaW0ZigEFBNxTcOboNtvaslEk/sXG35EC7faAr6+nXuCu64
XPM1GlbDqaG1Z8QbG1fXRBflErzdk2VMjutwnSgtHzyRGN1D742grdfJEEexPOeZDMBYEZo+Lwav
CCnKbspIr7Hw31It46gcWhdNpzuec7Nyt4npEDBG9GuyaQfSQPCc2fuCBivOLzs2T5mj0K4Xbb/G
IwM4jUzYzciA+ZSnc33D19+cK8nKkqEwR6MUJCcDycSq1zFbzySLQ2R71moayT3Ku8Hl92i8TWmG
dCj94MqZsDdh3r+PJEu6gAm4s8wIrtZsFUBpxuZY9Simoja3zqXDEgO1ndjYlBbnysqoSFqvyL7i
IQIC3lfhIZirAgl0Ax2KJ3Ag2ar8WqrmK4mhHwJU2kfuawqDrjE/BG1tfqBT3W96s1h7eirQ5roN
DtwoRFbWLforM9vQ+iVN1XFAa7XOzWh35T3fNvtyOeYndr5iT7g3GGcDhIosvC20n5suQ/knuFQf
TITuH2vAYi+qssVt1RdptUb4RwE5Nvsc5OjG6+9EYZ2p/MqtDXX6K8xu9yS+DQoKm0kC8xifOGB5
MNL5C0kJfCFOxyO8c10Uz5uiW/LsqQj6em2wA2PKI8uJFSQ2WSEuOm+/hYraNbZx9MTU1Dc6Q3cD
V5vVBl8kd+TcL0kw4Qgd+27KhpRpCGX3L47iy6njL023hfgIIky4NBaYAtjvj/1zb6cBO159qN1L
0U9Igk00Gnfiz4+Hfzv98EYga+hlcOx3OLj9ePoJwrjt0qqtD99EBh3akccGFWH+zd/hAQZkyL8s
hz9/378d/ZdfcGEEe5xMHU6KP74vR/IcAPlYH8Y0915bo1CHQo9ojgcsDorpZTmdMamyFsPapsr9
+bvTt3l/dbE0cSrmAedDvCexTTqle2J51YGIRA4gs1T2IwI84uN8xi9Q/hYVAuoPjiVL5Y3g97uc
69+W+S9a5miklkjx/7ll/lB1oCT+m9ftz5d+79vJ31x+FAhXj7vXs2mc/dm2k+I3HhzXXBpntMyX
//Ld6eb+ZvN1k6giUNr/kKMuoFmDTXIZhdIxsRf9wT9ASaBMeHeL4XFDZuCg2ONz8IC965p3jKZL
lSbVYex9ayBQOqP2JNaIfZE+884rYQKtyyiV90Ei2PPspExuBw+eTp/HUm6gRWBGCBPx7Ol4umMk
Wj702gs/07mjgKGSrRHDzu6hVotKLOAaXSUL6Q/dQTWuhzHzSA+HU4wOiSmCuAYZx5TVqkAPUlKK
Uzc3eUNseBIRSUZqN45dBtPjZu5Twv2KjkXPDyZnlxna+RBbKd2qOHTIuRx7Y2s2hjipcCJim6+g
BGUtYjs+9qNmqldN3o1tqLBetzbOoK4Q4jTM9EgA8JglwYJN/2IWfCjmzWH7hXex2POdEtNw2BED
sZJ1w1TO9/Lpm5FpDKHgrQkUJm09YdZ5SExQHlvUzcXXhC/84LIw3nmli3PGmpPwbfZcYD4Z+urn
ekZmuwYOrZ+d2tXP5WBm5yAzaQvQl/kwdGH5WGtZfWiRTUxXYzNG7sZBp8r5L/YlPoQit8K1aTVM
5Oa4lvdkRk3bBg4REmorJKDXFAmmZycdfZIT5/qzFUl5F+aMAFdggUxrQ6Qu4SG4IKqdLwv0HLN/
HOui/kCeWXDn6jiJr1MncA+a67frqya4Jqu12c9xvOiEA3s3XupaQP7VAyJ9eW/QHAB4R1gGJm33
UFgYjsAV4YupMqxFpOKeDNJljmPnVx8y1aDJmp1i2np+ap0cjY8c2WzngHmyYfZDACd0uSM6RZRJ
8zvw6uZFYW58rs3JEcSjNvAFyWnWb5ZRyC0oGEb8cpiC+7FG2T4BeHoAdxTdEyaG/DIYFbhS9/+y
d2bNlSpn1v5FnIBkvoU9a2suSSXdEKqJmUwgGX99P9Q5dvg4vq+7fd++scMVqpK0IfMd1nrWaH/A
gu3RZ1WGixKcPN1PYjIDGhMrvCpl++lhWMz04sxFk58Sv9XrmckGXL48GYyrQNU8YeHya5wvSI4R
mbPx1ufMLV2M/JManmDSu+U1s2dsEIFh2ZEFZPSlsRbnNvtT8Gv/Vv8S9bFJgb3fuuB0/i0SNv6S
DP/WDy+/tcSUQriwfiuMMzayCZ/PpjxGAbrJkJmaB4e0+y1Ppn8z9EX/1i1X7aZhZkeFetnlP4Qf
bzJnP0mN52UiREiUya1f1+NNvsmiM/TRySaUJiMTzXTxp4Ba/CmnTmvTJ2Zmk1m7tpnjpGMOYW4i
7IQJ08HchNnaJu+PEIzpNdeC+N0wk7f0qy3UFf1UbOJu4CPCIzZXWGQ/8gy9eh6RrCdeb4OMXuTh
ssO9HYGVqBWLLgTk+SYl9zZRuaEZSP4gTIY83cXM0Z2zgBt2i57nG4MBzpmsEXJ5w+ZJrsFVF31y
LkarB0Ej58uUk13ngzrfO5rI2VbCbjYc44e7ctLAMYgJkDgyzyfFIhdUujDi73CpPeOOTKF6TEd0
O+6r1W0Km2EYwKIN8p4m5YmYLIESBKqi0WMVSB34ImNFUxugzTygRI77wm1uzEb1P4vFvzNXkbyT
RTLhmm+r54YC7b4YZR8vKGUih5COB/Kp7EO7aS+nHLKH4613eRssR+JqdZxlfXVYLPK80ZD0sQVa
kvlIJxWOg/VdkodI+JF/v6ruVk9lwhAuA3yLv/bYJk13KFjg33ZdMt17PZGKeS+/hZy2xya3gn2e
LMmBjrOIYRn0sUQqclolII9qHI0tlsi6ITMOT6yffshc9LvUAtZR+vhKRDgQk6dl9zYV7XQy61S/
gA7VPBiTcaSR+jV0XnVcMK/sdYckfbRE8kFeM4h/kBzO2SucmmkzwLrz4AGeg8HjuDcNbdiBHp/J
pkrxqymK8ktADlM8G4b/OKgsBHzA1VTUDGK069Q8Fd7qExPZNmAGS0Yw+6DN9VPYt8lr2DKVsd06
gWhDkDPW6vYb2eISzB05BV8VtoyDNYzEROUiONTY645yZVqsCAt4C7vUwAWO2VtOzXrXBEzRl3ai
PGS282jzB7cgmoz7nomRz8jUjK0QP1Tar95dJzBKRMOsS+vizkV6Dcs6CMGtImuudD74cSkAkEWt
l687Z6qXyKUbjkdh2Xd2QpuFSnzuyN9EpkvkY3D0lV+SMZhWu06lA9yIwXilFerfeOKadpcPk7ox
7W4jmchHuNHmnV2QgxBoftNDxWPgIAqbRU/iPPxvgYOFZs8xmMT7xU8bIPtPbDvIWPHuYVjUCWiW
Dkn4pfG5seNiad2d5+bWi8yG8SkLS+KEWInvFXKca5uIDyMcfuV5k371hEfKzEKQQu+4L43jGpiE
epQudsmwDpEYr1KbvKSdc5zt4iPxBnKuW/e4SjKZ1wQFm50vX5dxCXe6AoLi+91nW1dlNNrmGS1c
ue8soX6mRLjgCDboGDFonEY6PBkLiD2wrhPrgbVHty/7qXxsLO+uSXVzRVE47GstGO2KdNzQJVk3
qX1v1evdxtYCp9X/IMvsC0RrSinqCwgbKIHsEasLxtYdnbxoI2IRMYu47VbMkL+rAQRGRBsDfWqS
/FOU5RdDeKDYp9b8YIOPbDgP/J8M+Z7QBvxKQOUEXc6OwPDfG4yFu9Zl4DOXpn8Jl2S9KnNwCH9r
32UKVg4V2mVqyoSzU6k9soByF6QjmWzzUp/tUZ3RObEQ8ayXfFrKa8UzHzU5aA+rQ+smCk0aqVkc
EYmqi9Tzs7Nm/YEsywZIPiyRrFh/4JBzYm0P8hkCNOOCfuV3ndT2AmKKICYmoRqPYF8fiE6iuTeC
7wmSP+x5ybvZuvY9iAWsJoH7SE4Pz5X7vRa1dcZ3DbOdrK8bYqx+N7E//XpCcmf9QBZO2icBWAqM
QD+dAoU2rHeUs88ZPYEz87IjFYv/xNQk3WXVVBxMqsd70fjJQ0dWUMeHTiQeXlbzLlt6J0ZjziMK
DJ594gw2xyqY6KnihYWFB6A/G44QRVyyT0Qjn4aM+XgBVdAnmMn1WD85XOlXo+099FHrq8a7uxWb
JJ7eS1+nsTOFN0JJIn9T+CU1c37DvE+m/n6tcqZXGqUWtJxC1R8g9gGo9POXqR8elKXvtdHcUq1h
DPBWoK0aex7xTsxtRuBdC0QCYFkVKVGunbtQz33HvTZFEFy9um1YQXaRWHwULvjI1gfBXPj/tFL/
O6kGxqX/tvG7z/K/q6T+/IK/2r3A/MPFawNhHO32lteJguMf/Z7zR2D5FqYWBDgYckyGGP+QaVh/
0IgJ/DmWzxnIl/1TpmEHf/CWmLgZbKZq/qZ2+A8aPoum8m8jBR+cLEtvsO4QyRkI/NtAI5mMdMwa
16UHMgnGEMVaPmWVSi6u43C6LrQeoV2sBzBx68Ga5uQSIBt8hz42v7gNO0DHK/o3Qvv6t5RZz/+g
Avj3cQvfnTD58fkGhe15/+6xCRGsJtYUOtRqjvx0M2d+IAysuTbuzKXfkk1zDJUJMk3RP0T/0r7/
P1QlWMP+7XcTbHh4PCOgH/3Aczb0zL+u2AnAgboy5O05SZOvdZtgbZ+GPLwtQ3SNO0+5/lWYQQOP
dfH8m9kJ8xcL9MjHvDbrD3/ocemqdbEvaUWmU8nNetRVN3AntdJ79FmbLDGNjntOplpfLWWrg2Mq
h005TGFifukrWXrV95lYWE/6rDQoeina0a2z+SQGgkIgYGzdRjZrdiw1nngniK2MJGU1R0uAboKt
zB46z/CEWrU5yMVptk7BDspDynYkixmk4RvPHfPN6DqDlbz/ZaD5I05lbZkl+Z5q7jqH5sigDaLb
lfZ4WnD6xKWx2lGBKZUr2p9GiKug5GOVNVlci3n5ytHE+oyq17q6UwHZrlv0W0BId0+WCkrZyLSy
eSSuLsDqaZfLYcpIaphDxN+GI6aelDjRPm0O4ke2aLm1g76KMk6aHlZB3+x2AU78/TTYXX4Y0doQ
GserhP4lSJElt62H4gAT/xdrkNm+0f40nMMgrIhoFo1+mpFCk3FhTxDXuQHNA0KeJIiaREN4iVwP
tMAekKZ908wdHvo0zQEDlxhDoT6vDh8rYeQnYHfCYCjB0Tu57lcftv4+c73mgQnKfAAOJLZeBU+U
Q9GMPsScCWYpiu7QaXTPCzyII4QNNqSZALlP10QeBsc7zeEZZVf9tLKpZwktByC/Bakjgav9T5bZ
6rTW5roPK6VPS95JsHm4G1k1FQJjKGyEGVohiM6tK7FIOQzmSxhY7E2LzaA6ZZC2Kt/NfjqTOd5b
0prdKG/8+iemE1bLbIHsqHVzRiQhYaB5hOjRtSPP77xix7v3zM6VZTKR5QN7Fui23vRsdYjZVdT6
jRzjBNpOGhcMPyzaHF3+aAo8X0Gku+IoTDn9gLRRW1TfWY1MWKFENG/7NuzyzzGvKnUKG+xV930P
I30dVvtM1GYxft3kHti0XCE/V+bwQ5yEw9zxVrSG/t4kQ0GtG+o2i5m2wP7VQ9cYe2rh5Rb5QrOg
dPS1tR9G3JbPiy2X5YR6noWOkTSMoWTT1emuGxA0fMCWQbFZblRQbIZuAyJgKs0Txo+Mq4DasMum
XO1a+AifvcTZt9n5eNRnU55BupRPJOtuhyHoB7LV8ua+WAcSjQbGI8TIhvxr3fazLRnemS5ZGbK1
eHY2253Tv+mcVifq8pHvHrrjeqIXXU+5nBQudZdl2Shw6IXuiIsdLLod7JHMzwZL93n4ZhbdYN4W
oNLNO/IsGEIrapFPeCEwLkFWoPzejnJQp/yeHOz8ewDanKOloUfUPmJ9rXrbyGVcTvZKYuqcEDFP
Kes41vLpDgM+8ksw5ib/VSKngNRKBjAYQJLr1mn82hD8k1OAGG7zOSyaJc3Srf2N7Ghx2t7iO2ZO
IY3DNGAHjhyjU8c2ENU9eCHkEt7WM0Y9Azsc+CkWUyl5sXJYhPedW5F7CrpKursAuMd5ptYSQIp0
Vl9rNEckTPMd8OzWCvAWCsHxzmm7ucDD6ibDruk7/wOr+UR7Dps5jKt0baydRNdqRmADgi7KWn96
lwSX3mXeEtY7PCMySijszyne/3050Qr3ln7BbuSdR0AK7mbbmB4Hr7KrnVE6yXgMoIo4kRXAPMdl
CN7WcYuEjtEsbzN7TEAH0OlcqVE7kOLDzKQjG9zvLnIaClli1w80tvtCSGONAXbPVwfRzk2SjRlZ
6yuNg27xuM9toNx9MHfWjU1c9DmEPuBHPEAo/LlnVn7kcNk5tO24VdraF4ih+p5sWCkE5gjtN8ux
meyF02/0im7HOU6+XOo6hznhwO9ru3/7fY/+38bgf9oYMPen2vr/bwy+/Jw/+38V+Np/fsVflWNo
/4H9CICdFXr/UMr/VTlapveHB/LOZ8iFHIug9X9WjkDxWEvxR/jKHUSqIZuzv6B4wv0Dw7lLjUe+
5Z+s6v+kcqTe/Ht9ZCHux88f+qgQWRbwb/29PqLRMsZWShRPXHVvo+H4UV8t34NZVHerZbT7zACS
PBOw8eRPwS2GZ87xsWiflTSegRb0l2HBU9YG/nrryME4L4ntJcdRFtnD0LTGJ2s9CctVmi3aosSn
A3JF2j+QGL3Yj46Tl6KODBpj/0woeiDucCuZ8qWHYoKAxyhXaWMx00rdBqoDUhObEM7IcC7DUddO
lCRY/UBFpCbTAQV2qX2pAjA7mKQhM1kX6K6eiFqRhHrvZ6bTH7LKEeqinTSvaKSbEv5VNIPGgC5F
dIF18eUiXp0l7RGQrmQ6uXT8yRwc8XMS+j3k0jXpzgkgKb4ki2GgEbX8cmx3iMHkZ9EkwY/UK1LI
goKJOg4epP8jqAcoFyYum65QTKMxIB9LEhBugCKuG/I3zG6SwmIUMmkunsNIiTHuV0k1sgtkcSJO
Hp1dk2vUE42tT4UxB9BrA/d9GZEZQJHITnmfP6fcvXxYQ3Hb0vmeCjG9FjIH1K2nIrLqEEj3lFLM
tHWaveVzzs5iGfMzspRb6XQ3GcqStz6tG3i8PdvuOcPvPYasVVLvu56TCQXN9A5fhbkyF2E52+d0
Ll/nEV74Aoz2EgTOtzSX3d5OyuEZCwVmDQb8RwbrMKEauZnDpyPiNP8QiOYowvBpXPNXrxK/oE/q
m7WXhHCU6d3KWR7Xg36XdX+pR9mcSs19jfF9N6+1iPpFeTdKmXjuSIjLUmx9pShfsXdBhWBcsC/r
8aeXNx4evTV5mEKJKNbkjg2HLesDnHZJW350Rocp6zreCwxnuxGdWJxCZ2QCwIGdDFV3G+hJ7H2M
KWdf5vmhmVc3YqefxWvfBt/yQYzHenTzbwEyvcvMLmuvWtd4StXi4BxNf1JIyXvXIAda5/NzUy/V
EaV5zsxG5aem3ECOuelFFDPQGnA/HjRmmDPnQnboOhEe0tpl3JEZ4XH0pp8EptdnNiByl3B2RMRd
5A1Z0vk3aW+zRLepibZH1AhtvMd1ZdcRKFegL6uBVswcqz2sDPCCYv5iuY0ZdVX5alTJGcQ1Stae
HAxXG2/ukpiRXc7FJWtJWDQUgX+bZfljWH2GLsSElJNTolRtQX6zRCmvgKqHGw/xFOLQLmh3NlTu
X1J7mJBHJACE2vuBSWlWjAxFULMZJ1GawxOrN5RqlVOqB2QIdbPl1+YbUtg7MCkN9olPpxFbSH++
9F6tYw3uJD0Sfi6I/CBfNV5szb/GgwXGgoSR70PVokdKxvGBqDMLmSSPRRqOFTXsPC8/WsWhuk99
Z7lQvQAU0tMyhUfNozVvTj5zjnEguFvvNelfFkzCnFVPwsJ0Hobs11L0GE3RQrV0A2arpjsiV/r3
3uVpEVHmYMqzxtq8yZqwJjYyUHHWGuKIkpKfrCR1Yim8Ixw9TokZi6k0GTa7DJVBcK7bxr+190m4
IsdKkXKKYP06M5N4Jb16vqsK45NX6k2suYlAtZSoX1gBGa1zV5ii3GEyLHBi5j+SPuh2uVD5a90V
VA/0t/ktOSGjhZRttXfIdawHNp8vbSXKADGjzTbMqeTFCjVpdfZ4HVm+Pjl2aDwjjvE/BQKyXVqG
SE/qEKf5kGa8xtMsxJ5IeTBt1WLeeskigdtr1gVa67uqzyQxejm9qmEux257aymuPEhT0MmSFk2V
0Vaw3asRVDSFfr70p8kyMxElZHtwl6zwghKveaTGeW8GglKcsQ6/d6J/9Gcnm6K+pIW1A/3VWwpS
aUxcncIez05lBbuSXSIdl6U0IVmoBgtDGzcLPRzKo8FC0oSVBB0zhS1apkPiWJwHwXKX4+G8Xw1z
vF3yEL/5MiCfbGYRzT1SoNEXv/XU4OtDZ47MSSDYLoohUlZ3RNJOzpOtb9ErYbeygYGHWE7g6c3N
WZeOC5MeyzhS/qchgEheBuySJXIklnUyPLXzfDSWFiSdOSasZGaTlj2svy9KEiW96ZUGyzB2CrIz
SxAyRCN8ef2XMC+IAAhIsWkJddghQz+HRghJxVC/5tZ/Qa0r92s4DQezV3BElxCpuEPcYdbMUK3J
jLwYZftjs20ypxxurLmi3Z62dYXwm3vMCuaVIYDcN+ZSHKZcm+cV/cLJcP0wahUjihFJAXJFtHxG
wM88lMCgRV1y3rXex7oydm+Q5qHx1h9CluWNqxK4Y0tTobSmjMeRb115BtCx504WT2X5i0o8PMxq
/UAEQ/u2spAhcdZNbglMTljCweLi4k+/ESUxxSba2IekFEmcsQS8m5xg5HIn2sAzU9oA9xerip+O
zqtD5VIwjLPzVtMdkjnfo6sN+KvWzgHfy87mVwe3kRkx4a8Ohyg2hSl7gN5bPIZCqrMZiPWKs4Bf
g19+DHVi7jhMSU6Abf0WQGCJHW0/5zme5TFla1nMAee6l1ffmFMIZimLPA9O7R2K0V/iBt/iARVQ
fSUfilCIZXXi0V6+9Vmy4Lv1/GgK+R4mgHd7k23LKzru9aEk95tf6LoFLmT+MGMSLhXf/qjL4p3X
vtRsA5vgS+u7fK1tLs9MoM4egOGY9Jz0cYDS/eDqpHgH+f+MNmqKZZXeOUL2J6T4KTzxrFB7mhB+
0YgCnBfW27gVXRq4RQd7Z008QfaFn/JJj2Aq15bRVe6NTLhSKdjazg27WT5naBSWvB+tVZ/MdfZP
/uwGH1PZm+80uN8Llej71bSNYj/iGD8VStvI+7wR9UQxN5ysSo+Rmy0El44hQgjX5Ykw66c2CN0n
GFu9GXNqGpQYQonYJc3hV9/ZgbO9qCmfKcqvDbfWeUelLJdXpmGacGI7sg4xfEtvt6T2M+GzQ+xr
8xqwVv7aY1/61qTtpZrAmJGqCGS/Te0fiIpd9re5+G6lhUEUBD6nEqzaMJ/VJIkizMusIDPdXebv
ZhVUOyWH/nmdOqaNHJ63SC2rI+i9h9VrbhL6XR8No5DziSShgsfZG/0fSerjZhC9j9DRzd9c1Tm3
1pC7u66eqr2bE2ekpFqZjLSIEaS25VNnO13OXsHs7+AIA6I0E4lUVKsBnFwXkEOB4mS5bwKyE4BI
FofEn/SBMbTYK76vo+4841jQ19bH1q/yN06z8o0rbvhaYdN/LgudnEyQa2fTnah4k9a7tM0IBjAn
3BB6OynMr6kgIONmNBYmTGvWXULwvjLKTLpflVfhBdDJGGf1bJXR7DQK9WSKP9/su0e9zvrNDNbh
B/rk8RT0MryRRaHvnTTrXqTtdiXvnyT13kaBWtYu8jeqK+LYOo3Wm/ahn76kFidsTJ80hLs1VDaU
o0ot4z4veB9uwsCp632QVN7LlASr9zWFNLvuxmDmZg0GJ+RF7MhugD3AVNQpHe/OQ0P9PvoTWEJQ
iM/V2mCY6SFf31bNnL8ntdscYADWzq5e5wqpSIOAPSjSIHKc0gjouaf6zUzm5BFnL7z8muOV2Oxn
psIEGkDN/NbUjdwZmU/+rl7Tm66hJK2asUUbW4/1F8KySPQzfXGc8KdcCwljc6l1toM0XsXKWCu0
O51yDxOWi0dUVF23c1cUQAVhWeDCLaASzQrDQRTNCZ9P+iBwkyxPgV908n5O4TbvQqb7rVfGAfsK
ioWa3TrIVnB4v13OlJv5Znou/XZyngEg/jZED4sM/K4/FWFWh1CuN/t0NTsGSlxcxdWqmm5n9xnn
KBmoM6WTZ5905rlvcIfJycW9Df+3K3kXv2FKTHamUSTpNR/HvEW8Y3bFnvHptPPEgCy2BPDJ6aM7
eR21oU4Do+enuQVPWjMjPK6ul+1GvRD9MnXq3PFM7gZt51dVwAVJxOD/qjvpfDebTWnR5Yxsj3Ot
vvRlmOTvloXqrWYyyHra22I715UVdx8EPyGmpCdvqCnBLaRCcZt3/utaTOY+9zid9yGc7kMv+vXT
pLC+mbDbRRX9sfSVeZT8tZdVwMVVKldfs9mpn6bJci+ryqdY1I7aufihEOhntb0HJaIjabKGMNtt
OleyEOi6Qt45TlvvYCY4Lz1V5B7JC+Sbxir2KXcdxXm77GfR6f1Q+WdEAuNO0rg/6TQPD11pik/X
mZ0TjFkVJWiuomrL8/FzmR3z1B53ndxcFXnt8fH22fStCo3xCMzh3p6z8IfZdPcj30nUaVMwbxTL
qbUqcm2GIb2SuQwkxEJojgrJaw8qnN19i5YFPMy6JekUebafkhp8c8U1npCj89FT00cbpvZk5CTH
GBAB42byCNJh8dTjxDcWZpe2fZCJQ5JH6Bv32l6XJzVlZGBAQZkh2zHRauyOCtyo9tWSZT+V8pzb
JMlzDto2hUXIfL/sOfgHBUelyqqYpUe970oiqclfWx6J9gjvxjllIseO/FR6ubtH3sSB2Ut5yU3r
IQiY8/U9blzE/uknYS7FrpGEpVDYtcFdabQdKDEAm1aVOFFRhfZ7Glp+xNIBj0ONufLdUP17a/sl
s9/g6GCgNCOpxh/mzMUaEDl/Xkgd4Pc3DPBkXD1EMyh9tECIigo/ZQW1VpgN7Ww/8mlFyNW/Yku+
yVK8smvL3L362hfj9rwNptwPGk4/9hN7722YdEJykwtR5+5n2c9JVKemF1MzQ/YwGsTN+83tMKTO
3F6lVzQ8Lb1/tMzSj0Xn5NcqTcsH5g+muRuceQj2I2u4u15Tb+PfFLt2G//MQa/OYdtWwJjG9YRo
1Pw5NbRoBTigE4gC2C5GKx4LTVBHqbrvOpv1xa+ZDptsoi7MtXZZtijsUx6OCsJAL+xFxse1zFJw
zu03+jVKsaXJmXiuRX1uBjWWoKn65Q1VCjukcbq1kZm+Ukp9yY22jf1O+zeZh6a1nVcKR5mxfVs3
fcZgdLtmHD5Cq72drMWOwJS+NgZHHrtHHHQejlEcl8FbNuNbALWMMtIMRlJyE/fLKku8Ymspbpol
u+ZG866V35MKlj13nvXL5iSFtEN11KSKDYoU+EatClFG4/zoQabuzJRIZmXUrzPL4l9K1cZKZkzg
6YipB8X3jD8lWr36CSyTmQJLLfBkqiD5GM0Bqcw8jqSdh8v0BLt5RWsVJMiAGEBMB7cnBJbiH52F
U83uscQQ+0QaOPHjynalx4+X+AM6k0wbvAn13jNLctgaSsk1Z5e2pMmOj0r5t2XhqnsSaSisrRJE
kcAZa0UQmStAvQHhi/vBzNQdxoDgzP/gj8om+CVS8eQUksMjyLGaKrO8LC6XK8u370mphvZYGiXs
S2+Tsvi4Y9xqvqy5D7HZtF47riSm4ZqcBrHNAlWDFiIkBcy3vM3OBzk7yS33KFwq4bQXHAne3OFx
LCRhPGP7QXDSZeaBj3FDIAlKjdskRLS3VthAita/KGvUByiH/t4vveqiXMZ/YIL6uKHUj6lMRZw4
7bVLx0dscz/MOueJTxYXtWjz2Dqq2TGY8c+NUwoMIjo70rswQFxr434SzlsOIPpGJwYBSp1HwHJl
N2B6VAplt7YwEdCcde7QwwxITSYXWsLUBOVLKPDjAEznVCRTjmF1+ShTxIpCL/bBLzHGFNr+lrij
9TwFbrnzZgSbcTHI6afb++MzZ5+IPA+aiQ9T6NK1DKNMq4itxCBYoQsM5ixAyPadWZan0GtuHV31
cbLaDun0+RQihkytGp2KmZUXdoFo1VYJOXpRn70l5buLOIHEMmNdv5ciQ6gCXc74lF7d3ftmZZwK
LrwusglYB+NbdFe/pEUCCVNkO9Z4aHKcdG/Xy/KNOotXKyWojfi64F5OdnK76mz4buTeLzSrC2h1
mCSXljH04zo7Sezm/tTEKjenl2B2hwchMme96+ZAYhj2a3lkClpjtdS22q1rCGlMshhGI5rPO4VY
vYvRpqpDjvKRfiEx7izWZWPschmc8mT8sqTuCxWC+9wmqWRJvugT7wEK5K5H3hUGr1NAChF7bvGc
kk8Q95l9H1h98lnPpCBAmA5i4KXoW6vNM3QzCYqaK1C8Pmr1mN1QQ+j5kHqdjFHZewNAd86fyNOA
qY5pQqgvQ6IKvjSzMGqaGl9VQ3NDeTdJBbXZk91rp5z2Bhx2QLaH9ENWWCYzvoVwiXjhXMBzPof2
HSIm88vIX+DtgnZY3wYiqeHuAf6LbAbUIOibpb+1B0VkGk8PCH816ePUNvl1VUqRV8CAh6XtkFIx
LZMGDaYxY3V6q4Q4Zd7hHvsfOMdA6pZDoU8qIEKCiKqWojVwMBymRjUS727Pz+QEaIZPJhIrTEx4
KpUwwtfqt2I3SwuW8mmSzpjTluVpKQmhBrtc5/sVMDnZBD2N9yy4oilBa7UbbfVrorzesyJ4hM3F
lq/3MPChs9+5aiD/Kk/axzkdxVtRUIGzv+TAXjvXeujbjW2Njj946t2O+5SzTD5UqzG+GU4+XOys
ZS6zhercdouh3/Cwm3dmPYECU3AZaV57+7EnCPQpNBLal85KwhvDyMQ3gK7lRffB+CyEzTB0FgNv
qWw4VqPaDRpiSfoMhbPbF7yUk8ONNUxMBSO7IwH5jgk/lmakrHZ1U1hicQ/am1w+6brYJ7pLC1Jf
+oc17Vm2eosCSsYY6ou5+umlcDgqmypbflWqtt4Tq6dQWz2iFZh0dKRd45SI0iJv3wbPlYfJ4NZN
pcNlxiO1o9nJ92baF0dlIFjG1FjfdMnsn8fJ1HvVe+VVWQ22zdK3zKsEMfSClkGzrp2xn6EJcWKv
I4rTzrXxqMpW3ZFDEZzqzEr3/biq49QjjrRVyVNidJO+Dara/sr0Ftg/S+0vJvXdtZPtdBg01T/j
TJ8pjZE9oQUeY6JcgLWzy4hT1de3gw6/G6MFZdyqk5OXuXpnAGS7DUdeDdQNGaJA+0zCQ/DQzB7W
98UdL57hEwruJdXOQQ7BQxOSROjp7tIj57hleVxe4SR/g6hn7cdkMQ9FsHymS53FwsHAlQQFY0Ur
qZmVdcsr4M3k4HcA5JRY7b3Bg37M4CnEYwdtjUAXZjaybBbBoG3dofC3dshL/Ei7klrWXLv3nPD5
mFZhPS3dTE67b6H/C3zJHNgip2bXuGKsnmY3yxEoctkU7qZABkBdXg2/3U0u6xtmrBaVhswOFrru
KMRr75Yr/7+ZPPb2vNxPumEOPJavYS++2imHtWs0+5zY1x2Tks+w6bwoTFl4TFhKMdtX5g6XtjwI
q3ROk4PhMS2gTrCyh5rlkshorohg1ns7yyErFu0bMQ7Fg5cOp8QQJworfRzRxXwYM2sQYRtfce6R
2rJSIW/hKUfFqj5CA/xZh0X7OA3tI/voaolMGXC1W1sjmFXGfcDuOkY4m53bxhRXZzR+OIY/3ErR
dCRCzk6UswZj0BM6X9HQbKzA+ToqNZ+7qv2/tfX/Uu+Ikey/W1vfdz9JJ/nXvbVwfn/JX3try2IF
7SEr9Fk+26ypWU7/Y28tHJKUbTyULvwifIz/Aqby/hCgRfg6/5+I3b/21g5iSNQkPoGXkNJJUw7/
E8UjKsm/r61N18Fmh7oS9jryMoSZf19bl/2wltMQ5g9FiR4mjIF7E+PZpaV3HybKcR4dr+16orzp
bQ9Jwn6eaN4x9+IyGeU037W2BwTSL1nygiEotf2UYRWq5jc3GI3SjD1SeCI1NuUJmYk5PeiqNX/U
XK8oyfy+yYOY84OzVgyWxIYkST0MxqMMKYpqLqBLXTS0DOAGqHe3TaGxGUmpYdMLdVQbScTepCn6
1ZOLnu6YrnLd2WFl3pM1hPyqsT0cKCzk2RGslWJ5QFlnvPim8S2YmYEwqWBFgcT0zsvY3+Yg6Ygp
ctjkju7wMW2qIOaohBN3jZc9dX5QZrtezsvDOKxJyM091exoFT8x47CV6W7fVopWKMtuWrifiOXT
GMyj9y2HZffyX+ydR3fcSLat/8pbdw4tBBBwgzdJn8xk0lNmgsWSgXcBF8Cvfx+ortsSq5506457
VurVJAgXOHHO3t9uyV1NL46ljQ2hdN5Nokxc51OisYbkLuEhHagKavhAB2ymzS6ZHjynW76FYT19
YDZUrgwzYNA16TB68CQ5nyua2djZUQ4Mx8QN49M8apIt0Ag6e1dq88jWf9gGdKDAgBI+IXZe5zKN
ZpRUv2fNRc8VNRABfG8oroy2pOVrOH5NVRPO/o2fjeyGsF/xSKRzgmbG03FLYxcVjdq4uTd9RPPY
uLeciWXikRoKjUUOA2Ji9jZqLFbWwkjjb54iwDeOkuzAiKLfjRHtY2fBmSJI9O6aGVEl+Jcs2lhT
V93helRXU0XQqUlxdWc4wbgtqd6uQukR16qU434Z6wBaOy/NxQPBCStzqooYDuCEum/XlEZ9lpFJ
/ItZ9qZXX1kwhhgkBg7RgCR3ksJBwCha3/pWoqmvjjOuHrmYAKeoXMU+JnESfFoQEWFGLvQK+Zrv
L70MaS+NS64ec4CIezWLwXuA05AQu2booH6GYOEx/q1aky9W4KJvM5f0PCKmF94pgo3qaklfhnqB
6+5L0XhTDUfdyzy2qVNhnJmBR+w+fF1dWsNPzkPZxSc3LEcmiLFb03UaSSYHDDEddTTBHCAIl+8B
3A4zPkzk1FZE+TC/Y3A3dWI9zpHB+EAV3q6MkuQ20ZDRmKcO+AUqFRa82aFPio1dT0nHYLkCflKH
9TCc5znpm41l4B2sYu7mph6KRXRbGmpepRAjI8yaZFetFfEu3jVqgpGBpWPuVebRqYjsaOKJkwaI
YQ9eWW54ycUg3HbYDWFIUe8goyEBI/fHDxbeqn0X6AYbodne09dO5zvUrp+NOSh5pwyK+DVZ7ZNz
6Sq7ReLZxEW3i2ipftBhZTJMJvDmcZ7xGe1lWKtyz/8IZIQBUdcdWImmB9kEujpajov5H2Wl5e7p
X1kMk5fcO7uq1TdMbk9OD5wCS0E7PwyZNdSHMYsFcN1w0hu/NpCZta15PYepdSeJLyhXoQzSYptG
rGZOD7ggm5p0P2vbv0qZ5eE5GQ2tz1qMyI/JGpg3HCnb+37YbnMRhQB7uFdsreo53ViztO+MejKH
nd3H+cYNUusEMzbY2n5KFoaRLGl1kpbLYz3LZEO8F/475qJR+gdDjfQFBrPxZKt8+IhEY1BonenV
jLStBri/FGiFcI3uSBQ8+YVE1rRbN24jdeL/IEmmMZYcL8dy64k4KR8XFR5TPJ+oA6Tn1GRnTzli
X92jbGYfR9+FiVYE5gn1JUWPIgE67IoxoivrFL28rsq6p01ZhvmjYFL0jNroPWEaNHGSViOuCyhq
Dq4/eneLO4qBN3FInRU3Ry9A0gxtm2QtPKdhtK40oQll2MpLXtDdXhUK1OD1qKqK7TGJxnu/qewP
Tac/RFqTddXhDBMbkYQ54QSD2YFZGVLdXxdsCS7zJNp7oBTsPCq+X9Gd0LBWaCHKfJqnA47mziM9
TBrI3K/IpRr9i/QzsfuPDLDskm76rQzQtH4jAyzLr2379euPJZVtv/7UnyYS8c51QFgg3bM9ftm/
yqnAfGcLx2bigo/ERgVI3fYnMQCBoM9y4svv0QMLP/Ff5ZQt3wWL4SSg4eJQUWP5+AcyQLJOfi6n
iPaBmEgPn5BWSjPUiD+XU96kwKCMTnk0BhzS9X7AQYwCLTRG5jFdgYRxJVzPGs8dSrn1Mo3YiJZg
KfJbvUNTyIQ5bdgWW7AH4tI20n3E4JZtXTz3myhijLoeFS9y5OoPBbSYZjPZjv0SLPFW1hJ01QcO
3dwl/ArNz5e+rInDskloRMIebUBZNbS9iM2a8SqQxWmikAhQPK3mQLc7B1czkQU+ioGUlVXWjU9c
blsce6DVxBS6u77Fa2F2g7ke0iS6EUuYVzkl+aOFppeufCth11CDVh9iQS/TQmB+1b7mgkWW6/7B
l6Zm5/OaHFawDF1XauqeGJP6Z53O5n0/KmtT5tCAexFcm6ndbPwiij4BaaGJhQsSDns/bLIEr16Y
mgpFTFgexgRMliLgrKor76iwNOxcI8OJgWvwpvSCq6jMNk6ls1sDO+zKI4MV8cTobzGiVIgtCFVT
WHa2YyPNtTlLeQ5S3R77djbY0CFklFlsXOVtWW8zq+HjyVq6aVOzuibAkzS3xjcoIsexfxSgrbYW
FqdzxJxzL2tR7KzGdvit7XxXD1Z77SUGosfeenQ1IXITtIZtO9LRCr2spZWPn28k/W/nwt3cGLWe
7uUSStfTVSTB9RN9oHYvalyb/RBZe9hb4fPgJ9UuTUP3C1VLNl0jEUyvI4eCN3/Nw9OaaDy/IO09
AUlxwN2pduC62FCbzLEh5hKKswTsAZAP/vBVOX6LkLjsZrMkKbEJyRHivWEbMI0tIfNp/RT3IqXd
WE0vBrt5PgCzY14TcDCcfINRSkVxT/5gQKZdHYFeIB7B38RLSGBoEhdoC4ID4bY8xa9ZgoYtm4Pf
V9mdrhrjiiyD4cYqFKCkJsHGU5OyRJMSYoF36A3I1TvVLvFTBOORYjgvgYYs9ru0ROKwmvWSvbAE
H1qYLBfnOnGIU+/j0UbtEa2AdZj0zy1w7vYInAfUEfJSXKwJHaq5uEWrfyA8iQEUzbRr5VovVd54
4bkhRjM+1SJ/7zLPvCcueY+PRBjHNullaO3zDsOwtxqCsQw+w/Jrkm0UTvPNjHrgtu0tv/gclIDJ
zrLsUfJ0/ZNTaxvOfB/jq81xGcmwTbeB6mnm5GVwNVYeWt4gRD8MdtCtCV01ihS40zREh5oWl3qy
cqSDdPPIM2C0DYW7AilIM6412NOklnnDQsl1LwYiLEJGVnh6qyg0Qdg3Y0d304guzeQV3nsTzkpD
8rUzibtSB334JQ2bls7yHKD/CVYxJRyMcEyuPLlI+vyg6JGWQuPMwIMuVCWzC9I/PFqAxsEvB3wf
TpWPTP/9vs823zmWi5NUXo9REcATBLGaLRoKprcYJo6C4eKwKhsS13AmyS/AKrpsD3SC6subcNFs
BiNBLdKB6Qi2pZNxyBl+HTsLbYIfY8tXQKPIwWyaI2m/rH1UF11GkbnCHkLFVERJioAyCcrqBgKd
xZhn6pvY7k5Ayh0TfedgAKzVHinKceneaAhjO8SI/NPMB0IbHa7x2iV79hFcs3VC9UFDP0O3Yi5i
vnEPTNy9LgPZHLMk4L3XTrhxslx2zMNsb98LK96XHlPNKlbZbWnl5/l1+KmEU5117KBZrmsPx0Mn
YyxUvrdUVQkxhX3ZU+BhZbtCOrCna5Uu7yr5liJyky3tWtvYwSE3H7ycKAeXwbpY2yPTd9coywuO
iureHzz30rnQWtCpWBi47eA0AX2k8avEhnDqCBkLNvPVPPcMoYt2nj43U/MH3yiFmEMSikHo2TrB
6eKvLLMxH6JZhDttpv6TA2oT5bkR8nEo82MO9Pem6nzAZ8ZkXg1Azz7Plou7K0QC4rnRkaUzPJAF
aX6gg5psWrC9HwfR6AqQplUfUqfRJ29eBPAOSYdEcWabmsYwbnAbGEBT4WSJ9A5vMLPqzpxT3Ncx
3Yd0sJEn4gG/pWRO0ckF+5Ypw9PsVd1xIr9hL1Q57x0UJexjBeCUuWVfMuZVfOOBbEk3Slv+iQjc
ehvQJtnUCsTuyPEfdIDq0BKQbCJiXm6pjcf1MMfZVqZBtHc5gR16woG59ChjlsZZfrAZhy4T6qB+
ASvfXQtvFl/hb1Q7p6MIz0QoDm7b2O8NzfFI2ok2tWijHZTXGoRll18yc2yee97Da7AQ6hakf3BG
AFgShwHBHyc/GXl2PFyyyiE91MrdQz4PnxqfUfQk4/h9CN7jEoaC6HrgllQCpMaser8y11Vhm5dW
s3taJ7z5t07q6X1guerF90pEaW62sUEg3KnW0cVKFr57LLDtsyOP55NIs+qPESsfEpXC3GYTZgdS
Nt6HNEcwpENxgJIP7NKY7C3kJOVjawSRV4bmdgQze61BseLTaYFb8vWHqmcwlpJAFQDk4iaC70+f
nm01tBkJkzQwMDG1g3aDdeOY6EEDnwFIGVkdAD1MBC7TQVfgPuC992fb56VWQ7epQqDDlsYLjsKV
eGDPTBdiJU4nBBID7BXvwSZpCMIeDdMkipFET3Vy95/6/n9U39NGxBjz/7f5PH+FI1p2P1X333/m
X9W9J95RVUOspin+6vX+t0Xcs9/RXqEjCiHaBYXlcqQ/LeKvJH/L4rb/977gz4ap9Y7eKzlh9ObZ
BDjS+0cV/s/1vRUsL1tA95WsQ2/xFP1c3/uCxl9S+c7B99EfFXHsr/Di2r9xWy+7hJ/Aga6wOUfa
wnaAmch8s4sIe9yYNt/rQ5+WGCcHM2AnTafj0xIkdFu4+CxzLMkEhc7Yz3+4H3/j9F7u118Ojsnb
x25F25qL/fMpAj7PtZ35wSGSQZUx32mhVGt4ZQXVxj0DueolCoqa1mOJHp3vRfJVG0QEMxV27U0O
WwkeIyiIDhnE2m6MBiopC23rp8tMOA9pc04KeggjlGs2FOF94ebj5n9xEsDgA+EEsOIs980VNJWs
YXjOiMJnHIta4gsuDILtGZhPT42NSz4UmcfMCh7mmpb3kgsPsdypoqUNmwQLiczStxXdQoQzhJLi
D593A3ujI83ZDAn8KB6LpO92E50K/FUFuJlfnwNb2b/cB4RgEAlw+7CtfdOZb0mn7SdvDIhkgT+r
TNZwmjoTUJv026+P9GYGIH0eN/S5Nm440jD+smlFOdEuQvDgMEDqPExdw81z/eZKdXZzZzpgyX59
vOUJevt4B1AEJPabRcC/PIE/5CdYAoJ3gZj6MESJumNFofroMTT/+ih/c/3YhjPeQCQEK/Bt5E2g
WC4oRP2DssZkj/vrW20HySFrfxc/8Jra++Z8HEuQxMqLB/Pl7aKQRvgSR57Bg0X403H2WmsbBzwz
08SNmwo6cmgWyQarqi67x2jmn+ucL62EPHfPXmM+FY7T3KnJxX7sDmBLapFQEw8ErB2iBT9RgQze
JzybT0OEZ3UNNE9SsqYjADAZcRBdS3JufCs5tJbbvh/dOTn8+mp+D/L46Swx8EEZdTzLYwYcOHgp
f7xri/25j2elD2MK3AcnHc3TKGyP9P6yXUU29cq1q286V8ZS/NI/n7z0AAS/3w2i7nZI2tSlzhK8
QF1pbxqax+8Fw5yLAzPmkzcWxXungeEtRutBBEXDN5uI7bViWP1omVmwi7GPb5CN6Kc4KukTRMm0
z8CFp0P0ieUsO7id49xEveUcUAAC/HSD+FDUIfoAquUDHWtox05SbGMsnPvWrvxHWKzpMTXQWZWi
ibsVjqHPMR8eGjNZdJQ1hraamO9mNcyePBc+qOkhdJ0tW3lG/ZIxiQuBi4BiEVWHTFXZc8ecJW9w
ZtCgN26oAacv00QGOLCaDs1qZ++dUKJ0SN3YWs9IQDZM5OWdE9vmY923xXsvirNvtYgrnJlmQI8o
UOCRVmPFTrsqY/3BA2qx8QpLkREf5Md0SvWZbDf3xgWFvOn8ZMlyKpLxBokjyK40d17Mpt0ynEjX
cZh9NVBZX+MTNTY4N0FZeOqqKDBc5K5oaHAERz0Y5aUK63Bl6RKpS6RQ0xleid8uPS/XE4RQWq/p
pRlMn4BTiML+6MRkzkkdM3DKiuJME356MvIMY7oAz3ARYNVB8w6xtTX5viANGu09tnD/SMVsv6jQ
bW9TrhM2H7On3vNawpblroxrnogBrFLf2PZL1SiEV7FlbGxE0sVqmXw8IdzpURnokVuDyR0FanQY
p34Xx/adFRb9lrVtOALEmlaToTt/pWLrCxVgsUGMWN9NKr9OQocEunFguxrlzKQQ/q4okYmbMpHS
WAwSzEiiWg109IAX8RoO36cYAOEh7jrzPhTztE2V+x61K0OaskTd1qZrI3WD584J/Z2tFP4c3Y+k
MmbBqhpmvS5MO1r1aWOs6KaFdOGMmCWK4YsoSrrPUHUB9UXBHjlquZ5oXCGPjSf+GB3uGJESNwCo
rmK41IA/5mPkbfgMZYQR+265SccE92bkWnvVtsbJAUx37gzKf4XD4iVFhQJVoPVAfEzs/lemldY3
M1pqlqlWNKdpEvKIuSk/CDsxD17F6+IaVPvZKmjQOfZb6OUx5pm4gUcfh0sgSPlZDTL6kIai/+J6
7fTBHtR4VSDLApQddBhfa3lWpgHlgK35GiDYcOzx6d4YEwrnPp8YERDh57XiCF7Vm5uNaNxiW5hk
KGhj1k9yMMsdfeL4aGZRvcVqJ2Gr4UEN7D7ZC7cpzwlKYXRV6LKcin+mZZ8BRXR18yq03LhVP+0N
l5ZU05rZLkyH6dvQqbG6mBNwuHBB58zDhJuT+AJGu0T4JRFfDjEDQ7HMvt6ioLW2nLG68lymEyM0
x40Vm9Np7sz2PRYxeWPxol6mBKHhJguZtGJHrIavgHBG5qImMheQJ59jXAUEZCbe8ytCo6TX+2iY
1BeIzWMm1yPVyUDJx4DCXLlRAM4jzGn2rnoBVEibbnafR7L5AEU922TmPIJmpy40nBryYUZkyEhI
JUrCoH+uuhbOJAOtL7MRm4c8BdSdKk6yqSm/3LyCK4JR/DBNdn2x4zm88tol/2G0Aa6SZwgPnEEO
vamBM89greKIHTdOb1vbppuZjtMDuJm9Gn0xVgF+xgpyeB/ILde9IuthzPrA3A8DOPWQdiGNGduD
sYDXytnaQezcCBYG9PkgCWvw79hl3HwdeH14Ra3iMIp0A6yvuboaXJ5XYaPsogYenpNBsa5XVnPF
WIrtN7WNhSK7aPZhaTgnjA/G/cQBCIzHfAQdDy/GxmFe+mkk14C0EpcMDwbD/Bfm33vG182GQFzx
wfSdU0sW7x69bLVvUwu9FPWifXK0ue8aFgWheptwzCVIBK/ykQwUdz3kKcSKJXSkKukDowPCgN4l
K5xfzpYGDfS1kpk+Uu1hr+olxITL72WflfSb+EyPnaATxptYWHQJRKgrwOArG9TgOaCTXLOyTqSN
wFGU8QXPqy7m4+vn/T9cit8NpAhmpDz9xYY1URHU5pefd6yvP/TnjtV5Z4HFsl0AEAt9YuFy/Wsm
BcQaWgUyHfhlS2W9QLP+nEkF79iQwoowTdt1qR5R//w5k3Lf8dsowKgnfctiMvJPdqye+MtMisMj
L+ZX8ldAu3izofMHt6qqKRLsWfGMkgVVIboxA4fXbmrOyWhv6dF8mkqfJJ7ej+In1jrgfSB9Tkkc
9Re7IliVFcDeOV4owq0il/s2nqKaTmiZP1blRIHCtvzYhN1jyFd4acU0LyZCR5VscA9FT8Doy2er
c/VtXYx8ZwbQ0l+csKxOWASDs5y081KazZI3b2HCsGuqvtWye3ju3Mr4mmlPP/HBK/RXBnmBlxLX
JccLgt+tKhCvRDo9mWlWk/E8gIIebRmxJ4uMXl76zhKCVboyHg3p1IAyY9iMRAChgaFwXbVF0siN
Z9n6IpTGHZjF/qc8y+nztuxguSywYg5Cj9E5rQUukMxFLoyYinG3P47OTjToD8I2+0MWc3nigwEy
y5/lxlEy+6DSlvmJCCVlHktijl/3GfTMtAwR6H3Llm9XBUT6FsO66cEYAu/K6N74yLLNJ7zVFLtm
GzPySnO5auah8Z7rNhk6xM9kT2xnBc2aoOaQoLMwiEj7oprsrJsGHHmzM1CqPSr6gi99jat+xT4b
RF0kwSQGQjxqBOZcZRY74liqQDwGGa2a1WSxtY2Sjo9pXi+mwY6ozIV21jGRBOG7+D1bJNw2KbZM
ltg9oueNcdoSoNUQAjJixj4JRVr0+vU/c5FyX0M8I+6q6dn5rae44Gcce8q8c12y9yYznMQXp8Oc
kjJtT9avOoxukGyISDlhmh9pJ3jG7g3GiUTB4JmCklGjIgODYdASDcbYjdMo+iHZj17VQyjuAoQd
cee81MDK273soIeulG7nU4AnkfMsBJuEiNjudSpnTshbLgrDEJmeuozQlSsUHPwBIw3qCA9AytV9
TTnL2auEIN6GDCUpA19gZNrL5cb3ALxfwiEfw13bhWZ07OqBDJQID+YX4NV00UFgwTwAeoqkiGo2
3+cYNpt1ZZRDO9C1B7uxQi3Or9fucvI+vQUoRlbGFVTjgvmbG5o/0qWVoam2B+TedIDQnpIvZtSc
RAi2+tZPBpeMFY7oen2md4Ph8inOmU+uvicxpGMUPo8YvPy1LR2mYHK0hnlPoSpfTOpw/3tamWuS
ntCgrxqAoGl1YJDiyLso7YNtZi+yqcROVLuFREvQT2Ml/P7IzjmticrvHOMbfY/OeDKeX/9KP2eX
f8gnCWuDUT5/rFO7PGUG3f1LoHKc8HnW0nlv3QXXlRVDMz9AZqYJVeXLLbXM5fr46WLY7aagOgVu
C1hYVfw7mJagNTTSZPcYFZvvrDJ4INhIggEec1YoL23UQRammHYJOTrfcC3yRKausTxTYnHdRo7h
F3uSaBe1jig0oXF1ptfay7px0wWUJwCKx3vazfp2SCeCJXjSMCBWPYzuPC4BuQUyqM+dz46kdsDw
OZbRIOWz2mDbF1C715Nq0RqaXnh6DUviZqJCtCm27tN46sjLUW39EVdBi7A6JVxt4CnepzhZd7Mt
rLU5RA61e9d+Tg0CCxjx8lqQqqIffNco1p6leLAthTZmFXEBzi59As4OloANgwfx27obVW5vnKDE
0MMlw4mm2eofRlKIPzd1SktMlJVvbyUwTBaHFhJ9FKXyCFSe6zst4V/K81hBesYxHLAYb/Boyq1k
IM1usrPHldUweqDFL+ujrYHmVLkfx0T3ThFI4bq8zwdETSDvIHohHI2tJyTb3s6gnP4qvcK+Cgly
OqSDL77kjjc/+1GvvR3xbum5wTb01W70+Ng7znSsCzgtaN6APSTGk0oN9czevt0A+8U7lAc+haxg
No/gMid7EjZLjlFpZ/pA9EuCxL+i9gNlb495e/Kd0YM8lnrwZoo5tD9OWYpZCUYjxGG6zmxUVXZd
OJazccZxqSB1R+GXhLN3dqLmolxVfHWcIAaj7LNlXempgQHdaf9CE+peFIalt7QqbTIQ/KEV55w5
dnPH7pfEBRN4ysDQEazHsIGXVF+PQJlB0fXhbTkoVpPJg3Rj1P09/gM07KOghg5aKC7gQexzTZiW
9RTWdvUMOVI9MBy+jZ2huZ8sZqFj1Ap2qcJ7KD2U52Qqdv5NA6j5kDA3xPAQmx8ia9QkmvmPM0qN
931LJlKlHVDozlhWAe9HDYwQr/fy4sNjr4MCn6d127YRbBT8z+QcmbF5JjAdS2bYdOYd7JJqqy2k
XHmqxIpoc6WxdnboAiBe4vqOw3j8FDJKytc4fx1YxQUwjcPU5DkkQiHzLUV2tfa12T1a4KU+JhZW
ND6FtnnTpyjWCraTx8GFtop9I/2k+byfxrzvL51lflo8Q9c13Wm8OqOuXRLew+4MTTjdDDQlH6bA
kKdJp+IuE273bZBafZoCwkJfmCzmwx0K0DBiHzFnxyjPMFk16oM1zeFdHAugRy5kaUpBBPedIOOs
paTxXLLsW9u4UapD1WEhgASfUHzNu1Gfm4WuHjoT/s6kGz4i1Qg3EWq426AOHPLjxgirRxnDuDZB
O10Yp2fXZgh8ahNjaLqDRelsPNmTzFTkSA2kq68wgZSf6ECDNarqp7Cvya4y1XPHJ3GLXdNZNCof
hRUdUyIUz8bkyA/jiPuBd25SyIBagSwJoXIbsYWzaT5c955Ci0HLJ/OsDgYBdP2VV9UaGWzcSc7Q
Z38Xk5y9iWqGdXz8jItLwt3eTOJzQZTfwcrF+zAFfRblLo4gi006LaTFk4eZQ9Q4o1sLjUzMUI8v
RQAjgn2su0KeIMUukLapV1jo7Ts/ku6tD6jgoVISK70Chc35xN06m/XO8LoB7RAuU0gNT67Z4P9Q
+DeEres1Ti4HeGhRPAA4GkrmvWm+sxDxbrSVo3msF3oV/hpGwThS49tiUY1kcD4eTaWG09TaC/6V
HxwgXF+zAg2HRLdJu+mK4M7uzGFfl33MPy1Zn0C+N/exg7pmDel73PYVuY6reKzEVQ9T8g6UCRu5
0D0ytffPVUYH12zzEIhU0T/HfUzDBHwsMyefgkIP0dMAawVdvAbd0bT2lVsX+qBNcBwyiH1kQSS/
YUNLR9QPhQmIxvd6VxF4FsMsBu2UrWvtNDvsW3wdSY0lus8r8n09Sv8Zv7mxGmqtHgDdezvyuMKU
BouAI562yabJEVnglF2Z4BTvY6hB7UqlsdzMINxOlUSXsTLjqT9pJXFOWZYmeYH19NoDb+avPdab
L2nTu99odY7bJHOd+RAHXf659rzmEKgg3OZLaQUrXq3yYaJ3hBWtWtMhdgmEaWq85QMYnN7vr8da
WJtwyrv1NMANzohgPmVpMVxmglbtJ75v2XVX5szA10Wgi9u0S+x1mzkwyol4dO9x5dtMxo1gwbqk
lAXlKP/IhGVGOwyeuHkHk1qQ6XF2E/GRjYZcn7G4tltYZoGGX+NjHaIMuLZyhBm0yezoA15ruBOz
TfMW0e/HCL/C/RyOKbFiUbxrsn46O63jXJoybhSNssZA3O5go6vy7qRFM+39MtG3wunax3gs8BE2
p9qf9aYJrOamaKv2M6BbeiVdo67E4IR7FfnPFGrjjpbMZvCUvKNlBVvIGbIs28FEjnJ8W/Modkkw
z5CQpcK/z6wAF2BhufN9b5v1HzoryDxmycvh+oHyW9mokNBZoUfKILyBR1pkSkaAYMmgvY92qU6c
/g+sSDSkpxJhk/oucyoMFrdjqF1yDm3vvkIPVb8qo8pXlZRdmi/dGNTX2qGQS3yehWM24j4kznTK
gCmnMU5B3DPm+6Tgv9S4UiARbivcUzvCFVfkla2denw/xyDYpK38yLuNrLq55et37Aq+oONvZhpv
515LljYTVkFOoxRSvh0SRjCdJiuirvWUksdxyaJ0kth6nCev/RIo8duJ3tuRFMp7W/iOxezYRMLi
vBl8AayfiLxqq0OJxO0Mfw6QLQvzC8xZdEpW1X+Oc1PKSzT4vX1UzFNDYL3CiItrMDMEq4HMCbb0
OqW6KdQgLoXhzvWVspB6DDGB4ENWUQDKuQwp24olyjMy7YANvezmB4t8V7VFVKMOSd9TZkL7eKmc
YeweWmw97W7uBGlL63KJe/s0s5+At+9rNmxR6NjU+hF7kYwV47HwbAam+dR+4ZEpvxHQXD7YQURF
372GCjPMrEmHkkjfI/ZGxrJ2mmywaPbdzUbbt7sA9my7f82km/g/Kgi3NWmaKhauJljCrz6+7oUL
txGXH9o3fzPffjt8ZPDouHLJ5gM2SHPmzWQ4o0Jm2oCb3KHry06T4FkieEXOdu3XB1p+0Y/zstcD
EYpHGYCv13r7dPmKHVxD5OQBoAa3uPZB6TCS4f68hpS2yZJHF1WaTQhCpd+N8f96dAa6PmJkX5p4
kxfJ84/TutqYhIf5HmBTWqM2HUe62U0yUT8uUana4Khu57EJMMaCbduvT10g0nhz7hjaLJN8PuHZ
6IfeXOQxdYjeDFV1QAPNbx/GCP0fJjHrsUxbts2IHzj5QU4V0cuvOX2q7Be+T+Tl6A60eHz9g/7T
3vxde9Pl/v9w7zYv3cv/+e58vLwUX//vf71P2s8V3fWfLIw0JJef+lNv774j/s4icc/CzO0jSPnv
/mZgvQM7iVOR0mzRKCxP2Z+KHO+dyVMvfaQF0qL7yC/8tyKHtC2PDiMvB88Ix/oHmvufF3HJI+54
xGixpvLbhPs2/JLOapwBJXRPFO/qoAqEKo4o1WGeJjo7naKd+MMF+psF5O8O6FloX6VwTKQTnNiP
b1bGWUMSL5yTjUhxA3oz2c9Bj2CEpNdDNLW/W7B+/mh8P0GMnlwvKJI0mN/oQILUnVt2oPLkVbH7
kgYcwE5T8dg69Lp+fWo/Lxqvh+JWc6/hD2I8JT7xp1OD5U6/NxPylBWj85JAvDqgWeQFxrgmLh0I
iWcvIyKGubm+//Wh/+YseZIcngbfpNfwNs1zbDJGb4aSp9ai20CWBusk7PRFwhzxBfr1wd6sT68n
yhMI24wOqO+ir/n5RHWVtwURZ/I0Vi4H8mpFK21MTT4IQ+fRNyrttI6vsFjQCptUPLQfpFiin4G6
G2vTKv+ZWGX5g1w68y46BYIZEC69WTBTEUPJjUJ58kfJ6b62rUwjS/b/y2Ox2yd9hUeYB+fNAxWl
NjnY5P1hZhvFpZdG+8XrCn3fp9bvvkLLdfz3N/D7afH1Y9LhmbiL3xY8SVcT81v18jSE8bfvbTCr
MH5zN//66KAGZISyXEMCZKw3N9Mc2HB2Vi5PYPpJf/UHPi2+WxtrMYOr+92nbbk6b0/JpuFjUQRx
Cd86fPwQB8NMTOEptRK+ZPbAMRn40XZ87d35DTHmxH/xkqIig9zQwXYe8Bj+4yeY3h3Lnrm8qhIp
089PcGhRxoRuJk/a76wrG5eqAfY3QFpktDyhTUC1kWUWn/lp7kHwvb689FyTPSvI74KA/+4OSDgL
oAa405755onK8gA7CxTNU8v0556R17h6bf3LWgXbX5/43x2K+tN3BN0G+y8ltK59VSmvsU+Jw+UN
Xmce2M1Z6v2lGfzrg/281LN8I+aijAskXxbIym8f3xpANMGQtXEFCoPa1yCl4WNp5/XH+bUFjPTE
/82zLH5egpdDIlfzlpkgT/Pizf/5vtbZjGpO4FoyYTjvmQXQhW1Vq+9dnKT3SRtyX21n1rexn4Lx
iugsF7qjX22U6MDoK5FD2PD5e11BOvBxpGPPFlOHMMbLtEkgFv3mIjGb/OmVQFHr4hJjtgjd02YM
+jbnGlpIKnVhy6s2NwtAFygZqsQ1dpFosx6bRzHpaJ3TBqzo1Kb15G4Fv+wOXREDJPq3/I20QVh7
QyfqvswIN79o9ONQOWJoNvSTDVZeCIcCnqkY6WiKKJAvTewT6Q6dANEAP6YQ0oKG5udoFFmMO6y0
+dgNXnWimUTObcoFXNHUnW6RjBtqC6uB6eKMJWEdB2EjDqJ1+NUw1dFqFEEM6yxXQPdWsMFt3MJl
wzF8rvRrlG/TLLh7OUiEMICemYzFFU9ILUX9cQJQOu+NEODS1UhPlkFiVKjNpEQZX2UIwb4A+G0+
ev+PvTPrcRtJtvBfMeadAvdlgBnglmpzbd7KbtsvAl0li5QoUuIq8tfPlyRli6qyu91pYIiL0dtM
uVNkKjMy8sQ5JzaxvrlaayIpB0l8rei5Qj2HbDj8rNUeP5nTGDY2sBXOBh9oYcHay1e2v4Jb30AR
0i2/1rzssUux7bK0/HW90h82zUy/pFC4fZvadGsH18bpLVyY9OHIvBL3BkTw66lWU+xSAFivzR21
GnO2UqbGzmRGZ+HsQ23q4cXMMLLHNIOUryS6dg/dg/nxQMTfAvs2H3SYio8bz+R3ou0NJbldmj2u
1gtdEAG5izbZDGjUrVNkCJuaf4VEiPbBs5hR1stau4e7rNHYXeUS0p5yOLwJNQVNRKjNBelSXARg
6deOw8o2A5DGEzqKN85VIBITBenCa3pHejcqhZK3KxoW7wChFQVnAbog3G1DrLFPAfYs38HwClLy
crmhF1BCEXwK58qxrzYiXiro9XFONkvIfTrV5+0UCuQK98Occ9FOcJ5lBS9q7CgaV7sLlDUGdbW1
pnI2S1xIJRQMRI201RtpscFaLhFrf8hAb7ng5pCK0TlQ99ZEc5k8dyjHIaQm6cgxtzGmGwRMt40T
QYrRwrXl0zjY8u2AfsHchlIvAmTV0ncLo9EvmwaU+FRf2ObnuCzjexcrrlv8m6LTLaw3DVE+tt3n
UEfTqzBKSnBrUebMot2OQmyDfaCazez7KGrCioZSojcWSuf6zoUKjhVXgGfYeuV5U8hCeBhbigmk
2dT3KwjW4Jp0UQReFgIM1iS+B2oWv8npuQzAOivW88RK86+u2aD+0p3izrMtfCeB1xEuFisi07SJ
CFyVSue0k1ypNx9hK6bZObIz+2EHbwjb7Ti+wTUhXZxzr3WQmBUbEF3YR7TAKJI7b1liVR03WfB5
YSi49NLv/hbbC9CouJ5dY3bgbC/crLI/bUK8AeoY82t7USVXhrkGiN9VZvMZoGp1huCxAVMp+Rnd
GWZn0K3iz0sqXzmOh+C6YOjOhUhGwSt224ymiOlaOduSA4omuutzpCe5CEy0i4Qy97ZYZcrLGK+n
l8uUDpG1VdRzzNIq2n2EyhuKlOuP4apEcF/HeAzGIf2mt7QOQMPnOzneCm7YKKczvB2mRZlq5+tN
wkCucie4lIR/uh5QB0qROZ3aToQn3nS1he1Bi1G4I4tE/PKb6oZMF/KxodXWaRyWEDEx91zh5OvN
TkHPg5cuIBtNFCESNEmNxfs6Kd5jEYapWhln54W1wkw7UB8i7II/elGoI9/UaNqlYDlaRDyHh7L/
DadSg4sK4f3GNrcVXWZVflFnoS9vMF6LX6t5saF7aM6iVrCuyf16BmNAgVxIJyP6Ne3OEihey2t7
NyPBhnBB4Ztomz8uUpWAlDQwEGq1YcmiMPaoMhaU3d1iZyE1CgMcrfNkq6L+d2jDNNUtJcHey9y9
hhinTJ0aVCPPPM5jt7AwJ8aSFW5JGonRtN2GLiFhTggiGosGlwnRdsc9KsOonM6tZaPdlxuTrV8E
Ft1VdrQBv7S01ebTZsOynSZOSZl6FcXRJz3ZLsjnAjSQGvSzRDC7MxpYWks62H2tN6WJZMmhJWoE
SeIsXprVfO1WtACzVor1B34guNMHXnYJHRWFarxbhMUJBIngS1bm/nJjGWeWGS4WU9oLb7OPmLEV
yjvakSfGpasH7l2JT97Uxl7tLKiq7eUS+O+8doXUzVtgUUiL8up9aaXrt/Zi81WPaH0A1/kVNNwc
4W9Eu1HdQ3JqUrp7XOTB4rEJw+rdonD45djxy7NtSS8rKOU0pT8pgxAV9TbKnCscGrLkdFdhqjbN
QBHr6QqdVnWJZ4d6bW6T+nab4fxj0xoYe5Y1nQNObH4FiKzgCR8gN+zoGK/l2NECtL6CAxG92lLz
e7sO3e00TbTswSwxp03Qx31JPLu8zu1NA0Nkpoe0G3ENOicHeMdVRVNRWN5GhAtvZuHj6ZpXdVV+
meHX9q7KF6s3WkHTL7qYW59Xlb1aTFOKIJyVwsNlC4pPU5w6vIUGa1wpXoWvT1AuMl8PaQEMpom8
FOj7GvERIm0zz9YplMI6pDQdIzvfabpOgzxz5uywx4+Nexsz5ssyNhpc0IPZjVoXzZs8wEHHKxfV
pyLKt8WZmmVmeLULdztrigCP9iHujAYJd/YOseqFFxQZfQBi5WbpNMl7NcQ6eqqsoAqc6Iqjri4L
Fs9dxQn/VSu32W2x2ZQXMEPqa2C0Ne69XgDxEkt/A74uralpDqGF0w2ZhYLxq1O+WehlhZh0OYND
iBA//bTa5QZS78i6ocUZYZS6l4eeDoOm6lTH1X+Ghi/Rb3Onpj9L7W1pde1GjklA1OiaotvF7NxT
ttixbhbmS9PcQsKMbHgRhRO+zfCWfl9odfbBheRxVu4aJNpLGkSsEBnhL0nllB4xSwf2duVgozlr
AixEMeI9yVVUOHSKx5DYZKpelw33lDhqnJTa5ix8pavwv9S0Um6tMIc4HRpb49xVjJTazCa2zreZ
g+1BoodedlGwdr9iMLP7Y+Ma+UNl4YNQ2XiCnKv0r6THOO3EIKAnkUPvahfFAh4iW2hqQVNjkppv
vloBnt/Zcm1wyoVZfmVUO8ynkoRe0Sgv6ThpUi5AcYzXs0KL3TNdtWc5luDCaaCpaZCA4Y+Dvw2Y
u3u9KujeQC+o8mNg1wnUqUWzfAX9w1FPZvCnXsW43OUnSI2UN4Fi8KsBqmv4T2+qaFd82EEwxS65
vdT8Dwv9UywUlOzg/vcUC8UiChuMAdPTbv+bHgnVVHOiWlz+bfBQoAZH/4aEaprGnzARMYSHCJeh
70CokCbCB9zbtQkO6B4IVYWXG16RIKWohwRz9BeA0CHWAhSpWkLu5CF3M00AVnFzPlBVzYpKoxfy
tror1o+LLMJD8MvBbDwDfAqBz3fk4+kXHF1N050RrTc7vsBdEjjRXxSeH5Z3oUd/gseff1V7sx58
F8AK6IqOnsqzqAkeIQqY9GiRRZpM3YvGOKLICktMtWkI4+o4dnzOlruF+xBgXpWrF+pGz+gTmERW
HcZXqqFuF+vHZIvf/gI9kBmonnMxSxfqBUdlMQ9JeMP1TZFib2Req5w0L6PMW87Se3cJl5+qTTK7
r7f5OQCPdZXhk/l6uU2W9LlBkR2j6Y/1BV1qUtjaemkrCGCq0vBgQ0TrbbB6Rzl3Uaaog2Lunqc8
BHqE0K7RuMWFfpVSD3lf76LiOppt6WWP4CCqzpHER8b62smRolv4YN652sqqPiPZoDeVgkz5BJAn
nVLZMo1XpuJsmutljhfwuwpCnBmfGeVi5ikbQaunuxj9gNIw66Dh/zdRo38RsanPWqXym2Ke1m/n
Gedstt9V4q+vkzDO7+m2I+yKfvUf/XygvrLyJ3HIIUoc7IZvz9Q+y8+GiHweuXikaoMJJEUP3I4M
dob4UH+LEhRv3Z8VB81za4GkEwTgth9Mzo9e/+dv1s3jz//Nzx69Kzm9fPzXP3Bgco+jcPtMv/D6
dP32uEYaFpz5wWvbE3qBIygFiGw/MOHH9faE+u6ZHnb/XMyTv/PbG/y2NqUuClDdb8+Ah5PgUq6D
m2/oKmW59vNfmoSHpIhzsQVpVDgoL3I8/bX1fzTC9/VveHQDBYYRPIr2czQHnseZi63Xt4XQfeGY
toHJcfXXZsF/JCs5JdNMw4ec3/p7FFAnlCAtTsjnZ8FlpVD7R8JHaeS/uRKO3uAgGNCHRTYYmOpE
wyXBI1vo1gJJ2eF+cEw0OHBuqCp2n9GtBQhIsktBRESVyzS2EUdvTxleFOipmIz07SlCdoeUREg0
J8JFQBBtupdkTR0uAZGcEzItUEeqrHw4Lsd1LkAM5ywbqNB++VB0JgjQKBtp/blwlBNomjcBoqNy
afY7YWyTQEQUDZqlZsFEcedS1CfsddHg6GTAXoYCJRtif3oSLca1FFzX6JanxH7g+KOptY1VVR/z
hvvBsfAk5z5qaH1QGF2W6LQ8HqmVIEIinp6W4KG1n+P9oFoTSpciSxjbEoAx4XbrUmoNEAlQQwra
UPsZrgHSROIlbB+v3yijOxahnEpvBHPCCocIiQ1Q++HidXgwwF8DMCGHgpvSfka3EcCanuiTf/Vk
4LaIKS7WVf1uF9fPw1kQMRG4RRUnZPsZ44YQHlhS8UDkiRQ7IKj0O+JoFlxvwr6zSZe/B81xnQwa
bqqyYUF3J5bwMMPmcbgIuCwIY0mYZ0CR4jPCRdBK2+UWgTkhEab55z4HOloEmsZtAZ2+IPuM7lTg
HOuCtMSpoE9sPKpd0+svS0eHIoYFYMc424Emj3MV6KSvspvAtCdcmgVW3r/l0Sx45oSCOaYevZfh
iHADbjjS8JmpT1QIxcAn5rcf+fA88AzQFVXFvLn/O0D/yCIhpFzp3MAl4JlYQwq+ovgcLwKXUAGK
BM7UnYrd1WRMa4GtLA0cOBOBpGJgchQJXVxNXKYGWVT3+iPMDzmrJJMCgwocpqBw3vfo0PBU9DQS
SHzzdLdPGkY3CzDYddlZIDVyPZCDPho+2QqOM3FRHoid0q2FLhcb01ag6Cq7FUyLU0HARAcb/jAs
2t4EfYmGaKxHmUa3Fuhj8aTC/cuXBV3UpCHx/uDKpKlEDAu1JEdEtxjGdjhAiTeld4Q+ASojD3L6
bPjocODKZFNuN2Aiju71Afq6A/vvp4km92be3QNQ/rbhD7cChwMTI6yW+r+PLkPA7keVTRNFpQ19
GsWDbhIERDuYBQBVoq9QX3QZxBhnQTpZBkczaBCInvP5+orAUFpzsT28ML5ZwAdaNiAYgIW0OSFr
7n7qJ9kiUbFj8bAp2s/44gJcS8l0yaSaBOcAfd7zNwdc7Lhfgi6gjRrd++u4Fsu+P0gZBRTM9Lo6
kggxhxGBujPZJHeKfSo1OhCBGosghkmBKFTf0SWRAXAEtJ+jq4PoeWpTlyZydhlld1UbUboIFV4a
SaNzGKowRKT0YG0/hJjDtUC/sYlGSPCQdI5uL+B40T2URI5Aooi03xRMk+fenyITZ6NKLa5Pl8d3
LtCaVnYWxLlgCPHbfi8clZ4dUGWIjCh7+1Uyulnoxf5SEYF8Ea4NFAxISd1nuBfA1sEYwJ29sYLL
OrrF7siS2BEO4Kno1gEf5blZIH8SvaBBFb+DDePC1XDfkY8LBnEBpR4V3OdnQVe5QLp0EhhdWDTA
lmVRBIPXV+Gd4Sr7bFh0BdYCvA4npZue8QUEZqEDeCS2Aocj0dWEa9G95VFYFFuBVAQQvq9ujig5
MFDVS6dIFiRM0kBg1e79j1Ikqu80EAJ1PUgexhUKDDaD9CzQywniGR4w/V5gxx+mSKTLBukDuGJP
VR0drgggqHcb9O/vBZEuAyVBx+nvjkeXhpadtjf6HlmhhVNRuvAOgABdWZB1n18FRET6D6GuQyaz
TyRHthfAkmTBJFIk5Bn4VVhH9wS4+jju4PbAVaH9jO7OSAdhaQ6KAT6i6a4HlPRsQHRYJFyasZHq
j8URzoJryt4WwE/MtoWS+4Njsc2NRFmvB9t+IUX6CyfoNx3MNAijx1YBE86z5zQwP/oHewXI07/3
6o9W4gG/f/APhSCm++6O+i3+978HpPBWoXLwx71ipf2e/j/vX/DpVw++a/9W+//zMpynPi1VcHQW
gp/+MTvzs/+L/C/+2j8U/BGC2J/fn+Rf/xg85wFy8icDZ6ujcUV9SnrcNGySeDhwS5+WH3jlx5mf
7R9R/Iwd/0525KkfhV+T9KiDRsd3lh4b2/fUf0wOn7pjjsqPTBv6hzx8KPLB4K10S3bw03nkV346
Pxy5Y/1Kj9yrRF4kX18gdyzWX4aNSzqlgey30IYoDR+Hq7CjpsmOfDFP6LYyHLljPcmOfMmMh+Hh
jGtGa1coO/DLRz8YLEDNbGlq0uNGURgn4XBHcjCQIksPHT+G/lEU6RjH0iMn1fDH69hKssNeP41N
HQFIemAGKB5W9X5O27DXsWpkh75JijB7Ms1eS1mRHfvWD+NB9BDdbX/D8XLr4/zgx4+H09HrNeUf
Ocv8B+ws5nk+WNN9tV56/PAhCBf+UGfYVcLlh+YsyJJ8sLJ7GqL82BnW8Vm42QxiU1+9/h2jJ0V6
PLQoCUsPTRPnoxgiLPI8+ZHv5l9S/yh7gn8laneyD303L/3hudWXw+QHrl5c+utNFoTDY72XNP2O
8a/maTav95PQ5tmdevJ3DH4734UPg2OsL5H9jsE/0Yrh6LkFyiw9dJLmwYupnyaclMPN2RV2fs8X
nPqr473f1Qpkh38VhMMZ7yTB0sOuIjKS4a1G7xgQ0kOn88WxlLstGMgO/Hoexxl9Gv2ja0JPbpQd
/m2QPM5fvMyenG2duEZ2+HdJ8YOF2BcUfs8XPF2IYvjfkA/eM/vzLJsPUooeBZd99Pv5bnir7HFl
2XHf536wDyEiFvZAreywH+bpmpNtMHIH/kmPTJvDH/WRbJGJZ11DvlVlf4Y2/OFz7sSLfLg1ETIJ
vEr2uf+YZ/mLD889fAcNS4//MwN62Yn5saHTT0d+Dmn6ZqLyFH/am6M8958NwTXxLx6iuZ/++z8A
AAD//w==</cx:binary>
              </cx:geoCache>
            </cx:geography>
          </cx:layoutPr>
          <cx:valueColors>
            <cx:minColor>
              <a:schemeClr val="bg1">
                <a:lumMod val="85000"/>
              </a:schemeClr>
            </cx:minColor>
            <cx:midColor>
              <a:srgbClr val="5CC432"/>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lumMod val="85000"/>
                </a:schemeClr>
              </a:solidFill>
            </a:defRPr>
          </a:pPr>
          <a:endParaRPr lang="en-US" sz="900" b="0" i="0" u="none" strike="noStrike" baseline="0">
            <a:solidFill>
              <a:schemeClr val="bg1">
                <a:lumMod val="85000"/>
              </a:scheme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411480</xdr:colOff>
      <xdr:row>2</xdr:row>
      <xdr:rowOff>22860</xdr:rowOff>
    </xdr:from>
    <xdr:to>
      <xdr:col>13</xdr:col>
      <xdr:colOff>30480</xdr:colOff>
      <xdr:row>17</xdr:row>
      <xdr:rowOff>22860</xdr:rowOff>
    </xdr:to>
    <xdr:graphicFrame macro="">
      <xdr:nvGraphicFramePr>
        <xdr:cNvPr id="2" name="Chart 1">
          <a:extLst>
            <a:ext uri="{FF2B5EF4-FFF2-40B4-BE49-F238E27FC236}">
              <a16:creationId xmlns:a16="http://schemas.microsoft.com/office/drawing/2014/main" id="{1EB61776-F4CD-7D09-8BF1-BB06659822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274320</xdr:colOff>
      <xdr:row>3</xdr:row>
      <xdr:rowOff>34290</xdr:rowOff>
    </xdr:from>
    <xdr:to>
      <xdr:col>14</xdr:col>
      <xdr:colOff>579120</xdr:colOff>
      <xdr:row>18</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7F80B9F-7ABB-A9AB-C422-82E9DCA4EB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47360" y="58293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4</xdr:row>
      <xdr:rowOff>76200</xdr:rowOff>
    </xdr:from>
    <xdr:to>
      <xdr:col>10</xdr:col>
      <xdr:colOff>548640</xdr:colOff>
      <xdr:row>17</xdr:row>
      <xdr:rowOff>165735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50C5F763-E311-49D2-F9D7-495F38BEF1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8077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7</xdr:row>
      <xdr:rowOff>7620</xdr:rowOff>
    </xdr:from>
    <xdr:to>
      <xdr:col>11</xdr:col>
      <xdr:colOff>419100</xdr:colOff>
      <xdr:row>20</xdr:row>
      <xdr:rowOff>97155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6AC42A69-2EC2-3AC5-B413-91564A56C59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2877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9</xdr:row>
      <xdr:rowOff>121920</xdr:rowOff>
    </xdr:from>
    <xdr:to>
      <xdr:col>12</xdr:col>
      <xdr:colOff>289560</xdr:colOff>
      <xdr:row>23</xdr:row>
      <xdr:rowOff>28575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3E0F1305-AF42-2DA9-7B1E-255CC21D42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1767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289560</xdr:colOff>
      <xdr:row>2</xdr:row>
      <xdr:rowOff>53340</xdr:rowOff>
    </xdr:from>
    <xdr:to>
      <xdr:col>12</xdr:col>
      <xdr:colOff>594360</xdr:colOff>
      <xdr:row>17</xdr:row>
      <xdr:rowOff>53340</xdr:rowOff>
    </xdr:to>
    <xdr:graphicFrame macro="">
      <xdr:nvGraphicFramePr>
        <xdr:cNvPr id="2" name="Chart 1">
          <a:extLst>
            <a:ext uri="{FF2B5EF4-FFF2-40B4-BE49-F238E27FC236}">
              <a16:creationId xmlns:a16="http://schemas.microsoft.com/office/drawing/2014/main" id="{BF429B12-8F2E-3DE8-54C0-F483A3620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121920</xdr:colOff>
      <xdr:row>5</xdr:row>
      <xdr:rowOff>72390</xdr:rowOff>
    </xdr:from>
    <xdr:to>
      <xdr:col>13</xdr:col>
      <xdr:colOff>426720</xdr:colOff>
      <xdr:row>20</xdr:row>
      <xdr:rowOff>72390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B31B85C-94F4-7E5E-282D-42D251D0DA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64480" y="9867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30480</xdr:colOff>
      <xdr:row>2</xdr:row>
      <xdr:rowOff>102870</xdr:rowOff>
    </xdr:from>
    <xdr:to>
      <xdr:col>12</xdr:col>
      <xdr:colOff>335280</xdr:colOff>
      <xdr:row>17</xdr:row>
      <xdr:rowOff>102870</xdr:rowOff>
    </xdr:to>
    <xdr:graphicFrame macro="">
      <xdr:nvGraphicFramePr>
        <xdr:cNvPr id="2" name="Chart 1">
          <a:extLst>
            <a:ext uri="{FF2B5EF4-FFF2-40B4-BE49-F238E27FC236}">
              <a16:creationId xmlns:a16="http://schemas.microsoft.com/office/drawing/2014/main" id="{E5E8D4F6-F9F6-34C6-742D-3E5423721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175260</xdr:colOff>
      <xdr:row>17</xdr:row>
      <xdr:rowOff>99060</xdr:rowOff>
    </xdr:from>
    <xdr:to>
      <xdr:col>1</xdr:col>
      <xdr:colOff>685800</xdr:colOff>
      <xdr:row>20</xdr:row>
      <xdr:rowOff>76200</xdr:rowOff>
    </xdr:to>
    <xdr:graphicFrame macro="">
      <xdr:nvGraphicFramePr>
        <xdr:cNvPr id="2" name="Chart 1">
          <a:extLst>
            <a:ext uri="{FF2B5EF4-FFF2-40B4-BE49-F238E27FC236}">
              <a16:creationId xmlns:a16="http://schemas.microsoft.com/office/drawing/2014/main" id="{1D8A4B51-370E-8137-C504-2C857B56B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99060</xdr:colOff>
      <xdr:row>17</xdr:row>
      <xdr:rowOff>121920</xdr:rowOff>
    </xdr:from>
    <xdr:to>
      <xdr:col>4</xdr:col>
      <xdr:colOff>716280</xdr:colOff>
      <xdr:row>20</xdr:row>
      <xdr:rowOff>76200</xdr:rowOff>
    </xdr:to>
    <xdr:graphicFrame macro="">
      <xdr:nvGraphicFramePr>
        <xdr:cNvPr id="3" name="Chart 2">
          <a:extLst>
            <a:ext uri="{FF2B5EF4-FFF2-40B4-BE49-F238E27FC236}">
              <a16:creationId xmlns:a16="http://schemas.microsoft.com/office/drawing/2014/main" id="{27886E23-917F-D151-492E-6564A10615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144780</xdr:colOff>
      <xdr:row>17</xdr:row>
      <xdr:rowOff>99060</xdr:rowOff>
    </xdr:from>
    <xdr:to>
      <xdr:col>7</xdr:col>
      <xdr:colOff>868680</xdr:colOff>
      <xdr:row>20</xdr:row>
      <xdr:rowOff>83820</xdr:rowOff>
    </xdr:to>
    <xdr:graphicFrame macro="">
      <xdr:nvGraphicFramePr>
        <xdr:cNvPr id="4" name="Chart 3">
          <a:extLst>
            <a:ext uri="{FF2B5EF4-FFF2-40B4-BE49-F238E27FC236}">
              <a16:creationId xmlns:a16="http://schemas.microsoft.com/office/drawing/2014/main" id="{F5C2B437-C7B0-5FDE-22F8-36C35166F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17</xdr:row>
      <xdr:rowOff>106680</xdr:rowOff>
    </xdr:from>
    <xdr:to>
      <xdr:col>10</xdr:col>
      <xdr:colOff>937260</xdr:colOff>
      <xdr:row>20</xdr:row>
      <xdr:rowOff>91440</xdr:rowOff>
    </xdr:to>
    <xdr:graphicFrame macro="">
      <xdr:nvGraphicFramePr>
        <xdr:cNvPr id="5" name="Chart 4">
          <a:extLst>
            <a:ext uri="{FF2B5EF4-FFF2-40B4-BE49-F238E27FC236}">
              <a16:creationId xmlns:a16="http://schemas.microsoft.com/office/drawing/2014/main" id="{5C0082DE-971F-4933-0D78-01C2552D78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259080</xdr:colOff>
      <xdr:row>17</xdr:row>
      <xdr:rowOff>121920</xdr:rowOff>
    </xdr:from>
    <xdr:to>
      <xdr:col>13</xdr:col>
      <xdr:colOff>838200</xdr:colOff>
      <xdr:row>20</xdr:row>
      <xdr:rowOff>99060</xdr:rowOff>
    </xdr:to>
    <xdr:graphicFrame macro="">
      <xdr:nvGraphicFramePr>
        <xdr:cNvPr id="6" name="Chart 5">
          <a:extLst>
            <a:ext uri="{FF2B5EF4-FFF2-40B4-BE49-F238E27FC236}">
              <a16:creationId xmlns:a16="http://schemas.microsoft.com/office/drawing/2014/main" id="{1A0AD7FF-CBAB-FD00-CB80-45193D882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0</xdr:row>
      <xdr:rowOff>121920</xdr:rowOff>
    </xdr:from>
    <xdr:to>
      <xdr:col>23</xdr:col>
      <xdr:colOff>190500</xdr:colOff>
      <xdr:row>2</xdr:row>
      <xdr:rowOff>121920</xdr:rowOff>
    </xdr:to>
    <xdr:sp macro="" textlink="">
      <xdr:nvSpPr>
        <xdr:cNvPr id="2" name="Rectangle: Rounded Corners 1">
          <a:extLst>
            <a:ext uri="{FF2B5EF4-FFF2-40B4-BE49-F238E27FC236}">
              <a16:creationId xmlns:a16="http://schemas.microsoft.com/office/drawing/2014/main" id="{11A6F9A9-F848-A9BC-081F-D2D4D0B645EC}"/>
            </a:ext>
          </a:extLst>
        </xdr:cNvPr>
        <xdr:cNvSpPr/>
      </xdr:nvSpPr>
      <xdr:spPr>
        <a:xfrm>
          <a:off x="106680" y="121920"/>
          <a:ext cx="14104620" cy="36576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latin typeface="Lato" panose="020F0502020204030203" pitchFamily="34" charset="0"/>
              <a:ea typeface="Lato" panose="020F0502020204030203" pitchFamily="34" charset="0"/>
              <a:cs typeface="Lato" panose="020F0502020204030203" pitchFamily="34" charset="0"/>
            </a:rPr>
            <a:t>ECOMMARCE SALES ANALYSIS</a:t>
          </a:r>
          <a:r>
            <a:rPr lang="en-US" sz="1600" b="1" baseline="0">
              <a:latin typeface="Lato" panose="020F0502020204030203" pitchFamily="34" charset="0"/>
              <a:ea typeface="Lato" panose="020F0502020204030203" pitchFamily="34" charset="0"/>
              <a:cs typeface="Lato" panose="020F0502020204030203" pitchFamily="34" charset="0"/>
            </a:rPr>
            <a:t> </a:t>
          </a:r>
          <a:r>
            <a:rPr lang="en-US" sz="1600" b="1">
              <a:latin typeface="Lato" panose="020F0502020204030203" pitchFamily="34" charset="0"/>
              <a:ea typeface="Lato" panose="020F0502020204030203" pitchFamily="34" charset="0"/>
              <a:cs typeface="Lato" panose="020F0502020204030203" pitchFamily="34" charset="0"/>
            </a:rPr>
            <a:t>DASHBOARD</a:t>
          </a:r>
        </a:p>
      </xdr:txBody>
    </xdr:sp>
    <xdr:clientData/>
  </xdr:twoCellAnchor>
  <xdr:twoCellAnchor>
    <xdr:from>
      <xdr:col>18</xdr:col>
      <xdr:colOff>480060</xdr:colOff>
      <xdr:row>3</xdr:row>
      <xdr:rowOff>448</xdr:rowOff>
    </xdr:from>
    <xdr:to>
      <xdr:col>23</xdr:col>
      <xdr:colOff>190499</xdr:colOff>
      <xdr:row>10</xdr:row>
      <xdr:rowOff>121920</xdr:rowOff>
    </xdr:to>
    <xdr:grpSp>
      <xdr:nvGrpSpPr>
        <xdr:cNvPr id="49" name="Group 48">
          <a:extLst>
            <a:ext uri="{FF2B5EF4-FFF2-40B4-BE49-F238E27FC236}">
              <a16:creationId xmlns:a16="http://schemas.microsoft.com/office/drawing/2014/main" id="{5488BB5E-C206-20CD-3CF4-42622C152247}"/>
            </a:ext>
          </a:extLst>
        </xdr:cNvPr>
        <xdr:cNvGrpSpPr/>
      </xdr:nvGrpSpPr>
      <xdr:grpSpPr>
        <a:xfrm>
          <a:off x="11452860" y="549088"/>
          <a:ext cx="2758439" cy="1401632"/>
          <a:chOff x="11452860" y="549088"/>
          <a:chExt cx="2758439" cy="1453244"/>
        </a:xfrm>
      </xdr:grpSpPr>
      <xdr:sp macro="" textlink="">
        <xdr:nvSpPr>
          <xdr:cNvPr id="14" name="Shape 35">
            <a:extLst>
              <a:ext uri="{FF2B5EF4-FFF2-40B4-BE49-F238E27FC236}">
                <a16:creationId xmlns:a16="http://schemas.microsoft.com/office/drawing/2014/main" id="{89CA0CAA-996C-4462-AF0E-679B4989F088}"/>
              </a:ext>
            </a:extLst>
          </xdr:cNvPr>
          <xdr:cNvSpPr/>
        </xdr:nvSpPr>
        <xdr:spPr>
          <a:xfrm>
            <a:off x="11468099" y="832373"/>
            <a:ext cx="2743200" cy="1169959"/>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3" name="Shape 36">
            <a:extLst>
              <a:ext uri="{FF2B5EF4-FFF2-40B4-BE49-F238E27FC236}">
                <a16:creationId xmlns:a16="http://schemas.microsoft.com/office/drawing/2014/main" id="{83C83BB8-A69F-43B5-83A3-80AE71712989}"/>
              </a:ext>
            </a:extLst>
          </xdr:cNvPr>
          <xdr:cNvSpPr/>
        </xdr:nvSpPr>
        <xdr:spPr>
          <a:xfrm>
            <a:off x="11452860" y="549088"/>
            <a:ext cx="2743200" cy="24995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sp macro="" textlink="">
        <xdr:nvSpPr>
          <xdr:cNvPr id="34" name="Rectangle: Rounded Corners 33">
            <a:extLst>
              <a:ext uri="{FF2B5EF4-FFF2-40B4-BE49-F238E27FC236}">
                <a16:creationId xmlns:a16="http://schemas.microsoft.com/office/drawing/2014/main" id="{4A40AAB0-AEEF-4FE2-BE6B-6BD1D919E8AE}"/>
              </a:ext>
            </a:extLst>
          </xdr:cNvPr>
          <xdr:cNvSpPr/>
        </xdr:nvSpPr>
        <xdr:spPr>
          <a:xfrm>
            <a:off x="11551919" y="885713"/>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12.47%</a:t>
            </a:r>
            <a:r>
              <a:rPr lang="en-US" sz="1600" b="1"/>
              <a:t> </a:t>
            </a:r>
          </a:p>
        </xdr:txBody>
      </xdr:sp>
      <xdr:sp macro="" textlink="">
        <xdr:nvSpPr>
          <xdr:cNvPr id="35" name="Rectangle: Rounded Corners 34">
            <a:extLst>
              <a:ext uri="{FF2B5EF4-FFF2-40B4-BE49-F238E27FC236}">
                <a16:creationId xmlns:a16="http://schemas.microsoft.com/office/drawing/2014/main" id="{C3D6DACB-C641-426B-A13A-E80C7C58A93B}"/>
              </a:ext>
            </a:extLst>
          </xdr:cNvPr>
          <xdr:cNvSpPr/>
        </xdr:nvSpPr>
        <xdr:spPr>
          <a:xfrm>
            <a:off x="11544299" y="1647713"/>
            <a:ext cx="258318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36" name="Chart 35">
            <a:extLst>
              <a:ext uri="{FF2B5EF4-FFF2-40B4-BE49-F238E27FC236}">
                <a16:creationId xmlns:a16="http://schemas.microsoft.com/office/drawing/2014/main" id="{4FA2BD50-8AD1-49CB-BE61-BA4CCD3E151F}"/>
              </a:ext>
            </a:extLst>
          </xdr:cNvPr>
          <xdr:cNvGraphicFramePr>
            <a:graphicFrameLocks/>
          </xdr:cNvGraphicFramePr>
        </xdr:nvGraphicFramePr>
        <xdr:xfrm>
          <a:off x="12123419" y="1211580"/>
          <a:ext cx="1432560" cy="41148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a14="http://schemas.microsoft.com/office/drawing/2010/main" Requires="a14">
          <xdr:pic>
            <xdr:nvPicPr>
              <xdr:cNvPr id="37" name="Picture 36">
                <a:extLst>
                  <a:ext uri="{FF2B5EF4-FFF2-40B4-BE49-F238E27FC236}">
                    <a16:creationId xmlns:a16="http://schemas.microsoft.com/office/drawing/2014/main" id="{F5A53208-C99C-2CE1-E7AA-5C6A44EF6BFB}"/>
                  </a:ext>
                </a:extLst>
              </xdr:cNvPr>
              <xdr:cNvPicPr>
                <a:picLocks noChangeAspect="1" noChangeArrowheads="1"/>
                <a:extLst>
                  <a:ext uri="{84589F7E-364E-4C9E-8A38-B11213B215E9}">
                    <a14:cameraTool cellRange="'KPI YOY'!$L$7" spid="_x0000_s10336"/>
                  </a:ext>
                </a:extLst>
              </xdr:cNvPicPr>
            </xdr:nvPicPr>
            <xdr:blipFill>
              <a:blip xmlns:r="http://schemas.openxmlformats.org/officeDocument/2006/relationships" r:embed="rId2"/>
              <a:srcRect/>
              <a:stretch>
                <a:fillRect/>
              </a:stretch>
            </xdr:blipFill>
            <xdr:spPr bwMode="auto">
              <a:xfrm>
                <a:off x="13224967" y="1691640"/>
                <a:ext cx="765353" cy="23622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83820</xdr:colOff>
      <xdr:row>2</xdr:row>
      <xdr:rowOff>175260</xdr:rowOff>
    </xdr:from>
    <xdr:to>
      <xdr:col>4</xdr:col>
      <xdr:colOff>388620</xdr:colOff>
      <xdr:row>10</xdr:row>
      <xdr:rowOff>106680</xdr:rowOff>
    </xdr:to>
    <xdr:grpSp>
      <xdr:nvGrpSpPr>
        <xdr:cNvPr id="45" name="Group 44">
          <a:extLst>
            <a:ext uri="{FF2B5EF4-FFF2-40B4-BE49-F238E27FC236}">
              <a16:creationId xmlns:a16="http://schemas.microsoft.com/office/drawing/2014/main" id="{ED83EB10-1A27-7F57-7287-32EED483004E}"/>
            </a:ext>
          </a:extLst>
        </xdr:cNvPr>
        <xdr:cNvGrpSpPr/>
      </xdr:nvGrpSpPr>
      <xdr:grpSpPr>
        <a:xfrm>
          <a:off x="83820" y="541020"/>
          <a:ext cx="2743200" cy="1394460"/>
          <a:chOff x="83820" y="541020"/>
          <a:chExt cx="2743200" cy="1451003"/>
        </a:xfrm>
      </xdr:grpSpPr>
      <xdr:grpSp>
        <xdr:nvGrpSpPr>
          <xdr:cNvPr id="43" name="Group 42">
            <a:extLst>
              <a:ext uri="{FF2B5EF4-FFF2-40B4-BE49-F238E27FC236}">
                <a16:creationId xmlns:a16="http://schemas.microsoft.com/office/drawing/2014/main" id="{A62C13B6-2BC1-5593-69FA-E7779B0F9203}"/>
              </a:ext>
            </a:extLst>
          </xdr:cNvPr>
          <xdr:cNvGrpSpPr/>
        </xdr:nvGrpSpPr>
        <xdr:grpSpPr>
          <a:xfrm>
            <a:off x="83820" y="541020"/>
            <a:ext cx="2743200" cy="1451003"/>
            <a:chOff x="83820" y="541020"/>
            <a:chExt cx="2743200" cy="1451003"/>
          </a:xfrm>
        </xdr:grpSpPr>
        <xdr:sp macro="" textlink="">
          <xdr:nvSpPr>
            <xdr:cNvPr id="5" name="Shape 23">
              <a:extLst>
                <a:ext uri="{FF2B5EF4-FFF2-40B4-BE49-F238E27FC236}">
                  <a16:creationId xmlns:a16="http://schemas.microsoft.com/office/drawing/2014/main" id="{1C4EEFA9-0795-4D67-BCF9-2D6A3E8188EC}"/>
                </a:ext>
              </a:extLst>
            </xdr:cNvPr>
            <xdr:cNvSpPr/>
          </xdr:nvSpPr>
          <xdr:spPr>
            <a:xfrm>
              <a:off x="91440" y="822960"/>
              <a:ext cx="2727960" cy="1169063"/>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6" name="Shape 24">
              <a:extLst>
                <a:ext uri="{FF2B5EF4-FFF2-40B4-BE49-F238E27FC236}">
                  <a16:creationId xmlns:a16="http://schemas.microsoft.com/office/drawing/2014/main" id="{E6BE6F30-93EB-45E6-9E21-4AEB7E1D74DC}"/>
                </a:ext>
              </a:extLst>
            </xdr:cNvPr>
            <xdr:cNvSpPr/>
          </xdr:nvSpPr>
          <xdr:spPr>
            <a:xfrm>
              <a:off x="83820" y="541020"/>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sp macro="" textlink="">
          <xdr:nvSpPr>
            <xdr:cNvPr id="15" name="Rectangle: Rounded Corners 14">
              <a:extLst>
                <a:ext uri="{FF2B5EF4-FFF2-40B4-BE49-F238E27FC236}">
                  <a16:creationId xmlns:a16="http://schemas.microsoft.com/office/drawing/2014/main" id="{1F923E72-FCA7-80C0-1FEA-B41882A9CF45}"/>
                </a:ext>
              </a:extLst>
            </xdr:cNvPr>
            <xdr:cNvSpPr/>
          </xdr:nvSpPr>
          <xdr:spPr>
            <a:xfrm>
              <a:off x="167640" y="883920"/>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$ 2,297,200.86 </a:t>
              </a:r>
              <a:endParaRPr lang="en-US" sz="1600" b="1"/>
            </a:p>
          </xdr:txBody>
        </xdr:sp>
        <xdr:graphicFrame macro="">
          <xdr:nvGraphicFramePr>
            <xdr:cNvPr id="16" name="Chart 15">
              <a:extLst>
                <a:ext uri="{FF2B5EF4-FFF2-40B4-BE49-F238E27FC236}">
                  <a16:creationId xmlns:a16="http://schemas.microsoft.com/office/drawing/2014/main" id="{9CEDBF1F-FC72-4C47-84EB-5905DA38CA47}"/>
                </a:ext>
              </a:extLst>
            </xdr:cNvPr>
            <xdr:cNvGraphicFramePr>
              <a:graphicFrameLocks/>
            </xdr:cNvGraphicFramePr>
          </xdr:nvGraphicFramePr>
          <xdr:xfrm>
            <a:off x="563880" y="1196340"/>
            <a:ext cx="1729740" cy="40386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7" name="Rectangle: Rounded Corners 16">
              <a:extLst>
                <a:ext uri="{FF2B5EF4-FFF2-40B4-BE49-F238E27FC236}">
                  <a16:creationId xmlns:a16="http://schemas.microsoft.com/office/drawing/2014/main" id="{EECA8DEE-BE28-4142-BD18-8AF4640FDACB}"/>
                </a:ext>
              </a:extLst>
            </xdr:cNvPr>
            <xdr:cNvSpPr/>
          </xdr:nvSpPr>
          <xdr:spPr>
            <a:xfrm>
              <a:off x="160020" y="1615440"/>
              <a:ext cx="251460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pSp>
      <mc:AlternateContent xmlns:mc="http://schemas.openxmlformats.org/markup-compatibility/2006">
        <mc:Choice xmlns:a14="http://schemas.microsoft.com/office/drawing/2010/main" Requires="a14">
          <xdr:pic>
            <xdr:nvPicPr>
              <xdr:cNvPr id="19" name="Picture 18">
                <a:extLst>
                  <a:ext uri="{FF2B5EF4-FFF2-40B4-BE49-F238E27FC236}">
                    <a16:creationId xmlns:a16="http://schemas.microsoft.com/office/drawing/2014/main" id="{09CA458F-7B8D-4866-8887-4B3C6813AB5D}"/>
                  </a:ext>
                </a:extLst>
              </xdr:cNvPr>
              <xdr:cNvPicPr>
                <a:picLocks noChangeAspect="1" noChangeArrowheads="1"/>
                <a:extLst>
                  <a:ext uri="{84589F7E-364E-4C9E-8A38-B11213B215E9}">
                    <a14:cameraTool cellRange="'KPI YOY'!$H$7" spid="_x0000_s10337"/>
                  </a:ext>
                </a:extLst>
              </xdr:cNvPicPr>
            </xdr:nvPicPr>
            <xdr:blipFill>
              <a:blip xmlns:r="http://schemas.openxmlformats.org/officeDocument/2006/relationships" r:embed="rId4"/>
              <a:srcRect/>
              <a:stretch>
                <a:fillRect/>
              </a:stretch>
            </xdr:blipFill>
            <xdr:spPr bwMode="auto">
              <a:xfrm>
                <a:off x="1920240" y="1669909"/>
                <a:ext cx="701040" cy="21637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4</xdr:col>
      <xdr:colOff>487680</xdr:colOff>
      <xdr:row>3</xdr:row>
      <xdr:rowOff>0</xdr:rowOff>
    </xdr:from>
    <xdr:to>
      <xdr:col>9</xdr:col>
      <xdr:colOff>182880</xdr:colOff>
      <xdr:row>10</xdr:row>
      <xdr:rowOff>121920</xdr:rowOff>
    </xdr:to>
    <xdr:grpSp>
      <xdr:nvGrpSpPr>
        <xdr:cNvPr id="44" name="Group 43">
          <a:extLst>
            <a:ext uri="{FF2B5EF4-FFF2-40B4-BE49-F238E27FC236}">
              <a16:creationId xmlns:a16="http://schemas.microsoft.com/office/drawing/2014/main" id="{A08E40B8-D3A0-A12D-4C34-F06D4AEE398D}"/>
            </a:ext>
          </a:extLst>
        </xdr:cNvPr>
        <xdr:cNvGrpSpPr/>
      </xdr:nvGrpSpPr>
      <xdr:grpSpPr>
        <a:xfrm>
          <a:off x="2926080" y="548640"/>
          <a:ext cx="2743200" cy="1402080"/>
          <a:chOff x="2926080" y="548640"/>
          <a:chExt cx="2743200" cy="1456701"/>
        </a:xfrm>
      </xdr:grpSpPr>
      <xdr:sp macro="" textlink="">
        <xdr:nvSpPr>
          <xdr:cNvPr id="7" name="Shape 27">
            <a:extLst>
              <a:ext uri="{FF2B5EF4-FFF2-40B4-BE49-F238E27FC236}">
                <a16:creationId xmlns:a16="http://schemas.microsoft.com/office/drawing/2014/main" id="{85D2229F-C73A-41A4-B73A-C0344305F78D}"/>
              </a:ext>
            </a:extLst>
          </xdr:cNvPr>
          <xdr:cNvSpPr/>
        </xdr:nvSpPr>
        <xdr:spPr>
          <a:xfrm>
            <a:off x="2926080" y="548640"/>
            <a:ext cx="2743200" cy="249057"/>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sp macro="" textlink="">
        <xdr:nvSpPr>
          <xdr:cNvPr id="8" name="Shape 26">
            <a:extLst>
              <a:ext uri="{FF2B5EF4-FFF2-40B4-BE49-F238E27FC236}">
                <a16:creationId xmlns:a16="http://schemas.microsoft.com/office/drawing/2014/main" id="{4048A0E9-E42F-40D9-90A9-F353C53A0B4D}"/>
              </a:ext>
            </a:extLst>
          </xdr:cNvPr>
          <xdr:cNvSpPr/>
        </xdr:nvSpPr>
        <xdr:spPr>
          <a:xfrm>
            <a:off x="2933700" y="836278"/>
            <a:ext cx="2720340" cy="1169063"/>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1" name="Rectangle: Rounded Corners 20">
            <a:extLst>
              <a:ext uri="{FF2B5EF4-FFF2-40B4-BE49-F238E27FC236}">
                <a16:creationId xmlns:a16="http://schemas.microsoft.com/office/drawing/2014/main" id="{D43FA7EB-8B2D-4C55-A970-0566D8ACFD11}"/>
              </a:ext>
            </a:extLst>
          </xdr:cNvPr>
          <xdr:cNvSpPr/>
        </xdr:nvSpPr>
        <xdr:spPr>
          <a:xfrm>
            <a:off x="3002280" y="881998"/>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  286,397.02</a:t>
            </a:r>
            <a:endParaRPr lang="en-US" sz="1600" b="1"/>
          </a:p>
        </xdr:txBody>
      </xdr:sp>
      <xdr:sp macro="" textlink="">
        <xdr:nvSpPr>
          <xdr:cNvPr id="22" name="Rectangle: Rounded Corners 21">
            <a:extLst>
              <a:ext uri="{FF2B5EF4-FFF2-40B4-BE49-F238E27FC236}">
                <a16:creationId xmlns:a16="http://schemas.microsoft.com/office/drawing/2014/main" id="{4D7D695E-F1DE-499D-AEE1-3F82A823094A}"/>
              </a:ext>
            </a:extLst>
          </xdr:cNvPr>
          <xdr:cNvSpPr/>
        </xdr:nvSpPr>
        <xdr:spPr>
          <a:xfrm>
            <a:off x="3009900" y="1651618"/>
            <a:ext cx="254508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23" name="Chart 22">
            <a:extLst>
              <a:ext uri="{FF2B5EF4-FFF2-40B4-BE49-F238E27FC236}">
                <a16:creationId xmlns:a16="http://schemas.microsoft.com/office/drawing/2014/main" id="{BD8C3139-CDFB-406D-A4D2-BE403E09A0DD}"/>
              </a:ext>
            </a:extLst>
          </xdr:cNvPr>
          <xdr:cNvGraphicFramePr>
            <a:graphicFrameLocks/>
          </xdr:cNvGraphicFramePr>
        </xdr:nvGraphicFramePr>
        <xdr:xfrm>
          <a:off x="3550920" y="1211580"/>
          <a:ext cx="1470660" cy="4038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25" name="Picture 24">
                <a:extLst>
                  <a:ext uri="{FF2B5EF4-FFF2-40B4-BE49-F238E27FC236}">
                    <a16:creationId xmlns:a16="http://schemas.microsoft.com/office/drawing/2014/main" id="{AE323490-D088-3DE8-AE1F-7033BF049356}"/>
                  </a:ext>
                </a:extLst>
              </xdr:cNvPr>
              <xdr:cNvPicPr>
                <a:picLocks noChangeAspect="1" noChangeArrowheads="1"/>
                <a:extLst>
                  <a:ext uri="{84589F7E-364E-4C9E-8A38-B11213B215E9}">
                    <a14:cameraTool cellRange="'KPI YOY'!$I$7" spid="_x0000_s10338"/>
                  </a:ext>
                </a:extLst>
              </xdr:cNvPicPr>
            </xdr:nvPicPr>
            <xdr:blipFill>
              <a:blip xmlns:r="http://schemas.openxmlformats.org/officeDocument/2006/relationships" r:embed="rId6"/>
              <a:srcRect/>
              <a:stretch>
                <a:fillRect/>
              </a:stretch>
            </xdr:blipFill>
            <xdr:spPr bwMode="auto">
              <a:xfrm>
                <a:off x="4703674" y="1714500"/>
                <a:ext cx="691286" cy="21336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9</xdr:col>
      <xdr:colOff>281940</xdr:colOff>
      <xdr:row>3</xdr:row>
      <xdr:rowOff>17918</xdr:rowOff>
    </xdr:from>
    <xdr:to>
      <xdr:col>13</xdr:col>
      <xdr:colOff>586740</xdr:colOff>
      <xdr:row>10</xdr:row>
      <xdr:rowOff>106680</xdr:rowOff>
    </xdr:to>
    <xdr:grpSp>
      <xdr:nvGrpSpPr>
        <xdr:cNvPr id="46" name="Group 45">
          <a:extLst>
            <a:ext uri="{FF2B5EF4-FFF2-40B4-BE49-F238E27FC236}">
              <a16:creationId xmlns:a16="http://schemas.microsoft.com/office/drawing/2014/main" id="{BE0B0E33-6EF3-55D0-2F16-145ED42DDDE2}"/>
            </a:ext>
          </a:extLst>
        </xdr:cNvPr>
        <xdr:cNvGrpSpPr/>
      </xdr:nvGrpSpPr>
      <xdr:grpSpPr>
        <a:xfrm>
          <a:off x="5768340" y="566558"/>
          <a:ext cx="2743200" cy="1368922"/>
          <a:chOff x="5768340" y="566558"/>
          <a:chExt cx="2743200" cy="1445571"/>
        </a:xfrm>
      </xdr:grpSpPr>
      <xdr:sp macro="" textlink="">
        <xdr:nvSpPr>
          <xdr:cNvPr id="9" name="Shape 30">
            <a:extLst>
              <a:ext uri="{FF2B5EF4-FFF2-40B4-BE49-F238E27FC236}">
                <a16:creationId xmlns:a16="http://schemas.microsoft.com/office/drawing/2014/main" id="{B1B045D3-5B67-4B84-A8CD-D827CDC1E079}"/>
              </a:ext>
            </a:extLst>
          </xdr:cNvPr>
          <xdr:cNvSpPr/>
        </xdr:nvSpPr>
        <xdr:spPr>
          <a:xfrm>
            <a:off x="5768340" y="566558"/>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sp macro="" textlink="">
        <xdr:nvSpPr>
          <xdr:cNvPr id="10" name="Shape 29">
            <a:extLst>
              <a:ext uri="{FF2B5EF4-FFF2-40B4-BE49-F238E27FC236}">
                <a16:creationId xmlns:a16="http://schemas.microsoft.com/office/drawing/2014/main" id="{F54C33C9-A0A6-4F55-90E5-5452CF057405}"/>
              </a:ext>
            </a:extLst>
          </xdr:cNvPr>
          <xdr:cNvSpPr/>
        </xdr:nvSpPr>
        <xdr:spPr>
          <a:xfrm>
            <a:off x="5768340" y="843066"/>
            <a:ext cx="2743200" cy="1169063"/>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Rectangle: Rounded Corners 25">
            <a:extLst>
              <a:ext uri="{FF2B5EF4-FFF2-40B4-BE49-F238E27FC236}">
                <a16:creationId xmlns:a16="http://schemas.microsoft.com/office/drawing/2014/main" id="{A1AE5C65-6D2C-461C-86AA-47A7F3C96488}"/>
              </a:ext>
            </a:extLst>
          </xdr:cNvPr>
          <xdr:cNvSpPr/>
        </xdr:nvSpPr>
        <xdr:spPr>
          <a:xfrm>
            <a:off x="5836920" y="881166"/>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37873</a:t>
            </a:r>
            <a:r>
              <a:rPr lang="en-US" sz="1600" b="1"/>
              <a:t> </a:t>
            </a:r>
          </a:p>
        </xdr:txBody>
      </xdr:sp>
      <xdr:sp macro="" textlink="">
        <xdr:nvSpPr>
          <xdr:cNvPr id="27" name="Rectangle: Rounded Corners 26">
            <a:extLst>
              <a:ext uri="{FF2B5EF4-FFF2-40B4-BE49-F238E27FC236}">
                <a16:creationId xmlns:a16="http://schemas.microsoft.com/office/drawing/2014/main" id="{15AD34BB-3B2D-4D68-AE67-B61A830DAC89}"/>
              </a:ext>
            </a:extLst>
          </xdr:cNvPr>
          <xdr:cNvSpPr/>
        </xdr:nvSpPr>
        <xdr:spPr>
          <a:xfrm>
            <a:off x="5836920" y="1635546"/>
            <a:ext cx="259080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29" name="Chart 28">
            <a:extLst>
              <a:ext uri="{FF2B5EF4-FFF2-40B4-BE49-F238E27FC236}">
                <a16:creationId xmlns:a16="http://schemas.microsoft.com/office/drawing/2014/main" id="{E06DCE78-34BC-43D5-9427-56EEA880753F}"/>
              </a:ext>
            </a:extLst>
          </xdr:cNvPr>
          <xdr:cNvGraphicFramePr>
            <a:graphicFrameLocks/>
          </xdr:cNvGraphicFramePr>
        </xdr:nvGraphicFramePr>
        <xdr:xfrm>
          <a:off x="6522720" y="1203960"/>
          <a:ext cx="1341120" cy="40386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a14="http://schemas.microsoft.com/office/drawing/2010/main" Requires="a14">
          <xdr:pic>
            <xdr:nvPicPr>
              <xdr:cNvPr id="28" name="Picture 27">
                <a:extLst>
                  <a:ext uri="{FF2B5EF4-FFF2-40B4-BE49-F238E27FC236}">
                    <a16:creationId xmlns:a16="http://schemas.microsoft.com/office/drawing/2014/main" id="{EDACB3E2-EBB1-FE80-71E8-EBC4F56B0241}"/>
                  </a:ext>
                </a:extLst>
              </xdr:cNvPr>
              <xdr:cNvPicPr>
                <a:picLocks noChangeAspect="1" noChangeArrowheads="1"/>
                <a:extLst>
                  <a:ext uri="{84589F7E-364E-4C9E-8A38-B11213B215E9}">
                    <a14:cameraTool cellRange="'KPI YOY'!$J$7" spid="_x0000_s10339"/>
                  </a:ext>
                </a:extLst>
              </xdr:cNvPicPr>
            </xdr:nvPicPr>
            <xdr:blipFill>
              <a:blip xmlns:r="http://schemas.openxmlformats.org/officeDocument/2006/relationships" r:embed="rId8"/>
              <a:srcRect/>
              <a:stretch>
                <a:fillRect/>
              </a:stretch>
            </xdr:blipFill>
            <xdr:spPr bwMode="auto">
              <a:xfrm>
                <a:off x="7644994" y="1684020"/>
                <a:ext cx="691286" cy="21336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14</xdr:col>
      <xdr:colOff>76199</xdr:colOff>
      <xdr:row>3</xdr:row>
      <xdr:rowOff>10265</xdr:rowOff>
    </xdr:from>
    <xdr:to>
      <xdr:col>18</xdr:col>
      <xdr:colOff>381000</xdr:colOff>
      <xdr:row>10</xdr:row>
      <xdr:rowOff>129540</xdr:rowOff>
    </xdr:to>
    <xdr:grpSp>
      <xdr:nvGrpSpPr>
        <xdr:cNvPr id="47" name="Group 46">
          <a:extLst>
            <a:ext uri="{FF2B5EF4-FFF2-40B4-BE49-F238E27FC236}">
              <a16:creationId xmlns:a16="http://schemas.microsoft.com/office/drawing/2014/main" id="{BADB48C5-F3B0-D134-E1D2-C13A6199F6A3}"/>
            </a:ext>
          </a:extLst>
        </xdr:cNvPr>
        <xdr:cNvGrpSpPr/>
      </xdr:nvGrpSpPr>
      <xdr:grpSpPr>
        <a:xfrm>
          <a:off x="8610599" y="558905"/>
          <a:ext cx="2743201" cy="1399435"/>
          <a:chOff x="8610599" y="558905"/>
          <a:chExt cx="2743201" cy="1452345"/>
        </a:xfrm>
      </xdr:grpSpPr>
      <xdr:sp macro="" textlink="">
        <xdr:nvSpPr>
          <xdr:cNvPr id="11" name="Shape 33">
            <a:extLst>
              <a:ext uri="{FF2B5EF4-FFF2-40B4-BE49-F238E27FC236}">
                <a16:creationId xmlns:a16="http://schemas.microsoft.com/office/drawing/2014/main" id="{8870588A-280F-4BE9-B209-54BC51063783}"/>
              </a:ext>
            </a:extLst>
          </xdr:cNvPr>
          <xdr:cNvSpPr/>
        </xdr:nvSpPr>
        <xdr:spPr>
          <a:xfrm>
            <a:off x="8610599" y="558905"/>
            <a:ext cx="2743200" cy="249057"/>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sp macro="" textlink="">
        <xdr:nvSpPr>
          <xdr:cNvPr id="12" name="Shape 32">
            <a:extLst>
              <a:ext uri="{FF2B5EF4-FFF2-40B4-BE49-F238E27FC236}">
                <a16:creationId xmlns:a16="http://schemas.microsoft.com/office/drawing/2014/main" id="{06B20C17-9478-42BF-9DB9-269D5DB0A8CE}"/>
              </a:ext>
            </a:extLst>
          </xdr:cNvPr>
          <xdr:cNvSpPr/>
        </xdr:nvSpPr>
        <xdr:spPr>
          <a:xfrm>
            <a:off x="8610599" y="840676"/>
            <a:ext cx="2743201" cy="1170574"/>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Rectangle: Rounded Corners 29">
            <a:extLst>
              <a:ext uri="{FF2B5EF4-FFF2-40B4-BE49-F238E27FC236}">
                <a16:creationId xmlns:a16="http://schemas.microsoft.com/office/drawing/2014/main" id="{99BB1FDA-70A6-4510-AC1A-658F6DFF55CA}"/>
              </a:ext>
            </a:extLst>
          </xdr:cNvPr>
          <xdr:cNvSpPr/>
        </xdr:nvSpPr>
        <xdr:spPr>
          <a:xfrm>
            <a:off x="8702039" y="878776"/>
            <a:ext cx="2575560"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0" u="none" strike="noStrike">
                <a:solidFill>
                  <a:schemeClr val="lt1"/>
                </a:solidFill>
                <a:effectLst/>
                <a:latin typeface="+mn-lt"/>
                <a:ea typeface="+mn-ea"/>
                <a:cs typeface="+mn-cs"/>
              </a:rPr>
              <a:t># 9994</a:t>
            </a:r>
            <a:r>
              <a:rPr lang="en-US" sz="1600" b="1"/>
              <a:t> </a:t>
            </a:r>
          </a:p>
        </xdr:txBody>
      </xdr:sp>
      <xdr:sp macro="" textlink="">
        <xdr:nvSpPr>
          <xdr:cNvPr id="31" name="Rectangle: Rounded Corners 30">
            <a:extLst>
              <a:ext uri="{FF2B5EF4-FFF2-40B4-BE49-F238E27FC236}">
                <a16:creationId xmlns:a16="http://schemas.microsoft.com/office/drawing/2014/main" id="{F4F54497-5261-45B1-AA55-A0F38BA40323}"/>
              </a:ext>
            </a:extLst>
          </xdr:cNvPr>
          <xdr:cNvSpPr/>
        </xdr:nvSpPr>
        <xdr:spPr>
          <a:xfrm>
            <a:off x="8709659" y="1633156"/>
            <a:ext cx="2484121" cy="297180"/>
          </a:xfrm>
          <a:prstGeom prst="roundRect">
            <a:avLst/>
          </a:prstGeom>
          <a:solidFill>
            <a:schemeClr val="tx1">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i="0" u="none" strike="noStrike">
                <a:solidFill>
                  <a:schemeClr val="lt1"/>
                </a:solidFill>
                <a:effectLst/>
                <a:latin typeface="+mn-lt"/>
                <a:ea typeface="+mn-ea"/>
                <a:cs typeface="+mn-cs"/>
              </a:rPr>
              <a:t>   YOY</a:t>
            </a:r>
            <a:r>
              <a:rPr lang="en-US" sz="1600" b="1" i="0" u="none" strike="noStrike" baseline="0">
                <a:solidFill>
                  <a:schemeClr val="lt1"/>
                </a:solidFill>
                <a:effectLst/>
                <a:latin typeface="+mn-lt"/>
                <a:ea typeface="+mn-ea"/>
                <a:cs typeface="+mn-cs"/>
              </a:rPr>
              <a:t> GROWTH: </a:t>
            </a:r>
            <a:endParaRPr lang="en-US" sz="1600" b="1"/>
          </a:p>
        </xdr:txBody>
      </xdr:sp>
      <xdr:graphicFrame macro="">
        <xdr:nvGraphicFramePr>
          <xdr:cNvPr id="33" name="Chart 32">
            <a:extLst>
              <a:ext uri="{FF2B5EF4-FFF2-40B4-BE49-F238E27FC236}">
                <a16:creationId xmlns:a16="http://schemas.microsoft.com/office/drawing/2014/main" id="{10C2B51A-BC52-4FCF-BCA0-F74D95B0D23E}"/>
              </a:ext>
            </a:extLst>
          </xdr:cNvPr>
          <xdr:cNvGraphicFramePr>
            <a:graphicFrameLocks/>
          </xdr:cNvGraphicFramePr>
        </xdr:nvGraphicFramePr>
        <xdr:xfrm>
          <a:off x="9197339" y="1196340"/>
          <a:ext cx="1638300" cy="40386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pic>
            <xdr:nvPicPr>
              <xdr:cNvPr id="32" name="Picture 31">
                <a:extLst>
                  <a:ext uri="{FF2B5EF4-FFF2-40B4-BE49-F238E27FC236}">
                    <a16:creationId xmlns:a16="http://schemas.microsoft.com/office/drawing/2014/main" id="{D26D5364-B84D-116D-7493-ABC2C3394FE0}"/>
                  </a:ext>
                </a:extLst>
              </xdr:cNvPr>
              <xdr:cNvPicPr>
                <a:picLocks noChangeAspect="1" noChangeArrowheads="1"/>
                <a:extLst>
                  <a:ext uri="{84589F7E-364E-4C9E-8A38-B11213B215E9}">
                    <a14:cameraTool cellRange="'KPI YOY'!$K$7" spid="_x0000_s10340"/>
                  </a:ext>
                </a:extLst>
              </xdr:cNvPicPr>
            </xdr:nvPicPr>
            <xdr:blipFill>
              <a:blip xmlns:r="http://schemas.openxmlformats.org/officeDocument/2006/relationships" r:embed="rId10"/>
              <a:srcRect/>
              <a:stretch>
                <a:fillRect/>
              </a:stretch>
            </xdr:blipFill>
            <xdr:spPr bwMode="auto">
              <a:xfrm>
                <a:off x="10384536" y="1684020"/>
                <a:ext cx="740664" cy="22860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91440</xdr:colOff>
      <xdr:row>10</xdr:row>
      <xdr:rowOff>167640</xdr:rowOff>
    </xdr:from>
    <xdr:to>
      <xdr:col>10</xdr:col>
      <xdr:colOff>76200</xdr:colOff>
      <xdr:row>24</xdr:row>
      <xdr:rowOff>30480</xdr:rowOff>
    </xdr:to>
    <xdr:sp macro="" textlink="">
      <xdr:nvSpPr>
        <xdr:cNvPr id="50" name="Shape 7">
          <a:extLst>
            <a:ext uri="{FF2B5EF4-FFF2-40B4-BE49-F238E27FC236}">
              <a16:creationId xmlns:a16="http://schemas.microsoft.com/office/drawing/2014/main" id="{91F0FFEC-7A56-46D8-97EA-CDA3FD28AF48}"/>
            </a:ext>
          </a:extLst>
        </xdr:cNvPr>
        <xdr:cNvSpPr/>
      </xdr:nvSpPr>
      <xdr:spPr>
        <a:xfrm>
          <a:off x="91440" y="1996440"/>
          <a:ext cx="6080760" cy="242316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10</xdr:col>
      <xdr:colOff>182880</xdr:colOff>
      <xdr:row>10</xdr:row>
      <xdr:rowOff>175260</xdr:rowOff>
    </xdr:from>
    <xdr:to>
      <xdr:col>17</xdr:col>
      <xdr:colOff>388620</xdr:colOff>
      <xdr:row>24</xdr:row>
      <xdr:rowOff>38100</xdr:rowOff>
    </xdr:to>
    <xdr:sp macro="" textlink="">
      <xdr:nvSpPr>
        <xdr:cNvPr id="51" name="Shape 10">
          <a:extLst>
            <a:ext uri="{FF2B5EF4-FFF2-40B4-BE49-F238E27FC236}">
              <a16:creationId xmlns:a16="http://schemas.microsoft.com/office/drawing/2014/main" id="{BDBB9AD3-BF10-4F28-9C30-80B19A22F498}"/>
            </a:ext>
          </a:extLst>
        </xdr:cNvPr>
        <xdr:cNvSpPr/>
      </xdr:nvSpPr>
      <xdr:spPr>
        <a:xfrm>
          <a:off x="6278880" y="2004060"/>
          <a:ext cx="4472940" cy="2423160"/>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17</xdr:col>
      <xdr:colOff>495300</xdr:colOff>
      <xdr:row>10</xdr:row>
      <xdr:rowOff>175260</xdr:rowOff>
    </xdr:from>
    <xdr:to>
      <xdr:col>23</xdr:col>
      <xdr:colOff>182880</xdr:colOff>
      <xdr:row>24</xdr:row>
      <xdr:rowOff>38099</xdr:rowOff>
    </xdr:to>
    <xdr:sp macro="" textlink="">
      <xdr:nvSpPr>
        <xdr:cNvPr id="52" name="Shape 13">
          <a:extLst>
            <a:ext uri="{FF2B5EF4-FFF2-40B4-BE49-F238E27FC236}">
              <a16:creationId xmlns:a16="http://schemas.microsoft.com/office/drawing/2014/main" id="{5CA7B963-BB8E-4C3A-8747-91CFDED2E848}"/>
            </a:ext>
          </a:extLst>
        </xdr:cNvPr>
        <xdr:cNvSpPr/>
      </xdr:nvSpPr>
      <xdr:spPr>
        <a:xfrm>
          <a:off x="10858500" y="2004060"/>
          <a:ext cx="3345180" cy="2423159"/>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129540</xdr:colOff>
      <xdr:row>24</xdr:row>
      <xdr:rowOff>121920</xdr:rowOff>
    </xdr:from>
    <xdr:to>
      <xdr:col>10</xdr:col>
      <xdr:colOff>137160</xdr:colOff>
      <xdr:row>36</xdr:row>
      <xdr:rowOff>144780</xdr:rowOff>
    </xdr:to>
    <xdr:sp macro="" textlink="">
      <xdr:nvSpPr>
        <xdr:cNvPr id="53" name="Shape 7">
          <a:extLst>
            <a:ext uri="{FF2B5EF4-FFF2-40B4-BE49-F238E27FC236}">
              <a16:creationId xmlns:a16="http://schemas.microsoft.com/office/drawing/2014/main" id="{F4329B4B-447C-4329-A5CF-1C99CA306A37}"/>
            </a:ext>
          </a:extLst>
        </xdr:cNvPr>
        <xdr:cNvSpPr/>
      </xdr:nvSpPr>
      <xdr:spPr>
        <a:xfrm>
          <a:off x="129540" y="4511040"/>
          <a:ext cx="6103620" cy="22174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10</xdr:col>
      <xdr:colOff>236220</xdr:colOff>
      <xdr:row>24</xdr:row>
      <xdr:rowOff>152400</xdr:rowOff>
    </xdr:from>
    <xdr:to>
      <xdr:col>17</xdr:col>
      <xdr:colOff>0</xdr:colOff>
      <xdr:row>36</xdr:row>
      <xdr:rowOff>152400</xdr:rowOff>
    </xdr:to>
    <xdr:sp macro="" textlink="">
      <xdr:nvSpPr>
        <xdr:cNvPr id="54" name="Shape 7">
          <a:extLst>
            <a:ext uri="{FF2B5EF4-FFF2-40B4-BE49-F238E27FC236}">
              <a16:creationId xmlns:a16="http://schemas.microsoft.com/office/drawing/2014/main" id="{C796D5AD-9C3F-412A-A68B-741A95856DB7}"/>
            </a:ext>
          </a:extLst>
        </xdr:cNvPr>
        <xdr:cNvSpPr/>
      </xdr:nvSpPr>
      <xdr:spPr>
        <a:xfrm>
          <a:off x="6332220" y="4541520"/>
          <a:ext cx="4030980" cy="219456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17</xdr:col>
      <xdr:colOff>68580</xdr:colOff>
      <xdr:row>24</xdr:row>
      <xdr:rowOff>129540</xdr:rowOff>
    </xdr:from>
    <xdr:to>
      <xdr:col>23</xdr:col>
      <xdr:colOff>198120</xdr:colOff>
      <xdr:row>36</xdr:row>
      <xdr:rowOff>152400</xdr:rowOff>
    </xdr:to>
    <xdr:sp macro="" textlink="">
      <xdr:nvSpPr>
        <xdr:cNvPr id="55" name="Shape 7">
          <a:extLst>
            <a:ext uri="{FF2B5EF4-FFF2-40B4-BE49-F238E27FC236}">
              <a16:creationId xmlns:a16="http://schemas.microsoft.com/office/drawing/2014/main" id="{61C135D6-FFA5-4E96-823A-11CD60A8E694}"/>
            </a:ext>
          </a:extLst>
        </xdr:cNvPr>
        <xdr:cNvSpPr/>
      </xdr:nvSpPr>
      <xdr:spPr>
        <a:xfrm>
          <a:off x="10431780" y="4518660"/>
          <a:ext cx="3787140" cy="2217420"/>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137160</xdr:colOff>
      <xdr:row>11</xdr:row>
      <xdr:rowOff>45720</xdr:rowOff>
    </xdr:from>
    <xdr:to>
      <xdr:col>4</xdr:col>
      <xdr:colOff>287472</xdr:colOff>
      <xdr:row>12</xdr:row>
      <xdr:rowOff>104466</xdr:rowOff>
    </xdr:to>
    <xdr:sp macro="" textlink="">
      <xdr:nvSpPr>
        <xdr:cNvPr id="56" name="Shape 8">
          <a:extLst>
            <a:ext uri="{FF2B5EF4-FFF2-40B4-BE49-F238E27FC236}">
              <a16:creationId xmlns:a16="http://schemas.microsoft.com/office/drawing/2014/main" id="{6DD4BEE1-F3EA-4DD3-9F5D-842C291A69C0}"/>
            </a:ext>
          </a:extLst>
        </xdr:cNvPr>
        <xdr:cNvSpPr/>
      </xdr:nvSpPr>
      <xdr:spPr>
        <a:xfrm>
          <a:off x="137160" y="2057400"/>
          <a:ext cx="2588712" cy="241626"/>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clientData/>
  </xdr:twoCellAnchor>
  <xdr:oneCellAnchor>
    <xdr:from>
      <xdr:col>0</xdr:col>
      <xdr:colOff>198120</xdr:colOff>
      <xdr:row>25</xdr:row>
      <xdr:rowOff>0</xdr:rowOff>
    </xdr:from>
    <xdr:ext cx="2628900" cy="232410"/>
    <xdr:sp macro="" textlink="">
      <xdr:nvSpPr>
        <xdr:cNvPr id="59" name="Shape 16">
          <a:extLst>
            <a:ext uri="{FF2B5EF4-FFF2-40B4-BE49-F238E27FC236}">
              <a16:creationId xmlns:a16="http://schemas.microsoft.com/office/drawing/2014/main" id="{37578DDE-7121-4D25-94A8-03A0A8617C0E}"/>
            </a:ext>
          </a:extLst>
        </xdr:cNvPr>
        <xdr:cNvSpPr/>
      </xdr:nvSpPr>
      <xdr:spPr>
        <a:xfrm>
          <a:off x="198120" y="4572000"/>
          <a:ext cx="2628900" cy="23241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10</xdr:col>
      <xdr:colOff>327660</xdr:colOff>
      <xdr:row>25</xdr:row>
      <xdr:rowOff>15240</xdr:rowOff>
    </xdr:from>
    <xdr:ext cx="2628900" cy="200025"/>
    <xdr:sp macro="" textlink="">
      <xdr:nvSpPr>
        <xdr:cNvPr id="60" name="Shape 18">
          <a:extLst>
            <a:ext uri="{FF2B5EF4-FFF2-40B4-BE49-F238E27FC236}">
              <a16:creationId xmlns:a16="http://schemas.microsoft.com/office/drawing/2014/main" id="{FF9E3C69-5186-434E-A582-16B143CC27A7}"/>
            </a:ext>
          </a:extLst>
        </xdr:cNvPr>
        <xdr:cNvSpPr/>
      </xdr:nvSpPr>
      <xdr:spPr>
        <a:xfrm>
          <a:off x="6423660" y="4587240"/>
          <a:ext cx="2628900" cy="2000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17</xdr:col>
      <xdr:colOff>121920</xdr:colOff>
      <xdr:row>25</xdr:row>
      <xdr:rowOff>7620</xdr:rowOff>
    </xdr:from>
    <xdr:ext cx="1581150" cy="219075"/>
    <xdr:sp macro="" textlink="">
      <xdr:nvSpPr>
        <xdr:cNvPr id="61" name="Shape 20">
          <a:extLst>
            <a:ext uri="{FF2B5EF4-FFF2-40B4-BE49-F238E27FC236}">
              <a16:creationId xmlns:a16="http://schemas.microsoft.com/office/drawing/2014/main" id="{BB9FF568-BE33-430E-A5E5-A211C3B16152}"/>
            </a:ext>
          </a:extLst>
        </xdr:cNvPr>
        <xdr:cNvSpPr/>
      </xdr:nvSpPr>
      <xdr:spPr>
        <a:xfrm>
          <a:off x="10485120" y="457962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213360</xdr:colOff>
      <xdr:row>13</xdr:row>
      <xdr:rowOff>15240</xdr:rowOff>
    </xdr:from>
    <xdr:to>
      <xdr:col>9</xdr:col>
      <xdr:colOff>480060</xdr:colOff>
      <xdr:row>23</xdr:row>
      <xdr:rowOff>160020</xdr:rowOff>
    </xdr:to>
    <xdr:graphicFrame macro="">
      <xdr:nvGraphicFramePr>
        <xdr:cNvPr id="62" name="Chart 61">
          <a:extLst>
            <a:ext uri="{FF2B5EF4-FFF2-40B4-BE49-F238E27FC236}">
              <a16:creationId xmlns:a16="http://schemas.microsoft.com/office/drawing/2014/main" id="{E0AA099A-BE2B-4259-B296-093D275AC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251460</xdr:colOff>
      <xdr:row>12</xdr:row>
      <xdr:rowOff>144780</xdr:rowOff>
    </xdr:from>
    <xdr:to>
      <xdr:col>17</xdr:col>
      <xdr:colOff>281940</xdr:colOff>
      <xdr:row>23</xdr:row>
      <xdr:rowOff>129540</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CCBA00B3-5137-49A3-B32D-2F653437FD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347460" y="2339340"/>
              <a:ext cx="4297680" cy="19964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12</xdr:row>
      <xdr:rowOff>99060</xdr:rowOff>
    </xdr:from>
    <xdr:to>
      <xdr:col>23</xdr:col>
      <xdr:colOff>106680</xdr:colOff>
      <xdr:row>23</xdr:row>
      <xdr:rowOff>114300</xdr:rowOff>
    </xdr:to>
    <xdr:graphicFrame macro="">
      <xdr:nvGraphicFramePr>
        <xdr:cNvPr id="64" name="Chart 63">
          <a:extLst>
            <a:ext uri="{FF2B5EF4-FFF2-40B4-BE49-F238E27FC236}">
              <a16:creationId xmlns:a16="http://schemas.microsoft.com/office/drawing/2014/main" id="{1246DCD2-3126-4693-AB48-A68CF44C45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541020</xdr:colOff>
      <xdr:row>11</xdr:row>
      <xdr:rowOff>30480</xdr:rowOff>
    </xdr:from>
    <xdr:to>
      <xdr:col>21</xdr:col>
      <xdr:colOff>583469</xdr:colOff>
      <xdr:row>12</xdr:row>
      <xdr:rowOff>90263</xdr:rowOff>
    </xdr:to>
    <xdr:sp macro="" textlink="">
      <xdr:nvSpPr>
        <xdr:cNvPr id="67" name="Shape 14">
          <a:extLst>
            <a:ext uri="{FF2B5EF4-FFF2-40B4-BE49-F238E27FC236}">
              <a16:creationId xmlns:a16="http://schemas.microsoft.com/office/drawing/2014/main" id="{4063675F-51E1-4AD9-99A3-2D9B763D5B21}"/>
            </a:ext>
          </a:extLst>
        </xdr:cNvPr>
        <xdr:cNvSpPr/>
      </xdr:nvSpPr>
      <xdr:spPr>
        <a:xfrm>
          <a:off x="10904220" y="2042160"/>
          <a:ext cx="2480849" cy="242663"/>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clientData/>
  </xdr:twoCellAnchor>
  <xdr:twoCellAnchor>
    <xdr:from>
      <xdr:col>10</xdr:col>
      <xdr:colOff>182880</xdr:colOff>
      <xdr:row>10</xdr:row>
      <xdr:rowOff>175260</xdr:rowOff>
    </xdr:from>
    <xdr:to>
      <xdr:col>13</xdr:col>
      <xdr:colOff>255059</xdr:colOff>
      <xdr:row>12</xdr:row>
      <xdr:rowOff>58898</xdr:rowOff>
    </xdr:to>
    <xdr:sp macro="" textlink="">
      <xdr:nvSpPr>
        <xdr:cNvPr id="68" name="Shape 11">
          <a:extLst>
            <a:ext uri="{FF2B5EF4-FFF2-40B4-BE49-F238E27FC236}">
              <a16:creationId xmlns:a16="http://schemas.microsoft.com/office/drawing/2014/main" id="{774AD298-39DF-424D-A16E-C38ECD2CF0F5}"/>
            </a:ext>
          </a:extLst>
        </xdr:cNvPr>
        <xdr:cNvSpPr/>
      </xdr:nvSpPr>
      <xdr:spPr>
        <a:xfrm>
          <a:off x="6278880" y="2004060"/>
          <a:ext cx="1900979" cy="249398"/>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clientData/>
  </xdr:twoCellAnchor>
  <xdr:twoCellAnchor>
    <xdr:from>
      <xdr:col>0</xdr:col>
      <xdr:colOff>228600</xdr:colOff>
      <xdr:row>26</xdr:row>
      <xdr:rowOff>106680</xdr:rowOff>
    </xdr:from>
    <xdr:to>
      <xdr:col>9</xdr:col>
      <xdr:colOff>289560</xdr:colOff>
      <xdr:row>36</xdr:row>
      <xdr:rowOff>99060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2CAA6D00-30A9-4E76-89E0-E7938BE9F1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28600" y="4861560"/>
              <a:ext cx="5547360" cy="18211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350520</xdr:colOff>
      <xdr:row>26</xdr:row>
      <xdr:rowOff>83820</xdr:rowOff>
    </xdr:from>
    <xdr:to>
      <xdr:col>16</xdr:col>
      <xdr:colOff>502920</xdr:colOff>
      <xdr:row>36</xdr:row>
      <xdr:rowOff>83820</xdr:rowOff>
    </xdr:to>
    <xdr:graphicFrame macro="">
      <xdr:nvGraphicFramePr>
        <xdr:cNvPr id="70" name="Chart 69">
          <a:extLst>
            <a:ext uri="{FF2B5EF4-FFF2-40B4-BE49-F238E27FC236}">
              <a16:creationId xmlns:a16="http://schemas.microsoft.com/office/drawing/2014/main" id="{FDB2D638-B313-4469-A52D-E8C300896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236220</xdr:colOff>
      <xdr:row>27</xdr:row>
      <xdr:rowOff>144780</xdr:rowOff>
    </xdr:from>
    <xdr:to>
      <xdr:col>18</xdr:col>
      <xdr:colOff>601980</xdr:colOff>
      <xdr:row>35</xdr:row>
      <xdr:rowOff>144780</xdr:rowOff>
    </xdr:to>
    <mc:AlternateContent xmlns:mc="http://schemas.openxmlformats.org/markup-compatibility/2006">
      <mc:Choice xmlns:a14="http://schemas.microsoft.com/office/drawing/2010/main" Requires="a14">
        <xdr:graphicFrame macro="">
          <xdr:nvGraphicFramePr>
            <xdr:cNvPr id="71" name="Year 1">
              <a:extLst>
                <a:ext uri="{FF2B5EF4-FFF2-40B4-BE49-F238E27FC236}">
                  <a16:creationId xmlns:a16="http://schemas.microsoft.com/office/drawing/2014/main" id="{6853DA5F-8121-47E1-A840-34864BB4368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599420" y="5082540"/>
              <a:ext cx="97536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121920</xdr:colOff>
      <xdr:row>27</xdr:row>
      <xdr:rowOff>144781</xdr:rowOff>
    </xdr:from>
    <xdr:to>
      <xdr:col>21</xdr:col>
      <xdr:colOff>205740</xdr:colOff>
      <xdr:row>35</xdr:row>
      <xdr:rowOff>152401</xdr:rowOff>
    </xdr:to>
    <mc:AlternateContent xmlns:mc="http://schemas.openxmlformats.org/markup-compatibility/2006">
      <mc:Choice xmlns:a14="http://schemas.microsoft.com/office/drawing/2010/main" Requires="a14">
        <xdr:graphicFrame macro="">
          <xdr:nvGraphicFramePr>
            <xdr:cNvPr id="72" name="Segment 1">
              <a:extLst>
                <a:ext uri="{FF2B5EF4-FFF2-40B4-BE49-F238E27FC236}">
                  <a16:creationId xmlns:a16="http://schemas.microsoft.com/office/drawing/2014/main" id="{F99E2C6C-2406-4568-95DA-E22AFFB2361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704320" y="5082541"/>
              <a:ext cx="130302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297180</xdr:colOff>
      <xdr:row>27</xdr:row>
      <xdr:rowOff>137159</xdr:rowOff>
    </xdr:from>
    <xdr:to>
      <xdr:col>23</xdr:col>
      <xdr:colOff>121920</xdr:colOff>
      <xdr:row>35</xdr:row>
      <xdr:rowOff>137160</xdr:rowOff>
    </xdr:to>
    <mc:AlternateContent xmlns:mc="http://schemas.openxmlformats.org/markup-compatibility/2006">
      <mc:Choice xmlns:a14="http://schemas.microsoft.com/office/drawing/2010/main" Requires="a14">
        <xdr:graphicFrame macro="">
          <xdr:nvGraphicFramePr>
            <xdr:cNvPr id="73" name="Region 1">
              <a:extLst>
                <a:ext uri="{FF2B5EF4-FFF2-40B4-BE49-F238E27FC236}">
                  <a16:creationId xmlns:a16="http://schemas.microsoft.com/office/drawing/2014/main" id="{BBC2C99D-38CA-45B2-80C4-659819D401D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098780" y="5074919"/>
              <a:ext cx="1043940" cy="146304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167639</xdr:rowOff>
    </xdr:from>
    <xdr:ext cx="11811000" cy="2019301"/>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20239"/>
          <a:ext cx="11811000" cy="2019301"/>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121920</xdr:rowOff>
    </xdr:from>
    <xdr:ext cx="4991100" cy="1859280"/>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77640"/>
          <a:ext cx="4991100" cy="1859280"/>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175260</xdr:colOff>
      <xdr:row>22</xdr:row>
      <xdr:rowOff>160020</xdr:rowOff>
    </xdr:from>
    <xdr:ext cx="2628900" cy="232410"/>
    <xdr:sp macro="" textlink="">
      <xdr:nvSpPr>
        <xdr:cNvPr id="16" name="Shape 16">
          <a:extLst>
            <a:ext uri="{FF2B5EF4-FFF2-40B4-BE49-F238E27FC236}">
              <a16:creationId xmlns:a16="http://schemas.microsoft.com/office/drawing/2014/main" id="{00000000-0008-0000-0100-000010000000}"/>
            </a:ext>
          </a:extLst>
        </xdr:cNvPr>
        <xdr:cNvSpPr/>
      </xdr:nvSpPr>
      <xdr:spPr>
        <a:xfrm>
          <a:off x="175260" y="4015740"/>
          <a:ext cx="2628900" cy="23241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495301</xdr:colOff>
      <xdr:row>22</xdr:row>
      <xdr:rowOff>121921</xdr:rowOff>
    </xdr:from>
    <xdr:ext cx="3268980" cy="1851660"/>
    <xdr:sp macro="" textlink="">
      <xdr:nvSpPr>
        <xdr:cNvPr id="17" name="Shape 17">
          <a:extLst>
            <a:ext uri="{FF2B5EF4-FFF2-40B4-BE49-F238E27FC236}">
              <a16:creationId xmlns:a16="http://schemas.microsoft.com/office/drawing/2014/main" id="{00000000-0008-0000-0100-000011000000}"/>
            </a:ext>
          </a:extLst>
        </xdr:cNvPr>
        <xdr:cNvSpPr/>
      </xdr:nvSpPr>
      <xdr:spPr>
        <a:xfrm>
          <a:off x="5250181" y="3977641"/>
          <a:ext cx="3268980" cy="185166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565785</xdr:colOff>
      <xdr:row>22</xdr:row>
      <xdr:rowOff>137160</xdr:rowOff>
    </xdr:from>
    <xdr:ext cx="2628900" cy="200025"/>
    <xdr:sp macro="" textlink="">
      <xdr:nvSpPr>
        <xdr:cNvPr id="18" name="Shape 18">
          <a:extLst>
            <a:ext uri="{FF2B5EF4-FFF2-40B4-BE49-F238E27FC236}">
              <a16:creationId xmlns:a16="http://schemas.microsoft.com/office/drawing/2014/main" id="{00000000-0008-0000-0100-000012000000}"/>
            </a:ext>
          </a:extLst>
        </xdr:cNvPr>
        <xdr:cNvSpPr/>
      </xdr:nvSpPr>
      <xdr:spPr>
        <a:xfrm>
          <a:off x="5320665" y="3992880"/>
          <a:ext cx="2628900" cy="20002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321945</xdr:colOff>
      <xdr:row>22</xdr:row>
      <xdr:rowOff>114300</xdr:rowOff>
    </xdr:from>
    <xdr:ext cx="3328035" cy="1882140"/>
    <xdr:sp macro="" textlink="">
      <xdr:nvSpPr>
        <xdr:cNvPr id="19" name="Shape 19">
          <a:extLst>
            <a:ext uri="{FF2B5EF4-FFF2-40B4-BE49-F238E27FC236}">
              <a16:creationId xmlns:a16="http://schemas.microsoft.com/office/drawing/2014/main" id="{00000000-0008-0000-0100-000013000000}"/>
            </a:ext>
          </a:extLst>
        </xdr:cNvPr>
        <xdr:cNvSpPr/>
      </xdr:nvSpPr>
      <xdr:spPr>
        <a:xfrm>
          <a:off x="8642985" y="3970020"/>
          <a:ext cx="3328035" cy="188214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379095</xdr:colOff>
      <xdr:row>22</xdr:row>
      <xdr:rowOff>140970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00135" y="399669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ndam Das" refreshedDate="45741.653567361114" createdVersion="8" refreshedVersion="8" minRefreshableVersion="3" recordCount="9994" xr:uid="{D62DBB91-34E0-4C71-9CB8-051736A7D99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554729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97B797-E090-452C-BF8E-FD9C7AEAE8AE}"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49">
      <pivotArea collapsedLevelsAreSubtotals="1" fieldPosition="0">
        <references count="1">
          <reference field="22" count="1">
            <x v="1"/>
          </reference>
        </references>
      </pivotArea>
    </format>
    <format dxfId="48">
      <pivotArea collapsedLevelsAreSubtotals="1" fieldPosition="0">
        <references count="1">
          <reference field="22" count="1">
            <x v="2"/>
          </reference>
        </references>
      </pivotArea>
    </format>
    <format dxfId="47">
      <pivotArea collapsedLevelsAreSubtotals="1" fieldPosition="0">
        <references count="1">
          <reference field="22" count="1">
            <x v="3"/>
          </reference>
        </references>
      </pivotArea>
    </format>
    <format dxfId="46">
      <pivotArea collapsedLevelsAreSubtotals="1" fieldPosition="0">
        <references count="1">
          <reference field="22" count="1">
            <x v="4"/>
          </reference>
        </references>
      </pivotArea>
    </format>
    <format dxfId="45">
      <pivotArea collapsedLevelsAreSubtotals="1" fieldPosition="0">
        <references count="1">
          <reference field="22" count="1">
            <x v="5"/>
          </reference>
        </references>
      </pivotArea>
    </format>
    <format dxfId="44">
      <pivotArea collapsedLevelsAreSubtotals="1" fieldPosition="0">
        <references count="1">
          <reference field="22" count="1">
            <x v="6"/>
          </reference>
        </references>
      </pivotArea>
    </format>
    <format dxfId="43">
      <pivotArea collapsedLevelsAreSubtotals="1" fieldPosition="0">
        <references count="1">
          <reference field="22" count="1">
            <x v="7"/>
          </reference>
        </references>
      </pivotArea>
    </format>
    <format dxfId="42">
      <pivotArea collapsedLevelsAreSubtotals="1" fieldPosition="0">
        <references count="1">
          <reference field="22" count="1">
            <x v="8"/>
          </reference>
        </references>
      </pivotArea>
    </format>
    <format dxfId="41">
      <pivotArea collapsedLevelsAreSubtotals="1" fieldPosition="0">
        <references count="1">
          <reference field="22" count="1">
            <x v="9"/>
          </reference>
        </references>
      </pivotArea>
    </format>
    <format dxfId="40">
      <pivotArea collapsedLevelsAreSubtotals="1" fieldPosition="0">
        <references count="1">
          <reference field="22" count="1">
            <x v="10"/>
          </reference>
        </references>
      </pivotArea>
    </format>
    <format dxfId="39">
      <pivotArea collapsedLevelsAreSubtotals="1" fieldPosition="0">
        <references count="1">
          <reference field="22" count="1">
            <x v="11"/>
          </reference>
        </references>
      </pivotArea>
    </format>
    <format dxfId="38">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A7C027-F967-419D-8DD1-C63D43A1595E}"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1203D5E-7074-47A5-95AB-4DC10E9E1B9B}"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2F9138-7C08-4227-AE8F-57963CF98001}"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FC3385-03EF-4402-8FC0-97F0C193375C}"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2"/>
    </i>
    <i>
      <x v="11"/>
    </i>
    <i>
      <x v="3"/>
    </i>
    <i t="grand">
      <x/>
    </i>
  </rowItems>
  <colItems count="1">
    <i/>
  </colItems>
  <dataFields count="1">
    <dataField name="Sum of Sales" fld="18" baseField="0" baseItem="0"/>
  </dataField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962081-5F75-4138-8F74-5E1A0569208C}"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CE16F99-262B-4BAE-B366-628727844943}"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J3:K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BC50DD-0C17-424A-A21E-E70FBECB9FD5}"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12E8A9D-690F-4502-80E4-ED70079B4C00}"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01AEC9-260D-4F8A-96C1-388B880D31FE}"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3B9B46-AA9E-496D-A651-570E9E7AFDF2}" name="PivotTable11"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sd="0" x="2"/>
        <item sd="0" x="1"/>
        <item sd="0" x="0"/>
        <item sd="0"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972495A-EA19-40A7-8D16-20B2FA25D9AC}"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39F0822-09C0-4B3A-8531-BEAB8257AE5C}"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4EABCD-2386-4393-9DE5-ABEC5F05C317}"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10" name="PivotTable11"/>
    <pivotTable tabId="6" name="PivotTable4"/>
    <pivotTable tabId="5" name="PivotTable3"/>
    <pivotTable tabId="7" name="PivotTable5"/>
  </pivotTables>
  <data>
    <tabular pivotCacheId="55472990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1AFB05F-4244-4189-A119-46840F3AE459}" cache="Slicer_Year" caption="Year" rowHeight="234950"/>
  <slicer name="Segment" xr10:uid="{B4D0B3B1-5226-4CCC-91D1-842CE7F398CE}" cache="Slicer_Segment" caption="Segment" rowHeight="234950"/>
  <slicer name="Region" xr10:uid="{BDDDF5CB-5080-41CC-9A5A-834F5524BCD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52E60FE-26F5-4A65-A336-45D9B4655803}" cache="Slicer_Year" caption="Year" style="AB" rowHeight="234950"/>
  <slicer name="Segment 1" xr10:uid="{BB93E64D-659E-4B5C-B841-8133DA31B802}" cache="Slicer_Segment" caption="Segment" style="AB" rowHeight="234950"/>
  <slicer name="Region 1" xr10:uid="{50504E4B-5F36-4771-A1DA-EAFAD96BDDA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5F247-E0E3-4F96-A420-CEDDC087D7E0}">
  <dimension ref="A3:C16"/>
  <sheetViews>
    <sheetView workbookViewId="0">
      <selection activeCell="B19" sqref="B19"/>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2" t="s">
        <v>10948</v>
      </c>
    </row>
    <row r="4" spans="1:3" x14ac:dyDescent="0.3">
      <c r="A4" s="8" t="s">
        <v>10935</v>
      </c>
      <c r="B4" s="17">
        <v>95365.937600000019</v>
      </c>
      <c r="C4" s="18">
        <v>9199.2699999999986</v>
      </c>
    </row>
    <row r="5" spans="1:3" x14ac:dyDescent="0.3">
      <c r="A5" s="8" t="s">
        <v>10936</v>
      </c>
      <c r="B5" s="17">
        <v>60172.649400000024</v>
      </c>
      <c r="C5" s="18">
        <v>10288.898699999991</v>
      </c>
    </row>
    <row r="6" spans="1:3" x14ac:dyDescent="0.3">
      <c r="A6" s="8" t="s">
        <v>10937</v>
      </c>
      <c r="B6" s="17">
        <v>199252.98399999991</v>
      </c>
      <c r="C6" s="18">
        <v>26806.573700000015</v>
      </c>
    </row>
    <row r="7" spans="1:3" x14ac:dyDescent="0.3">
      <c r="A7" s="8" t="s">
        <v>10938</v>
      </c>
      <c r="B7" s="17">
        <v>141851.5674</v>
      </c>
      <c r="C7" s="18">
        <v>13437.806799999998</v>
      </c>
    </row>
    <row r="8" spans="1:3" x14ac:dyDescent="0.3">
      <c r="A8" s="8" t="s">
        <v>10939</v>
      </c>
      <c r="B8" s="17">
        <v>156122.28669999994</v>
      </c>
      <c r="C8" s="18">
        <v>22308.51279999999</v>
      </c>
    </row>
    <row r="9" spans="1:3" x14ac:dyDescent="0.3">
      <c r="A9" s="8" t="s">
        <v>10940</v>
      </c>
      <c r="B9" s="17">
        <v>147082.61130000011</v>
      </c>
      <c r="C9" s="18">
        <v>20899.334500000012</v>
      </c>
    </row>
    <row r="10" spans="1:3" x14ac:dyDescent="0.3">
      <c r="A10" s="8" t="s">
        <v>10941</v>
      </c>
      <c r="B10" s="17">
        <v>149580.83800000031</v>
      </c>
      <c r="C10" s="18">
        <v>13535.38299999998</v>
      </c>
    </row>
    <row r="11" spans="1:3" x14ac:dyDescent="0.3">
      <c r="A11" s="8" t="s">
        <v>10942</v>
      </c>
      <c r="B11" s="17">
        <v>159589.45099999988</v>
      </c>
      <c r="C11" s="18">
        <v>21896.715399999972</v>
      </c>
    </row>
    <row r="12" spans="1:3" x14ac:dyDescent="0.3">
      <c r="A12" s="8" t="s">
        <v>10943</v>
      </c>
      <c r="B12" s="17">
        <v>309770.09970000025</v>
      </c>
      <c r="C12" s="18">
        <v>37293.192500000034</v>
      </c>
    </row>
    <row r="13" spans="1:3" x14ac:dyDescent="0.3">
      <c r="A13" s="8" t="s">
        <v>10944</v>
      </c>
      <c r="B13" s="17">
        <v>197115.20170000009</v>
      </c>
      <c r="C13" s="18">
        <v>31469.663800000035</v>
      </c>
    </row>
    <row r="14" spans="1:3" x14ac:dyDescent="0.3">
      <c r="A14" s="8" t="s">
        <v>10945</v>
      </c>
      <c r="B14" s="17">
        <v>349120.07400000008</v>
      </c>
      <c r="C14" s="18">
        <v>35825.536599999927</v>
      </c>
    </row>
    <row r="15" spans="1:3" x14ac:dyDescent="0.3">
      <c r="A15" s="8" t="s">
        <v>10946</v>
      </c>
      <c r="B15" s="17">
        <v>332177.15950000001</v>
      </c>
      <c r="C15" s="18">
        <v>43436.13390000003</v>
      </c>
    </row>
    <row r="16" spans="1:3" x14ac:dyDescent="0.3">
      <c r="A16" s="10" t="s">
        <v>10934</v>
      </c>
      <c r="B16" s="15">
        <v>2297200.8603000008</v>
      </c>
      <c r="C16" s="16">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57B3F-58FD-42EF-BBE3-F23974CA1578}">
  <dimension ref="A3:F7"/>
  <sheetViews>
    <sheetView workbookViewId="0">
      <selection activeCell="B4" sqref="B4"/>
    </sheetView>
  </sheetViews>
  <sheetFormatPr defaultRowHeight="14.4" x14ac:dyDescent="0.3"/>
  <cols>
    <col min="1" max="1" width="13.109375" bestFit="1" customWidth="1"/>
    <col min="2" max="2" width="12" bestFit="1" customWidth="1"/>
    <col min="5" max="5" width="13.109375" bestFit="1" customWidth="1"/>
    <col min="6" max="6" width="12" bestFit="1" customWidth="1"/>
  </cols>
  <sheetData>
    <row r="3" spans="1:6" x14ac:dyDescent="0.3">
      <c r="A3" s="6" t="s">
        <v>10933</v>
      </c>
      <c r="B3" s="7" t="s">
        <v>10948</v>
      </c>
      <c r="E3" s="21" t="s">
        <v>15</v>
      </c>
      <c r="F3" s="22" t="s">
        <v>21</v>
      </c>
    </row>
    <row r="4" spans="1:6" x14ac:dyDescent="0.3">
      <c r="A4" s="8" t="s">
        <v>71</v>
      </c>
      <c r="B4" s="9">
        <v>145454.9480999998</v>
      </c>
      <c r="E4" t="str">
        <f>A4</f>
        <v>Technology</v>
      </c>
      <c r="F4" s="23">
        <f>GETPIVOTDATA("Profit",$A$3,"Category",A4)</f>
        <v>145454.9480999998</v>
      </c>
    </row>
    <row r="5" spans="1:6" x14ac:dyDescent="0.3">
      <c r="A5" s="19" t="s">
        <v>46</v>
      </c>
      <c r="B5" s="20">
        <v>122490.8008000001</v>
      </c>
      <c r="E5" t="str">
        <f t="shared" ref="E5:E7" si="0">A5</f>
        <v>Office Supplies</v>
      </c>
      <c r="F5" s="23">
        <f t="shared" ref="F5:F7" si="1">GETPIVOTDATA("Profit",$A$3,"Category",A5)</f>
        <v>122490.8008000001</v>
      </c>
    </row>
    <row r="6" spans="1:6" x14ac:dyDescent="0.3">
      <c r="A6" s="19" t="s">
        <v>32</v>
      </c>
      <c r="B6" s="20">
        <v>18451.272799999992</v>
      </c>
      <c r="E6" t="str">
        <f t="shared" si="0"/>
        <v>Furniture</v>
      </c>
      <c r="F6" s="23">
        <f t="shared" si="1"/>
        <v>18451.272799999992</v>
      </c>
    </row>
    <row r="7" spans="1:6" x14ac:dyDescent="0.3">
      <c r="A7" s="10" t="s">
        <v>10934</v>
      </c>
      <c r="B7" s="11">
        <v>286397.02169999992</v>
      </c>
      <c r="E7" t="str">
        <f t="shared" si="0"/>
        <v>Grand Total</v>
      </c>
      <c r="F7" s="23">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56AC1-3B50-4C6D-A3E9-D38FFE02AB92}">
  <dimension ref="A3:B7"/>
  <sheetViews>
    <sheetView workbookViewId="0">
      <selection activeCell="P8" sqref="P8"/>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24">
        <v>0.32300170530281774</v>
      </c>
    </row>
    <row r="5" spans="1:2" x14ac:dyDescent="0.3">
      <c r="A5" s="19" t="s">
        <v>46</v>
      </c>
      <c r="B5" s="25">
        <v>0.31301008302169103</v>
      </c>
    </row>
    <row r="6" spans="1:2" x14ac:dyDescent="0.3">
      <c r="A6" s="19" t="s">
        <v>71</v>
      </c>
      <c r="B6" s="25">
        <v>0.36398821167549117</v>
      </c>
    </row>
    <row r="7" spans="1:2" x14ac:dyDescent="0.3">
      <c r="A7" s="10" t="s">
        <v>10934</v>
      </c>
      <c r="B7" s="2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B861A-10AF-4082-8F17-C5DCA604CDD7}">
  <dimension ref="A3:E53"/>
  <sheetViews>
    <sheetView workbookViewId="0">
      <selection activeCell="O10" sqref="O10"/>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21" t="s">
        <v>11</v>
      </c>
      <c r="E3" s="22" t="s">
        <v>10949</v>
      </c>
    </row>
    <row r="4" spans="1:5" x14ac:dyDescent="0.3">
      <c r="A4" s="8" t="s">
        <v>358</v>
      </c>
      <c r="B4" s="9">
        <v>19510.639999999992</v>
      </c>
      <c r="D4" t="str">
        <f>A4</f>
        <v>Alabama</v>
      </c>
      <c r="E4" s="23">
        <f>GETPIVOTDATA("Sales",$A$3,"State",A4)</f>
        <v>19510.639999999992</v>
      </c>
    </row>
    <row r="5" spans="1:5" x14ac:dyDescent="0.3">
      <c r="A5" s="19" t="s">
        <v>310</v>
      </c>
      <c r="B5" s="20">
        <v>35282.000999999997</v>
      </c>
      <c r="D5" t="str">
        <f t="shared" ref="D5:D53" si="0">A5</f>
        <v>Arizona</v>
      </c>
      <c r="E5" s="23">
        <f t="shared" ref="E5:E53" si="1">GETPIVOTDATA("Sales",$A$3,"State",A5)</f>
        <v>35282.000999999997</v>
      </c>
    </row>
    <row r="6" spans="1:5" x14ac:dyDescent="0.3">
      <c r="A6" s="19" t="s">
        <v>1707</v>
      </c>
      <c r="B6" s="20">
        <v>11678.129999999997</v>
      </c>
      <c r="D6" t="str">
        <f t="shared" si="0"/>
        <v>Arkansas</v>
      </c>
      <c r="E6" s="23">
        <f t="shared" si="1"/>
        <v>11678.129999999997</v>
      </c>
    </row>
    <row r="7" spans="1:5" x14ac:dyDescent="0.3">
      <c r="A7" s="19" t="s">
        <v>43</v>
      </c>
      <c r="B7" s="20">
        <v>457687.63150000101</v>
      </c>
      <c r="D7" t="str">
        <f t="shared" si="0"/>
        <v>California</v>
      </c>
      <c r="E7" s="23">
        <f t="shared" si="1"/>
        <v>457687.63150000101</v>
      </c>
    </row>
    <row r="8" spans="1:5" x14ac:dyDescent="0.3">
      <c r="A8" s="19" t="s">
        <v>457</v>
      </c>
      <c r="B8" s="20">
        <v>32108.117999999995</v>
      </c>
      <c r="D8" t="str">
        <f t="shared" si="0"/>
        <v>Colorado</v>
      </c>
      <c r="E8" s="23">
        <f t="shared" si="1"/>
        <v>32108.117999999995</v>
      </c>
    </row>
    <row r="9" spans="1:5" x14ac:dyDescent="0.3">
      <c r="A9" s="19" t="s">
        <v>747</v>
      </c>
      <c r="B9" s="20">
        <v>13384.356999999996</v>
      </c>
      <c r="D9" t="str">
        <f t="shared" si="0"/>
        <v>Connecticut</v>
      </c>
      <c r="E9" s="23">
        <f t="shared" si="1"/>
        <v>13384.356999999996</v>
      </c>
    </row>
    <row r="10" spans="1:5" x14ac:dyDescent="0.3">
      <c r="A10" s="19" t="s">
        <v>245</v>
      </c>
      <c r="B10" s="20">
        <v>27451.068999999992</v>
      </c>
      <c r="D10" t="str">
        <f t="shared" si="0"/>
        <v>Delaware</v>
      </c>
      <c r="E10" s="23">
        <f t="shared" si="1"/>
        <v>27451.068999999992</v>
      </c>
    </row>
    <row r="11" spans="1:5" x14ac:dyDescent="0.3">
      <c r="A11" s="19" t="s">
        <v>3034</v>
      </c>
      <c r="B11" s="20">
        <v>2865.0199999999995</v>
      </c>
      <c r="D11" t="str">
        <f t="shared" si="0"/>
        <v>District of Columbia</v>
      </c>
      <c r="E11" s="23">
        <f t="shared" si="1"/>
        <v>2865.0199999999995</v>
      </c>
    </row>
    <row r="12" spans="1:5" x14ac:dyDescent="0.3">
      <c r="A12" s="19" t="s">
        <v>54</v>
      </c>
      <c r="B12" s="20">
        <v>89473.707999999999</v>
      </c>
      <c r="D12" t="str">
        <f t="shared" si="0"/>
        <v>Florida</v>
      </c>
      <c r="E12" s="23">
        <f t="shared" si="1"/>
        <v>89473.707999999999</v>
      </c>
    </row>
    <row r="13" spans="1:5" x14ac:dyDescent="0.3">
      <c r="A13" s="19" t="s">
        <v>1272</v>
      </c>
      <c r="B13" s="20">
        <v>49095.840000000004</v>
      </c>
      <c r="D13" t="str">
        <f t="shared" si="0"/>
        <v>Georgia</v>
      </c>
      <c r="E13" s="23">
        <f t="shared" si="1"/>
        <v>49095.840000000004</v>
      </c>
    </row>
    <row r="14" spans="1:5" x14ac:dyDescent="0.3">
      <c r="A14" s="19" t="s">
        <v>6260</v>
      </c>
      <c r="B14" s="20">
        <v>4382.4860000000017</v>
      </c>
      <c r="D14" t="str">
        <f t="shared" si="0"/>
        <v>Idaho</v>
      </c>
      <c r="E14" s="23">
        <f t="shared" si="1"/>
        <v>4382.4860000000017</v>
      </c>
    </row>
    <row r="15" spans="1:5" x14ac:dyDescent="0.3">
      <c r="A15" s="19" t="s">
        <v>211</v>
      </c>
      <c r="B15" s="20">
        <v>80166.10099999985</v>
      </c>
      <c r="D15" t="str">
        <f t="shared" si="0"/>
        <v>Illinois</v>
      </c>
      <c r="E15" s="23">
        <f t="shared" si="1"/>
        <v>80166.10099999985</v>
      </c>
    </row>
    <row r="16" spans="1:5" x14ac:dyDescent="0.3">
      <c r="A16" s="19" t="s">
        <v>254</v>
      </c>
      <c r="B16" s="20">
        <v>53555.360000000001</v>
      </c>
      <c r="D16" t="str">
        <f t="shared" si="0"/>
        <v>Indiana</v>
      </c>
      <c r="E16" s="23">
        <f t="shared" si="1"/>
        <v>53555.360000000001</v>
      </c>
    </row>
    <row r="17" spans="1:5" x14ac:dyDescent="0.3">
      <c r="A17" s="19" t="s">
        <v>489</v>
      </c>
      <c r="B17" s="20">
        <v>4579.7599999999993</v>
      </c>
      <c r="D17" t="str">
        <f t="shared" si="0"/>
        <v>Iowa</v>
      </c>
      <c r="E17" s="23">
        <f t="shared" si="1"/>
        <v>4579.7599999999993</v>
      </c>
    </row>
    <row r="18" spans="1:5" x14ac:dyDescent="0.3">
      <c r="A18" s="19" t="s">
        <v>4530</v>
      </c>
      <c r="B18" s="20">
        <v>2914.31</v>
      </c>
      <c r="D18" t="str">
        <f t="shared" si="0"/>
        <v>Kansas</v>
      </c>
      <c r="E18" s="23">
        <f t="shared" si="1"/>
        <v>2914.31</v>
      </c>
    </row>
    <row r="19" spans="1:5" x14ac:dyDescent="0.3">
      <c r="A19" s="19" t="s">
        <v>29</v>
      </c>
      <c r="B19" s="20">
        <v>36591.749999999971</v>
      </c>
      <c r="D19" t="str">
        <f t="shared" si="0"/>
        <v>Kentucky</v>
      </c>
      <c r="E19" s="23">
        <f t="shared" si="1"/>
        <v>36591.749999999971</v>
      </c>
    </row>
    <row r="20" spans="1:5" x14ac:dyDescent="0.3">
      <c r="A20" s="19" t="s">
        <v>736</v>
      </c>
      <c r="B20" s="20">
        <v>9217.0299999999988</v>
      </c>
      <c r="D20" t="str">
        <f t="shared" si="0"/>
        <v>Louisiana</v>
      </c>
      <c r="E20" s="23">
        <f t="shared" si="1"/>
        <v>9217.0299999999988</v>
      </c>
    </row>
    <row r="21" spans="1:5" x14ac:dyDescent="0.3">
      <c r="A21" s="19" t="s">
        <v>5235</v>
      </c>
      <c r="B21" s="20">
        <v>1270.53</v>
      </c>
      <c r="D21" t="str">
        <f t="shared" si="0"/>
        <v>Maine</v>
      </c>
      <c r="E21" s="23">
        <f t="shared" si="1"/>
        <v>1270.53</v>
      </c>
    </row>
    <row r="22" spans="1:5" x14ac:dyDescent="0.3">
      <c r="A22" s="19" t="s">
        <v>2735</v>
      </c>
      <c r="B22" s="20">
        <v>23705.523000000005</v>
      </c>
      <c r="D22" t="str">
        <f t="shared" si="0"/>
        <v>Maryland</v>
      </c>
      <c r="E22" s="23">
        <f t="shared" si="1"/>
        <v>23705.523000000005</v>
      </c>
    </row>
    <row r="23" spans="1:5" x14ac:dyDescent="0.3">
      <c r="A23" s="19" t="s">
        <v>1245</v>
      </c>
      <c r="B23" s="20">
        <v>28634.43399999999</v>
      </c>
      <c r="D23" t="str">
        <f t="shared" si="0"/>
        <v>Massachusetts</v>
      </c>
      <c r="E23" s="23">
        <f t="shared" si="1"/>
        <v>28634.43399999999</v>
      </c>
    </row>
    <row r="24" spans="1:5" x14ac:dyDescent="0.3">
      <c r="A24" s="19" t="s">
        <v>238</v>
      </c>
      <c r="B24" s="20">
        <v>76269.614000000016</v>
      </c>
      <c r="D24" t="str">
        <f t="shared" si="0"/>
        <v>Michigan</v>
      </c>
      <c r="E24" s="23">
        <f t="shared" si="1"/>
        <v>76269.614000000016</v>
      </c>
    </row>
    <row r="25" spans="1:5" x14ac:dyDescent="0.3">
      <c r="A25" s="19" t="s">
        <v>229</v>
      </c>
      <c r="B25" s="20">
        <v>29863.149999999994</v>
      </c>
      <c r="D25" t="str">
        <f t="shared" si="0"/>
        <v>Minnesota</v>
      </c>
      <c r="E25" s="23">
        <f t="shared" si="1"/>
        <v>29863.149999999994</v>
      </c>
    </row>
    <row r="26" spans="1:5" x14ac:dyDescent="0.3">
      <c r="A26" s="19" t="s">
        <v>1487</v>
      </c>
      <c r="B26" s="20">
        <v>10771.34</v>
      </c>
      <c r="D26" t="str">
        <f t="shared" si="0"/>
        <v>Mississippi</v>
      </c>
      <c r="E26" s="23">
        <f t="shared" si="1"/>
        <v>10771.34</v>
      </c>
    </row>
    <row r="27" spans="1:5" x14ac:dyDescent="0.3">
      <c r="A27" s="19" t="s">
        <v>596</v>
      </c>
      <c r="B27" s="20">
        <v>22205.149999999998</v>
      </c>
      <c r="D27" t="str">
        <f t="shared" si="0"/>
        <v>Missouri</v>
      </c>
      <c r="E27" s="23">
        <f t="shared" si="1"/>
        <v>22205.149999999998</v>
      </c>
    </row>
    <row r="28" spans="1:5" x14ac:dyDescent="0.3">
      <c r="A28" s="19" t="s">
        <v>1762</v>
      </c>
      <c r="B28" s="20">
        <v>5589.3519999999971</v>
      </c>
      <c r="D28" t="str">
        <f t="shared" si="0"/>
        <v>Montana</v>
      </c>
      <c r="E28" s="23">
        <f t="shared" si="1"/>
        <v>5589.3519999999971</v>
      </c>
    </row>
    <row r="29" spans="1:5" x14ac:dyDescent="0.3">
      <c r="A29" s="19" t="s">
        <v>138</v>
      </c>
      <c r="B29" s="20">
        <v>7464.9299999999985</v>
      </c>
      <c r="D29" t="str">
        <f t="shared" si="0"/>
        <v>Nebraska</v>
      </c>
      <c r="E29" s="23">
        <f t="shared" si="1"/>
        <v>7464.9299999999985</v>
      </c>
    </row>
    <row r="30" spans="1:5" x14ac:dyDescent="0.3">
      <c r="A30" s="19" t="s">
        <v>1392</v>
      </c>
      <c r="B30" s="20">
        <v>16729.101999999999</v>
      </c>
      <c r="D30" t="str">
        <f t="shared" si="0"/>
        <v>Nevada</v>
      </c>
      <c r="E30" s="23">
        <f t="shared" si="1"/>
        <v>16729.101999999999</v>
      </c>
    </row>
    <row r="31" spans="1:5" x14ac:dyDescent="0.3">
      <c r="A31" s="19" t="s">
        <v>2694</v>
      </c>
      <c r="B31" s="20">
        <v>7292.5239999999994</v>
      </c>
      <c r="D31" t="str">
        <f t="shared" si="0"/>
        <v>New Hampshire</v>
      </c>
      <c r="E31" s="23">
        <f t="shared" si="1"/>
        <v>7292.5239999999994</v>
      </c>
    </row>
    <row r="32" spans="1:5" x14ac:dyDescent="0.3">
      <c r="A32" s="19" t="s">
        <v>788</v>
      </c>
      <c r="B32" s="20">
        <v>35764.312000000013</v>
      </c>
      <c r="D32" t="str">
        <f t="shared" si="0"/>
        <v>New Jersey</v>
      </c>
      <c r="E32" s="23">
        <f t="shared" si="1"/>
        <v>35764.312000000013</v>
      </c>
    </row>
    <row r="33" spans="1:5" x14ac:dyDescent="0.3">
      <c r="A33" s="19" t="s">
        <v>668</v>
      </c>
      <c r="B33" s="20">
        <v>4783.5220000000008</v>
      </c>
      <c r="D33" t="str">
        <f t="shared" si="0"/>
        <v>New Mexico</v>
      </c>
      <c r="E33" s="23">
        <f t="shared" si="1"/>
        <v>4783.5220000000008</v>
      </c>
    </row>
    <row r="34" spans="1:5" x14ac:dyDescent="0.3">
      <c r="A34" s="19" t="s">
        <v>267</v>
      </c>
      <c r="B34" s="20">
        <v>310876.27099999978</v>
      </c>
      <c r="D34" t="str">
        <f t="shared" si="0"/>
        <v>New York</v>
      </c>
      <c r="E34" s="23">
        <f t="shared" si="1"/>
        <v>310876.27099999978</v>
      </c>
    </row>
    <row r="35" spans="1:5" x14ac:dyDescent="0.3">
      <c r="A35" s="19" t="s">
        <v>88</v>
      </c>
      <c r="B35" s="20">
        <v>55603.163999999968</v>
      </c>
      <c r="D35" t="str">
        <f t="shared" si="0"/>
        <v>North Carolina</v>
      </c>
      <c r="E35" s="23">
        <f t="shared" si="1"/>
        <v>55603.163999999968</v>
      </c>
    </row>
    <row r="36" spans="1:5" x14ac:dyDescent="0.3">
      <c r="A36" s="19" t="s">
        <v>7449</v>
      </c>
      <c r="B36" s="20">
        <v>919.91</v>
      </c>
      <c r="D36" t="str">
        <f t="shared" si="0"/>
        <v>North Dakota</v>
      </c>
      <c r="E36" s="23">
        <f t="shared" si="1"/>
        <v>919.91</v>
      </c>
    </row>
    <row r="37" spans="1:5" x14ac:dyDescent="0.3">
      <c r="A37" s="19" t="s">
        <v>498</v>
      </c>
      <c r="B37" s="20">
        <v>78258.135999999926</v>
      </c>
      <c r="D37" t="str">
        <f t="shared" si="0"/>
        <v>Ohio</v>
      </c>
      <c r="E37" s="23">
        <f t="shared" si="1"/>
        <v>78258.135999999926</v>
      </c>
    </row>
    <row r="38" spans="1:5" x14ac:dyDescent="0.3">
      <c r="A38" s="19" t="s">
        <v>649</v>
      </c>
      <c r="B38" s="20">
        <v>19683.390000000003</v>
      </c>
      <c r="D38" t="str">
        <f t="shared" si="0"/>
        <v>Oklahoma</v>
      </c>
      <c r="E38" s="23">
        <f t="shared" si="1"/>
        <v>19683.390000000003</v>
      </c>
    </row>
    <row r="39" spans="1:5" x14ac:dyDescent="0.3">
      <c r="A39" s="19" t="s">
        <v>420</v>
      </c>
      <c r="B39" s="20">
        <v>17431.149999999991</v>
      </c>
      <c r="D39" t="str">
        <f t="shared" si="0"/>
        <v>Oregon</v>
      </c>
      <c r="E39" s="23">
        <f t="shared" si="1"/>
        <v>17431.149999999991</v>
      </c>
    </row>
    <row r="40" spans="1:5" x14ac:dyDescent="0.3">
      <c r="A40" s="19" t="s">
        <v>147</v>
      </c>
      <c r="B40" s="20">
        <v>116511.91400000003</v>
      </c>
      <c r="D40" t="str">
        <f t="shared" si="0"/>
        <v>Pennsylvania</v>
      </c>
      <c r="E40" s="23">
        <f t="shared" si="1"/>
        <v>116511.91400000003</v>
      </c>
    </row>
    <row r="41" spans="1:5" x14ac:dyDescent="0.3">
      <c r="A41" s="19" t="s">
        <v>1399</v>
      </c>
      <c r="B41" s="20">
        <v>22627.955999999995</v>
      </c>
      <c r="D41" t="str">
        <f t="shared" si="0"/>
        <v>Rhode Island</v>
      </c>
      <c r="E41" s="23">
        <f t="shared" si="1"/>
        <v>22627.955999999995</v>
      </c>
    </row>
    <row r="42" spans="1:5" x14ac:dyDescent="0.3">
      <c r="A42" s="19" t="s">
        <v>383</v>
      </c>
      <c r="B42" s="20">
        <v>8481.7099999999991</v>
      </c>
      <c r="D42" t="str">
        <f t="shared" si="0"/>
        <v>South Carolina</v>
      </c>
      <c r="E42" s="23">
        <f t="shared" si="1"/>
        <v>8481.7099999999991</v>
      </c>
    </row>
    <row r="43" spans="1:5" x14ac:dyDescent="0.3">
      <c r="A43" s="19" t="s">
        <v>5326</v>
      </c>
      <c r="B43" s="20">
        <v>1315.5600000000002</v>
      </c>
      <c r="D43" t="str">
        <f t="shared" si="0"/>
        <v>South Dakota</v>
      </c>
      <c r="E43" s="23">
        <f t="shared" si="1"/>
        <v>1315.5600000000002</v>
      </c>
    </row>
    <row r="44" spans="1:5" x14ac:dyDescent="0.3">
      <c r="A44" s="19" t="s">
        <v>335</v>
      </c>
      <c r="B44" s="20">
        <v>30661.872999999981</v>
      </c>
      <c r="D44" t="str">
        <f t="shared" si="0"/>
        <v>Tennessee</v>
      </c>
      <c r="E44" s="23">
        <f t="shared" si="1"/>
        <v>30661.872999999981</v>
      </c>
    </row>
    <row r="45" spans="1:5" x14ac:dyDescent="0.3">
      <c r="A45" s="19" t="s">
        <v>104</v>
      </c>
      <c r="B45" s="20">
        <v>170188.04580000002</v>
      </c>
      <c r="D45" t="str">
        <f t="shared" si="0"/>
        <v>Texas</v>
      </c>
      <c r="E45" s="23">
        <f t="shared" si="1"/>
        <v>170188.04580000002</v>
      </c>
    </row>
    <row r="46" spans="1:5" x14ac:dyDescent="0.3">
      <c r="A46" s="19" t="s">
        <v>121</v>
      </c>
      <c r="B46" s="20">
        <v>11220.055999999999</v>
      </c>
      <c r="D46" t="str">
        <f t="shared" si="0"/>
        <v>Utah</v>
      </c>
      <c r="E46" s="23">
        <f t="shared" si="1"/>
        <v>11220.055999999999</v>
      </c>
    </row>
    <row r="47" spans="1:5" x14ac:dyDescent="0.3">
      <c r="A47" s="19" t="s">
        <v>5203</v>
      </c>
      <c r="B47" s="20">
        <v>8929.369999999999</v>
      </c>
      <c r="D47" t="str">
        <f t="shared" si="0"/>
        <v>Vermont</v>
      </c>
      <c r="E47" s="23">
        <f t="shared" si="1"/>
        <v>8929.369999999999</v>
      </c>
    </row>
    <row r="48" spans="1:5" x14ac:dyDescent="0.3">
      <c r="A48" s="19" t="s">
        <v>319</v>
      </c>
      <c r="B48" s="20">
        <v>70636.719999999987</v>
      </c>
      <c r="D48" t="str">
        <f t="shared" si="0"/>
        <v>Virginia</v>
      </c>
      <c r="E48" s="23">
        <f t="shared" si="1"/>
        <v>70636.719999999987</v>
      </c>
    </row>
    <row r="49" spans="1:5" x14ac:dyDescent="0.3">
      <c r="A49" s="19" t="s">
        <v>96</v>
      </c>
      <c r="B49" s="20">
        <v>138641.26999999993</v>
      </c>
      <c r="D49" t="str">
        <f t="shared" si="0"/>
        <v>Washington</v>
      </c>
      <c r="E49" s="23">
        <f t="shared" si="1"/>
        <v>138641.26999999993</v>
      </c>
    </row>
    <row r="50" spans="1:5" x14ac:dyDescent="0.3">
      <c r="A50" s="19" t="s">
        <v>9726</v>
      </c>
      <c r="B50" s="20">
        <v>1209.8240000000001</v>
      </c>
      <c r="D50" t="str">
        <f t="shared" si="0"/>
        <v>West Virginia</v>
      </c>
      <c r="E50" s="23">
        <f t="shared" si="1"/>
        <v>1209.8240000000001</v>
      </c>
    </row>
    <row r="51" spans="1:5" x14ac:dyDescent="0.3">
      <c r="A51" s="19" t="s">
        <v>114</v>
      </c>
      <c r="B51" s="20">
        <v>32114.610000000019</v>
      </c>
      <c r="D51" t="str">
        <f t="shared" si="0"/>
        <v>Wisconsin</v>
      </c>
      <c r="E51" s="23">
        <f t="shared" si="1"/>
        <v>32114.610000000019</v>
      </c>
    </row>
    <row r="52" spans="1:5" x14ac:dyDescent="0.3">
      <c r="A52" s="19" t="s">
        <v>8542</v>
      </c>
      <c r="B52" s="20">
        <v>1603.1360000000002</v>
      </c>
      <c r="D52" t="str">
        <f t="shared" si="0"/>
        <v>Wyoming</v>
      </c>
      <c r="E52" s="23">
        <f t="shared" si="1"/>
        <v>1603.1360000000002</v>
      </c>
    </row>
    <row r="53" spans="1:5" x14ac:dyDescent="0.3">
      <c r="A53" s="10" t="s">
        <v>10934</v>
      </c>
      <c r="B53" s="11">
        <v>2297200.8603000003</v>
      </c>
      <c r="E53" s="2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A4675-81C7-4F19-BE68-BA5DF68370F2}">
  <dimension ref="A3:B9"/>
  <sheetViews>
    <sheetView workbookViewId="0">
      <selection activeCell="E12" sqref="E12"/>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9">
        <v>203412.73300000009</v>
      </c>
    </row>
    <row r="5" spans="1:2" x14ac:dyDescent="0.3">
      <c r="A5" s="19" t="s">
        <v>56</v>
      </c>
      <c r="B5" s="20">
        <v>206965.53200000009</v>
      </c>
    </row>
    <row r="6" spans="1:2" x14ac:dyDescent="0.3">
      <c r="A6" s="19" t="s">
        <v>59</v>
      </c>
      <c r="B6" s="20">
        <v>223843.60800000012</v>
      </c>
    </row>
    <row r="7" spans="1:2" x14ac:dyDescent="0.3">
      <c r="A7" s="19" t="s">
        <v>36</v>
      </c>
      <c r="B7" s="20">
        <v>328449.1030000007</v>
      </c>
    </row>
    <row r="8" spans="1:2" x14ac:dyDescent="0.3">
      <c r="A8" s="19" t="s">
        <v>72</v>
      </c>
      <c r="B8" s="20">
        <v>330007.05400000012</v>
      </c>
    </row>
    <row r="9" spans="1:2" x14ac:dyDescent="0.3">
      <c r="A9" s="10" t="s">
        <v>10934</v>
      </c>
      <c r="B9" s="1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EFAB7-6D9D-49D7-9217-BAC80D8EF8C2}">
  <dimension ref="A3:N17"/>
  <sheetViews>
    <sheetView workbookViewId="0">
      <selection activeCell="N17" sqref="N17"/>
    </sheetView>
  </sheetViews>
  <sheetFormatPr defaultRowHeight="14.4" x14ac:dyDescent="0.3"/>
  <cols>
    <col min="1" max="1" width="12.44140625" bestFit="1" customWidth="1"/>
    <col min="2" max="2" width="12" bestFit="1" customWidth="1"/>
    <col min="3" max="3" width="3.109375" customWidth="1"/>
    <col min="4" max="4" width="12.44140625" bestFit="1" customWidth="1"/>
    <col min="5" max="5" width="12" bestFit="1" customWidth="1"/>
    <col min="6" max="6" width="3.21875" customWidth="1"/>
    <col min="7" max="7" width="12.44140625" bestFit="1" customWidth="1"/>
    <col min="8" max="8" width="14.21875" bestFit="1" customWidth="1"/>
    <col min="9" max="9" width="2.6640625" customWidth="1"/>
    <col min="10" max="10" width="12.44140625" bestFit="1" customWidth="1"/>
    <col min="11" max="11" width="15.5546875" bestFit="1" customWidth="1"/>
    <col min="12" max="12" width="3.109375"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10950</v>
      </c>
      <c r="J3" s="6" t="s">
        <v>10933</v>
      </c>
      <c r="K3" s="7" t="s">
        <v>10951</v>
      </c>
      <c r="M3" s="6" t="s">
        <v>10933</v>
      </c>
      <c r="N3" s="7" t="s">
        <v>10952</v>
      </c>
    </row>
    <row r="4" spans="1:14" x14ac:dyDescent="0.3">
      <c r="A4" s="8" t="s">
        <v>10935</v>
      </c>
      <c r="B4" s="9">
        <v>95365.937600000019</v>
      </c>
      <c r="D4" s="8" t="s">
        <v>10935</v>
      </c>
      <c r="E4" s="9">
        <v>9199.2699999999986</v>
      </c>
      <c r="G4" s="8" t="s">
        <v>10935</v>
      </c>
      <c r="H4" s="9">
        <v>1500</v>
      </c>
      <c r="J4" s="8" t="s">
        <v>10935</v>
      </c>
      <c r="K4" s="9">
        <v>387</v>
      </c>
      <c r="M4" s="8" t="s">
        <v>10935</v>
      </c>
      <c r="N4" s="9">
        <v>9.6462848596792869E-2</v>
      </c>
    </row>
    <row r="5" spans="1:14" x14ac:dyDescent="0.3">
      <c r="A5" s="19" t="s">
        <v>10936</v>
      </c>
      <c r="B5" s="20">
        <v>60172.649400000024</v>
      </c>
      <c r="D5" s="19" t="s">
        <v>10936</v>
      </c>
      <c r="E5" s="20">
        <v>10288.898699999991</v>
      </c>
      <c r="G5" s="19" t="s">
        <v>10936</v>
      </c>
      <c r="H5" s="20">
        <v>1068</v>
      </c>
      <c r="J5" s="19" t="s">
        <v>10936</v>
      </c>
      <c r="K5" s="20">
        <v>301</v>
      </c>
      <c r="M5" s="19" t="s">
        <v>10936</v>
      </c>
      <c r="N5" s="20">
        <v>0.17098962406664425</v>
      </c>
    </row>
    <row r="6" spans="1:14" x14ac:dyDescent="0.3">
      <c r="A6" s="19" t="s">
        <v>10937</v>
      </c>
      <c r="B6" s="20">
        <v>199252.98399999991</v>
      </c>
      <c r="D6" s="19" t="s">
        <v>10937</v>
      </c>
      <c r="E6" s="20">
        <v>26806.573700000015</v>
      </c>
      <c r="G6" s="19" t="s">
        <v>10937</v>
      </c>
      <c r="H6" s="20">
        <v>2491</v>
      </c>
      <c r="J6" s="19" t="s">
        <v>10937</v>
      </c>
      <c r="K6" s="20">
        <v>680</v>
      </c>
      <c r="M6" s="19" t="s">
        <v>10937</v>
      </c>
      <c r="N6" s="20">
        <v>0.13453536886554246</v>
      </c>
    </row>
    <row r="7" spans="1:14" x14ac:dyDescent="0.3">
      <c r="A7" s="19" t="s">
        <v>10938</v>
      </c>
      <c r="B7" s="20">
        <v>141851.5674</v>
      </c>
      <c r="D7" s="19" t="s">
        <v>10938</v>
      </c>
      <c r="E7" s="20">
        <v>13437.806799999998</v>
      </c>
      <c r="G7" s="19" t="s">
        <v>10938</v>
      </c>
      <c r="H7" s="20">
        <v>2441</v>
      </c>
      <c r="J7" s="19" t="s">
        <v>10938</v>
      </c>
      <c r="K7" s="20">
        <v>663</v>
      </c>
      <c r="M7" s="19" t="s">
        <v>10938</v>
      </c>
      <c r="N7" s="20">
        <v>9.4731465053942004E-2</v>
      </c>
    </row>
    <row r="8" spans="1:14" x14ac:dyDescent="0.3">
      <c r="A8" s="19" t="s">
        <v>10939</v>
      </c>
      <c r="B8" s="20">
        <v>156122.28669999994</v>
      </c>
      <c r="D8" s="19" t="s">
        <v>10939</v>
      </c>
      <c r="E8" s="20">
        <v>22308.51279999999</v>
      </c>
      <c r="G8" s="19" t="s">
        <v>10939</v>
      </c>
      <c r="H8" s="20">
        <v>2850</v>
      </c>
      <c r="J8" s="19" t="s">
        <v>10939</v>
      </c>
      <c r="K8" s="20">
        <v>750</v>
      </c>
      <c r="M8" s="19" t="s">
        <v>10939</v>
      </c>
      <c r="N8" s="20">
        <v>0.14289127626517142</v>
      </c>
    </row>
    <row r="9" spans="1:14" x14ac:dyDescent="0.3">
      <c r="A9" s="19" t="s">
        <v>10940</v>
      </c>
      <c r="B9" s="20">
        <v>147082.61130000011</v>
      </c>
      <c r="D9" s="19" t="s">
        <v>10940</v>
      </c>
      <c r="E9" s="20">
        <v>20899.334500000012</v>
      </c>
      <c r="G9" s="19" t="s">
        <v>10940</v>
      </c>
      <c r="H9" s="20">
        <v>2644</v>
      </c>
      <c r="J9" s="19" t="s">
        <v>10940</v>
      </c>
      <c r="K9" s="20">
        <v>709</v>
      </c>
      <c r="M9" s="19" t="s">
        <v>10940</v>
      </c>
      <c r="N9" s="20">
        <v>0.1420924901678027</v>
      </c>
    </row>
    <row r="10" spans="1:14" x14ac:dyDescent="0.3">
      <c r="A10" s="19" t="s">
        <v>10941</v>
      </c>
      <c r="B10" s="20">
        <v>149580.83800000031</v>
      </c>
      <c r="D10" s="19" t="s">
        <v>10941</v>
      </c>
      <c r="E10" s="20">
        <v>13535.38299999998</v>
      </c>
      <c r="G10" s="19" t="s">
        <v>10941</v>
      </c>
      <c r="H10" s="20">
        <v>2705</v>
      </c>
      <c r="J10" s="19" t="s">
        <v>10941</v>
      </c>
      <c r="K10" s="20">
        <v>708</v>
      </c>
      <c r="M10" s="19" t="s">
        <v>10941</v>
      </c>
      <c r="N10" s="20">
        <v>9.0488749635163512E-2</v>
      </c>
    </row>
    <row r="11" spans="1:14" x14ac:dyDescent="0.3">
      <c r="A11" s="19" t="s">
        <v>10942</v>
      </c>
      <c r="B11" s="20">
        <v>159589.45099999988</v>
      </c>
      <c r="D11" s="19" t="s">
        <v>10942</v>
      </c>
      <c r="E11" s="20">
        <v>21896.715399999972</v>
      </c>
      <c r="G11" s="19" t="s">
        <v>10942</v>
      </c>
      <c r="H11" s="20">
        <v>2796</v>
      </c>
      <c r="J11" s="19" t="s">
        <v>10942</v>
      </c>
      <c r="K11" s="20">
        <v>710</v>
      </c>
      <c r="M11" s="19" t="s">
        <v>10942</v>
      </c>
      <c r="N11" s="20">
        <v>0.13720653378273723</v>
      </c>
    </row>
    <row r="12" spans="1:14" x14ac:dyDescent="0.3">
      <c r="A12" s="19" t="s">
        <v>10943</v>
      </c>
      <c r="B12" s="20">
        <v>309770.09970000025</v>
      </c>
      <c r="D12" s="19" t="s">
        <v>10943</v>
      </c>
      <c r="E12" s="20">
        <v>37293.192500000034</v>
      </c>
      <c r="G12" s="19" t="s">
        <v>10943</v>
      </c>
      <c r="H12" s="20">
        <v>5073</v>
      </c>
      <c r="J12" s="19" t="s">
        <v>10943</v>
      </c>
      <c r="K12" s="20">
        <v>1386</v>
      </c>
      <c r="M12" s="19" t="s">
        <v>10943</v>
      </c>
      <c r="N12" s="20">
        <v>0.12038990379031732</v>
      </c>
    </row>
    <row r="13" spans="1:14" x14ac:dyDescent="0.3">
      <c r="A13" s="19" t="s">
        <v>10944</v>
      </c>
      <c r="B13" s="20">
        <v>197115.20170000009</v>
      </c>
      <c r="D13" s="19" t="s">
        <v>10944</v>
      </c>
      <c r="E13" s="20">
        <v>31469.663800000035</v>
      </c>
      <c r="G13" s="19" t="s">
        <v>10944</v>
      </c>
      <c r="H13" s="20">
        <v>3095</v>
      </c>
      <c r="J13" s="19" t="s">
        <v>10944</v>
      </c>
      <c r="K13" s="20">
        <v>817</v>
      </c>
      <c r="M13" s="19" t="s">
        <v>10944</v>
      </c>
      <c r="N13" s="20">
        <v>0.15965112547684351</v>
      </c>
    </row>
    <row r="14" spans="1:14" x14ac:dyDescent="0.3">
      <c r="A14" s="19" t="s">
        <v>10945</v>
      </c>
      <c r="B14" s="20">
        <v>349120.07400000008</v>
      </c>
      <c r="D14" s="19" t="s">
        <v>10945</v>
      </c>
      <c r="E14" s="20">
        <v>35825.536599999927</v>
      </c>
      <c r="G14" s="19" t="s">
        <v>10945</v>
      </c>
      <c r="H14" s="20">
        <v>5741</v>
      </c>
      <c r="J14" s="19" t="s">
        <v>10945</v>
      </c>
      <c r="K14" s="20">
        <v>1462</v>
      </c>
      <c r="M14" s="19" t="s">
        <v>10945</v>
      </c>
      <c r="N14" s="20">
        <v>0.10261666191099604</v>
      </c>
    </row>
    <row r="15" spans="1:14" x14ac:dyDescent="0.3">
      <c r="A15" s="19" t="s">
        <v>10946</v>
      </c>
      <c r="B15" s="20">
        <v>332177.15950000001</v>
      </c>
      <c r="D15" s="19" t="s">
        <v>10946</v>
      </c>
      <c r="E15" s="20">
        <v>43436.13390000003</v>
      </c>
      <c r="G15" s="19" t="s">
        <v>10946</v>
      </c>
      <c r="H15" s="20">
        <v>5469</v>
      </c>
      <c r="J15" s="19" t="s">
        <v>10946</v>
      </c>
      <c r="K15" s="20">
        <v>1421</v>
      </c>
      <c r="M15" s="19" t="s">
        <v>10946</v>
      </c>
      <c r="N15" s="20">
        <v>0.13076195234308405</v>
      </c>
    </row>
    <row r="16" spans="1:14" x14ac:dyDescent="0.3">
      <c r="A16" s="10" t="s">
        <v>10934</v>
      </c>
      <c r="B16" s="11">
        <v>2297200.8603000008</v>
      </c>
      <c r="D16" s="10" t="s">
        <v>10934</v>
      </c>
      <c r="E16" s="11">
        <v>286397.02169999998</v>
      </c>
      <c r="G16" s="10" t="s">
        <v>10934</v>
      </c>
      <c r="H16" s="11">
        <v>37873</v>
      </c>
      <c r="J16" s="10" t="s">
        <v>10934</v>
      </c>
      <c r="K16" s="11">
        <v>9994</v>
      </c>
      <c r="M16" s="10" t="s">
        <v>10934</v>
      </c>
      <c r="N16" s="11">
        <v>0.12467217240315856</v>
      </c>
    </row>
    <row r="17" spans="2:14" x14ac:dyDescent="0.3">
      <c r="B17" s="27">
        <f>GETPIVOTDATA("Sales",$A$3)</f>
        <v>2297200.8603000008</v>
      </c>
      <c r="E17" s="27">
        <f>GETPIVOTDATA("Profit",$D$3)</f>
        <v>286397.02169999998</v>
      </c>
      <c r="H17" s="28">
        <f>GETPIVOTDATA("Quantity",$G$3)</f>
        <v>37873</v>
      </c>
      <c r="K17" s="28">
        <f>GETPIVOTDATA("Order ID",$J$3)</f>
        <v>9994</v>
      </c>
      <c r="N17" s="29">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7C3F1-A418-4BE0-977E-8432E3003A14}">
  <dimension ref="A3:L7"/>
  <sheetViews>
    <sheetView workbookViewId="0">
      <selection activeCell="L7" sqref="L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12" x14ac:dyDescent="0.3">
      <c r="A3" s="6" t="s">
        <v>10933</v>
      </c>
      <c r="B3" s="5" t="s">
        <v>10947</v>
      </c>
      <c r="C3" s="30" t="s">
        <v>10948</v>
      </c>
      <c r="D3" s="30" t="s">
        <v>10950</v>
      </c>
      <c r="E3" s="30" t="s">
        <v>10951</v>
      </c>
      <c r="F3" s="12" t="s">
        <v>10952</v>
      </c>
    </row>
    <row r="4" spans="1:12" x14ac:dyDescent="0.3">
      <c r="A4" s="8">
        <v>2011</v>
      </c>
      <c r="B4" s="13">
        <v>484247.49810000096</v>
      </c>
      <c r="C4" s="33">
        <v>49543.974100000007</v>
      </c>
      <c r="D4" s="33">
        <v>7581</v>
      </c>
      <c r="E4" s="33">
        <v>1993</v>
      </c>
      <c r="F4" s="14">
        <v>0.10231126499236715</v>
      </c>
    </row>
    <row r="5" spans="1:12" x14ac:dyDescent="0.3">
      <c r="A5" s="19">
        <v>2012</v>
      </c>
      <c r="B5" s="31">
        <v>470532.50899999985</v>
      </c>
      <c r="C5" s="34">
        <v>61618.603700000051</v>
      </c>
      <c r="D5" s="34">
        <v>7979</v>
      </c>
      <c r="E5" s="34">
        <v>2102</v>
      </c>
      <c r="F5" s="32">
        <v>0.13095504034557592</v>
      </c>
    </row>
    <row r="6" spans="1:12" x14ac:dyDescent="0.3">
      <c r="A6" s="19">
        <v>2013</v>
      </c>
      <c r="B6" s="31">
        <v>608473.83000000066</v>
      </c>
      <c r="C6" s="34">
        <v>81726.930800000177</v>
      </c>
      <c r="D6" s="34">
        <v>9810</v>
      </c>
      <c r="E6" s="34">
        <v>2580</v>
      </c>
      <c r="F6" s="32">
        <v>0.13431461924993568</v>
      </c>
    </row>
    <row r="7" spans="1:12" x14ac:dyDescent="0.3">
      <c r="A7" s="35">
        <v>2014</v>
      </c>
      <c r="B7" s="36">
        <v>733947.0231999997</v>
      </c>
      <c r="C7" s="37">
        <v>93507.513099999967</v>
      </c>
      <c r="D7" s="37">
        <v>12503</v>
      </c>
      <c r="E7" s="37">
        <v>3319</v>
      </c>
      <c r="F7" s="38">
        <v>0.12740362743390987</v>
      </c>
      <c r="H7" s="39">
        <f>(GETPIVOTDATA("Sum of Sales",$A$3,"Year",2014)/GETPIVOTDATA("Sum of Sales",$A$3,"Year",2013))-1</f>
        <v>0.20620967905883303</v>
      </c>
      <c r="I7" s="39">
        <f>(GETPIVOTDATA("Sum of Profit",$A$3,"Year",2014)/GETPIVOTDATA("Sum of Profit",$A$3,"Year",2013))-1</f>
        <v>0.14414565902185772</v>
      </c>
      <c r="J7" s="39">
        <f>(GETPIVOTDATA("Sum of Quantity",$A$3,"Year",2014)/GETPIVOTDATA("Sum of Quantity",$A$3,"Year",2013))-1</f>
        <v>0.27451580020387367</v>
      </c>
      <c r="K7" s="39">
        <f>(GETPIVOTDATA("Count of Order ID",$A$3,"Year",2014)/GETPIVOTDATA("Count of Order ID",$A$3,"Year",2013))-1</f>
        <v>0.2864341085271318</v>
      </c>
      <c r="L7" s="39">
        <f>(GETPIVOTDATA("Sum of Profit Margin",$A$3,"Year",2014)/GETPIVOTDATA("Sum of Profit Margin",$A$3,"Year",2013))-1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BE85-A308-47FE-8AE0-CC6CD77AC95A}">
  <dimension ref="A1"/>
  <sheetViews>
    <sheetView showGridLines="0" showRowColHeaders="0" tabSelected="1" zoomScaleNormal="100" workbookViewId="0">
      <selection activeCell="X31" sqref="X3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showRowColHeaders="0" zoomScaleNormal="100" workbookViewId="0">
      <selection activeCell="V11" sqref="V11"/>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3">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pictur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Arindam Das</cp:lastModifiedBy>
  <dcterms:created xsi:type="dcterms:W3CDTF">2015-06-05T18:17:20Z</dcterms:created>
  <dcterms:modified xsi:type="dcterms:W3CDTF">2025-03-25T19:20:37Z</dcterms:modified>
</cp:coreProperties>
</file>