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rindan Work\2 Chapter_Energy balance\DJFMA_new_files\"/>
    </mc:Choice>
  </mc:AlternateContent>
  <bookViews>
    <workbookView xWindow="0" yWindow="1005" windowWidth="25515" windowHeight="13545" activeTab="3"/>
  </bookViews>
  <sheets>
    <sheet name="absolute" sheetId="1" r:id="rId1"/>
    <sheet name="Fsurf_line" sheetId="3" r:id="rId2"/>
    <sheet name="percent" sheetId="2" r:id="rId3"/>
    <sheet name="percent_plo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4" l="1"/>
  <c r="B13" i="4"/>
  <c r="B7" i="4"/>
  <c r="K6" i="2"/>
  <c r="K5" i="2"/>
  <c r="K4" i="2"/>
  <c r="K3" i="2"/>
  <c r="K2" i="2"/>
  <c r="E6" i="2"/>
  <c r="E5" i="2"/>
  <c r="E4" i="2"/>
  <c r="E3" i="2" l="1"/>
  <c r="E2" i="2"/>
  <c r="H9" i="1" l="1"/>
  <c r="I9" i="1"/>
  <c r="J9" i="1"/>
  <c r="K9" i="1"/>
  <c r="G9" i="1"/>
  <c r="G5" i="2" l="1"/>
  <c r="G4" i="2"/>
  <c r="F2" i="2" l="1"/>
  <c r="L7" i="2" l="1"/>
  <c r="M7" i="2"/>
  <c r="N7" i="2"/>
  <c r="K7" i="2"/>
  <c r="F6" i="2"/>
  <c r="H5" i="2"/>
  <c r="F5" i="2"/>
  <c r="H4" i="2"/>
  <c r="F3" i="2"/>
  <c r="H6" i="2"/>
  <c r="F4" i="2"/>
  <c r="H3" i="2"/>
  <c r="H2" i="2"/>
  <c r="B7" i="3"/>
  <c r="B13" i="1"/>
  <c r="B19" i="1"/>
  <c r="B7" i="1"/>
  <c r="G3" i="2" l="1"/>
  <c r="G2" i="2"/>
  <c r="G6" i="2"/>
</calcChain>
</file>

<file path=xl/sharedStrings.xml><?xml version="1.0" encoding="utf-8"?>
<sst xmlns="http://schemas.openxmlformats.org/spreadsheetml/2006/main" count="114" uniqueCount="25">
  <si>
    <t>month(`date(Timesteps)`)</t>
  </si>
  <si>
    <t>R_mean_mean</t>
  </si>
  <si>
    <t>H_mean_mean</t>
  </si>
  <si>
    <t>LE_RS_mean_mean</t>
  </si>
  <si>
    <t>month</t>
  </si>
  <si>
    <t>DJFMA</t>
  </si>
  <si>
    <t>Dec</t>
  </si>
  <si>
    <t>Jan</t>
  </si>
  <si>
    <t>Feb</t>
  </si>
  <si>
    <t>Mar</t>
  </si>
  <si>
    <t>Apr</t>
  </si>
  <si>
    <t>value</t>
  </si>
  <si>
    <t>variable</t>
  </si>
  <si>
    <t>Rnet</t>
  </si>
  <si>
    <t>H</t>
  </si>
  <si>
    <t>LE</t>
  </si>
  <si>
    <t>Fsurf</t>
  </si>
  <si>
    <t>sum_absolute</t>
  </si>
  <si>
    <t>h_percent</t>
  </si>
  <si>
    <t>Le_percent</t>
  </si>
  <si>
    <t>R_percent</t>
  </si>
  <si>
    <t>Mean (DJFMA)</t>
  </si>
  <si>
    <t>Sum</t>
  </si>
  <si>
    <t>Month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</si>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</sst>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7" sqref="G7:K8"/>
    </sheetView>
  </sheetViews>
  <sheetFormatPr defaultColWidth="11" defaultRowHeight="15.75" x14ac:dyDescent="0.25"/>
  <sheetData>
    <row r="1" spans="1:11" x14ac:dyDescent="0.25">
      <c r="A1" t="s">
        <v>4</v>
      </c>
      <c r="B1" t="s">
        <v>11</v>
      </c>
      <c r="C1" t="s">
        <v>12</v>
      </c>
    </row>
    <row r="2" spans="1:11" x14ac:dyDescent="0.25">
      <c r="A2" t="s">
        <v>6</v>
      </c>
      <c r="B2">
        <v>-11</v>
      </c>
      <c r="C2" t="s">
        <v>13</v>
      </c>
    </row>
    <row r="3" spans="1:11" x14ac:dyDescent="0.25">
      <c r="A3" t="s">
        <v>7</v>
      </c>
      <c r="B3">
        <v>2</v>
      </c>
      <c r="C3" t="s">
        <v>13</v>
      </c>
    </row>
    <row r="4" spans="1:11" x14ac:dyDescent="0.25">
      <c r="A4" t="s">
        <v>8</v>
      </c>
      <c r="B4">
        <v>15</v>
      </c>
      <c r="C4" t="s">
        <v>13</v>
      </c>
    </row>
    <row r="5" spans="1:11" x14ac:dyDescent="0.25">
      <c r="A5" t="s">
        <v>9</v>
      </c>
      <c r="B5">
        <v>26</v>
      </c>
      <c r="C5" t="s">
        <v>13</v>
      </c>
      <c r="G5" t="s">
        <v>6</v>
      </c>
      <c r="H5" t="s">
        <v>7</v>
      </c>
      <c r="I5" t="s">
        <v>8</v>
      </c>
      <c r="J5" t="s">
        <v>9</v>
      </c>
      <c r="K5" t="s">
        <v>10</v>
      </c>
    </row>
    <row r="6" spans="1:11" x14ac:dyDescent="0.25">
      <c r="A6" t="s">
        <v>10</v>
      </c>
      <c r="B6">
        <v>41</v>
      </c>
      <c r="C6" t="s">
        <v>13</v>
      </c>
      <c r="F6" t="s">
        <v>13</v>
      </c>
      <c r="G6">
        <v>-11</v>
      </c>
      <c r="H6">
        <v>2</v>
      </c>
      <c r="I6">
        <v>15</v>
      </c>
      <c r="J6">
        <v>26</v>
      </c>
      <c r="K6">
        <v>41</v>
      </c>
    </row>
    <row r="7" spans="1:11" x14ac:dyDescent="0.25">
      <c r="A7" t="s">
        <v>5</v>
      </c>
      <c r="B7">
        <f>AVERAGE(B2:B6)</f>
        <v>14.6</v>
      </c>
      <c r="C7" t="s">
        <v>13</v>
      </c>
      <c r="F7" t="s">
        <v>14</v>
      </c>
      <c r="G7">
        <v>8</v>
      </c>
      <c r="H7">
        <v>1</v>
      </c>
      <c r="I7">
        <v>-6</v>
      </c>
      <c r="J7">
        <v>-12</v>
      </c>
      <c r="K7">
        <v>-12</v>
      </c>
    </row>
    <row r="8" spans="1:11" x14ac:dyDescent="0.25">
      <c r="A8" t="s">
        <v>6</v>
      </c>
      <c r="B8">
        <v>8</v>
      </c>
      <c r="C8" t="s">
        <v>14</v>
      </c>
      <c r="F8" t="s">
        <v>15</v>
      </c>
      <c r="G8">
        <v>-35</v>
      </c>
      <c r="H8">
        <v>-30</v>
      </c>
      <c r="I8">
        <v>-37</v>
      </c>
      <c r="J8">
        <v>-42</v>
      </c>
      <c r="K8">
        <v>-47</v>
      </c>
    </row>
    <row r="9" spans="1:11" x14ac:dyDescent="0.25">
      <c r="A9" t="s">
        <v>7</v>
      </c>
      <c r="B9">
        <v>1</v>
      </c>
      <c r="C9" t="s">
        <v>14</v>
      </c>
      <c r="F9" t="s">
        <v>24</v>
      </c>
      <c r="G9">
        <f>SUM(G6:G8)</f>
        <v>-38</v>
      </c>
      <c r="H9">
        <f t="shared" ref="H9:K9" si="0">SUM(H6:H8)</f>
        <v>-27</v>
      </c>
      <c r="I9">
        <f t="shared" si="0"/>
        <v>-28</v>
      </c>
      <c r="J9">
        <f t="shared" si="0"/>
        <v>-28</v>
      </c>
      <c r="K9">
        <f t="shared" si="0"/>
        <v>-18</v>
      </c>
    </row>
    <row r="10" spans="1:11" x14ac:dyDescent="0.25">
      <c r="A10" t="s">
        <v>8</v>
      </c>
      <c r="B10">
        <v>-6</v>
      </c>
      <c r="C10" t="s">
        <v>14</v>
      </c>
    </row>
    <row r="11" spans="1:11" x14ac:dyDescent="0.25">
      <c r="A11" t="s">
        <v>9</v>
      </c>
      <c r="B11">
        <v>-12</v>
      </c>
      <c r="C11" t="s">
        <v>14</v>
      </c>
    </row>
    <row r="12" spans="1:11" x14ac:dyDescent="0.25">
      <c r="A12" t="s">
        <v>10</v>
      </c>
      <c r="B12">
        <v>-12</v>
      </c>
      <c r="C12" t="s">
        <v>14</v>
      </c>
    </row>
    <row r="13" spans="1:11" x14ac:dyDescent="0.25">
      <c r="A13" t="s">
        <v>5</v>
      </c>
      <c r="B13">
        <f>AVERAGE(B8:B12)</f>
        <v>-4.2</v>
      </c>
      <c r="C13" t="s">
        <v>14</v>
      </c>
    </row>
    <row r="14" spans="1:11" x14ac:dyDescent="0.25">
      <c r="A14" t="s">
        <v>6</v>
      </c>
      <c r="B14">
        <v>-35</v>
      </c>
      <c r="C14" t="s">
        <v>15</v>
      </c>
    </row>
    <row r="15" spans="1:11" x14ac:dyDescent="0.25">
      <c r="A15" t="s">
        <v>7</v>
      </c>
      <c r="B15">
        <v>-30</v>
      </c>
      <c r="C15" t="s">
        <v>15</v>
      </c>
    </row>
    <row r="16" spans="1:11" x14ac:dyDescent="0.25">
      <c r="A16" t="s">
        <v>8</v>
      </c>
      <c r="B16">
        <v>-37</v>
      </c>
      <c r="C16" t="s">
        <v>15</v>
      </c>
    </row>
    <row r="17" spans="1:3" x14ac:dyDescent="0.25">
      <c r="A17" t="s">
        <v>9</v>
      </c>
      <c r="B17">
        <v>-42</v>
      </c>
      <c r="C17" t="s">
        <v>15</v>
      </c>
    </row>
    <row r="18" spans="1:3" x14ac:dyDescent="0.25">
      <c r="A18" t="s">
        <v>10</v>
      </c>
      <c r="B18">
        <v>-47</v>
      </c>
      <c r="C18" t="s">
        <v>15</v>
      </c>
    </row>
    <row r="19" spans="1:3" x14ac:dyDescent="0.25">
      <c r="A19" t="s">
        <v>5</v>
      </c>
      <c r="B19">
        <f>AVERAGE(B14:B18)</f>
        <v>-38.200000000000003</v>
      </c>
      <c r="C19" t="s">
        <v>15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15" sqref="F15"/>
    </sheetView>
  </sheetViews>
  <sheetFormatPr defaultColWidth="11" defaultRowHeight="15.75" x14ac:dyDescent="0.25"/>
  <sheetData>
    <row r="1" spans="1:8" x14ac:dyDescent="0.25">
      <c r="A1" t="s">
        <v>4</v>
      </c>
      <c r="B1" t="s">
        <v>16</v>
      </c>
    </row>
    <row r="2" spans="1:8" x14ac:dyDescent="0.25">
      <c r="A2" t="s">
        <v>6</v>
      </c>
      <c r="B2">
        <v>-38</v>
      </c>
      <c r="D2" s="1"/>
    </row>
    <row r="3" spans="1:8" x14ac:dyDescent="0.25">
      <c r="A3" t="s">
        <v>7</v>
      </c>
      <c r="B3">
        <v>-27</v>
      </c>
      <c r="D3" s="1"/>
    </row>
    <row r="4" spans="1:8" x14ac:dyDescent="0.25">
      <c r="A4" t="s">
        <v>8</v>
      </c>
      <c r="B4">
        <v>-28</v>
      </c>
      <c r="D4" s="1"/>
    </row>
    <row r="5" spans="1:8" x14ac:dyDescent="0.25">
      <c r="A5" t="s">
        <v>9</v>
      </c>
      <c r="B5">
        <v>-28</v>
      </c>
      <c r="D5" s="1"/>
    </row>
    <row r="6" spans="1:8" x14ac:dyDescent="0.25">
      <c r="A6" t="s">
        <v>10</v>
      </c>
      <c r="B6">
        <v>-18</v>
      </c>
      <c r="D6" s="1"/>
    </row>
    <row r="7" spans="1:8" x14ac:dyDescent="0.25">
      <c r="A7" t="s">
        <v>5</v>
      </c>
      <c r="B7">
        <f>AVERAGE(B2:B6)</f>
        <v>-27.8</v>
      </c>
    </row>
    <row r="10" spans="1:8" ht="16.5" thickBot="1" x14ac:dyDescent="0.3">
      <c r="D10" s="2"/>
      <c r="E10" s="2"/>
      <c r="F10" s="2"/>
      <c r="G10" s="2"/>
      <c r="H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M7" sqref="M7"/>
    </sheetView>
  </sheetViews>
  <sheetFormatPr defaultColWidth="11" defaultRowHeight="15.75" x14ac:dyDescent="0.25"/>
  <cols>
    <col min="5" max="5" width="12.25" bestFit="1" customWidth="1"/>
    <col min="12" max="14" width="12.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20</v>
      </c>
      <c r="G1" t="s">
        <v>18</v>
      </c>
      <c r="H1" t="s">
        <v>19</v>
      </c>
      <c r="J1" t="s">
        <v>23</v>
      </c>
      <c r="K1" t="s">
        <v>22</v>
      </c>
      <c r="L1" t="s">
        <v>20</v>
      </c>
      <c r="M1" t="s">
        <v>18</v>
      </c>
      <c r="N1" t="s">
        <v>19</v>
      </c>
    </row>
    <row r="2" spans="1:14" x14ac:dyDescent="0.25">
      <c r="A2">
        <v>12</v>
      </c>
      <c r="B2">
        <v>-11</v>
      </c>
      <c r="C2">
        <v>8</v>
      </c>
      <c r="D2">
        <v>-35</v>
      </c>
      <c r="E2">
        <f>11+8+35</f>
        <v>54</v>
      </c>
      <c r="F2" s="1">
        <f>-B2*100/$E$2</f>
        <v>20.37037037037037</v>
      </c>
      <c r="G2" s="1">
        <f>C2*100/$E$2</f>
        <v>14.814814814814815</v>
      </c>
      <c r="H2" s="1">
        <f>-D2*100/$E$2</f>
        <v>64.81481481481481</v>
      </c>
      <c r="J2" t="s">
        <v>6</v>
      </c>
      <c r="K2">
        <f>11+8+35</f>
        <v>54</v>
      </c>
      <c r="L2" s="1">
        <v>20.37037037037037</v>
      </c>
      <c r="M2" s="1">
        <v>14.814814814814815</v>
      </c>
      <c r="N2" s="1">
        <v>64.81481481481481</v>
      </c>
    </row>
    <row r="3" spans="1:14" x14ac:dyDescent="0.25">
      <c r="A3">
        <v>1</v>
      </c>
      <c r="B3">
        <v>2</v>
      </c>
      <c r="C3">
        <v>1</v>
      </c>
      <c r="D3">
        <v>-30</v>
      </c>
      <c r="E3">
        <f>2+1+30</f>
        <v>33</v>
      </c>
      <c r="F3" s="1">
        <f>B3*100/$E$3</f>
        <v>6.0606060606060606</v>
      </c>
      <c r="G3" s="1">
        <f t="shared" ref="G3" si="0">C3*100/$E$3</f>
        <v>3.0303030303030303</v>
      </c>
      <c r="H3" s="1">
        <f>-D3*100/$E$3</f>
        <v>90.909090909090907</v>
      </c>
      <c r="J3" t="s">
        <v>7</v>
      </c>
      <c r="K3">
        <f>2+1+30</f>
        <v>33</v>
      </c>
      <c r="L3" s="1">
        <v>6.0606060606060606</v>
      </c>
      <c r="M3" s="1">
        <v>3.0303030303030303</v>
      </c>
      <c r="N3" s="1">
        <v>90.909090909090907</v>
      </c>
    </row>
    <row r="4" spans="1:14" x14ac:dyDescent="0.25">
      <c r="A4">
        <v>2</v>
      </c>
      <c r="B4">
        <v>15</v>
      </c>
      <c r="C4">
        <v>-6</v>
      </c>
      <c r="D4">
        <v>-37</v>
      </c>
      <c r="E4">
        <f>15+6+37</f>
        <v>58</v>
      </c>
      <c r="F4" s="1">
        <f>B4*100/$E$4</f>
        <v>25.862068965517242</v>
      </c>
      <c r="G4" s="1">
        <f>-C4*100/$E$4</f>
        <v>10.344827586206897</v>
      </c>
      <c r="H4" s="1">
        <f>-D4*100/$E$4</f>
        <v>63.793103448275865</v>
      </c>
      <c r="J4" t="s">
        <v>8</v>
      </c>
      <c r="K4">
        <f>15+6+37</f>
        <v>58</v>
      </c>
      <c r="L4" s="1">
        <v>25.862068965517242</v>
      </c>
      <c r="M4" s="1">
        <v>10.344827586206897</v>
      </c>
      <c r="N4" s="1">
        <v>63.793103448275865</v>
      </c>
    </row>
    <row r="5" spans="1:14" x14ac:dyDescent="0.25">
      <c r="A5">
        <v>3</v>
      </c>
      <c r="B5">
        <v>26</v>
      </c>
      <c r="C5">
        <v>-12</v>
      </c>
      <c r="D5">
        <v>-42</v>
      </c>
      <c r="E5">
        <f>26+12+42</f>
        <v>80</v>
      </c>
      <c r="F5" s="1">
        <f>B5*100/$E$5</f>
        <v>32.5</v>
      </c>
      <c r="G5" s="1">
        <f>-C5*100/$E$5</f>
        <v>15</v>
      </c>
      <c r="H5" s="1">
        <f>-D5*100/$E$5</f>
        <v>52.5</v>
      </c>
      <c r="J5" t="s">
        <v>9</v>
      </c>
      <c r="K5">
        <f>26+12+42</f>
        <v>80</v>
      </c>
      <c r="L5" s="1">
        <v>32.5</v>
      </c>
      <c r="M5" s="1">
        <v>15</v>
      </c>
      <c r="N5" s="1">
        <v>52.5</v>
      </c>
    </row>
    <row r="6" spans="1:14" x14ac:dyDescent="0.25">
      <c r="A6">
        <v>4</v>
      </c>
      <c r="B6">
        <v>41</v>
      </c>
      <c r="C6">
        <v>-12</v>
      </c>
      <c r="D6">
        <v>-47</v>
      </c>
      <c r="E6">
        <f>41+12+47</f>
        <v>100</v>
      </c>
      <c r="F6" s="1">
        <f>B6*100/$E$6</f>
        <v>41</v>
      </c>
      <c r="G6" s="1">
        <f t="shared" ref="G6" si="1">C6*100/$E$6</f>
        <v>-12</v>
      </c>
      <c r="H6" s="1">
        <f>-D6*100/$E$6</f>
        <v>47</v>
      </c>
      <c r="J6" t="s">
        <v>10</v>
      </c>
      <c r="K6">
        <f>41+12+47</f>
        <v>100</v>
      </c>
      <c r="L6" s="1">
        <v>41</v>
      </c>
      <c r="M6" s="1">
        <v>12</v>
      </c>
      <c r="N6" s="1">
        <v>47</v>
      </c>
    </row>
    <row r="7" spans="1:14" x14ac:dyDescent="0.25">
      <c r="J7" t="s">
        <v>21</v>
      </c>
      <c r="K7" s="1">
        <f>AVERAGE(K2:K6)</f>
        <v>65</v>
      </c>
      <c r="L7" s="1">
        <f t="shared" ref="L7:N7" si="2">AVERAGE(L2:L6)</f>
        <v>25.158609079298735</v>
      </c>
      <c r="M7" s="1">
        <f t="shared" si="2"/>
        <v>11.037989086264949</v>
      </c>
      <c r="N7" s="1">
        <f t="shared" si="2"/>
        <v>63.803401834436315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H19" sqref="H19"/>
    </sheetView>
  </sheetViews>
  <sheetFormatPr defaultColWidth="11" defaultRowHeight="15.75" x14ac:dyDescent="0.25"/>
  <sheetData>
    <row r="1" spans="1:8" x14ac:dyDescent="0.25">
      <c r="A1" t="s">
        <v>4</v>
      </c>
      <c r="B1" t="s">
        <v>11</v>
      </c>
      <c r="C1" t="s">
        <v>12</v>
      </c>
    </row>
    <row r="2" spans="1:8" x14ac:dyDescent="0.25">
      <c r="A2" t="s">
        <v>6</v>
      </c>
      <c r="B2" s="1">
        <v>20.37037037037037</v>
      </c>
      <c r="C2" t="s">
        <v>13</v>
      </c>
    </row>
    <row r="3" spans="1:8" x14ac:dyDescent="0.25">
      <c r="A3" t="s">
        <v>7</v>
      </c>
      <c r="B3" s="1">
        <v>6.0606060606060606</v>
      </c>
      <c r="C3" t="s">
        <v>13</v>
      </c>
    </row>
    <row r="4" spans="1:8" x14ac:dyDescent="0.25">
      <c r="A4" t="s">
        <v>8</v>
      </c>
      <c r="B4" s="1">
        <v>25.862068965517242</v>
      </c>
      <c r="C4" t="s">
        <v>13</v>
      </c>
    </row>
    <row r="5" spans="1:8" x14ac:dyDescent="0.25">
      <c r="A5" t="s">
        <v>9</v>
      </c>
      <c r="B5" s="1">
        <v>32.5</v>
      </c>
      <c r="C5" t="s">
        <v>13</v>
      </c>
    </row>
    <row r="6" spans="1:8" x14ac:dyDescent="0.25">
      <c r="A6" t="s">
        <v>10</v>
      </c>
      <c r="B6" s="1">
        <v>41</v>
      </c>
      <c r="C6" t="s">
        <v>13</v>
      </c>
    </row>
    <row r="7" spans="1:8" x14ac:dyDescent="0.25">
      <c r="A7" t="s">
        <v>5</v>
      </c>
      <c r="B7" s="1">
        <f t="shared" ref="B7" si="0">AVERAGE(B2:B6)</f>
        <v>25.158609079298735</v>
      </c>
      <c r="C7" t="s">
        <v>13</v>
      </c>
    </row>
    <row r="8" spans="1:8" x14ac:dyDescent="0.25">
      <c r="A8" t="s">
        <v>6</v>
      </c>
      <c r="B8" s="1">
        <v>14.814814814814815</v>
      </c>
      <c r="C8" t="s">
        <v>14</v>
      </c>
      <c r="F8" s="1"/>
      <c r="G8" s="1"/>
      <c r="H8" s="1"/>
    </row>
    <row r="9" spans="1:8" x14ac:dyDescent="0.25">
      <c r="A9" t="s">
        <v>7</v>
      </c>
      <c r="B9" s="1">
        <v>3.0303030303030303</v>
      </c>
      <c r="C9" t="s">
        <v>14</v>
      </c>
      <c r="F9" s="1"/>
      <c r="G9" s="1"/>
      <c r="H9" s="1"/>
    </row>
    <row r="10" spans="1:8" x14ac:dyDescent="0.25">
      <c r="A10" t="s">
        <v>8</v>
      </c>
      <c r="B10" s="1">
        <v>10.344827586206897</v>
      </c>
      <c r="C10" t="s">
        <v>14</v>
      </c>
      <c r="F10" s="1"/>
      <c r="G10" s="1"/>
      <c r="H10" s="1"/>
    </row>
    <row r="11" spans="1:8" x14ac:dyDescent="0.25">
      <c r="A11" t="s">
        <v>9</v>
      </c>
      <c r="B11" s="1">
        <v>15</v>
      </c>
      <c r="C11" t="s">
        <v>14</v>
      </c>
      <c r="F11" s="1"/>
      <c r="G11" s="1"/>
      <c r="H11" s="1"/>
    </row>
    <row r="12" spans="1:8" x14ac:dyDescent="0.25">
      <c r="A12" t="s">
        <v>10</v>
      </c>
      <c r="B12" s="1">
        <v>12</v>
      </c>
      <c r="C12" t="s">
        <v>14</v>
      </c>
      <c r="F12" s="1"/>
      <c r="G12" s="1"/>
      <c r="H12" s="1"/>
    </row>
    <row r="13" spans="1:8" x14ac:dyDescent="0.25">
      <c r="A13" t="s">
        <v>5</v>
      </c>
      <c r="B13" s="1">
        <f t="shared" ref="B13" si="1">AVERAGE(B8:B12)</f>
        <v>11.037989086264949</v>
      </c>
      <c r="C13" t="s">
        <v>14</v>
      </c>
      <c r="F13" s="1"/>
      <c r="G13" s="1"/>
      <c r="H13" s="1"/>
    </row>
    <row r="14" spans="1:8" x14ac:dyDescent="0.25">
      <c r="A14" t="s">
        <v>6</v>
      </c>
      <c r="B14" s="1">
        <v>64.81481481481481</v>
      </c>
      <c r="C14" t="s">
        <v>15</v>
      </c>
    </row>
    <row r="15" spans="1:8" x14ac:dyDescent="0.25">
      <c r="A15" t="s">
        <v>7</v>
      </c>
      <c r="B15" s="1">
        <v>90.909090909090907</v>
      </c>
      <c r="C15" t="s">
        <v>15</v>
      </c>
      <c r="F15" s="1"/>
      <c r="G15" s="1"/>
      <c r="H15" s="1"/>
    </row>
    <row r="16" spans="1:8" x14ac:dyDescent="0.25">
      <c r="A16" t="s">
        <v>8</v>
      </c>
      <c r="B16" s="1">
        <v>63.793103448275865</v>
      </c>
      <c r="C16" t="s">
        <v>15</v>
      </c>
      <c r="F16" s="1"/>
      <c r="G16" s="1"/>
      <c r="H16" s="1"/>
    </row>
    <row r="17" spans="1:8" x14ac:dyDescent="0.25">
      <c r="A17" t="s">
        <v>9</v>
      </c>
      <c r="B17" s="1">
        <v>52.5</v>
      </c>
      <c r="C17" t="s">
        <v>15</v>
      </c>
      <c r="F17" s="1"/>
      <c r="G17" s="1"/>
      <c r="H17" s="1"/>
    </row>
    <row r="18" spans="1:8" x14ac:dyDescent="0.25">
      <c r="A18" t="s">
        <v>10</v>
      </c>
      <c r="B18" s="1">
        <v>47</v>
      </c>
      <c r="C18" t="s">
        <v>15</v>
      </c>
      <c r="F18" s="1"/>
      <c r="G18" s="1"/>
      <c r="H18" s="1"/>
    </row>
    <row r="19" spans="1:8" x14ac:dyDescent="0.25">
      <c r="A19" t="s">
        <v>5</v>
      </c>
      <c r="B19" s="1">
        <f t="shared" ref="B19" si="2">AVERAGE(B14:B18)</f>
        <v>63.803401834436315</v>
      </c>
      <c r="C19" t="s">
        <v>15</v>
      </c>
      <c r="F19" s="1"/>
      <c r="G19" s="1"/>
      <c r="H19" s="1"/>
    </row>
    <row r="20" spans="1:8" x14ac:dyDescent="0.25">
      <c r="F20" s="1"/>
      <c r="G20" s="1"/>
      <c r="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absolute</vt:lpstr>
      <vt:lpstr>Fsurf_line</vt:lpstr>
      <vt:lpstr>percent</vt:lpstr>
      <vt:lpstr>percent_plot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</dc:creator>
  <cp:lastModifiedBy>Arindan Mandal</cp:lastModifiedBy>
  <dcterms:created xsi:type="dcterms:W3CDTF">2021-05-25T20:21:00Z</dcterms:created>
  <dcterms:modified xsi:type="dcterms:W3CDTF">2021-09-28T09:35:05Z</dcterms:modified>
</cp:coreProperties>
</file>