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440" windowWidth="25600" windowHeight="15460" tabRatio="500"/>
  </bookViews>
  <sheets>
    <sheet name="new campaign value" sheetId="1" r:id="rId1"/>
    <sheet name="pa handoff" sheetId="2" r:id="rId2"/>
    <sheet name=" Benchmark Entry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" l="1"/>
  <c r="H20" i="1"/>
  <c r="H21" i="1"/>
  <c r="H22" i="1"/>
  <c r="H23" i="1"/>
  <c r="H24" i="1"/>
  <c r="H25" i="1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D4" i="1"/>
  <c r="D5" i="1"/>
  <c r="D6" i="1"/>
  <c r="D7" i="1"/>
  <c r="D8" i="1"/>
  <c r="D9" i="1"/>
  <c r="D10" i="1"/>
  <c r="D11" i="1"/>
  <c r="E86" i="1"/>
  <c r="E18" i="2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40" i="1"/>
  <c r="D41" i="1"/>
  <c r="D42" i="1"/>
  <c r="D43" i="1"/>
  <c r="D44" i="1"/>
  <c r="D45" i="1"/>
  <c r="D46" i="1"/>
  <c r="D59" i="1"/>
  <c r="D60" i="1"/>
  <c r="D61" i="1"/>
  <c r="D62" i="1"/>
  <c r="E87" i="1"/>
  <c r="E19" i="2"/>
  <c r="I19" i="1"/>
  <c r="I20" i="1"/>
  <c r="I21" i="1"/>
  <c r="I22" i="1"/>
  <c r="I23" i="1"/>
  <c r="I24" i="1"/>
  <c r="I25" i="1"/>
  <c r="C50" i="1"/>
  <c r="D50" i="1"/>
  <c r="C51" i="1"/>
  <c r="D51" i="1"/>
  <c r="C67" i="1"/>
  <c r="D67" i="1"/>
  <c r="E88" i="1"/>
  <c r="E20" i="2"/>
  <c r="C21" i="2"/>
  <c r="C22" i="2"/>
  <c r="C23" i="2"/>
  <c r="B88" i="1"/>
  <c r="D88" i="1"/>
  <c r="D20" i="2"/>
  <c r="C20" i="2"/>
  <c r="B75" i="1"/>
  <c r="B76" i="1"/>
  <c r="B77" i="1"/>
  <c r="B78" i="1"/>
  <c r="B79" i="1"/>
  <c r="B80" i="1"/>
  <c r="B81" i="1"/>
  <c r="B82" i="1"/>
  <c r="B62" i="1"/>
  <c r="B46" i="1"/>
  <c r="B87" i="1"/>
  <c r="D87" i="1"/>
  <c r="D19" i="2"/>
  <c r="C10" i="2"/>
  <c r="D10" i="2"/>
  <c r="E10" i="2"/>
  <c r="F10" i="2"/>
  <c r="G10" i="2"/>
  <c r="H10" i="2"/>
  <c r="I10" i="2"/>
  <c r="J10" i="2"/>
  <c r="K10" i="2"/>
  <c r="L10" i="2"/>
  <c r="M10" i="2"/>
  <c r="C19" i="2"/>
  <c r="B11" i="1"/>
  <c r="B86" i="1"/>
  <c r="D86" i="1"/>
  <c r="D18" i="2"/>
  <c r="C9" i="2"/>
  <c r="D9" i="2"/>
  <c r="E9" i="2"/>
  <c r="F9" i="2"/>
  <c r="G9" i="2"/>
  <c r="H9" i="2"/>
  <c r="I9" i="2"/>
  <c r="J9" i="2"/>
  <c r="C18" i="2"/>
  <c r="B52" i="1"/>
  <c r="K11" i="2"/>
  <c r="C11" i="2"/>
  <c r="D11" i="2"/>
  <c r="E11" i="2"/>
  <c r="F11" i="2"/>
  <c r="G11" i="2"/>
  <c r="H11" i="2"/>
  <c r="J11" i="2"/>
  <c r="M11" i="2"/>
  <c r="L11" i="2"/>
  <c r="M9" i="2"/>
  <c r="C2" i="2"/>
  <c r="B90" i="1"/>
  <c r="B91" i="1"/>
  <c r="E89" i="1"/>
  <c r="G11" i="1"/>
  <c r="B89" i="1"/>
  <c r="D81" i="1"/>
  <c r="D80" i="1"/>
  <c r="D79" i="1"/>
  <c r="D78" i="1"/>
  <c r="D77" i="1"/>
  <c r="D76" i="1"/>
  <c r="D75" i="1"/>
  <c r="D69" i="1"/>
  <c r="D63" i="1"/>
  <c r="D47" i="1"/>
  <c r="G36" i="1"/>
  <c r="I36" i="1"/>
  <c r="G35" i="1"/>
  <c r="I35" i="1"/>
  <c r="G34" i="1"/>
  <c r="I34" i="1"/>
  <c r="B33" i="1"/>
  <c r="D34" i="1"/>
  <c r="G33" i="1"/>
  <c r="I33" i="1"/>
  <c r="G32" i="1"/>
  <c r="I32" i="1"/>
  <c r="G31" i="1"/>
  <c r="I31" i="1"/>
  <c r="O22" i="1"/>
  <c r="N22" i="1"/>
  <c r="O21" i="1"/>
  <c r="N21" i="1"/>
  <c r="O20" i="1"/>
  <c r="N20" i="1"/>
  <c r="O19" i="1"/>
  <c r="N19" i="1"/>
  <c r="O18" i="1"/>
  <c r="N18" i="1"/>
  <c r="D12" i="1"/>
  <c r="B12" i="1"/>
  <c r="I1" i="1"/>
</calcChain>
</file>

<file path=xl/sharedStrings.xml><?xml version="1.0" encoding="utf-8"?>
<sst xmlns="http://schemas.openxmlformats.org/spreadsheetml/2006/main" count="224" uniqueCount="150">
  <si>
    <t>id</t>
  </si>
  <si>
    <t>Acorn Influence | Post Analysis Data</t>
  </si>
  <si>
    <t>client</t>
  </si>
  <si>
    <t>campaign_name</t>
  </si>
  <si>
    <t>quarter</t>
  </si>
  <si>
    <t>year</t>
  </si>
  <si>
    <t>poc_facebook</t>
  </si>
  <si>
    <t>poc_instagram</t>
  </si>
  <si>
    <t>poc_pinterest</t>
  </si>
  <si>
    <t>poc_twitter</t>
  </si>
  <si>
    <t>poc_youtube</t>
  </si>
  <si>
    <t>poc_snapchat</t>
  </si>
  <si>
    <t>poc_blog</t>
  </si>
  <si>
    <t>eng_fb_like</t>
  </si>
  <si>
    <t>eng_fb_comment</t>
  </si>
  <si>
    <t>eng_fb_share</t>
  </si>
  <si>
    <t>_eng_insta_like</t>
  </si>
  <si>
    <t>eng_insta_comment</t>
  </si>
  <si>
    <t>eng_pin_like</t>
  </si>
  <si>
    <t>eng_pin_share</t>
  </si>
  <si>
    <t>eng_pin_comments</t>
  </si>
  <si>
    <t>eng_twit_fav</t>
  </si>
  <si>
    <t>eng_twit_share</t>
  </si>
  <si>
    <t>eng_blog_comment</t>
  </si>
  <si>
    <t>eng_blog_share</t>
  </si>
  <si>
    <t>eng_youtube_view</t>
  </si>
  <si>
    <t>eng_youtube_like</t>
  </si>
  <si>
    <t>eng_youtube_comment</t>
  </si>
  <si>
    <t>eng_fb_video_view</t>
  </si>
  <si>
    <t>eng_insta_video_view</t>
  </si>
  <si>
    <t>eng_snap_screenshot</t>
  </si>
  <si>
    <t>reach_blog</t>
  </si>
  <si>
    <t>REPORT NAME</t>
  </si>
  <si>
    <t>reach_fb</t>
  </si>
  <si>
    <t>reach_insta</t>
  </si>
  <si>
    <t>reach_pin</t>
  </si>
  <si>
    <t>reach_twitter</t>
  </si>
  <si>
    <t>reach_youtube</t>
  </si>
  <si>
    <t>reach_snapchat</t>
  </si>
  <si>
    <t>adjusted_reach_total</t>
  </si>
  <si>
    <t>ABC</t>
  </si>
  <si>
    <t>xyz</t>
  </si>
  <si>
    <t>Key Accomplishments</t>
  </si>
  <si>
    <t>A</t>
  </si>
  <si>
    <t>B</t>
  </si>
  <si>
    <t>C</t>
  </si>
  <si>
    <t>A+B+C</t>
  </si>
  <si>
    <t>Blog</t>
  </si>
  <si>
    <t>Facebook</t>
  </si>
  <si>
    <t>Instagram</t>
  </si>
  <si>
    <t>Pinterest</t>
  </si>
  <si>
    <t>Twitter</t>
  </si>
  <si>
    <t>Youtube</t>
  </si>
  <si>
    <t>Snapchat</t>
  </si>
  <si>
    <t>Non Giveaway Total</t>
  </si>
  <si>
    <t>Giveaway</t>
  </si>
  <si>
    <t>Twitter Party</t>
  </si>
  <si>
    <t>Grand Total</t>
  </si>
  <si>
    <t># of Posts</t>
  </si>
  <si>
    <t>category</t>
  </si>
  <si>
    <t>Engagements</t>
  </si>
  <si>
    <t>Total Impressions</t>
  </si>
  <si>
    <t>Campaign Value</t>
  </si>
  <si>
    <t>Total</t>
  </si>
  <si>
    <t>Worth</t>
  </si>
  <si>
    <t>Total Amount</t>
  </si>
  <si>
    <t>Pieces of Content</t>
  </si>
  <si>
    <t>Actualized Views</t>
  </si>
  <si>
    <t>Total Spend</t>
  </si>
  <si>
    <t>Times Spend (x)</t>
  </si>
  <si>
    <t>Campaign</t>
  </si>
  <si>
    <t>Required Post</t>
  </si>
  <si>
    <t>Project Cost</t>
  </si>
  <si>
    <t>$Xx Spend</t>
  </si>
  <si>
    <t>CAMPAIGN</t>
  </si>
  <si>
    <t>##</t>
  </si>
  <si>
    <t>value</t>
  </si>
  <si>
    <t>total</t>
  </si>
  <si>
    <t>Reach Totals</t>
  </si>
  <si>
    <t>Blog Reach</t>
  </si>
  <si>
    <t>-</t>
  </si>
  <si>
    <t>Facebook Reach</t>
  </si>
  <si>
    <t>Instagram Reach</t>
  </si>
  <si>
    <t>Twitter (non RT)</t>
  </si>
  <si>
    <t>Pinterest Reach</t>
  </si>
  <si>
    <t>Youtube (Regular)</t>
  </si>
  <si>
    <t>Twitter Reach</t>
  </si>
  <si>
    <t>Youtube Reach</t>
  </si>
  <si>
    <t>Blogs</t>
  </si>
  <si>
    <t>Snapchat Reach</t>
  </si>
  <si>
    <t>Total POC</t>
  </si>
  <si>
    <t># posts more than required</t>
  </si>
  <si>
    <t>Facebook Likes</t>
  </si>
  <si>
    <t>Facebook Comments</t>
  </si>
  <si>
    <t>Facebook Shares</t>
  </si>
  <si>
    <t>Adjusted Actual Reach</t>
  </si>
  <si>
    <t>Reach Value Breakup</t>
  </si>
  <si>
    <t>Value</t>
  </si>
  <si>
    <t>Reach</t>
  </si>
  <si>
    <t>Insta Likes</t>
  </si>
  <si>
    <t>Platform</t>
  </si>
  <si>
    <t>Adjustment Weight</t>
  </si>
  <si>
    <t>Actual views</t>
  </si>
  <si>
    <t>Insta Comments</t>
  </si>
  <si>
    <t>Pinterest Likes</t>
  </si>
  <si>
    <t>Repins</t>
  </si>
  <si>
    <t>Pinterest Comments</t>
  </si>
  <si>
    <t>Video</t>
  </si>
  <si>
    <t>Twitter Favorites</t>
  </si>
  <si>
    <t>Total (non-video)</t>
  </si>
  <si>
    <t>Retweets</t>
  </si>
  <si>
    <t>Video Views (Youtube + Snapchat)</t>
  </si>
  <si>
    <t>Blog Comments</t>
  </si>
  <si>
    <t>Total Adjusted Reach</t>
  </si>
  <si>
    <t>Shares via Blogs</t>
  </si>
  <si>
    <t>Youtube Video Views</t>
  </si>
  <si>
    <t>Youtube Likes</t>
  </si>
  <si>
    <t>Youtube Comments</t>
  </si>
  <si>
    <t>Channel Effectivity</t>
  </si>
  <si>
    <t>Facebook Video Views</t>
  </si>
  <si>
    <t>Total Value Generated</t>
  </si>
  <si>
    <t>Average Value Generated</t>
  </si>
  <si>
    <t>Instagram Video Views</t>
  </si>
  <si>
    <t>Snapchat Screenshot</t>
  </si>
  <si>
    <t>Video + Snapchat</t>
  </si>
  <si>
    <t>GIVEAWAY (engagement + reach)</t>
  </si>
  <si>
    <t>Giveaway Engagements</t>
  </si>
  <si>
    <t>Insta Entry</t>
  </si>
  <si>
    <t>Insta Like</t>
  </si>
  <si>
    <t>Giveaway Tweets</t>
  </si>
  <si>
    <t>Share from a Blog</t>
  </si>
  <si>
    <t>Giveaway Engagement total</t>
  </si>
  <si>
    <t>Giveaway Reach</t>
  </si>
  <si>
    <t>Giveaway reach total</t>
  </si>
  <si>
    <t>TWITTER PARTY (engagement + reach)</t>
  </si>
  <si>
    <t>Twitter Party Engagement</t>
  </si>
  <si>
    <t>Original tweets</t>
  </si>
  <si>
    <t>Favorites</t>
  </si>
  <si>
    <t>Twitter party engagement Total</t>
  </si>
  <si>
    <t>Twitter Party Reach Total</t>
  </si>
  <si>
    <t>Total Twitter Party Value</t>
  </si>
  <si>
    <t>Engagement by Channel (non giveaway + party)</t>
  </si>
  <si>
    <t>Channel</t>
  </si>
  <si>
    <t>Avg/poc</t>
  </si>
  <si>
    <t xml:space="preserve">Instagram </t>
  </si>
  <si>
    <t>Totals (Giveaway + Party)</t>
  </si>
  <si>
    <t>EACH</t>
  </si>
  <si>
    <t>Content</t>
  </si>
  <si>
    <t>Actual Views</t>
  </si>
  <si>
    <t>Campaign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</si>
</sst>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;[Red]\-&quot;$&quot;#,##0.00"/>
    <numFmt numFmtId="164" formatCode="_-* #,##0_-;\-* #,##0_-;_-* &quot;-&quot;??_-;_-@"/>
    <numFmt numFmtId="165" formatCode="&quot;$&quot;#,##0.00"/>
    <numFmt numFmtId="166" formatCode="m/d/yyyy"/>
    <numFmt numFmtId="167" formatCode="_-[$$-409]* #,##0.00_ ;_-[$$-409]* \-#,##0.00\ ;_-[$$-409]* &quot;-&quot;??_ ;_-@_ "/>
    <numFmt numFmtId="168" formatCode="_-&quot;$&quot;* #,##0.00_-;\-&quot;$&quot;* #,##0.00_-;_-&quot;$&quot;* &quot;-&quot;??_-;_-@"/>
    <numFmt numFmtId="169" formatCode="mm/dd/yyyy\ hh:mm:ss"/>
  </numFmts>
  <fonts count="28" x14ac:knownFonts="1">
    <font>
      <sz val="10"/>
      <color rgb="FF000000"/>
      <name val="Arial"/>
    </font>
    <font>
      <sz val="10"/>
      <name val="Arial"/>
    </font>
    <font>
      <b/>
      <sz val="14"/>
      <color rgb="FF55998C"/>
      <name val="Helvetica Neue"/>
    </font>
    <font>
      <sz val="10"/>
      <name val="Arial"/>
    </font>
    <font>
      <sz val="14"/>
      <color rgb="FF000000"/>
      <name val="Arial"/>
    </font>
    <font>
      <sz val="9"/>
      <color rgb="FF000000"/>
      <name val="Helvetica Neue"/>
    </font>
    <font>
      <sz val="10"/>
      <color rgb="FF383F3F"/>
      <name val="Helvetica Neue"/>
    </font>
    <font>
      <sz val="12"/>
      <color rgb="FF9C6500"/>
      <name val="Calibri"/>
    </font>
    <font>
      <b/>
      <sz val="18"/>
      <color rgb="FF00A8A8"/>
      <name val="Helvetica Neue"/>
    </font>
    <font>
      <b/>
      <sz val="12"/>
      <color rgb="FFFA7D00"/>
      <name val="Calibri"/>
    </font>
    <font>
      <b/>
      <sz val="10"/>
      <name val="Arial"/>
    </font>
    <font>
      <b/>
      <sz val="10"/>
      <color rgb="FF222222"/>
      <name val="Arial"/>
    </font>
    <font>
      <b/>
      <sz val="10"/>
      <color rgb="FF938953"/>
      <name val="Arial"/>
    </font>
    <font>
      <sz val="10"/>
      <color rgb="FF222222"/>
      <name val="Arial"/>
    </font>
    <font>
      <sz val="12"/>
      <color rgb="FFFF0000"/>
      <name val="Calibri"/>
    </font>
    <font>
      <b/>
      <sz val="11"/>
      <color rgb="FF000000"/>
      <name val="Arial"/>
    </font>
    <font>
      <sz val="12"/>
      <color rgb="FF006100"/>
      <name val="Calibri"/>
    </font>
    <font>
      <sz val="11"/>
      <color rgb="FF000000"/>
      <name val="Helvetica Neue"/>
    </font>
    <font>
      <i/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FA7D00"/>
      <name val="Calibri"/>
    </font>
    <font>
      <sz val="10"/>
      <color rgb="FFEEECE1"/>
      <name val="Arial"/>
    </font>
    <font>
      <i/>
      <sz val="12"/>
      <color rgb="FFFFFFFF"/>
      <name val="Calibri"/>
    </font>
    <font>
      <sz val="12"/>
      <color rgb="FF7F7F7F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1F497D"/>
      <name val="Calibri"/>
    </font>
  </fonts>
  <fills count="23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C6EFCE"/>
        <bgColor rgb="FFC6EFCE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DD9C3"/>
        <bgColor rgb="FFDDD9C3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9900FF"/>
        <bgColor rgb="FF9900FF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indexed="22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95B3D7"/>
      </bottom>
      <diagonal/>
    </border>
  </borders>
  <cellStyleXfs count="6">
    <xf numFmtId="0" fontId="0" fillId="0" borderId="0"/>
    <xf numFmtId="0" fontId="19" fillId="22" borderId="0">
      <alignment wrapText="1"/>
    </xf>
    <xf numFmtId="0" fontId="19" fillId="0" borderId="0">
      <alignment wrapText="1"/>
    </xf>
    <xf numFmtId="0" fontId="19" fillId="0" borderId="0">
      <alignment wrapText="1"/>
    </xf>
    <xf numFmtId="0" fontId="19" fillId="0" borderId="0">
      <alignment wrapText="1"/>
    </xf>
    <xf numFmtId="169" fontId="19" fillId="0" borderId="0">
      <alignment wrapText="1"/>
    </xf>
  </cellStyleXfs>
  <cellXfs count="2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4" fillId="0" borderId="0" xfId="0" applyFont="1"/>
    <xf numFmtId="0" fontId="0" fillId="0" borderId="0" xfId="0" applyFont="1" applyAlignment="1"/>
    <xf numFmtId="0" fontId="5" fillId="0" borderId="0" xfId="0" applyFont="1"/>
    <xf numFmtId="0" fontId="0" fillId="0" borderId="0" xfId="0" applyFont="1"/>
    <xf numFmtId="3" fontId="3" fillId="0" borderId="0" xfId="0" applyNumberFormat="1" applyFont="1" applyAlignment="1">
      <alignment horizontal="left"/>
    </xf>
    <xf numFmtId="0" fontId="6" fillId="0" borderId="0" xfId="0" applyFont="1"/>
    <xf numFmtId="3" fontId="3" fillId="0" borderId="0" xfId="0" applyNumberFormat="1" applyFont="1" applyAlignment="1"/>
    <xf numFmtId="1" fontId="1" fillId="0" borderId="0" xfId="0" applyNumberFormat="1" applyFont="1" applyAlignment="1"/>
    <xf numFmtId="0" fontId="7" fillId="2" borderId="0" xfId="0" applyFont="1" applyFill="1" applyBorder="1"/>
    <xf numFmtId="0" fontId="3" fillId="0" borderId="0" xfId="0" applyFont="1"/>
    <xf numFmtId="1" fontId="1" fillId="0" borderId="0" xfId="0" applyNumberFormat="1" applyFont="1"/>
    <xf numFmtId="0" fontId="0" fillId="0" borderId="1" xfId="0" applyFont="1" applyBorder="1"/>
    <xf numFmtId="0" fontId="3" fillId="0" borderId="1" xfId="0" applyFont="1" applyBorder="1"/>
    <xf numFmtId="0" fontId="8" fillId="0" borderId="0" xfId="0" applyFont="1"/>
    <xf numFmtId="0" fontId="9" fillId="3" borderId="2" xfId="0" applyFont="1" applyFill="1" applyBorder="1" applyAlignment="1">
      <alignment horizontal="center"/>
    </xf>
    <xf numFmtId="0" fontId="10" fillId="0" borderId="3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11" fillId="4" borderId="5" xfId="0" applyFont="1" applyFill="1" applyBorder="1"/>
    <xf numFmtId="0" fontId="11" fillId="4" borderId="4" xfId="0" applyFont="1" applyFill="1" applyBorder="1"/>
    <xf numFmtId="0" fontId="12" fillId="4" borderId="4" xfId="0" applyFont="1" applyFill="1" applyBorder="1"/>
    <xf numFmtId="0" fontId="10" fillId="0" borderId="4" xfId="0" applyFont="1" applyBorder="1"/>
    <xf numFmtId="0" fontId="11" fillId="4" borderId="6" xfId="0" applyFont="1" applyFill="1" applyBorder="1"/>
    <xf numFmtId="0" fontId="13" fillId="4" borderId="6" xfId="0" applyFont="1" applyFill="1" applyBorder="1"/>
    <xf numFmtId="0" fontId="1" fillId="0" borderId="0" xfId="0" applyFont="1"/>
    <xf numFmtId="3" fontId="13" fillId="4" borderId="4" xfId="0" applyNumberFormat="1" applyFont="1" applyFill="1" applyBorder="1"/>
    <xf numFmtId="3" fontId="3" fillId="0" borderId="4" xfId="0" applyNumberFormat="1" applyFont="1" applyBorder="1" applyAlignment="1">
      <alignment vertical="top"/>
    </xf>
    <xf numFmtId="0" fontId="3" fillId="5" borderId="4" xfId="0" applyFont="1" applyFill="1" applyBorder="1" applyAlignment="1">
      <alignment vertical="top"/>
    </xf>
    <xf numFmtId="3" fontId="14" fillId="0" borderId="4" xfId="0" applyNumberFormat="1" applyFont="1" applyBorder="1"/>
    <xf numFmtId="164" fontId="13" fillId="4" borderId="4" xfId="0" applyNumberFormat="1" applyFont="1" applyFill="1" applyBorder="1"/>
    <xf numFmtId="0" fontId="3" fillId="0" borderId="4" xfId="0" applyFont="1" applyBorder="1" applyAlignment="1">
      <alignment vertical="top"/>
    </xf>
    <xf numFmtId="3" fontId="11" fillId="4" borderId="3" xfId="0" applyNumberFormat="1" applyFont="1" applyFill="1" applyBorder="1"/>
    <xf numFmtId="3" fontId="0" fillId="0" borderId="3" xfId="0" applyNumberFormat="1" applyFont="1" applyBorder="1"/>
    <xf numFmtId="3" fontId="10" fillId="5" borderId="4" xfId="0" applyNumberFormat="1" applyFont="1" applyFill="1" applyBorder="1" applyAlignment="1">
      <alignment vertical="top"/>
    </xf>
    <xf numFmtId="3" fontId="3" fillId="0" borderId="4" xfId="0" applyNumberFormat="1" applyFont="1" applyBorder="1"/>
    <xf numFmtId="0" fontId="15" fillId="0" borderId="4" xfId="0" applyFont="1" applyBorder="1"/>
    <xf numFmtId="165" fontId="3" fillId="0" borderId="4" xfId="0" applyNumberFormat="1" applyFont="1" applyBorder="1"/>
    <xf numFmtId="3" fontId="3" fillId="0" borderId="0" xfId="0" applyNumberFormat="1" applyFont="1"/>
    <xf numFmtId="0" fontId="16" fillId="7" borderId="0" xfId="0" applyFont="1" applyFill="1" applyBorder="1" applyAlignment="1"/>
    <xf numFmtId="166" fontId="3" fillId="0" borderId="0" xfId="0" applyNumberFormat="1" applyFont="1" applyAlignment="1"/>
    <xf numFmtId="0" fontId="10" fillId="0" borderId="0" xfId="0" applyFont="1"/>
    <xf numFmtId="0" fontId="18" fillId="0" borderId="0" xfId="0" applyFont="1"/>
    <xf numFmtId="8" fontId="19" fillId="0" borderId="0" xfId="0" applyNumberFormat="1" applyFont="1" applyAlignment="1">
      <alignment horizontal="right"/>
    </xf>
    <xf numFmtId="2" fontId="3" fillId="0" borderId="0" xfId="0" applyNumberFormat="1" applyFont="1"/>
    <xf numFmtId="0" fontId="0" fillId="0" borderId="0" xfId="0" applyFont="1"/>
    <xf numFmtId="0" fontId="3" fillId="4" borderId="1" xfId="0" applyFont="1" applyFill="1" applyBorder="1"/>
    <xf numFmtId="0" fontId="3" fillId="4" borderId="1" xfId="0" applyFont="1" applyFill="1" applyBorder="1"/>
    <xf numFmtId="0" fontId="3" fillId="4" borderId="0" xfId="0" applyFont="1" applyFill="1" applyBorder="1"/>
    <xf numFmtId="0" fontId="19" fillId="0" borderId="0" xfId="0" applyFont="1" applyAlignment="1"/>
    <xf numFmtId="0" fontId="3" fillId="8" borderId="9" xfId="0" applyFont="1" applyFill="1" applyBorder="1" applyAlignment="1">
      <alignment horizontal="left"/>
    </xf>
    <xf numFmtId="0" fontId="3" fillId="8" borderId="4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9" borderId="4" xfId="0" applyFont="1" applyFill="1" applyBorder="1"/>
    <xf numFmtId="0" fontId="19" fillId="0" borderId="1" xfId="0" applyFont="1" applyBorder="1" applyAlignment="1"/>
    <xf numFmtId="0" fontId="3" fillId="0" borderId="10" xfId="0" applyFont="1" applyBorder="1"/>
    <xf numFmtId="0" fontId="19" fillId="0" borderId="0" xfId="0" applyFont="1" applyAlignment="1">
      <alignment horizontal="right"/>
    </xf>
    <xf numFmtId="165" fontId="3" fillId="10" borderId="11" xfId="0" applyNumberFormat="1" applyFont="1" applyFill="1" applyBorder="1" applyAlignment="1">
      <alignment horizontal="right"/>
    </xf>
    <xf numFmtId="165" fontId="3" fillId="10" borderId="11" xfId="0" applyNumberFormat="1" applyFont="1" applyFill="1" applyBorder="1" applyAlignment="1">
      <alignment horizontal="right"/>
    </xf>
    <xf numFmtId="0" fontId="3" fillId="4" borderId="0" xfId="0" applyFont="1" applyFill="1" applyBorder="1"/>
    <xf numFmtId="3" fontId="18" fillId="0" borderId="4" xfId="0" applyNumberFormat="1" applyFont="1" applyBorder="1" applyAlignment="1">
      <alignment horizontal="left"/>
    </xf>
    <xf numFmtId="164" fontId="19" fillId="11" borderId="6" xfId="0" applyNumberFormat="1" applyFont="1" applyFill="1" applyBorder="1" applyAlignment="1">
      <alignment horizontal="right"/>
    </xf>
    <xf numFmtId="0" fontId="0" fillId="0" borderId="12" xfId="0" applyFont="1" applyBorder="1"/>
    <xf numFmtId="165" fontId="3" fillId="10" borderId="0" xfId="0" applyNumberFormat="1" applyFont="1" applyFill="1" applyBorder="1" applyAlignment="1">
      <alignment horizontal="right"/>
    </xf>
    <xf numFmtId="165" fontId="3" fillId="10" borderId="0" xfId="0" applyNumberFormat="1" applyFont="1" applyFill="1" applyBorder="1" applyAlignment="1">
      <alignment horizontal="right"/>
    </xf>
    <xf numFmtId="3" fontId="3" fillId="0" borderId="4" xfId="0" applyNumberFormat="1" applyFont="1" applyBorder="1" applyAlignment="1">
      <alignment horizontal="left"/>
    </xf>
    <xf numFmtId="0" fontId="3" fillId="0" borderId="12" xfId="0" applyFont="1" applyBorder="1"/>
    <xf numFmtId="0" fontId="0" fillId="0" borderId="4" xfId="0" applyFont="1" applyBorder="1"/>
    <xf numFmtId="0" fontId="0" fillId="0" borderId="13" xfId="0" applyFont="1" applyBorder="1"/>
    <xf numFmtId="165" fontId="3" fillId="10" borderId="1" xfId="0" applyNumberFormat="1" applyFont="1" applyFill="1" applyBorder="1" applyAlignment="1">
      <alignment horizontal="right"/>
    </xf>
    <xf numFmtId="165" fontId="3" fillId="10" borderId="1" xfId="0" applyNumberFormat="1" applyFont="1" applyFill="1" applyBorder="1" applyAlignment="1">
      <alignment horizontal="right"/>
    </xf>
    <xf numFmtId="164" fontId="0" fillId="5" borderId="4" xfId="0" applyNumberFormat="1" applyFont="1" applyFill="1" applyBorder="1" applyAlignment="1">
      <alignment horizontal="right"/>
    </xf>
    <xf numFmtId="0" fontId="20" fillId="0" borderId="14" xfId="0" applyFont="1" applyBorder="1"/>
    <xf numFmtId="0" fontId="20" fillId="5" borderId="15" xfId="0" applyFont="1" applyFill="1" applyBorder="1"/>
    <xf numFmtId="0" fontId="20" fillId="10" borderId="14" xfId="0" applyFont="1" applyFill="1" applyBorder="1"/>
    <xf numFmtId="165" fontId="20" fillId="10" borderId="11" xfId="0" applyNumberFormat="1" applyFont="1" applyFill="1" applyBorder="1"/>
    <xf numFmtId="3" fontId="3" fillId="0" borderId="4" xfId="0" applyNumberFormat="1" applyFont="1" applyBorder="1" applyAlignment="1">
      <alignment horizontal="right"/>
    </xf>
    <xf numFmtId="3" fontId="3" fillId="12" borderId="3" xfId="0" applyNumberFormat="1" applyFont="1" applyFill="1" applyBorder="1" applyAlignment="1">
      <alignment horizontal="right"/>
    </xf>
    <xf numFmtId="0" fontId="3" fillId="0" borderId="6" xfId="0" applyFont="1" applyBorder="1"/>
    <xf numFmtId="3" fontId="21" fillId="3" borderId="2" xfId="0" applyNumberFormat="1" applyFont="1" applyFill="1" applyBorder="1" applyAlignment="1">
      <alignment horizontal="right"/>
    </xf>
    <xf numFmtId="0" fontId="3" fillId="0" borderId="3" xfId="0" applyFont="1" applyBorder="1"/>
    <xf numFmtId="165" fontId="21" fillId="3" borderId="4" xfId="0" applyNumberFormat="1" applyFont="1" applyFill="1" applyBorder="1" applyAlignment="1">
      <alignment horizontal="right"/>
    </xf>
    <xf numFmtId="0" fontId="3" fillId="4" borderId="0" xfId="0" applyFont="1" applyFill="1" applyBorder="1"/>
    <xf numFmtId="0" fontId="22" fillId="13" borderId="16" xfId="0" applyFont="1" applyFill="1" applyBorder="1"/>
    <xf numFmtId="0" fontId="22" fillId="13" borderId="9" xfId="0" applyFont="1" applyFill="1" applyBorder="1" applyAlignment="1">
      <alignment horizontal="center"/>
    </xf>
    <xf numFmtId="0" fontId="22" fillId="13" borderId="0" xfId="0" applyFont="1" applyFill="1" applyBorder="1" applyAlignment="1">
      <alignment horizontal="center"/>
    </xf>
    <xf numFmtId="165" fontId="3" fillId="10" borderId="0" xfId="0" applyNumberFormat="1" applyFont="1" applyFill="1" applyBorder="1" applyAlignment="1">
      <alignment horizontal="right"/>
    </xf>
    <xf numFmtId="0" fontId="3" fillId="0" borderId="1" xfId="0" applyFont="1" applyBorder="1" applyAlignment="1"/>
    <xf numFmtId="0" fontId="23" fillId="0" borderId="0" xfId="0" applyFont="1"/>
    <xf numFmtId="3" fontId="3" fillId="14" borderId="3" xfId="0" applyNumberFormat="1" applyFont="1" applyFill="1" applyBorder="1"/>
    <xf numFmtId="0" fontId="3" fillId="14" borderId="3" xfId="0" applyFont="1" applyFill="1" applyBorder="1" applyAlignment="1">
      <alignment horizontal="left"/>
    </xf>
    <xf numFmtId="0" fontId="3" fillId="14" borderId="4" xfId="0" applyFont="1" applyFill="1" applyBorder="1" applyAlignment="1">
      <alignment horizontal="left"/>
    </xf>
    <xf numFmtId="0" fontId="3" fillId="14" borderId="5" xfId="0" applyFont="1" applyFill="1" applyBorder="1" applyAlignment="1">
      <alignment horizontal="center"/>
    </xf>
    <xf numFmtId="167" fontId="23" fillId="0" borderId="0" xfId="0" applyNumberFormat="1" applyFont="1"/>
    <xf numFmtId="3" fontId="23" fillId="0" borderId="0" xfId="0" applyNumberFormat="1" applyFont="1"/>
    <xf numFmtId="9" fontId="3" fillId="12" borderId="3" xfId="0" applyNumberFormat="1" applyFont="1" applyFill="1" applyBorder="1" applyAlignment="1">
      <alignment horizontal="right"/>
    </xf>
    <xf numFmtId="3" fontId="3" fillId="12" borderId="3" xfId="0" applyNumberFormat="1" applyFont="1" applyFill="1" applyBorder="1" applyAlignment="1">
      <alignment horizontal="right"/>
    </xf>
    <xf numFmtId="164" fontId="23" fillId="0" borderId="0" xfId="0" applyNumberFormat="1" applyFont="1"/>
    <xf numFmtId="0" fontId="3" fillId="0" borderId="4" xfId="0" applyFont="1" applyBorder="1" applyAlignment="1">
      <alignment horizontal="right"/>
    </xf>
    <xf numFmtId="3" fontId="3" fillId="0" borderId="3" xfId="0" applyNumberFormat="1" applyFont="1" applyBorder="1" applyAlignment="1">
      <alignment horizontal="right"/>
    </xf>
    <xf numFmtId="165" fontId="10" fillId="12" borderId="3" xfId="0" applyNumberFormat="1" applyFont="1" applyFill="1" applyBorder="1" applyAlignment="1">
      <alignment horizontal="right"/>
    </xf>
    <xf numFmtId="0" fontId="0" fillId="0" borderId="4" xfId="0" applyFont="1" applyBorder="1" applyAlignment="1">
      <alignment horizontal="right"/>
    </xf>
    <xf numFmtId="9" fontId="3" fillId="15" borderId="0" xfId="0" applyNumberFormat="1" applyFont="1" applyFill="1" applyBorder="1"/>
    <xf numFmtId="0" fontId="3" fillId="15" borderId="0" xfId="0" applyFont="1" applyFill="1" applyBorder="1"/>
    <xf numFmtId="165" fontId="0" fillId="15" borderId="0" xfId="0" applyNumberFormat="1" applyFont="1" applyFill="1" applyBorder="1"/>
    <xf numFmtId="0" fontId="20" fillId="0" borderId="0" xfId="0" applyFont="1"/>
    <xf numFmtId="165" fontId="0" fillId="0" borderId="0" xfId="0" applyNumberFormat="1" applyFont="1"/>
    <xf numFmtId="0" fontId="24" fillId="7" borderId="5" xfId="0" applyFont="1" applyFill="1" applyBorder="1"/>
    <xf numFmtId="0" fontId="3" fillId="16" borderId="5" xfId="0" applyFont="1" applyFill="1" applyBorder="1"/>
    <xf numFmtId="0" fontId="0" fillId="16" borderId="4" xfId="0" applyFont="1" applyFill="1" applyBorder="1"/>
    <xf numFmtId="0" fontId="3" fillId="17" borderId="4" xfId="0" applyFont="1" applyFill="1" applyBorder="1"/>
    <xf numFmtId="0" fontId="0" fillId="17" borderId="4" xfId="0" applyFont="1" applyFill="1" applyBorder="1"/>
    <xf numFmtId="168" fontId="3" fillId="12" borderId="3" xfId="0" applyNumberFormat="1" applyFont="1" applyFill="1" applyBorder="1" applyAlignment="1">
      <alignment horizontal="right"/>
    </xf>
    <xf numFmtId="168" fontId="3" fillId="12" borderId="3" xfId="0" applyNumberFormat="1" applyFont="1" applyFill="1" applyBorder="1" applyAlignment="1">
      <alignment horizontal="right"/>
    </xf>
    <xf numFmtId="0" fontId="19" fillId="0" borderId="1" xfId="0" applyFont="1" applyBorder="1" applyAlignment="1">
      <alignment horizontal="right"/>
    </xf>
    <xf numFmtId="165" fontId="3" fillId="10" borderId="1" xfId="0" applyNumberFormat="1" applyFont="1" applyFill="1" applyBorder="1" applyAlignment="1">
      <alignment horizontal="right"/>
    </xf>
    <xf numFmtId="3" fontId="3" fillId="0" borderId="16" xfId="0" applyNumberFormat="1" applyFont="1" applyBorder="1"/>
    <xf numFmtId="3" fontId="3" fillId="12" borderId="6" xfId="0" applyNumberFormat="1" applyFont="1" applyFill="1" applyBorder="1" applyAlignment="1">
      <alignment horizontal="right"/>
    </xf>
    <xf numFmtId="165" fontId="3" fillId="0" borderId="9" xfId="0" applyNumberFormat="1" applyFont="1" applyBorder="1"/>
    <xf numFmtId="165" fontId="3" fillId="12" borderId="1" xfId="0" applyNumberFormat="1" applyFont="1" applyFill="1" applyBorder="1" applyAlignment="1">
      <alignment horizontal="right"/>
    </xf>
    <xf numFmtId="165" fontId="3" fillId="12" borderId="4" xfId="0" applyNumberFormat="1" applyFont="1" applyFill="1" applyBorder="1" applyAlignment="1">
      <alignment horizontal="right"/>
    </xf>
    <xf numFmtId="0" fontId="3" fillId="4" borderId="0" xfId="0" applyFont="1" applyFill="1" applyBorder="1"/>
    <xf numFmtId="165" fontId="3" fillId="0" borderId="0" xfId="0" applyNumberFormat="1" applyFont="1"/>
    <xf numFmtId="0" fontId="3" fillId="0" borderId="4" xfId="0" applyFont="1" applyBorder="1"/>
    <xf numFmtId="0" fontId="25" fillId="18" borderId="0" xfId="0" applyFont="1" applyFill="1" applyBorder="1"/>
    <xf numFmtId="0" fontId="22" fillId="13" borderId="17" xfId="0" applyFont="1" applyFill="1" applyBorder="1"/>
    <xf numFmtId="0" fontId="22" fillId="13" borderId="18" xfId="0" applyFont="1" applyFill="1" applyBorder="1" applyAlignment="1">
      <alignment horizontal="center"/>
    </xf>
    <xf numFmtId="0" fontId="22" fillId="13" borderId="1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/>
    <xf numFmtId="165" fontId="3" fillId="10" borderId="0" xfId="0" applyNumberFormat="1" applyFont="1" applyFill="1" applyBorder="1" applyAlignment="1">
      <alignment horizontal="right"/>
    </xf>
    <xf numFmtId="3" fontId="3" fillId="12" borderId="4" xfId="0" applyNumberFormat="1" applyFont="1" applyFill="1" applyBorder="1" applyAlignment="1">
      <alignment horizontal="right"/>
    </xf>
    <xf numFmtId="0" fontId="3" fillId="9" borderId="9" xfId="0" applyFont="1" applyFill="1" applyBorder="1"/>
    <xf numFmtId="0" fontId="3" fillId="0" borderId="9" xfId="0" applyFont="1" applyBorder="1"/>
    <xf numFmtId="3" fontId="19" fillId="0" borderId="11" xfId="0" applyNumberFormat="1" applyFont="1" applyBorder="1" applyAlignment="1">
      <alignment horizontal="right"/>
    </xf>
    <xf numFmtId="164" fontId="3" fillId="10" borderId="0" xfId="0" applyNumberFormat="1" applyFont="1" applyFill="1" applyBorder="1" applyAlignment="1">
      <alignment horizontal="right"/>
    </xf>
    <xf numFmtId="3" fontId="19" fillId="0" borderId="1" xfId="0" applyNumberFormat="1" applyFont="1" applyBorder="1" applyAlignment="1">
      <alignment horizontal="right"/>
    </xf>
    <xf numFmtId="0" fontId="22" fillId="13" borderId="9" xfId="0" applyFont="1" applyFill="1" applyBorder="1"/>
    <xf numFmtId="0" fontId="0" fillId="0" borderId="11" xfId="0" applyFont="1" applyBorder="1"/>
    <xf numFmtId="165" fontId="3" fillId="12" borderId="7" xfId="0" applyNumberFormat="1" applyFont="1" applyFill="1" applyBorder="1" applyAlignment="1">
      <alignment horizontal="right"/>
    </xf>
    <xf numFmtId="0" fontId="3" fillId="9" borderId="3" xfId="0" applyFont="1" applyFill="1" applyBorder="1"/>
    <xf numFmtId="0" fontId="0" fillId="0" borderId="8" xfId="0" applyFont="1" applyBorder="1"/>
    <xf numFmtId="0" fontId="3" fillId="12" borderId="3" xfId="0" applyFont="1" applyFill="1" applyBorder="1" applyAlignment="1">
      <alignment horizontal="right"/>
    </xf>
    <xf numFmtId="0" fontId="3" fillId="10" borderId="0" xfId="0" applyFont="1" applyFill="1" applyBorder="1"/>
    <xf numFmtId="165" fontId="10" fillId="10" borderId="0" xfId="0" applyNumberFormat="1" applyFont="1" applyFill="1" applyBorder="1" applyAlignment="1">
      <alignment horizontal="right"/>
    </xf>
    <xf numFmtId="0" fontId="22" fillId="0" borderId="0" xfId="0" applyFont="1" applyAlignment="1">
      <alignment horizontal="right"/>
    </xf>
    <xf numFmtId="164" fontId="3" fillId="10" borderId="17" xfId="0" applyNumberFormat="1" applyFont="1" applyFill="1" applyBorder="1" applyAlignment="1">
      <alignment horizontal="right"/>
    </xf>
    <xf numFmtId="1" fontId="22" fillId="0" borderId="0" xfId="0" applyNumberFormat="1" applyFont="1" applyAlignment="1">
      <alignment horizontal="right"/>
    </xf>
    <xf numFmtId="164" fontId="3" fillId="10" borderId="16" xfId="0" applyNumberFormat="1" applyFont="1" applyFill="1" applyBorder="1" applyAlignment="1">
      <alignment horizontal="right"/>
    </xf>
    <xf numFmtId="0" fontId="10" fillId="0" borderId="3" xfId="0" applyFont="1" applyBorder="1"/>
    <xf numFmtId="3" fontId="10" fillId="12" borderId="4" xfId="0" applyNumberFormat="1" applyFont="1" applyFill="1" applyBorder="1" applyAlignment="1">
      <alignment horizontal="right"/>
    </xf>
    <xf numFmtId="0" fontId="3" fillId="20" borderId="7" xfId="0" applyFont="1" applyFill="1" applyBorder="1"/>
    <xf numFmtId="0" fontId="3" fillId="0" borderId="7" xfId="0" applyFont="1" applyBorder="1"/>
    <xf numFmtId="165" fontId="3" fillId="12" borderId="3" xfId="0" applyNumberFormat="1" applyFont="1" applyFill="1" applyBorder="1" applyAlignment="1">
      <alignment horizontal="right"/>
    </xf>
    <xf numFmtId="0" fontId="3" fillId="0" borderId="5" xfId="0" applyFont="1" applyBorder="1"/>
    <xf numFmtId="164" fontId="3" fillId="10" borderId="6" xfId="0" applyNumberFormat="1" applyFont="1" applyFill="1" applyBorder="1" applyAlignment="1">
      <alignment horizontal="right"/>
    </xf>
    <xf numFmtId="0" fontId="3" fillId="0" borderId="11" xfId="0" applyFont="1" applyBorder="1" applyAlignment="1">
      <alignment horizontal="center"/>
    </xf>
    <xf numFmtId="165" fontId="16" fillId="7" borderId="4" xfId="0" applyNumberFormat="1" applyFont="1" applyFill="1" applyBorder="1" applyAlignment="1">
      <alignment horizontal="right"/>
    </xf>
    <xf numFmtId="4" fontId="27" fillId="21" borderId="19" xfId="0" applyNumberFormat="1" applyFont="1" applyFill="1" applyBorder="1" applyAlignment="1">
      <alignment horizontal="right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26" fillId="19" borderId="1" xfId="0" applyFont="1" applyFill="1" applyBorder="1"/>
    <xf numFmtId="0" fontId="1" fillId="0" borderId="1" xfId="0" applyFont="1" applyBorder="1"/>
    <xf numFmtId="0" fontId="17" fillId="0" borderId="0" xfId="0" applyFont="1"/>
    <xf numFmtId="0" fontId="0" fillId="0" borderId="0" xfId="0" applyFont="1" applyAlignment="1"/>
    <xf numFmtId="0" fontId="8" fillId="0" borderId="0" xfId="0" applyFont="1"/>
    <xf numFmtId="165" fontId="10" fillId="0" borderId="7" xfId="0" applyNumberFormat="1" applyFont="1" applyBorder="1"/>
    <xf numFmtId="0" fontId="1" fillId="0" borderId="8" xfId="0" applyFont="1" applyBorder="1"/>
    <xf numFmtId="0" fontId="1" fillId="0" borderId="5" xfId="0" applyFont="1" applyBorder="1"/>
    <xf numFmtId="165" fontId="10" fillId="6" borderId="7" xfId="0" applyNumberFormat="1" applyFont="1" applyFill="1" applyBorder="1"/>
    <xf numFmtId="4" fontId="16" fillId="7" borderId="1" xfId="0" applyNumberFormat="1" applyFont="1" applyFill="1" applyBorder="1"/>
    <xf numFmtId="0" fontId="1" fillId="0" borderId="3" xfId="0" applyFont="1" applyBorder="1"/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  <xf numFmtId="0" fontId="19" fillId="0" borderId="0" xfId="3">
      <alignment wrapText="1"/>
    </xf>
  </cellXfs>
  <cellStyles count="6"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9" defaultPivotStyle="PivotStyleMedium4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</a:defRPr>
            </a:pPr>
            <a:r>
              <a:t>Total Value by Channel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'new campaign value'!$G$30</c:f>
              <c:strCache>
                <c:ptCount val="1"/>
                <c:pt idx="0">
                  <c:v>Total Value Generated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'new campaign value'!$F$31:$F$35</c:f>
              <c:strCache>
                <c:ptCount val="5"/>
                <c:pt idx="0">
                  <c:v>Blogs</c:v>
                </c:pt>
                <c:pt idx="1">
                  <c:v>Facebook</c:v>
                </c:pt>
                <c:pt idx="2">
                  <c:v>Instagram</c:v>
                </c:pt>
                <c:pt idx="3">
                  <c:v>Pinterest</c:v>
                </c:pt>
                <c:pt idx="4">
                  <c:v>Twitter</c:v>
                </c:pt>
              </c:strCache>
            </c:strRef>
          </c:cat>
          <c:val>
            <c:numRef>
              <c:f>'new campaign value'!$G$31:$G$35</c:f>
              <c:numCache>
                <c:formatCode>_-"$"* #,##0.00_-;\-"$"* #,##0.00_-;_-"$"* "-"??_-;_-@</c:formatCode>
                <c:ptCount val="5"/>
                <c:pt idx="0">
                  <c:v>8374.5</c:v>
                </c:pt>
                <c:pt idx="1">
                  <c:v>9161.98</c:v>
                </c:pt>
                <c:pt idx="2">
                  <c:v>16469.6272</c:v>
                </c:pt>
                <c:pt idx="3">
                  <c:v>8630.6625</c:v>
                </c:pt>
                <c:pt idx="4">
                  <c:v>2865.25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529576"/>
        <c:axId val="2096228248"/>
      </c:barChart>
      <c:catAx>
        <c:axId val="2093529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t>Platform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1" i="0"/>
            </a:pPr>
            <a:endParaRPr lang="en-US"/>
          </a:p>
        </c:txPr>
        <c:crossAx val="2096228248"/>
        <c:crosses val="autoZero"/>
        <c:auto val="1"/>
        <c:lblAlgn val="ctr"/>
        <c:lblOffset val="100"/>
        <c:noMultiLvlLbl val="1"/>
      </c:catAx>
      <c:valAx>
        <c:axId val="2096228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Absolute Value</a:t>
                </a:r>
              </a:p>
            </c:rich>
          </c:tx>
          <c:overlay val="0"/>
        </c:title>
        <c:numFmt formatCode="_-&quot;$&quot;* #,##0.00_-;\-&quot;$&quot;* #,##0.00_-;_-&quot;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209352957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</a:defRPr>
            </a:pPr>
            <a:r>
              <a:t>Average Value by Channel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'new campaign value'!$I$30</c:f>
              <c:strCache>
                <c:ptCount val="1"/>
                <c:pt idx="0">
                  <c:v>Average Value Generated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'new campaign value'!$H$31:$H$35</c:f>
              <c:strCache>
                <c:ptCount val="5"/>
                <c:pt idx="0">
                  <c:v>Blogs</c:v>
                </c:pt>
                <c:pt idx="1">
                  <c:v>Facebook</c:v>
                </c:pt>
                <c:pt idx="2">
                  <c:v>Instagram</c:v>
                </c:pt>
                <c:pt idx="3">
                  <c:v>Pinterest</c:v>
                </c:pt>
                <c:pt idx="4">
                  <c:v>Twitter</c:v>
                </c:pt>
              </c:strCache>
            </c:strRef>
          </c:cat>
          <c:val>
            <c:numRef>
              <c:f>'new campaign value'!$I$31:$I$35</c:f>
              <c:numCache>
                <c:formatCode>_-"$"* #,##0.00_-;\-"$"* #,##0.00_-;_-"$"* "-"??_-;_-@</c:formatCode>
                <c:ptCount val="5"/>
                <c:pt idx="0">
                  <c:v>380.659090909091</c:v>
                </c:pt>
                <c:pt idx="1">
                  <c:v>218.142380952381</c:v>
                </c:pt>
                <c:pt idx="2">
                  <c:v>392.1339809523809</c:v>
                </c:pt>
                <c:pt idx="3">
                  <c:v>2157.665625</c:v>
                </c:pt>
                <c:pt idx="4">
                  <c:v>716.3125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728616"/>
        <c:axId val="2086730376"/>
      </c:barChart>
      <c:catAx>
        <c:axId val="208672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t>Platform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1" i="0"/>
            </a:pPr>
            <a:endParaRPr lang="en-US"/>
          </a:p>
        </c:txPr>
        <c:crossAx val="2086730376"/>
        <c:crosses val="autoZero"/>
        <c:auto val="1"/>
        <c:lblAlgn val="ctr"/>
        <c:lblOffset val="100"/>
        <c:noMultiLvlLbl val="1"/>
      </c:catAx>
      <c:valAx>
        <c:axId val="2086730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Relative value</a:t>
                </a:r>
              </a:p>
            </c:rich>
          </c:tx>
          <c:overlay val="0"/>
        </c:title>
        <c:numFmt formatCode="_-&quot;$&quot;* #,##0.00_-;\-&quot;$&quot;* #,##0.00_-;_-&quot;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208672861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</a:defRPr>
            </a:pPr>
            <a:r>
              <a:t>Engagement Breakup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43103165979489"/>
          <c:y val="0.145688429571304"/>
          <c:w val="0.523245649941205"/>
          <c:h val="0.85431157042869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36EA1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"/>
            <c:bubble3D val="0"/>
            <c:spPr>
              <a:solidFill>
                <a:srgbClr val="A34441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"/>
            <c:bubble3D val="0"/>
            <c:spPr>
              <a:solidFill>
                <a:srgbClr val="849F4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"/>
            <c:bubble3D val="0"/>
            <c:spPr>
              <a:solidFill>
                <a:srgbClr val="6D558A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4"/>
            <c:bubble3D val="0"/>
            <c:spPr>
              <a:solidFill>
                <a:srgbClr val="4092A8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5"/>
            <c:bubble3D val="0"/>
            <c:spPr>
              <a:solidFill>
                <a:srgbClr val="D2803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6"/>
            <c:bubble3D val="0"/>
            <c:spPr>
              <a:solidFill>
                <a:srgbClr val="618EC4"/>
              </a:solidFill>
              <a:ln w="25400" cmpd="sng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'new campaign value'!$A$75:$A$81</c:f>
              <c:strCache>
                <c:ptCount val="7"/>
                <c:pt idx="0">
                  <c:v>Facebook</c:v>
                </c:pt>
                <c:pt idx="1">
                  <c:v>Instagram </c:v>
                </c:pt>
                <c:pt idx="2">
                  <c:v>Pinterest</c:v>
                </c:pt>
                <c:pt idx="3">
                  <c:v>Twitter</c:v>
                </c:pt>
                <c:pt idx="4">
                  <c:v>Blog</c:v>
                </c:pt>
                <c:pt idx="5">
                  <c:v>Video</c:v>
                </c:pt>
                <c:pt idx="6">
                  <c:v>Snapchat</c:v>
                </c:pt>
              </c:strCache>
            </c:strRef>
          </c:cat>
          <c:val>
            <c:numRef>
              <c:f>'new campaign value'!$B$75:$B$81</c:f>
              <c:numCache>
                <c:formatCode>_-* #,##0_-;\-* #,##0_-;_-* "-"??_-;_-@</c:formatCode>
                <c:ptCount val="7"/>
                <c:pt idx="0">
                  <c:v>618.0</c:v>
                </c:pt>
                <c:pt idx="1">
                  <c:v>3776.0</c:v>
                </c:pt>
                <c:pt idx="2">
                  <c:v>42.0</c:v>
                </c:pt>
                <c:pt idx="3">
                  <c:v>1409.0</c:v>
                </c:pt>
                <c:pt idx="4">
                  <c:v>507.0</c:v>
                </c:pt>
                <c:pt idx="5">
                  <c:v>293.0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 i="0"/>
            </a:pPr>
            <a:r>
              <a:t>Average Engagement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000000"/>
            </a:solidFill>
          </c:spPr>
          <c:invertIfNegative val="1"/>
          <c:cat>
            <c:strRef>
              <c:f>'new campaign value'!$C$75:$C$81</c:f>
              <c:strCache>
                <c:ptCount val="7"/>
                <c:pt idx="0">
                  <c:v>Facebook</c:v>
                </c:pt>
                <c:pt idx="1">
                  <c:v>Instagram </c:v>
                </c:pt>
                <c:pt idx="2">
                  <c:v>Pinterest</c:v>
                </c:pt>
                <c:pt idx="3">
                  <c:v>Twitter</c:v>
                </c:pt>
                <c:pt idx="4">
                  <c:v>Blog</c:v>
                </c:pt>
                <c:pt idx="5">
                  <c:v>Video</c:v>
                </c:pt>
                <c:pt idx="6">
                  <c:v>Snapchat</c:v>
                </c:pt>
              </c:strCache>
            </c:strRef>
          </c:cat>
          <c:val>
            <c:numRef>
              <c:f>'new campaign value'!$D$75:$D$81</c:f>
              <c:numCache>
                <c:formatCode>0</c:formatCode>
                <c:ptCount val="7"/>
                <c:pt idx="0">
                  <c:v>14.71428571428571</c:v>
                </c:pt>
                <c:pt idx="1">
                  <c:v>89.9047619047619</c:v>
                </c:pt>
                <c:pt idx="2">
                  <c:v>10.5</c:v>
                </c:pt>
                <c:pt idx="3">
                  <c:v>352.25</c:v>
                </c:pt>
                <c:pt idx="4">
                  <c:v>23.04545454545455</c:v>
                </c:pt>
                <c:pt idx="5">
                  <c:v>6.511111111111111</c:v>
                </c:pt>
                <c:pt idx="6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106600"/>
        <c:axId val="2099113592"/>
      </c:barChart>
      <c:catAx>
        <c:axId val="2099106600"/>
        <c:scaling>
          <c:orientation val="maxMin"/>
        </c:scaling>
        <c:delete val="0"/>
        <c:axPos val="l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4E5E2D"/>
                </a:solidFill>
              </a:defRPr>
            </a:pPr>
            <a:endParaRPr lang="en-US"/>
          </a:p>
        </c:txPr>
        <c:crossAx val="2099113592"/>
        <c:crosses val="autoZero"/>
        <c:auto val="1"/>
        <c:lblAlgn val="ctr"/>
        <c:lblOffset val="100"/>
        <c:noMultiLvlLbl val="1"/>
      </c:catAx>
      <c:valAx>
        <c:axId val="209911359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99106600"/>
        <c:crosses val="max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1" i="0"/>
            </a:pPr>
            <a:r>
              <a:t>Reach numbers vs Reach value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campaign value'!$O$17</c:f>
              <c:strCache>
                <c:ptCount val="1"/>
                <c:pt idx="0">
                  <c:v>Reach</c:v>
                </c:pt>
              </c:strCache>
            </c:strRef>
          </c:tx>
          <c:spPr>
            <a:ln w="25400" cmpd="sng">
              <a:solidFill>
                <a:srgbClr val="D99694"/>
              </a:solidFill>
            </a:ln>
          </c:spPr>
          <c:marker>
            <c:symbol val="circle"/>
            <c:size val="10"/>
            <c:spPr>
              <a:solidFill>
                <a:srgbClr val="D99694"/>
              </a:solidFill>
              <a:ln cmpd="sng">
                <a:solidFill>
                  <a:srgbClr val="D99694"/>
                </a:solidFill>
              </a:ln>
            </c:spPr>
          </c:marker>
          <c:cat>
            <c:strRef>
              <c:f>'new campaign value'!$M$18:$M$22</c:f>
              <c:strCache>
                <c:ptCount val="5"/>
                <c:pt idx="0">
                  <c:v>Facebook</c:v>
                </c:pt>
                <c:pt idx="1">
                  <c:v>Instagram</c:v>
                </c:pt>
                <c:pt idx="2">
                  <c:v>Pinterest</c:v>
                </c:pt>
                <c:pt idx="3">
                  <c:v>Twitter</c:v>
                </c:pt>
                <c:pt idx="4">
                  <c:v>Video</c:v>
                </c:pt>
              </c:strCache>
            </c:strRef>
          </c:cat>
          <c:val>
            <c:numRef>
              <c:f>'new campaign value'!$O$18:$O$22</c:f>
              <c:numCache>
                <c:formatCode>#,##0</c:formatCode>
                <c:ptCount val="5"/>
                <c:pt idx="0">
                  <c:v>518748.0</c:v>
                </c:pt>
                <c:pt idx="1">
                  <c:v>243238.0</c:v>
                </c:pt>
                <c:pt idx="2">
                  <c:v>372385.0</c:v>
                </c:pt>
                <c:pt idx="3">
                  <c:v>0.0</c:v>
                </c:pt>
                <c:pt idx="4" formatCode="_-* #,##0_-;\-* #,##0_-;_-* &quot;-&quot;??_-;_-@">
                  <c:v>744.0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478888"/>
        <c:axId val="2088823320"/>
      </c:lineChart>
      <c:lineChart>
        <c:grouping val="standard"/>
        <c:varyColors val="0"/>
        <c:ser>
          <c:idx val="1"/>
          <c:order val="1"/>
          <c:tx>
            <c:strRef>
              <c:f>'new campaign value'!$N$17</c:f>
              <c:strCache>
                <c:ptCount val="1"/>
                <c:pt idx="0">
                  <c:v>Value</c:v>
                </c:pt>
              </c:strCache>
            </c:strRef>
          </c:tx>
          <c:spPr>
            <a:ln w="25400" cmpd="sng">
              <a:solidFill>
                <a:srgbClr val="201929"/>
              </a:solidFill>
            </a:ln>
          </c:spPr>
          <c:marker>
            <c:symbol val="circle"/>
            <c:size val="10"/>
            <c:spPr>
              <a:solidFill>
                <a:srgbClr val="201929"/>
              </a:solidFill>
              <a:ln cmpd="sng">
                <a:solidFill>
                  <a:srgbClr val="201929"/>
                </a:solidFill>
              </a:ln>
            </c:spPr>
          </c:marker>
          <c:cat>
            <c:strRef>
              <c:f>'new campaign value'!$M$18:$M$22</c:f>
              <c:strCache>
                <c:ptCount val="5"/>
                <c:pt idx="0">
                  <c:v>Facebook</c:v>
                </c:pt>
                <c:pt idx="1">
                  <c:v>Instagram</c:v>
                </c:pt>
                <c:pt idx="2">
                  <c:v>Pinterest</c:v>
                </c:pt>
                <c:pt idx="3">
                  <c:v>Twitter</c:v>
                </c:pt>
                <c:pt idx="4">
                  <c:v>Video</c:v>
                </c:pt>
              </c:strCache>
            </c:strRef>
          </c:cat>
          <c:val>
            <c:numRef>
              <c:f>'new campaign value'!$N$18:$N$22</c:f>
              <c:numCache>
                <c:formatCode>_-[$$-409]* #,##0.00_ ;_-[$$-409]* \-#,##0.00\ ;_-[$$-409]* "-"??_ ;_-@_ </c:formatCode>
                <c:ptCount val="5"/>
                <c:pt idx="0">
                  <c:v>5187.48</c:v>
                </c:pt>
                <c:pt idx="1">
                  <c:v>3502.627199999999</c:v>
                </c:pt>
                <c:pt idx="2">
                  <c:v>8378.6625</c:v>
                </c:pt>
                <c:pt idx="3">
                  <c:v>0.0</c:v>
                </c:pt>
                <c:pt idx="4">
                  <c:v>292.0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26920"/>
        <c:axId val="2095601656"/>
      </c:lineChart>
      <c:catAx>
        <c:axId val="209547888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088823320"/>
        <c:crosses val="autoZero"/>
        <c:auto val="1"/>
        <c:lblAlgn val="ctr"/>
        <c:lblOffset val="100"/>
        <c:noMultiLvlLbl val="1"/>
      </c:catAx>
      <c:valAx>
        <c:axId val="208882332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95478888"/>
        <c:crosses val="autoZero"/>
        <c:crossBetween val="between"/>
      </c:valAx>
      <c:catAx>
        <c:axId val="2088826920"/>
        <c:scaling>
          <c:orientation val="minMax"/>
        </c:scaling>
        <c:delete val="1"/>
        <c:axPos val="b"/>
        <c:majorTickMark val="cross"/>
        <c:minorTickMark val="cross"/>
        <c:tickLblPos val="nextTo"/>
        <c:crossAx val="2095601656"/>
        <c:crosses val="autoZero"/>
        <c:auto val="1"/>
        <c:lblAlgn val="ctr"/>
        <c:lblOffset val="100"/>
        <c:noMultiLvlLbl val="1"/>
      </c:catAx>
      <c:valAx>
        <c:axId val="209560165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_-[$$-409]* #,##0.00_ ;_-[$$-409]* \-#,##0.00\ ;_-[$$-409]* &quot;-&quot;??_ ;_-@_ 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8882692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  <Relationship Id="rId4" Type="http://schemas.openxmlformats.org/officeDocument/2006/relationships/chart" Target="../charts/chart4.xml"/>
  <Relationship Id="rId5" Type="http://schemas.openxmlformats.org/officeDocument/2006/relationships/chart" Target="../charts/chart5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39</xdr:row>
      <xdr:rowOff>133350</xdr:rowOff>
    </xdr:from>
    <xdr:to>
      <xdr:col>8</xdr:col>
      <xdr:colOff>1209675</xdr:colOff>
      <xdr:row>56</xdr:row>
      <xdr:rowOff>152400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1076325</xdr:colOff>
      <xdr:row>58</xdr:row>
      <xdr:rowOff>19050</xdr:rowOff>
    </xdr:from>
    <xdr:to>
      <xdr:col>8</xdr:col>
      <xdr:colOff>1247775</xdr:colOff>
      <xdr:row>75</xdr:row>
      <xdr:rowOff>66675</xdr:rowOff>
    </xdr:to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9</xdr:col>
      <xdr:colOff>123825</xdr:colOff>
      <xdr:row>39</xdr:row>
      <xdr:rowOff>161925</xdr:rowOff>
    </xdr:from>
    <xdr:to>
      <xdr:col>13</xdr:col>
      <xdr:colOff>552450</xdr:colOff>
      <xdr:row>56</xdr:row>
      <xdr:rowOff>152400</xdr:rowOff>
    </xdr:to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9</xdr:col>
      <xdr:colOff>161925</xdr:colOff>
      <xdr:row>58</xdr:row>
      <xdr:rowOff>0</xdr:rowOff>
    </xdr:from>
    <xdr:to>
      <xdr:col>13</xdr:col>
      <xdr:colOff>628650</xdr:colOff>
      <xdr:row>75</xdr:row>
      <xdr:rowOff>85725</xdr:rowOff>
    </xdr:to>
    <xdr:graphicFrame macro="">
      <xdr:nvGraphicFramePr>
        <xdr:cNvPr id="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6</xdr:col>
      <xdr:colOff>171450</xdr:colOff>
      <xdr:row>76</xdr:row>
      <xdr:rowOff>152400</xdr:rowOff>
    </xdr:from>
    <xdr:to>
      <xdr:col>12</xdr:col>
      <xdr:colOff>914400</xdr:colOff>
      <xdr:row>97</xdr:row>
      <xdr:rowOff>152400</xdr:rowOff>
    </xdr:to>
    <xdr:graphicFrame macro="">
      <xdr:nvGraphicFramePr>
        <xdr:cNvPr id="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0</xdr:rowOff>
    </xdr:from>
    <xdr:to>
      <xdr:col>8</xdr:col>
      <xdr:colOff>914400</xdr:colOff>
      <xdr:row>3</xdr:row>
      <xdr:rowOff>38100</xdr:rowOff>
    </xdr:to>
    <xdr:pic>
      <xdr:nvPicPr>
        <xdr:cNvPr id="2" name="image00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85925" cy="61912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activeCell="B5" sqref="B5"/>
    </sheetView>
  </sheetViews>
  <sheetFormatPr baseColWidth="10" defaultColWidth="17.33203125" defaultRowHeight="15" customHeight="1" x14ac:dyDescent="0"/>
  <cols>
    <col min="1" max="1" customWidth="true" width="33.1640625" collapsed="true"/>
    <col min="2" max="2" customWidth="true" width="18.6640625" collapsed="true"/>
    <col min="3" max="3" customWidth="true" width="21.33203125" collapsed="true"/>
    <col min="4" max="5" customWidth="true" width="14.5" collapsed="true"/>
    <col min="6" max="6" customWidth="true" width="29.5" collapsed="true"/>
    <col min="7" max="7" customWidth="true" width="17.83203125" collapsed="true"/>
    <col min="8" max="8" customWidth="true" width="14.5" collapsed="true"/>
    <col min="9" max="9" customWidth="true" width="20.5" collapsed="true"/>
    <col min="10" max="12" customWidth="true" width="14.5" collapsed="true"/>
    <col min="13" max="13" customWidth="true" width="21.0" collapsed="true"/>
    <col min="14" max="18" customWidth="true" width="14.5" collapsed="true"/>
    <col min="19" max="19" customWidth="true" width="16.1640625" collapsed="true"/>
    <col min="20" max="25" customWidth="true" width="14.5" collapsed="true"/>
  </cols>
  <sheetData>
    <row r="1" spans="1:26" ht="15.75" customHeight="1">
      <c r="A1" s="41" t="s">
        <v>70</v>
      </c>
      <c r="B1" s="42">
        <v>42628</v>
      </c>
      <c r="C1" s="42">
        <v>42658</v>
      </c>
      <c r="D1" s="43" t="s">
        <v>71</v>
      </c>
      <c r="E1" s="44">
        <v>0</v>
      </c>
      <c r="F1" s="43" t="s">
        <v>72</v>
      </c>
      <c r="G1" s="45">
        <v>0</v>
      </c>
      <c r="H1" s="43" t="s">
        <v>73</v>
      </c>
      <c r="I1" s="46" t="e">
        <f>B91</f>
        <v>#DIV/0!</v>
      </c>
      <c r="J1" s="13"/>
      <c r="K1" s="13"/>
      <c r="L1" s="13"/>
      <c r="M1" s="13"/>
      <c r="N1" s="13"/>
      <c r="O1" s="13"/>
      <c r="P1" s="13"/>
      <c r="Q1" s="13"/>
      <c r="R1" s="7"/>
      <c r="S1" s="47"/>
      <c r="T1" s="7"/>
      <c r="U1" s="7"/>
      <c r="V1" s="7"/>
      <c r="W1" s="7"/>
      <c r="X1" s="7"/>
      <c r="Y1" s="7"/>
      <c r="Z1" s="7"/>
    </row>
    <row r="2" spans="1:26" ht="15.75" customHeight="1">
      <c r="A2" s="43" t="s">
        <v>74</v>
      </c>
      <c r="B2" s="48"/>
      <c r="C2" s="49"/>
      <c r="D2" s="49"/>
      <c r="E2" s="50"/>
      <c r="F2" s="50"/>
      <c r="G2" s="51"/>
      <c r="H2" s="47"/>
      <c r="I2" s="7"/>
      <c r="J2" s="13"/>
      <c r="K2" s="13"/>
      <c r="L2" s="13"/>
      <c r="M2" s="47"/>
      <c r="N2" s="7"/>
      <c r="O2" s="7"/>
      <c r="P2" s="7"/>
      <c r="Q2" s="13"/>
      <c r="R2" s="7"/>
      <c r="S2" s="47"/>
      <c r="T2" s="7"/>
      <c r="U2" s="7"/>
      <c r="V2" s="7"/>
      <c r="W2" s="7"/>
      <c r="X2" s="7"/>
      <c r="Y2" s="7"/>
      <c r="Z2" s="7"/>
    </row>
    <row r="3" spans="1:26" ht="15.75" customHeight="1">
      <c r="A3" s="52" t="s">
        <v>66</v>
      </c>
      <c r="B3" s="53" t="s">
        <v>75</v>
      </c>
      <c r="C3" s="54" t="s">
        <v>76</v>
      </c>
      <c r="D3" s="54" t="s">
        <v>77</v>
      </c>
      <c r="E3" s="13"/>
      <c r="F3" s="55" t="s">
        <v>78</v>
      </c>
      <c r="G3" s="56"/>
      <c r="H3" s="7"/>
      <c r="I3" s="50"/>
      <c r="J3" s="13"/>
      <c r="K3" s="13"/>
      <c r="L3" s="13"/>
      <c r="M3" s="7"/>
      <c r="N3" s="7"/>
      <c r="O3" s="7"/>
      <c r="P3" s="13"/>
      <c r="Q3" s="7"/>
      <c r="R3" s="47"/>
      <c r="S3" s="7"/>
      <c r="T3" s="7"/>
      <c r="U3" s="7"/>
      <c r="V3" s="7"/>
      <c r="W3" s="7"/>
      <c r="X3" s="7"/>
      <c r="Y3" s="7"/>
      <c r="Z3" s="7"/>
    </row>
    <row r="4" spans="1:26" ht="15.75" customHeight="1">
      <c r="A4" s="57" t="s">
        <v>48</v>
      </c>
      <c r="B4" s="200" t="n">
        <v>42.0</v>
      </c>
      <c r="C4" s="59">
        <v>55</v>
      </c>
      <c r="D4" s="60">
        <f t="shared" ref="D4:D10" si="0">B4*C4</f>
        <v>2310</v>
      </c>
      <c r="E4" s="61"/>
      <c r="F4" s="62" t="s">
        <v>79</v>
      </c>
      <c r="G4" s="63" t="s">
        <v>80</v>
      </c>
      <c r="H4" s="7"/>
      <c r="I4" s="13"/>
      <c r="J4" s="13"/>
      <c r="K4" s="13"/>
      <c r="L4" s="13"/>
      <c r="M4" s="7"/>
      <c r="N4" s="7"/>
      <c r="O4" s="7"/>
      <c r="P4" s="13"/>
      <c r="Q4" s="7"/>
      <c r="R4" s="47"/>
      <c r="S4" s="7"/>
      <c r="T4" s="7"/>
      <c r="U4" s="7"/>
      <c r="V4" s="7"/>
      <c r="W4" s="7"/>
      <c r="X4" s="7"/>
      <c r="Y4" s="7"/>
      <c r="Z4" s="7"/>
    </row>
    <row r="5" spans="1:26" ht="15.75" customHeight="1">
      <c r="A5" s="64" t="s">
        <v>49</v>
      </c>
      <c r="B5" s="201" t="n">
        <v>42.0</v>
      </c>
      <c r="C5" s="65">
        <v>45</v>
      </c>
      <c r="D5" s="66">
        <f t="shared" si="0"/>
        <v>1890</v>
      </c>
      <c r="E5" s="13"/>
      <c r="F5" s="67" t="s">
        <v>81</v>
      </c>
      <c r="G5" s="223" t="n">
        <v>518748.0</v>
      </c>
      <c r="H5" s="7"/>
      <c r="I5" s="13"/>
      <c r="J5" s="13"/>
      <c r="K5" s="13"/>
      <c r="L5" s="13"/>
      <c r="M5" s="7"/>
      <c r="N5" s="7"/>
      <c r="O5" s="7"/>
      <c r="P5" s="13"/>
      <c r="Q5" s="7"/>
      <c r="R5" s="4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68" t="s">
        <v>50</v>
      </c>
      <c r="B6" s="202" t="n">
        <v>4.0</v>
      </c>
      <c r="C6" s="65">
        <v>37.5</v>
      </c>
      <c r="D6" s="66">
        <f t="shared" si="0"/>
        <v>150</v>
      </c>
      <c r="E6" s="61"/>
      <c r="F6" s="67" t="s">
        <v>82</v>
      </c>
      <c r="G6" s="224" t="n">
        <v>243238.0</v>
      </c>
      <c r="H6" s="7"/>
      <c r="I6" s="13"/>
      <c r="J6" s="13"/>
      <c r="K6" s="13"/>
      <c r="L6" s="13"/>
      <c r="M6" s="7"/>
      <c r="N6" s="7"/>
      <c r="O6" s="7"/>
      <c r="P6" s="13"/>
      <c r="Q6" s="7"/>
      <c r="R6" s="4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68" t="s">
        <v>83</v>
      </c>
      <c r="B7" s="203" t="n">
        <v>4.0</v>
      </c>
      <c r="C7" s="65">
        <v>25</v>
      </c>
      <c r="D7" s="66">
        <f t="shared" si="0"/>
        <v>100</v>
      </c>
      <c r="E7" s="13"/>
      <c r="F7" s="67" t="s">
        <v>84</v>
      </c>
      <c r="G7" s="225" t="n">
        <v>372385.0</v>
      </c>
      <c r="H7" s="7"/>
      <c r="I7" s="13"/>
      <c r="J7" s="13"/>
      <c r="K7" s="13"/>
      <c r="L7" s="13"/>
      <c r="M7" s="7"/>
      <c r="N7" s="7"/>
      <c r="O7" s="7"/>
      <c r="P7" s="13"/>
      <c r="Q7" s="7"/>
      <c r="R7" s="47"/>
      <c r="S7" s="7"/>
      <c r="T7" s="7"/>
      <c r="U7" s="7"/>
      <c r="V7" s="7"/>
      <c r="W7" s="7"/>
      <c r="X7" s="7"/>
      <c r="Y7" s="7"/>
      <c r="Z7" s="7"/>
    </row>
    <row r="8" spans="1:26" ht="15.75" customHeight="1">
      <c r="A8" s="64" t="s">
        <v>85</v>
      </c>
      <c r="B8" s="204" t="n">
        <v>45.0</v>
      </c>
      <c r="C8" s="65">
        <v>62.5</v>
      </c>
      <c r="D8" s="66">
        <f t="shared" si="0"/>
        <v>2812.5</v>
      </c>
      <c r="E8" s="61"/>
      <c r="F8" s="67" t="s">
        <v>86</v>
      </c>
      <c r="G8" s="226" t="n">
        <v>0.0</v>
      </c>
      <c r="H8" s="7"/>
      <c r="I8" s="13"/>
      <c r="J8" s="13"/>
      <c r="K8" s="13"/>
      <c r="L8" s="13"/>
      <c r="M8" s="7"/>
      <c r="N8" s="7"/>
      <c r="O8" s="7"/>
      <c r="P8" s="13"/>
      <c r="Q8" s="7"/>
      <c r="R8" s="47"/>
      <c r="S8" s="7"/>
      <c r="T8" s="7"/>
      <c r="U8" s="7"/>
      <c r="V8" s="7"/>
      <c r="W8" s="7"/>
      <c r="X8" s="7"/>
      <c r="Y8" s="7"/>
      <c r="Z8" s="7"/>
    </row>
    <row r="9" spans="1:26" ht="15.75" customHeight="1">
      <c r="A9" s="68" t="s">
        <v>53</v>
      </c>
      <c r="B9" s="205" t="n">
        <v>6.0</v>
      </c>
      <c r="C9" s="65">
        <v>30</v>
      </c>
      <c r="D9" s="66">
        <f t="shared" si="0"/>
        <v>180</v>
      </c>
      <c r="E9" s="13"/>
      <c r="F9" s="69" t="s">
        <v>87</v>
      </c>
      <c r="G9" s="227" t="n">
        <v>744.0</v>
      </c>
      <c r="H9" s="7"/>
      <c r="I9" s="13"/>
      <c r="J9" s="13"/>
      <c r="K9" s="13"/>
      <c r="L9" s="13"/>
      <c r="M9" s="7"/>
      <c r="N9" s="7"/>
      <c r="O9" s="7"/>
      <c r="P9" s="13"/>
      <c r="Q9" s="7"/>
      <c r="R9" s="47"/>
      <c r="S9" s="7"/>
      <c r="T9" s="7"/>
      <c r="U9" s="7"/>
      <c r="V9" s="7"/>
      <c r="W9" s="7"/>
      <c r="X9" s="7"/>
      <c r="Y9" s="7"/>
      <c r="Z9" s="7"/>
    </row>
    <row r="10" spans="1:26" ht="15.75" customHeight="1">
      <c r="A10" s="70" t="s">
        <v>88</v>
      </c>
      <c r="B10" s="206" t="n">
        <v>22.0</v>
      </c>
      <c r="C10" s="71">
        <v>300</v>
      </c>
      <c r="D10" s="72">
        <f t="shared" si="0"/>
        <v>6600</v>
      </c>
      <c r="E10" s="61"/>
      <c r="F10" s="37" t="s">
        <v>89</v>
      </c>
      <c r="G10" s="73">
        <v>0</v>
      </c>
      <c r="H10" s="7"/>
      <c r="I10" s="13"/>
      <c r="J10" s="13"/>
      <c r="K10" s="13"/>
      <c r="L10" s="13"/>
      <c r="M10" s="7"/>
      <c r="N10" s="7"/>
      <c r="O10" s="7"/>
      <c r="P10" s="13"/>
      <c r="Q10" s="7"/>
      <c r="R10" s="47"/>
      <c r="S10" s="7"/>
      <c r="T10" s="7"/>
      <c r="U10" s="7"/>
      <c r="V10" s="7"/>
      <c r="W10" s="7"/>
      <c r="X10" s="7"/>
      <c r="Y10" s="7"/>
      <c r="Z10" s="7"/>
    </row>
    <row r="11" spans="1:26" ht="15.75" customHeight="1">
      <c r="A11" s="74" t="s">
        <v>90</v>
      </c>
      <c r="B11" s="75">
        <f>SUM(B4:B10)</f>
        <v>165</v>
      </c>
      <c r="C11" s="76"/>
      <c r="D11" s="77">
        <f>SUM(D4:D10)</f>
        <v>14042.5</v>
      </c>
      <c r="E11" s="13"/>
      <c r="F11" s="78" t="s">
        <v>63</v>
      </c>
      <c r="G11" s="79">
        <f>SUM(G4:G10)</f>
        <v>1135115</v>
      </c>
      <c r="H11" s="7"/>
      <c r="I11" s="13"/>
      <c r="J11" s="13"/>
      <c r="K11" s="13"/>
      <c r="L11" s="13"/>
      <c r="M11" s="7"/>
      <c r="N11" s="7"/>
      <c r="O11" s="7"/>
      <c r="P11" s="13"/>
      <c r="Q11" s="7"/>
      <c r="R11" s="47"/>
      <c r="S11" s="7"/>
      <c r="T11" s="7"/>
      <c r="U11" s="7"/>
      <c r="V11" s="7"/>
      <c r="W11" s="7"/>
      <c r="X11" s="7"/>
      <c r="Y11" s="7"/>
      <c r="Z11" s="7"/>
    </row>
    <row r="12" spans="1:26" ht="15.75" customHeight="1">
      <c r="A12" s="80" t="s">
        <v>91</v>
      </c>
      <c r="B12" s="81">
        <f>B11-E1</f>
        <v>165</v>
      </c>
      <c r="C12" s="82"/>
      <c r="D12" s="83">
        <f>D11/B11</f>
        <v>85.106060606060609</v>
      </c>
      <c r="E12" s="84"/>
      <c r="F12" s="7"/>
      <c r="G12" s="47"/>
      <c r="H12" s="7"/>
      <c r="I12" s="13"/>
      <c r="J12" s="13"/>
      <c r="K12" s="13"/>
      <c r="L12" s="13"/>
      <c r="M12" s="7"/>
      <c r="N12" s="7"/>
      <c r="O12" s="7"/>
      <c r="P12" s="13"/>
      <c r="Q12" s="7"/>
      <c r="R12" s="47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16"/>
      <c r="B13" s="16"/>
      <c r="C13" s="16"/>
      <c r="D13" s="16"/>
      <c r="E13" s="13"/>
      <c r="F13" s="13"/>
      <c r="G13" s="13"/>
      <c r="H13" s="47"/>
      <c r="I13" s="13"/>
      <c r="J13" s="13"/>
      <c r="K13" s="13"/>
      <c r="L13" s="13"/>
      <c r="M13" s="13"/>
      <c r="N13" s="7"/>
      <c r="O13" s="7"/>
      <c r="P13" s="7"/>
      <c r="Q13" s="13"/>
      <c r="R13" s="7"/>
      <c r="S13" s="47"/>
      <c r="T13" s="7"/>
      <c r="U13" s="7"/>
      <c r="V13" s="7"/>
      <c r="W13" s="7"/>
      <c r="X13" s="7"/>
      <c r="Y13" s="7"/>
      <c r="Z13" s="7"/>
    </row>
    <row r="14" spans="1:26" ht="15.75" customHeight="1">
      <c r="A14" s="85" t="s">
        <v>60</v>
      </c>
      <c r="B14" s="86" t="s">
        <v>75</v>
      </c>
      <c r="C14" s="86" t="s">
        <v>76</v>
      </c>
      <c r="D14" s="87" t="s">
        <v>77</v>
      </c>
      <c r="E14" s="50"/>
      <c r="F14" s="13"/>
      <c r="G14" s="13"/>
      <c r="H14" s="13"/>
      <c r="I14" s="13"/>
      <c r="J14" s="13"/>
      <c r="K14" s="13"/>
      <c r="L14" s="13"/>
      <c r="M14" s="13"/>
      <c r="N14" s="7"/>
      <c r="O14" s="7"/>
      <c r="P14" s="7"/>
      <c r="Q14" s="13"/>
      <c r="R14" s="7"/>
      <c r="S14" s="47"/>
      <c r="T14" s="7"/>
      <c r="U14" s="7"/>
      <c r="V14" s="7"/>
      <c r="W14" s="7"/>
      <c r="X14" s="7"/>
      <c r="Y14" s="7"/>
      <c r="Z14" s="7"/>
    </row>
    <row r="15" spans="1:26" ht="15.75" customHeight="1">
      <c r="A15" s="57" t="s">
        <v>92</v>
      </c>
      <c r="B15" s="207" t="n">
        <v>546.0</v>
      </c>
      <c r="C15" s="88">
        <v>2.25</v>
      </c>
      <c r="D15" s="66">
        <f t="shared" ref="D15:D20" si="1">B15*C15</f>
        <v>1228.5</v>
      </c>
      <c r="E15" s="13"/>
      <c r="F15" s="7"/>
      <c r="G15" s="47"/>
      <c r="H15" s="13"/>
      <c r="I15" s="13"/>
      <c r="J15" s="13"/>
      <c r="K15" s="13"/>
      <c r="L15" s="13"/>
      <c r="M15" s="13"/>
      <c r="N15" s="7"/>
      <c r="O15" s="7"/>
      <c r="P15" s="7"/>
      <c r="Q15" s="13"/>
      <c r="R15" s="7"/>
      <c r="S15" s="47"/>
      <c r="T15" s="7"/>
      <c r="U15" s="7"/>
      <c r="V15" s="7"/>
      <c r="W15" s="7"/>
      <c r="X15" s="7"/>
      <c r="Y15" s="7"/>
      <c r="Z15" s="7"/>
    </row>
    <row r="16" spans="1:26" ht="15.75" customHeight="1">
      <c r="A16" s="68" t="s">
        <v>93</v>
      </c>
      <c r="B16" s="208" t="n">
        <v>62.0</v>
      </c>
      <c r="C16" s="88">
        <v>6.5</v>
      </c>
      <c r="D16" s="66">
        <f t="shared" si="1"/>
        <v>403</v>
      </c>
      <c r="E16" s="50"/>
      <c r="F16" s="13"/>
      <c r="G16" s="13"/>
      <c r="H16" s="47"/>
      <c r="I16" s="7"/>
      <c r="J16" s="7"/>
      <c r="K16" s="7"/>
      <c r="L16" s="13"/>
      <c r="M16" s="13"/>
      <c r="N16" s="7"/>
      <c r="O16" s="7"/>
      <c r="P16" s="7"/>
      <c r="Q16" s="13"/>
      <c r="R16" s="7"/>
      <c r="S16" s="47"/>
      <c r="T16" s="7"/>
      <c r="U16" s="7"/>
      <c r="V16" s="7"/>
      <c r="W16" s="7"/>
      <c r="X16" s="7"/>
      <c r="Y16" s="7"/>
      <c r="Z16" s="7"/>
    </row>
    <row r="17" spans="1:26" ht="15.75" customHeight="1">
      <c r="A17" s="68" t="s">
        <v>94</v>
      </c>
      <c r="B17" s="209" t="n">
        <v>10.0</v>
      </c>
      <c r="C17" s="88">
        <v>3.3</v>
      </c>
      <c r="D17" s="66">
        <f t="shared" si="1"/>
        <v>33</v>
      </c>
      <c r="E17" s="13"/>
      <c r="F17" s="89" t="s">
        <v>95</v>
      </c>
      <c r="G17" s="16"/>
      <c r="H17" s="13"/>
      <c r="I17" s="13"/>
      <c r="J17" s="7"/>
      <c r="K17" s="7"/>
      <c r="L17" s="13"/>
      <c r="M17" s="90" t="s">
        <v>96</v>
      </c>
      <c r="N17" s="90" t="s">
        <v>97</v>
      </c>
      <c r="O17" s="90" t="s">
        <v>98</v>
      </c>
      <c r="P17" s="7"/>
      <c r="Q17" s="13"/>
      <c r="R17" s="7"/>
      <c r="S17" s="47"/>
      <c r="T17" s="7"/>
      <c r="U17" s="7"/>
      <c r="V17" s="7"/>
      <c r="W17" s="7"/>
      <c r="X17" s="7"/>
      <c r="Y17" s="7"/>
      <c r="Z17" s="7"/>
    </row>
    <row r="18" spans="1:26" ht="15.75" customHeight="1">
      <c r="A18" s="68" t="s">
        <v>99</v>
      </c>
      <c r="B18" s="210" t="n">
        <v>3604.0</v>
      </c>
      <c r="C18" s="88">
        <v>2.75</v>
      </c>
      <c r="D18" s="66">
        <f t="shared" si="1"/>
        <v>9911</v>
      </c>
      <c r="E18" s="50"/>
      <c r="F18" s="91" t="s">
        <v>100</v>
      </c>
      <c r="G18" s="92" t="s">
        <v>101</v>
      </c>
      <c r="H18" s="93" t="s">
        <v>102</v>
      </c>
      <c r="I18" s="94" t="s">
        <v>97</v>
      </c>
      <c r="J18" s="7"/>
      <c r="K18" s="7"/>
      <c r="L18" s="13"/>
      <c r="M18" s="90" t="s">
        <v>48</v>
      </c>
      <c r="N18" s="95">
        <f t="shared" ref="N18:N21" si="2">I19</f>
        <v>5187.4800000000005</v>
      </c>
      <c r="O18" s="96">
        <f t="shared" ref="O18:O21" si="3">G5</f>
        <v>518748</v>
      </c>
      <c r="P18" s="7"/>
      <c r="Q18" s="13"/>
      <c r="R18" s="7"/>
      <c r="S18" s="47"/>
      <c r="T18" s="7"/>
      <c r="U18" s="7"/>
      <c r="V18" s="7"/>
      <c r="W18" s="7"/>
      <c r="X18" s="7"/>
      <c r="Y18" s="7"/>
      <c r="Z18" s="7"/>
    </row>
    <row r="19" spans="1:26" ht="15.75" customHeight="1">
      <c r="A19" s="68" t="s">
        <v>103</v>
      </c>
      <c r="B19" s="211" t="n">
        <v>172.0</v>
      </c>
      <c r="C19" s="88">
        <v>6.5</v>
      </c>
      <c r="D19" s="66">
        <f t="shared" si="1"/>
        <v>1118</v>
      </c>
      <c r="E19" s="13"/>
      <c r="F19" s="78" t="s">
        <v>48</v>
      </c>
      <c r="G19" s="97">
        <v>0.1</v>
      </c>
      <c r="H19" s="98">
        <f t="shared" ref="H19:H22" si="4">G5*G19</f>
        <v>51874.8</v>
      </c>
      <c r="I19" s="98">
        <f t="shared" ref="I19:I22" si="5">H19*G19</f>
        <v>5187.4800000000005</v>
      </c>
      <c r="J19" s="7"/>
      <c r="K19" s="7"/>
      <c r="L19" s="13"/>
      <c r="M19" s="90" t="s">
        <v>49</v>
      </c>
      <c r="N19" s="95">
        <f t="shared" si="2"/>
        <v>3502.6271999999994</v>
      </c>
      <c r="O19" s="96">
        <f t="shared" si="3"/>
        <v>243238</v>
      </c>
      <c r="P19" s="13"/>
      <c r="Q19" s="13"/>
      <c r="R19" s="7"/>
      <c r="S19" s="47"/>
      <c r="T19" s="7"/>
      <c r="U19" s="7"/>
      <c r="V19" s="7"/>
      <c r="W19" s="7"/>
      <c r="X19" s="7"/>
      <c r="Y19" s="7"/>
      <c r="Z19" s="7"/>
    </row>
    <row r="20" spans="1:26" ht="15.75" customHeight="1">
      <c r="A20" s="68" t="s">
        <v>104</v>
      </c>
      <c r="B20" s="212" t="n">
        <v>24.0</v>
      </c>
      <c r="C20" s="88">
        <v>2</v>
      </c>
      <c r="D20" s="66">
        <f t="shared" si="1"/>
        <v>48</v>
      </c>
      <c r="E20" s="61"/>
      <c r="F20" s="78" t="s">
        <v>49</v>
      </c>
      <c r="G20" s="97">
        <v>0.12</v>
      </c>
      <c r="H20" s="98">
        <f t="shared" si="4"/>
        <v>29188.559999999998</v>
      </c>
      <c r="I20" s="98">
        <f t="shared" si="5"/>
        <v>3502.6271999999994</v>
      </c>
      <c r="J20" s="7"/>
      <c r="K20" s="7"/>
      <c r="L20" s="13"/>
      <c r="M20" s="90" t="s">
        <v>50</v>
      </c>
      <c r="N20" s="95">
        <f t="shared" si="2"/>
        <v>8378.6625000000004</v>
      </c>
      <c r="O20" s="96">
        <f t="shared" si="3"/>
        <v>372385</v>
      </c>
      <c r="P20" s="13"/>
      <c r="Q20" s="13"/>
      <c r="R20" s="7"/>
      <c r="S20" s="47"/>
      <c r="T20" s="7"/>
      <c r="U20" s="7"/>
      <c r="V20" s="7"/>
      <c r="W20" s="7"/>
      <c r="X20" s="7"/>
      <c r="Y20" s="7"/>
      <c r="Z20" s="7"/>
    </row>
    <row r="21" spans="1:26" ht="15.75" customHeight="1">
      <c r="A21" s="68" t="s">
        <v>105</v>
      </c>
      <c r="B21" s="213" t="n">
        <v>18.0</v>
      </c>
      <c r="C21" s="88">
        <v>3</v>
      </c>
      <c r="D21" s="66">
        <f>C21*B21</f>
        <v>54</v>
      </c>
      <c r="E21" s="13"/>
      <c r="F21" s="78" t="s">
        <v>50</v>
      </c>
      <c r="G21" s="97">
        <v>0.15</v>
      </c>
      <c r="H21" s="98">
        <f t="shared" si="4"/>
        <v>55857.75</v>
      </c>
      <c r="I21" s="98">
        <f t="shared" si="5"/>
        <v>8378.6625000000004</v>
      </c>
      <c r="J21" s="7"/>
      <c r="K21" s="7"/>
      <c r="L21" s="13"/>
      <c r="M21" s="90" t="s">
        <v>51</v>
      </c>
      <c r="N21" s="95">
        <f t="shared" si="2"/>
        <v>0</v>
      </c>
      <c r="O21" s="96">
        <f t="shared" si="3"/>
        <v>0</v>
      </c>
      <c r="P21" s="13"/>
      <c r="Q21" s="13"/>
      <c r="R21" s="7"/>
      <c r="S21" s="47"/>
      <c r="T21" s="7"/>
      <c r="U21" s="7"/>
      <c r="V21" s="7"/>
      <c r="W21" s="7"/>
      <c r="X21" s="7"/>
      <c r="Y21" s="7"/>
      <c r="Z21" s="7"/>
    </row>
    <row r="22" spans="1:26" ht="15.75" customHeight="1">
      <c r="A22" s="68" t="s">
        <v>106</v>
      </c>
      <c r="B22" s="214" t="n">
        <v>0.0</v>
      </c>
      <c r="C22" s="88">
        <v>6.5</v>
      </c>
      <c r="D22" s="66">
        <f t="shared" ref="D22:D31" si="6">B22*C22</f>
        <v>0</v>
      </c>
      <c r="E22" s="61"/>
      <c r="F22" s="78" t="s">
        <v>51</v>
      </c>
      <c r="G22" s="97">
        <v>0.05</v>
      </c>
      <c r="H22" s="98">
        <f t="shared" si="4"/>
        <v>0</v>
      </c>
      <c r="I22" s="98">
        <f t="shared" si="5"/>
        <v>0</v>
      </c>
      <c r="J22" s="7"/>
      <c r="K22" s="7"/>
      <c r="L22" s="13"/>
      <c r="M22" s="90" t="s">
        <v>107</v>
      </c>
      <c r="N22" s="95">
        <f>I24</f>
        <v>292</v>
      </c>
      <c r="O22" s="99">
        <f>G9+G10</f>
        <v>744</v>
      </c>
      <c r="P22" s="13"/>
      <c r="Q22" s="13"/>
      <c r="R22" s="7"/>
      <c r="S22" s="47"/>
      <c r="T22" s="7"/>
      <c r="U22" s="7"/>
      <c r="V22" s="7"/>
      <c r="W22" s="7"/>
      <c r="X22" s="7"/>
      <c r="Y22" s="7"/>
      <c r="Z22" s="7"/>
    </row>
    <row r="23" spans="1:26" ht="15.75" customHeight="1">
      <c r="A23" s="68" t="s">
        <v>108</v>
      </c>
      <c r="B23" s="215" t="n">
        <v>211.0</v>
      </c>
      <c r="C23" s="88">
        <v>1.75</v>
      </c>
      <c r="D23" s="66">
        <f t="shared" si="6"/>
        <v>369.25</v>
      </c>
      <c r="E23" s="13"/>
      <c r="F23" s="100" t="s">
        <v>109</v>
      </c>
      <c r="G23" s="101"/>
      <c r="H23" s="98">
        <f t="shared" ref="H23:I23" si="7">SUM(H19:H22)</f>
        <v>136921.10999999999</v>
      </c>
      <c r="I23" s="102">
        <f t="shared" si="7"/>
        <v>17068.769700000001</v>
      </c>
      <c r="J23" s="7"/>
      <c r="K23" s="7"/>
      <c r="L23" s="13"/>
      <c r="M23" s="13"/>
      <c r="N23" s="13"/>
      <c r="O23" s="13"/>
      <c r="P23" s="13"/>
      <c r="Q23" s="13"/>
      <c r="R23" s="7"/>
      <c r="S23" s="47"/>
      <c r="T23" s="7"/>
      <c r="U23" s="7"/>
      <c r="V23" s="7"/>
      <c r="W23" s="7"/>
      <c r="X23" s="7"/>
      <c r="Y23" s="7"/>
      <c r="Z23" s="7"/>
    </row>
    <row r="24" spans="1:26" ht="15.75" customHeight="1">
      <c r="A24" s="68" t="s">
        <v>110</v>
      </c>
      <c r="B24" s="216" t="n">
        <v>1198.0</v>
      </c>
      <c r="C24" s="88">
        <v>2</v>
      </c>
      <c r="D24" s="66">
        <f t="shared" si="6"/>
        <v>2396</v>
      </c>
      <c r="E24" s="61"/>
      <c r="F24" s="103" t="s">
        <v>111</v>
      </c>
      <c r="G24" s="104">
        <v>1</v>
      </c>
      <c r="H24" s="105">
        <f>B27+B32</f>
        <v>292</v>
      </c>
      <c r="I24" s="106">
        <f>H24*G24</f>
        <v>292</v>
      </c>
      <c r="J24" s="7"/>
      <c r="K24" s="7"/>
      <c r="L24" s="13"/>
      <c r="M24" s="13"/>
      <c r="N24" s="13"/>
      <c r="O24" s="13"/>
      <c r="P24" s="13"/>
      <c r="Q24" s="13"/>
      <c r="R24" s="7"/>
      <c r="S24" s="47"/>
      <c r="T24" s="7"/>
      <c r="U24" s="7"/>
      <c r="V24" s="7"/>
      <c r="W24" s="7"/>
      <c r="X24" s="7"/>
      <c r="Y24" s="7"/>
      <c r="Z24" s="7"/>
    </row>
    <row r="25" spans="1:26" ht="15.75" customHeight="1">
      <c r="A25" s="64" t="s">
        <v>112</v>
      </c>
      <c r="B25" s="217" t="n">
        <v>0.0</v>
      </c>
      <c r="C25" s="88">
        <v>15</v>
      </c>
      <c r="D25" s="66">
        <f t="shared" si="6"/>
        <v>0</v>
      </c>
      <c r="E25" s="13"/>
      <c r="F25" s="107" t="s">
        <v>113</v>
      </c>
      <c r="G25" s="7"/>
      <c r="H25" s="40">
        <f t="shared" ref="H25:I25" si="8">SUM(H23:H24)</f>
        <v>137213.10999999999</v>
      </c>
      <c r="I25" s="108">
        <f t="shared" si="8"/>
        <v>17360.769700000001</v>
      </c>
      <c r="J25" s="7"/>
      <c r="K25" s="7"/>
      <c r="L25" s="13"/>
      <c r="M25" s="13"/>
      <c r="N25" s="13"/>
      <c r="O25" s="13"/>
      <c r="P25" s="13"/>
      <c r="Q25" s="13"/>
      <c r="R25" s="7"/>
      <c r="S25" s="47"/>
      <c r="T25" s="7"/>
      <c r="U25" s="7"/>
      <c r="V25" s="7"/>
      <c r="W25" s="7"/>
      <c r="X25" s="7"/>
      <c r="Y25" s="7"/>
      <c r="Z25" s="7"/>
    </row>
    <row r="26" spans="1:26" ht="15.75" customHeight="1">
      <c r="A26" s="64" t="s">
        <v>114</v>
      </c>
      <c r="B26" s="218" t="n">
        <v>507.0</v>
      </c>
      <c r="C26" s="88">
        <v>3.5</v>
      </c>
      <c r="D26" s="66">
        <f t="shared" si="6"/>
        <v>1774.5</v>
      </c>
      <c r="E26" s="50"/>
      <c r="F26" s="7"/>
      <c r="G26" s="47"/>
      <c r="H26" s="47"/>
      <c r="I26" s="7"/>
      <c r="J26" s="7"/>
      <c r="K26" s="7"/>
      <c r="L26" s="13"/>
      <c r="M26" s="13"/>
      <c r="N26" s="13"/>
      <c r="O26" s="13"/>
      <c r="P26" s="13"/>
      <c r="Q26" s="13"/>
      <c r="R26" s="7"/>
      <c r="S26" s="47"/>
      <c r="T26" s="7"/>
      <c r="U26" s="7"/>
      <c r="V26" s="7"/>
      <c r="W26" s="7"/>
      <c r="X26" s="7"/>
      <c r="Y26" s="7"/>
      <c r="Z26" s="7"/>
    </row>
    <row r="27" spans="1:26" ht="15.75" customHeight="1">
      <c r="A27" s="64" t="s">
        <v>115</v>
      </c>
      <c r="B27" s="219" t="n">
        <v>292.0</v>
      </c>
      <c r="C27" s="88">
        <v>3</v>
      </c>
      <c r="D27" s="66">
        <f t="shared" si="6"/>
        <v>876</v>
      </c>
      <c r="E27" s="13"/>
      <c r="F27" s="7"/>
      <c r="G27" s="47"/>
      <c r="H27" s="47"/>
      <c r="I27" s="7"/>
      <c r="J27" s="7"/>
      <c r="K27" s="7"/>
      <c r="L27" s="13"/>
      <c r="M27" s="13"/>
      <c r="N27" s="13"/>
      <c r="O27" s="13"/>
      <c r="P27" s="13"/>
      <c r="Q27" s="13"/>
      <c r="R27" s="7"/>
      <c r="S27" s="47"/>
      <c r="T27" s="7"/>
      <c r="U27" s="7"/>
      <c r="V27" s="7"/>
      <c r="W27" s="7"/>
      <c r="X27" s="7"/>
      <c r="Y27" s="7"/>
      <c r="Z27" s="7"/>
    </row>
    <row r="28" spans="1:26" ht="15.75" customHeight="1">
      <c r="A28" s="64" t="s">
        <v>116</v>
      </c>
      <c r="B28" s="220" t="n">
        <v>1.0</v>
      </c>
      <c r="C28" s="88">
        <v>3</v>
      </c>
      <c r="D28" s="66">
        <f t="shared" si="6"/>
        <v>3</v>
      </c>
      <c r="E28" s="50"/>
      <c r="F28" s="7"/>
      <c r="G28" s="47"/>
      <c r="H28" s="47"/>
      <c r="I28" s="7"/>
      <c r="J28" s="7"/>
      <c r="K28" s="7"/>
      <c r="L28" s="13"/>
      <c r="M28" s="13"/>
      <c r="N28" s="13"/>
      <c r="O28" s="13"/>
      <c r="P28" s="13"/>
      <c r="Q28" s="13"/>
      <c r="R28" s="7"/>
      <c r="S28" s="47"/>
      <c r="T28" s="7"/>
      <c r="U28" s="7"/>
      <c r="V28" s="7"/>
      <c r="W28" s="7"/>
      <c r="X28" s="7"/>
      <c r="Y28" s="7"/>
      <c r="Z28" s="7"/>
    </row>
    <row r="29" spans="1:26" ht="15.75" customHeight="1">
      <c r="A29" s="64" t="s">
        <v>117</v>
      </c>
      <c r="B29" s="221" t="n">
        <v>0.0</v>
      </c>
      <c r="C29" s="88">
        <v>9</v>
      </c>
      <c r="D29" s="66">
        <f t="shared" si="6"/>
        <v>0</v>
      </c>
      <c r="E29" s="13"/>
      <c r="F29" s="109" t="s">
        <v>118</v>
      </c>
      <c r="G29" s="47"/>
      <c r="H29" s="47"/>
      <c r="I29" s="7"/>
      <c r="J29" s="7"/>
      <c r="K29" s="7"/>
      <c r="L29" s="13"/>
      <c r="M29" s="13"/>
      <c r="N29" s="13"/>
      <c r="O29" s="13"/>
      <c r="P29" s="13"/>
      <c r="Q29" s="13"/>
      <c r="R29" s="7"/>
      <c r="S29" s="47"/>
      <c r="T29" s="7"/>
      <c r="U29" s="7"/>
      <c r="V29" s="7"/>
      <c r="W29" s="7"/>
      <c r="X29" s="7"/>
      <c r="Y29" s="7"/>
      <c r="Z29" s="7"/>
    </row>
    <row r="30" spans="1:26" ht="15.75" customHeight="1">
      <c r="A30" s="64" t="s">
        <v>119</v>
      </c>
      <c r="B30" s="222" t="n">
        <v>0.0</v>
      </c>
      <c r="C30" s="88">
        <v>0.9</v>
      </c>
      <c r="D30" s="66">
        <f t="shared" si="6"/>
        <v>0</v>
      </c>
      <c r="E30" s="50"/>
      <c r="F30" s="110" t="s">
        <v>100</v>
      </c>
      <c r="G30" s="111" t="s">
        <v>120</v>
      </c>
      <c r="H30" s="112" t="s">
        <v>100</v>
      </c>
      <c r="I30" s="113" t="s">
        <v>121</v>
      </c>
      <c r="J30" s="7"/>
      <c r="K30" s="7"/>
      <c r="L30" s="13"/>
      <c r="M30" s="13"/>
      <c r="N30" s="13"/>
      <c r="O30" s="13"/>
      <c r="P30" s="13"/>
      <c r="Q30" s="13"/>
      <c r="R30" s="7"/>
      <c r="S30" s="47"/>
      <c r="T30" s="7"/>
      <c r="U30" s="7"/>
      <c r="V30" s="7"/>
      <c r="W30" s="7"/>
      <c r="X30" s="7"/>
      <c r="Y30" s="7"/>
      <c r="Z30" s="7"/>
    </row>
    <row r="31" spans="1:26" ht="15.75" customHeight="1">
      <c r="A31" s="64" t="s">
        <v>122</v>
      </c>
      <c r="B31" s="58">
        <v>0</v>
      </c>
      <c r="C31" s="88">
        <v>1</v>
      </c>
      <c r="D31" s="66">
        <f t="shared" si="6"/>
        <v>0</v>
      </c>
      <c r="E31" s="13"/>
      <c r="F31" s="100" t="s">
        <v>88</v>
      </c>
      <c r="G31" s="114">
        <f>D10+D25+D26</f>
        <v>8374.5</v>
      </c>
      <c r="H31" s="100" t="s">
        <v>88</v>
      </c>
      <c r="I31" s="115">
        <f>G31/B10</f>
        <v>380.65909090909093</v>
      </c>
      <c r="J31" s="7"/>
      <c r="K31" s="7"/>
      <c r="L31" s="13"/>
      <c r="M31" s="13"/>
      <c r="N31" s="13"/>
      <c r="O31" s="13"/>
      <c r="P31" s="13"/>
      <c r="Q31" s="13"/>
      <c r="R31" s="7"/>
      <c r="S31" s="47"/>
      <c r="T31" s="7"/>
      <c r="U31" s="7"/>
      <c r="V31" s="7"/>
      <c r="W31" s="7"/>
      <c r="X31" s="7"/>
      <c r="Y31" s="7"/>
      <c r="Z31" s="7"/>
    </row>
    <row r="32" spans="1:26" ht="15.75" customHeight="1">
      <c r="A32" s="70" t="s">
        <v>123</v>
      </c>
      <c r="B32" s="116">
        <v>0</v>
      </c>
      <c r="C32" s="117">
        <v>0.7</v>
      </c>
      <c r="D32" s="72">
        <f>C32*B32</f>
        <v>0</v>
      </c>
      <c r="E32" s="61"/>
      <c r="F32" s="100" t="s">
        <v>48</v>
      </c>
      <c r="G32" s="114">
        <f>D4+I19+D15+D16+D17+D30</f>
        <v>9161.98</v>
      </c>
      <c r="H32" s="100" t="s">
        <v>48</v>
      </c>
      <c r="I32" s="115">
        <f t="shared" ref="I32:I35" si="9">G32/B4</f>
        <v>218.14238095238093</v>
      </c>
      <c r="J32" s="7"/>
      <c r="K32" s="7"/>
      <c r="L32" s="13"/>
      <c r="M32" s="13"/>
      <c r="N32" s="13"/>
      <c r="O32" s="13"/>
      <c r="P32" s="13"/>
      <c r="Q32" s="13"/>
      <c r="R32" s="7"/>
      <c r="S32" s="47"/>
      <c r="T32" s="7"/>
      <c r="U32" s="7"/>
      <c r="V32" s="7"/>
      <c r="W32" s="7"/>
      <c r="X32" s="7"/>
      <c r="Y32" s="7"/>
      <c r="Z32" s="7"/>
    </row>
    <row r="33" spans="1:26" ht="15.75" customHeight="1">
      <c r="A33" s="118"/>
      <c r="B33" s="119">
        <f>SUM(B15:B32)</f>
        <v>6645</v>
      </c>
      <c r="C33" s="120"/>
      <c r="D33" s="121">
        <f>SUM(D15:D32)</f>
        <v>18214.25</v>
      </c>
      <c r="E33" s="13"/>
      <c r="F33" s="100" t="s">
        <v>49</v>
      </c>
      <c r="G33" s="114">
        <f>D5+I20+D18+D19+D20+D31</f>
        <v>16469.627199999999</v>
      </c>
      <c r="H33" s="100" t="s">
        <v>49</v>
      </c>
      <c r="I33" s="115">
        <f t="shared" si="9"/>
        <v>392.13398095238091</v>
      </c>
      <c r="J33" s="13"/>
      <c r="K33" s="7"/>
      <c r="L33" s="7"/>
      <c r="M33" s="7"/>
      <c r="N33" s="7"/>
      <c r="O33" s="13"/>
      <c r="P33" s="13"/>
      <c r="Q33" s="13"/>
      <c r="R33" s="7"/>
      <c r="S33" s="47"/>
      <c r="T33" s="7"/>
      <c r="U33" s="7"/>
      <c r="V33" s="7"/>
      <c r="W33" s="7"/>
      <c r="X33" s="7"/>
      <c r="Y33" s="7"/>
      <c r="Z33" s="7"/>
    </row>
    <row r="34" spans="1:26" ht="15.75" customHeight="1">
      <c r="A34" s="40"/>
      <c r="B34" s="13"/>
      <c r="C34" s="13"/>
      <c r="D34" s="122">
        <f>D33/B33</f>
        <v>2.7410458991723101</v>
      </c>
      <c r="E34" s="123"/>
      <c r="F34" s="100" t="s">
        <v>50</v>
      </c>
      <c r="G34" s="114">
        <f>D6+I21+D20+D21+D22</f>
        <v>8630.6625000000004</v>
      </c>
      <c r="H34" s="100" t="s">
        <v>50</v>
      </c>
      <c r="I34" s="115">
        <f t="shared" si="9"/>
        <v>2157.6656250000001</v>
      </c>
      <c r="J34" s="13"/>
      <c r="K34" s="7"/>
      <c r="L34" s="7"/>
      <c r="M34" s="7"/>
      <c r="N34" s="7"/>
      <c r="O34" s="13"/>
      <c r="P34" s="13"/>
      <c r="Q34" s="13"/>
      <c r="R34" s="7"/>
      <c r="S34" s="47"/>
      <c r="T34" s="7"/>
      <c r="U34" s="7"/>
      <c r="V34" s="7"/>
      <c r="W34" s="7"/>
      <c r="X34" s="7"/>
      <c r="Y34" s="7"/>
      <c r="Z34" s="7"/>
    </row>
    <row r="35" spans="1:26" ht="15.75" customHeight="1">
      <c r="A35" s="13"/>
      <c r="B35" s="13"/>
      <c r="C35" s="13"/>
      <c r="D35" s="124"/>
      <c r="E35" s="13"/>
      <c r="F35" s="100" t="s">
        <v>51</v>
      </c>
      <c r="G35" s="114">
        <f>D7+I22+D23+D24</f>
        <v>2865.25</v>
      </c>
      <c r="H35" s="100" t="s">
        <v>51</v>
      </c>
      <c r="I35" s="115">
        <f t="shared" si="9"/>
        <v>716.3125</v>
      </c>
      <c r="J35" s="13"/>
      <c r="K35" s="13"/>
      <c r="L35" s="7"/>
      <c r="M35" s="7"/>
      <c r="N35" s="7"/>
      <c r="O35" s="13"/>
      <c r="P35" s="13"/>
      <c r="Q35" s="13"/>
      <c r="R35" s="7"/>
      <c r="S35" s="47"/>
      <c r="T35" s="7"/>
      <c r="U35" s="7"/>
      <c r="V35" s="7"/>
      <c r="W35" s="7"/>
      <c r="X35" s="7"/>
      <c r="Y35" s="7"/>
      <c r="Z35" s="7"/>
    </row>
    <row r="36" spans="1:26" ht="15.75" customHeight="1">
      <c r="A36" s="13"/>
      <c r="B36" s="13"/>
      <c r="C36" s="13"/>
      <c r="D36" s="124"/>
      <c r="E36" s="61"/>
      <c r="F36" s="100" t="s">
        <v>124</v>
      </c>
      <c r="G36" s="114">
        <f>D9+D8+I24+D27+D28+D29+D32</f>
        <v>4163.5</v>
      </c>
      <c r="H36" s="125" t="s">
        <v>124</v>
      </c>
      <c r="I36" s="115">
        <f>G36/(B8+B9+B27+B28+B29+B32)</f>
        <v>12.103197674418604</v>
      </c>
      <c r="J36" s="13"/>
      <c r="K36" s="13"/>
      <c r="L36" s="7"/>
      <c r="M36" s="7"/>
      <c r="N36" s="7"/>
      <c r="O36" s="13"/>
      <c r="P36" s="13"/>
      <c r="Q36" s="13"/>
      <c r="R36" s="7"/>
      <c r="S36" s="47"/>
      <c r="T36" s="7"/>
      <c r="U36" s="7"/>
      <c r="V36" s="7"/>
      <c r="W36" s="7"/>
      <c r="X36" s="7"/>
      <c r="Y36" s="7"/>
      <c r="Z36" s="7"/>
    </row>
    <row r="37" spans="1:26" ht="15.75" customHeight="1">
      <c r="A37" s="126" t="s">
        <v>125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7"/>
      <c r="M37" s="7"/>
      <c r="N37" s="7"/>
      <c r="O37" s="13"/>
      <c r="P37" s="13"/>
      <c r="Q37" s="13"/>
      <c r="R37" s="7"/>
      <c r="S37" s="47"/>
      <c r="T37" s="7"/>
      <c r="U37" s="7"/>
      <c r="V37" s="7"/>
      <c r="W37" s="7"/>
      <c r="X37" s="7"/>
      <c r="Y37" s="7"/>
      <c r="Z37" s="7"/>
    </row>
    <row r="38" spans="1:26" ht="15.75" customHeight="1">
      <c r="A38" s="16"/>
      <c r="B38" s="16"/>
      <c r="C38" s="16"/>
      <c r="D38" s="16"/>
      <c r="E38" s="50"/>
      <c r="F38" s="13"/>
      <c r="G38" s="13"/>
      <c r="H38" s="13"/>
      <c r="I38" s="13"/>
      <c r="J38" s="13"/>
      <c r="K38" s="13"/>
      <c r="L38" s="7"/>
      <c r="M38" s="7"/>
      <c r="N38" s="7"/>
      <c r="O38" s="13"/>
      <c r="P38" s="13"/>
      <c r="Q38" s="13"/>
      <c r="R38" s="7"/>
      <c r="S38" s="47"/>
      <c r="T38" s="7"/>
      <c r="U38" s="7"/>
      <c r="V38" s="7"/>
      <c r="W38" s="7"/>
      <c r="X38" s="7"/>
      <c r="Y38" s="7"/>
      <c r="Z38" s="7"/>
    </row>
    <row r="39" spans="1:26" ht="15.75" customHeight="1">
      <c r="A39" s="127" t="s">
        <v>126</v>
      </c>
      <c r="B39" s="128" t="s">
        <v>75</v>
      </c>
      <c r="C39" s="128" t="s">
        <v>97</v>
      </c>
      <c r="D39" s="129" t="s">
        <v>63</v>
      </c>
      <c r="E39" s="13"/>
      <c r="F39" s="7"/>
      <c r="G39" s="47"/>
      <c r="H39" s="47"/>
      <c r="I39" s="7"/>
      <c r="J39" s="13"/>
      <c r="K39" s="13"/>
      <c r="L39" s="7"/>
      <c r="M39" s="7"/>
      <c r="N39" s="7"/>
      <c r="O39" s="13"/>
      <c r="P39" s="13"/>
      <c r="Q39" s="13"/>
      <c r="R39" s="7"/>
      <c r="S39" s="47"/>
      <c r="T39" s="7"/>
      <c r="U39" s="7"/>
      <c r="V39" s="7"/>
      <c r="W39" s="7"/>
      <c r="X39" s="7"/>
      <c r="Y39" s="7"/>
      <c r="Z39" s="7"/>
    </row>
    <row r="40" spans="1:26" ht="15.75" customHeight="1">
      <c r="A40" s="57" t="s">
        <v>127</v>
      </c>
      <c r="B40" s="47">
        <v>0</v>
      </c>
      <c r="C40" s="65">
        <v>6.4</v>
      </c>
      <c r="D40" s="66">
        <f t="shared" ref="D40:D45" si="10">B40*C40</f>
        <v>0</v>
      </c>
      <c r="E40" s="50"/>
      <c r="F40" s="7"/>
      <c r="G40" s="47"/>
      <c r="H40" s="47"/>
      <c r="I40" s="7"/>
      <c r="J40" s="13"/>
      <c r="K40" s="13"/>
      <c r="L40" s="7"/>
      <c r="M40" s="7"/>
      <c r="N40" s="7"/>
      <c r="O40" s="13"/>
      <c r="P40" s="13"/>
      <c r="Q40" s="13"/>
      <c r="R40" s="7"/>
      <c r="S40" s="47"/>
      <c r="T40" s="7"/>
      <c r="U40" s="7"/>
      <c r="V40" s="7"/>
      <c r="W40" s="7"/>
      <c r="X40" s="7"/>
      <c r="Y40" s="7"/>
      <c r="Z40" s="7"/>
    </row>
    <row r="41" spans="1:26" ht="15.75" customHeight="1">
      <c r="A41" s="68" t="s">
        <v>128</v>
      </c>
      <c r="B41" s="47">
        <v>0</v>
      </c>
      <c r="C41" s="65">
        <v>1.6</v>
      </c>
      <c r="D41" s="66">
        <f t="shared" si="10"/>
        <v>0</v>
      </c>
      <c r="E41" s="13"/>
      <c r="F41" s="7"/>
      <c r="G41" s="47"/>
      <c r="H41" s="47"/>
      <c r="I41" s="130"/>
      <c r="J41" s="13"/>
      <c r="K41" s="13"/>
      <c r="L41" s="13"/>
      <c r="M41" s="124"/>
      <c r="N41" s="13"/>
      <c r="O41" s="13"/>
      <c r="P41" s="13"/>
      <c r="Q41" s="13"/>
      <c r="R41" s="7"/>
      <c r="S41" s="47"/>
      <c r="T41" s="7"/>
      <c r="U41" s="7"/>
      <c r="V41" s="7"/>
      <c r="W41" s="7"/>
      <c r="X41" s="7"/>
      <c r="Y41" s="7"/>
      <c r="Z41" s="7"/>
    </row>
    <row r="42" spans="1:26" ht="15.75" customHeight="1">
      <c r="A42" s="68" t="s">
        <v>108</v>
      </c>
      <c r="B42" s="47">
        <v>0</v>
      </c>
      <c r="C42" s="65">
        <v>1.6</v>
      </c>
      <c r="D42" s="66">
        <f t="shared" si="10"/>
        <v>0</v>
      </c>
      <c r="E42" s="50"/>
      <c r="F42" s="7"/>
      <c r="G42" s="47"/>
      <c r="H42" s="47"/>
      <c r="I42" s="7"/>
      <c r="J42" s="7"/>
      <c r="K42" s="7"/>
      <c r="L42" s="13"/>
      <c r="M42" s="13"/>
      <c r="N42" s="13"/>
      <c r="O42" s="13"/>
      <c r="P42" s="13"/>
      <c r="Q42" s="13"/>
      <c r="R42" s="7"/>
      <c r="S42" s="47"/>
      <c r="T42" s="7"/>
      <c r="U42" s="7"/>
      <c r="V42" s="7"/>
      <c r="W42" s="7"/>
      <c r="X42" s="7"/>
      <c r="Y42" s="7"/>
      <c r="Z42" s="7"/>
    </row>
    <row r="43" spans="1:26" ht="15.75" customHeight="1">
      <c r="A43" s="68" t="s">
        <v>129</v>
      </c>
      <c r="B43" s="5">
        <v>0</v>
      </c>
      <c r="C43" s="65">
        <v>1.25</v>
      </c>
      <c r="D43" s="66">
        <f t="shared" si="10"/>
        <v>0</v>
      </c>
      <c r="E43" s="13"/>
      <c r="F43" s="7"/>
      <c r="G43" s="47"/>
      <c r="H43" s="47"/>
      <c r="I43" s="7"/>
      <c r="J43" s="7"/>
      <c r="K43" s="7"/>
      <c r="L43" s="13"/>
      <c r="M43" s="13"/>
      <c r="N43" s="13"/>
      <c r="O43" s="13"/>
      <c r="P43" s="13"/>
      <c r="Q43" s="13"/>
      <c r="R43" s="7"/>
      <c r="S43" s="47"/>
      <c r="T43" s="7"/>
      <c r="U43" s="7"/>
      <c r="V43" s="7"/>
      <c r="W43" s="7"/>
      <c r="X43" s="7"/>
      <c r="Y43" s="7"/>
      <c r="Z43" s="7"/>
    </row>
    <row r="44" spans="1:26" ht="15.75" customHeight="1">
      <c r="A44" s="68" t="s">
        <v>110</v>
      </c>
      <c r="B44" s="47">
        <v>0</v>
      </c>
      <c r="C44" s="65">
        <v>1.25</v>
      </c>
      <c r="D44" s="66">
        <f t="shared" si="10"/>
        <v>0</v>
      </c>
      <c r="E44" s="50"/>
      <c r="F44" s="7"/>
      <c r="G44" s="47"/>
      <c r="H44" s="47"/>
      <c r="I44" s="7"/>
      <c r="J44" s="7"/>
      <c r="K44" s="7"/>
      <c r="L44" s="13"/>
      <c r="M44" s="13"/>
      <c r="N44" s="13"/>
      <c r="O44" s="13"/>
      <c r="P44" s="13"/>
      <c r="Q44" s="13"/>
      <c r="R44" s="7"/>
      <c r="S44" s="47"/>
      <c r="T44" s="7"/>
      <c r="U44" s="7"/>
      <c r="V44" s="7"/>
      <c r="W44" s="7"/>
      <c r="X44" s="7"/>
      <c r="Y44" s="7"/>
      <c r="Z44" s="7"/>
    </row>
    <row r="45" spans="1:26" ht="15.75" customHeight="1">
      <c r="A45" s="131" t="s">
        <v>130</v>
      </c>
      <c r="B45" s="47">
        <v>0</v>
      </c>
      <c r="C45" s="71">
        <v>1.6</v>
      </c>
      <c r="D45" s="132">
        <f t="shared" si="10"/>
        <v>0</v>
      </c>
      <c r="E45" s="13"/>
      <c r="F45" s="7"/>
      <c r="G45" s="47"/>
      <c r="H45" s="47"/>
      <c r="I45" s="7"/>
      <c r="J45" s="7"/>
      <c r="K45" s="7"/>
      <c r="L45" s="13"/>
      <c r="M45" s="13"/>
      <c r="N45" s="13"/>
      <c r="O45" s="13"/>
      <c r="P45" s="13"/>
      <c r="Q45" s="13"/>
      <c r="R45" s="7"/>
      <c r="S45" s="47"/>
      <c r="T45" s="7"/>
      <c r="U45" s="7"/>
      <c r="V45" s="7"/>
      <c r="W45" s="7"/>
      <c r="X45" s="7"/>
      <c r="Y45" s="7"/>
      <c r="Z45" s="7"/>
    </row>
    <row r="46" spans="1:26" ht="15.75" customHeight="1">
      <c r="A46" s="43" t="s">
        <v>131</v>
      </c>
      <c r="B46" s="133">
        <f>SUM(B40:B45)</f>
        <v>0</v>
      </c>
      <c r="C46" s="13"/>
      <c r="D46" s="122">
        <f>SUM(D40:D45)</f>
        <v>0</v>
      </c>
      <c r="E46" s="84"/>
      <c r="F46" s="7"/>
      <c r="G46" s="47"/>
      <c r="H46" s="47"/>
      <c r="I46" s="7"/>
      <c r="J46" s="7"/>
      <c r="K46" s="7"/>
      <c r="L46" s="13"/>
      <c r="M46" s="13"/>
      <c r="N46" s="13"/>
      <c r="O46" s="13"/>
      <c r="P46" s="13"/>
      <c r="Q46" s="13"/>
      <c r="R46" s="7"/>
      <c r="S46" s="47"/>
      <c r="T46" s="7"/>
      <c r="U46" s="7"/>
      <c r="V46" s="7"/>
      <c r="W46" s="7"/>
      <c r="X46" s="7"/>
      <c r="Y46" s="7"/>
      <c r="Z46" s="7"/>
    </row>
    <row r="47" spans="1:26" ht="15.75" customHeight="1">
      <c r="A47" s="40"/>
      <c r="B47" s="13"/>
      <c r="C47" s="13"/>
      <c r="D47" s="122" t="e">
        <f>D46/B46</f>
        <v>#DIV/0!</v>
      </c>
      <c r="E47" s="13"/>
      <c r="F47" s="7"/>
      <c r="G47" s="47"/>
      <c r="H47" s="47"/>
      <c r="I47" s="7"/>
      <c r="J47" s="7"/>
      <c r="K47" s="7"/>
      <c r="L47" s="13"/>
      <c r="M47" s="13"/>
      <c r="N47" s="13"/>
      <c r="O47" s="13"/>
      <c r="P47" s="13"/>
      <c r="Q47" s="13"/>
      <c r="R47" s="7"/>
      <c r="S47" s="47"/>
      <c r="T47" s="7"/>
      <c r="U47" s="7"/>
      <c r="V47" s="7"/>
      <c r="W47" s="7"/>
      <c r="X47" s="7"/>
      <c r="Y47" s="7"/>
      <c r="Z47" s="7"/>
    </row>
    <row r="48" spans="1:26" ht="15.75" customHeight="1">
      <c r="A48" s="16"/>
      <c r="B48" s="16"/>
      <c r="C48" s="16"/>
      <c r="D48" s="16"/>
      <c r="E48" s="50"/>
      <c r="F48" s="7"/>
      <c r="G48" s="47"/>
      <c r="H48" s="47"/>
      <c r="I48" s="7"/>
      <c r="J48" s="7"/>
      <c r="K48" s="7"/>
      <c r="L48" s="13"/>
      <c r="M48" s="13"/>
      <c r="N48" s="13"/>
      <c r="O48" s="13"/>
      <c r="P48" s="13"/>
      <c r="Q48" s="13"/>
      <c r="R48" s="7"/>
      <c r="S48" s="47"/>
      <c r="T48" s="7"/>
      <c r="U48" s="7"/>
      <c r="V48" s="7"/>
      <c r="W48" s="7"/>
      <c r="X48" s="7"/>
      <c r="Y48" s="7"/>
      <c r="Z48" s="7"/>
    </row>
    <row r="49" spans="1:26" ht="15.75" customHeight="1">
      <c r="A49" s="134" t="s">
        <v>132</v>
      </c>
      <c r="B49" s="135" t="s">
        <v>98</v>
      </c>
      <c r="C49" s="135" t="s">
        <v>67</v>
      </c>
      <c r="D49" s="13" t="s">
        <v>97</v>
      </c>
      <c r="E49" s="13"/>
      <c r="F49" s="7"/>
      <c r="G49" s="47"/>
      <c r="H49" s="47"/>
      <c r="I49" s="7"/>
      <c r="J49" s="7"/>
      <c r="K49" s="7"/>
      <c r="L49" s="13"/>
      <c r="M49" s="13"/>
      <c r="N49" s="13"/>
      <c r="O49" s="13"/>
      <c r="P49" s="13"/>
      <c r="Q49" s="13"/>
      <c r="R49" s="7"/>
      <c r="S49" s="47"/>
      <c r="T49" s="7"/>
      <c r="U49" s="7"/>
      <c r="V49" s="7"/>
      <c r="W49" s="7"/>
      <c r="X49" s="7"/>
      <c r="Y49" s="7"/>
      <c r="Z49" s="7"/>
    </row>
    <row r="50" spans="1:26" ht="15.75" customHeight="1">
      <c r="A50" s="57" t="s">
        <v>51</v>
      </c>
      <c r="B50" s="136">
        <v>0</v>
      </c>
      <c r="C50" s="137">
        <f>B50*0.05</f>
        <v>0</v>
      </c>
      <c r="D50" s="66">
        <f>C50*0.01</f>
        <v>0</v>
      </c>
      <c r="E50" s="50"/>
      <c r="F50" s="7"/>
      <c r="G50" s="47"/>
      <c r="H50" s="47"/>
      <c r="I50" s="7"/>
      <c r="J50" s="7"/>
      <c r="K50" s="7"/>
      <c r="L50" s="13"/>
      <c r="M50" s="13"/>
      <c r="N50" s="13"/>
      <c r="O50" s="13"/>
      <c r="P50" s="13"/>
      <c r="Q50" s="13"/>
      <c r="R50" s="7"/>
      <c r="S50" s="47"/>
      <c r="T50" s="7"/>
      <c r="U50" s="7"/>
      <c r="V50" s="7"/>
      <c r="W50" s="7"/>
      <c r="X50" s="7"/>
      <c r="Y50" s="7"/>
      <c r="Z50" s="7"/>
    </row>
    <row r="51" spans="1:26" ht="15.75" customHeight="1">
      <c r="A51" s="131" t="s">
        <v>49</v>
      </c>
      <c r="B51" s="138">
        <v>0</v>
      </c>
      <c r="C51" s="137">
        <f>B51*0.12</f>
        <v>0</v>
      </c>
      <c r="D51" s="66">
        <f>C51*0.1</f>
        <v>0</v>
      </c>
      <c r="E51" s="13"/>
      <c r="F51" s="7"/>
      <c r="G51" s="47"/>
      <c r="H51" s="47"/>
      <c r="I51" s="7"/>
      <c r="J51" s="7"/>
      <c r="K51" s="7"/>
      <c r="L51" s="13"/>
      <c r="M51" s="13"/>
      <c r="N51" s="13"/>
      <c r="O51" s="13"/>
      <c r="P51" s="13"/>
      <c r="Q51" s="13"/>
      <c r="R51" s="7"/>
      <c r="S51" s="47"/>
      <c r="T51" s="7"/>
      <c r="U51" s="7"/>
      <c r="V51" s="7"/>
      <c r="W51" s="7"/>
      <c r="X51" s="7"/>
      <c r="Y51" s="7"/>
      <c r="Z51" s="7"/>
    </row>
    <row r="52" spans="1:26" ht="15.75" customHeight="1">
      <c r="A52" s="43" t="s">
        <v>133</v>
      </c>
      <c r="B52" s="137">
        <f>SUM(B50:B51)</f>
        <v>0</v>
      </c>
      <c r="C52" s="47"/>
      <c r="D52" s="7"/>
      <c r="E52" s="50"/>
      <c r="F52" s="7"/>
      <c r="G52" s="47"/>
      <c r="H52" s="47"/>
      <c r="I52" s="7"/>
      <c r="J52" s="7"/>
      <c r="K52" s="7"/>
      <c r="L52" s="13"/>
      <c r="M52" s="13"/>
      <c r="N52" s="13"/>
      <c r="O52" s="13"/>
      <c r="P52" s="13"/>
      <c r="Q52" s="13"/>
      <c r="R52" s="7"/>
      <c r="S52" s="47"/>
      <c r="T52" s="7"/>
      <c r="U52" s="7"/>
      <c r="V52" s="7"/>
      <c r="W52" s="7"/>
      <c r="X52" s="7"/>
      <c r="Y52" s="7"/>
      <c r="Z52" s="7"/>
    </row>
    <row r="53" spans="1:26" ht="15.75" customHeight="1">
      <c r="A53" s="47"/>
      <c r="B53" s="47"/>
      <c r="C53" s="47"/>
      <c r="D53" s="7"/>
      <c r="E53" s="13"/>
      <c r="F53" s="7"/>
      <c r="G53" s="47"/>
      <c r="H53" s="47"/>
      <c r="I53" s="7"/>
      <c r="J53" s="7"/>
      <c r="K53" s="7"/>
      <c r="L53" s="13"/>
      <c r="M53" s="13"/>
      <c r="N53" s="13"/>
      <c r="O53" s="13"/>
      <c r="P53" s="13"/>
      <c r="Q53" s="13"/>
      <c r="R53" s="7"/>
      <c r="S53" s="47"/>
      <c r="T53" s="7"/>
      <c r="U53" s="7"/>
      <c r="V53" s="7"/>
      <c r="W53" s="7"/>
      <c r="X53" s="7"/>
      <c r="Y53" s="7"/>
      <c r="Z53" s="7"/>
    </row>
    <row r="54" spans="1:26" ht="15.75" customHeight="1">
      <c r="A54" s="47"/>
      <c r="B54" s="47"/>
      <c r="C54" s="47"/>
      <c r="D54" s="7"/>
      <c r="E54" s="50"/>
      <c r="F54" s="7"/>
      <c r="G54" s="13"/>
      <c r="H54" s="13"/>
      <c r="I54" s="13"/>
      <c r="J54" s="7"/>
      <c r="K54" s="7"/>
      <c r="L54" s="13"/>
      <c r="M54" s="13"/>
      <c r="N54" s="13"/>
      <c r="O54" s="13"/>
      <c r="P54" s="13"/>
      <c r="Q54" s="13"/>
      <c r="R54" s="7"/>
      <c r="S54" s="47"/>
      <c r="T54" s="7"/>
      <c r="U54" s="7"/>
      <c r="V54" s="7"/>
      <c r="W54" s="7"/>
      <c r="X54" s="7"/>
      <c r="Y54" s="7"/>
      <c r="Z54" s="7"/>
    </row>
    <row r="55" spans="1:26" ht="15.75" customHeight="1">
      <c r="A55" s="13"/>
      <c r="B55" s="13"/>
      <c r="C55" s="13"/>
      <c r="D55" s="13"/>
      <c r="E55" s="13"/>
      <c r="F55" s="7"/>
      <c r="G55" s="13"/>
      <c r="H55" s="13"/>
      <c r="I55" s="13"/>
      <c r="J55" s="7"/>
      <c r="K55" s="7"/>
      <c r="L55" s="13"/>
      <c r="M55" s="13"/>
      <c r="N55" s="13"/>
      <c r="O55" s="13"/>
      <c r="P55" s="13"/>
      <c r="Q55" s="13"/>
      <c r="R55" s="7"/>
      <c r="S55" s="47"/>
      <c r="T55" s="7"/>
      <c r="U55" s="7"/>
      <c r="V55" s="7"/>
      <c r="W55" s="7"/>
      <c r="X55" s="7"/>
      <c r="Y55" s="7"/>
      <c r="Z55" s="7"/>
    </row>
    <row r="56" spans="1:26" ht="15.75" customHeight="1">
      <c r="A56" s="126" t="s">
        <v>134</v>
      </c>
      <c r="B56" s="13"/>
      <c r="C56" s="13"/>
      <c r="D56" s="13"/>
      <c r="E56" s="50"/>
      <c r="F56" s="7"/>
      <c r="G56" s="13"/>
      <c r="H56" s="13"/>
      <c r="I56" s="13"/>
      <c r="J56" s="7"/>
      <c r="K56" s="7"/>
      <c r="L56" s="13"/>
      <c r="M56" s="13"/>
      <c r="N56" s="13"/>
      <c r="O56" s="13"/>
      <c r="P56" s="13"/>
      <c r="Q56" s="13"/>
      <c r="R56" s="7"/>
      <c r="S56" s="47"/>
      <c r="T56" s="7"/>
      <c r="U56" s="7"/>
      <c r="V56" s="7"/>
      <c r="W56" s="7"/>
      <c r="X56" s="7"/>
      <c r="Y56" s="7"/>
      <c r="Z56" s="7"/>
    </row>
    <row r="57" spans="1:26" ht="15.75" customHeight="1">
      <c r="A57" s="16"/>
      <c r="B57" s="16"/>
      <c r="C57" s="16"/>
      <c r="D57" s="16"/>
      <c r="E57" s="13"/>
      <c r="F57" s="7"/>
      <c r="G57" s="47"/>
      <c r="H57" s="47"/>
      <c r="I57" s="7"/>
      <c r="J57" s="13"/>
      <c r="K57" s="13"/>
      <c r="L57" s="13"/>
      <c r="M57" s="13"/>
      <c r="N57" s="13"/>
      <c r="O57" s="13"/>
      <c r="P57" s="13"/>
      <c r="Q57" s="13"/>
      <c r="R57" s="7"/>
      <c r="S57" s="47"/>
      <c r="T57" s="7"/>
      <c r="U57" s="7"/>
      <c r="V57" s="7"/>
      <c r="W57" s="7"/>
      <c r="X57" s="7"/>
      <c r="Y57" s="7"/>
      <c r="Z57" s="7"/>
    </row>
    <row r="58" spans="1:26" ht="15.75" customHeight="1">
      <c r="A58" s="139" t="s">
        <v>135</v>
      </c>
      <c r="B58" s="86" t="s">
        <v>75</v>
      </c>
      <c r="C58" s="86" t="s">
        <v>97</v>
      </c>
      <c r="D58" s="87" t="s">
        <v>63</v>
      </c>
      <c r="E58" s="50"/>
      <c r="F58" s="7"/>
      <c r="G58" s="47"/>
      <c r="H58" s="47"/>
      <c r="I58" s="7"/>
      <c r="J58" s="13"/>
      <c r="K58" s="13"/>
      <c r="L58" s="13"/>
      <c r="M58" s="13"/>
      <c r="N58" s="13"/>
      <c r="O58" s="13"/>
      <c r="P58" s="13"/>
      <c r="Q58" s="13"/>
      <c r="R58" s="7"/>
      <c r="S58" s="47"/>
      <c r="T58" s="7"/>
      <c r="U58" s="7"/>
      <c r="V58" s="7"/>
      <c r="W58" s="7"/>
      <c r="X58" s="7"/>
      <c r="Y58" s="7"/>
      <c r="Z58" s="7"/>
    </row>
    <row r="59" spans="1:26" ht="15.75" customHeight="1">
      <c r="A59" s="57" t="s">
        <v>136</v>
      </c>
      <c r="B59" s="140">
        <v>0</v>
      </c>
      <c r="C59" s="59">
        <v>1.6</v>
      </c>
      <c r="D59" s="60">
        <f t="shared" ref="D59:D61" si="11">B59*C59</f>
        <v>0</v>
      </c>
      <c r="E59" s="13"/>
      <c r="F59" s="7"/>
      <c r="G59" s="47"/>
      <c r="H59" s="47"/>
      <c r="I59" s="7"/>
      <c r="J59" s="13"/>
      <c r="K59" s="13"/>
      <c r="L59" s="13"/>
      <c r="M59" s="13"/>
      <c r="N59" s="13"/>
      <c r="O59" s="13"/>
      <c r="P59" s="13"/>
      <c r="Q59" s="13"/>
      <c r="R59" s="7"/>
      <c r="S59" s="47"/>
      <c r="T59" s="7"/>
      <c r="U59" s="7"/>
      <c r="V59" s="7"/>
      <c r="W59" s="7"/>
      <c r="X59" s="7"/>
      <c r="Y59" s="7"/>
      <c r="Z59" s="7"/>
    </row>
    <row r="60" spans="1:26" ht="15.75" customHeight="1">
      <c r="A60" s="68" t="s">
        <v>137</v>
      </c>
      <c r="B60" s="47">
        <v>0</v>
      </c>
      <c r="C60" s="65">
        <v>1.25</v>
      </c>
      <c r="D60" s="66">
        <f t="shared" si="11"/>
        <v>0</v>
      </c>
      <c r="E60" s="50"/>
      <c r="F60" s="7"/>
      <c r="G60" s="47"/>
      <c r="H60" s="47"/>
      <c r="I60" s="7"/>
      <c r="J60" s="7"/>
      <c r="K60" s="7"/>
      <c r="L60" s="7"/>
      <c r="M60" s="47"/>
      <c r="N60" s="7"/>
      <c r="O60" s="7"/>
      <c r="P60" s="7"/>
      <c r="Q60" s="7"/>
      <c r="R60" s="7"/>
      <c r="S60" s="47"/>
      <c r="T60" s="7"/>
      <c r="U60" s="7"/>
      <c r="V60" s="7"/>
      <c r="W60" s="7"/>
      <c r="X60" s="7"/>
      <c r="Y60" s="7"/>
      <c r="Z60" s="7"/>
    </row>
    <row r="61" spans="1:26" ht="15.75" customHeight="1">
      <c r="A61" s="131" t="s">
        <v>110</v>
      </c>
      <c r="B61" s="15">
        <v>0</v>
      </c>
      <c r="C61" s="71">
        <v>1.25</v>
      </c>
      <c r="D61" s="72">
        <f t="shared" si="11"/>
        <v>0</v>
      </c>
      <c r="E61" s="13"/>
      <c r="F61" s="7"/>
      <c r="G61" s="47"/>
      <c r="H61" s="47"/>
      <c r="I61" s="7"/>
      <c r="J61" s="7"/>
      <c r="K61" s="7"/>
      <c r="L61" s="7"/>
      <c r="M61" s="47"/>
      <c r="N61" s="7"/>
      <c r="O61" s="7"/>
      <c r="P61" s="7"/>
      <c r="Q61" s="7"/>
      <c r="R61" s="7"/>
      <c r="S61" s="47"/>
      <c r="T61" s="7"/>
      <c r="U61" s="7"/>
      <c r="V61" s="7"/>
      <c r="W61" s="7"/>
      <c r="X61" s="7"/>
      <c r="Y61" s="7"/>
      <c r="Z61" s="7"/>
    </row>
    <row r="62" spans="1:26" ht="15.75" customHeight="1">
      <c r="A62" s="43" t="s">
        <v>138</v>
      </c>
      <c r="B62" s="107">
        <f>SUM(B59:B61)</f>
        <v>0</v>
      </c>
      <c r="C62" s="124"/>
      <c r="D62" s="141">
        <f>SUM(D59:D61)</f>
        <v>0</v>
      </c>
      <c r="E62" s="50"/>
      <c r="F62" s="7"/>
      <c r="G62" s="47"/>
      <c r="H62" s="47"/>
      <c r="I62" s="7"/>
      <c r="J62" s="7"/>
      <c r="K62" s="7"/>
      <c r="L62" s="7"/>
      <c r="M62" s="47"/>
      <c r="N62" s="7"/>
      <c r="O62" s="7"/>
      <c r="P62" s="7"/>
      <c r="Q62" s="7"/>
      <c r="R62" s="7"/>
      <c r="S62" s="47"/>
      <c r="T62" s="7"/>
      <c r="U62" s="7"/>
      <c r="V62" s="7"/>
      <c r="W62" s="7"/>
      <c r="X62" s="7"/>
      <c r="Y62" s="7"/>
      <c r="Z62" s="7"/>
    </row>
    <row r="63" spans="1:26" ht="15.75" customHeight="1">
      <c r="A63" s="40"/>
      <c r="B63" s="13"/>
      <c r="C63" s="13"/>
      <c r="D63" s="141" t="e">
        <f>D62/B62</f>
        <v>#DIV/0!</v>
      </c>
      <c r="E63" s="13"/>
      <c r="F63" s="7"/>
      <c r="G63" s="47"/>
      <c r="H63" s="47"/>
      <c r="I63" s="7"/>
      <c r="J63" s="7"/>
      <c r="K63" s="7"/>
      <c r="L63" s="7"/>
      <c r="M63" s="47"/>
      <c r="N63" s="7"/>
      <c r="O63" s="7"/>
      <c r="P63" s="7"/>
      <c r="Q63" s="7"/>
      <c r="R63" s="7"/>
      <c r="S63" s="47"/>
      <c r="T63" s="7"/>
      <c r="U63" s="7"/>
      <c r="V63" s="7"/>
      <c r="W63" s="7"/>
      <c r="X63" s="7"/>
      <c r="Y63" s="7"/>
      <c r="Z63" s="7"/>
    </row>
    <row r="64" spans="1:26" ht="15.75" customHeight="1">
      <c r="A64" s="13"/>
      <c r="B64" s="13"/>
      <c r="C64" s="13"/>
      <c r="D64" s="13"/>
      <c r="E64" s="50"/>
      <c r="F64" s="7"/>
      <c r="G64" s="47"/>
      <c r="H64" s="47"/>
      <c r="I64" s="7"/>
      <c r="J64" s="7"/>
      <c r="K64" s="7"/>
      <c r="L64" s="7"/>
      <c r="M64" s="47"/>
      <c r="N64" s="7"/>
      <c r="O64" s="7"/>
      <c r="P64" s="7"/>
      <c r="Q64" s="7"/>
      <c r="R64" s="7"/>
      <c r="S64" s="47"/>
      <c r="T64" s="7"/>
      <c r="U64" s="7"/>
      <c r="V64" s="7"/>
      <c r="W64" s="7"/>
      <c r="X64" s="7"/>
      <c r="Y64" s="7"/>
      <c r="Z64" s="7"/>
    </row>
    <row r="65" spans="1:26" ht="15.75" customHeight="1">
      <c r="A65" s="16"/>
      <c r="B65" s="16"/>
      <c r="C65" s="16"/>
      <c r="D65" s="16"/>
      <c r="E65" s="13"/>
      <c r="F65" s="7"/>
      <c r="G65" s="47"/>
      <c r="H65" s="47"/>
      <c r="I65" s="7"/>
      <c r="J65" s="7"/>
      <c r="K65" s="7"/>
      <c r="L65" s="7"/>
      <c r="M65" s="47"/>
      <c r="N65" s="7"/>
      <c r="O65" s="7"/>
      <c r="P65" s="7"/>
      <c r="Q65" s="7"/>
      <c r="R65" s="7"/>
      <c r="S65" s="47"/>
      <c r="T65" s="7"/>
      <c r="U65" s="7"/>
      <c r="V65" s="7"/>
      <c r="W65" s="7"/>
      <c r="X65" s="7"/>
      <c r="Y65" s="7"/>
      <c r="Z65" s="7"/>
    </row>
    <row r="66" spans="1:26" ht="15.75" customHeight="1">
      <c r="A66" s="142" t="s">
        <v>139</v>
      </c>
      <c r="B66" s="135" t="s">
        <v>98</v>
      </c>
      <c r="C66" s="82" t="s">
        <v>67</v>
      </c>
      <c r="D66" s="16" t="s">
        <v>97</v>
      </c>
      <c r="E66" s="50"/>
      <c r="F66" s="7"/>
      <c r="G66" s="47"/>
      <c r="H66" s="47"/>
      <c r="I66" s="7"/>
      <c r="J66" s="7"/>
      <c r="K66" s="7"/>
      <c r="L66" s="7"/>
      <c r="M66" s="47"/>
      <c r="N66" s="7"/>
      <c r="O66" s="7"/>
      <c r="P66" s="7"/>
      <c r="Q66" s="7"/>
      <c r="R66" s="7"/>
      <c r="S66" s="47"/>
      <c r="T66" s="7"/>
      <c r="U66" s="7"/>
      <c r="V66" s="7"/>
      <c r="W66" s="7"/>
      <c r="X66" s="7"/>
      <c r="Y66" s="7"/>
      <c r="Z66" s="7"/>
    </row>
    <row r="67" spans="1:26" ht="15.75" customHeight="1">
      <c r="A67" s="16" t="s">
        <v>51</v>
      </c>
      <c r="B67" s="143">
        <v>0</v>
      </c>
      <c r="C67" s="144">
        <f>B67*0.05</f>
        <v>0</v>
      </c>
      <c r="D67" s="121">
        <f>C67*0.035</f>
        <v>0</v>
      </c>
      <c r="E67" s="13"/>
      <c r="F67" s="7"/>
      <c r="G67" s="47"/>
      <c r="H67" s="47"/>
      <c r="I67" s="7"/>
      <c r="J67" s="7"/>
      <c r="K67" s="7"/>
      <c r="L67" s="7"/>
      <c r="M67" s="47"/>
      <c r="N67" s="7"/>
      <c r="O67" s="7"/>
      <c r="P67" s="7"/>
      <c r="Q67" s="7"/>
      <c r="R67" s="7"/>
      <c r="S67" s="47"/>
      <c r="T67" s="7"/>
      <c r="U67" s="7"/>
      <c r="V67" s="7"/>
      <c r="W67" s="7"/>
      <c r="X67" s="7"/>
      <c r="Y67" s="7"/>
      <c r="Z67" s="7"/>
    </row>
    <row r="68" spans="1:26" ht="15.75" customHeight="1">
      <c r="A68" s="13"/>
      <c r="B68" s="47"/>
      <c r="C68" s="13"/>
      <c r="D68" s="13"/>
      <c r="E68" s="50"/>
      <c r="F68" s="7"/>
      <c r="G68" s="47"/>
      <c r="H68" s="47"/>
      <c r="I68" s="7"/>
      <c r="J68" s="7"/>
      <c r="K68" s="7"/>
      <c r="L68" s="7"/>
      <c r="M68" s="47"/>
      <c r="N68" s="7"/>
      <c r="O68" s="7"/>
      <c r="P68" s="7"/>
      <c r="Q68" s="7"/>
      <c r="R68" s="7"/>
      <c r="S68" s="47"/>
      <c r="T68" s="7"/>
      <c r="U68" s="7"/>
      <c r="V68" s="7"/>
      <c r="W68" s="7"/>
      <c r="X68" s="7"/>
      <c r="Y68" s="7"/>
      <c r="Z68" s="7"/>
    </row>
    <row r="69" spans="1:26" ht="15.75" customHeight="1">
      <c r="A69" s="13"/>
      <c r="B69" s="47"/>
      <c r="C69" s="145" t="s">
        <v>140</v>
      </c>
      <c r="D69" s="146">
        <f>D62+D67</f>
        <v>0</v>
      </c>
      <c r="E69" s="13"/>
      <c r="F69" s="13"/>
      <c r="G69" s="13"/>
      <c r="H69" s="13"/>
      <c r="I69" s="13"/>
      <c r="J69" s="7"/>
      <c r="K69" s="7"/>
      <c r="L69" s="7"/>
      <c r="M69" s="47"/>
      <c r="N69" s="7"/>
      <c r="O69" s="7"/>
      <c r="P69" s="7"/>
      <c r="Q69" s="7"/>
      <c r="R69" s="7"/>
      <c r="S69" s="47"/>
      <c r="T69" s="7"/>
      <c r="U69" s="7"/>
      <c r="V69" s="7"/>
      <c r="W69" s="7"/>
      <c r="X69" s="7"/>
      <c r="Y69" s="7"/>
      <c r="Z69" s="7"/>
    </row>
    <row r="70" spans="1:26" ht="15.75" customHeight="1">
      <c r="A70" s="13"/>
      <c r="B70" s="13"/>
      <c r="C70" s="13"/>
      <c r="D70" s="13"/>
      <c r="E70" s="50"/>
      <c r="F70" s="13"/>
      <c r="G70" s="13"/>
      <c r="H70" s="13"/>
      <c r="I70" s="13"/>
      <c r="J70" s="7"/>
      <c r="K70" s="7"/>
      <c r="L70" s="7"/>
      <c r="M70" s="47"/>
      <c r="N70" s="7"/>
      <c r="O70" s="7"/>
      <c r="P70" s="7"/>
      <c r="Q70" s="7"/>
      <c r="R70" s="7"/>
      <c r="S70" s="47"/>
      <c r="T70" s="7"/>
      <c r="U70" s="7"/>
      <c r="V70" s="7"/>
      <c r="W70" s="7"/>
      <c r="X70" s="7"/>
      <c r="Y70" s="7"/>
      <c r="Z70" s="7"/>
    </row>
    <row r="71" spans="1:26" ht="15.75" customHeight="1">
      <c r="A71" s="13"/>
      <c r="B71" s="13"/>
      <c r="C71" s="13"/>
      <c r="D71" s="13"/>
      <c r="E71" s="13"/>
      <c r="F71" s="7"/>
      <c r="G71" s="47"/>
      <c r="H71" s="47"/>
      <c r="I71" s="7"/>
      <c r="J71" s="7"/>
      <c r="K71" s="7"/>
      <c r="L71" s="7"/>
      <c r="M71" s="47"/>
      <c r="N71" s="7"/>
      <c r="O71" s="7"/>
      <c r="P71" s="7"/>
      <c r="Q71" s="7"/>
      <c r="R71" s="7"/>
      <c r="S71" s="47"/>
      <c r="T71" s="7"/>
      <c r="U71" s="7"/>
      <c r="V71" s="7"/>
      <c r="W71" s="7"/>
      <c r="X71" s="7"/>
      <c r="Y71" s="7"/>
      <c r="Z71" s="7"/>
    </row>
    <row r="72" spans="1:26" ht="15.75" customHeight="1">
      <c r="A72" s="13"/>
      <c r="B72" s="13"/>
      <c r="C72" s="13"/>
      <c r="D72" s="13"/>
      <c r="E72" s="50"/>
      <c r="F72" s="7"/>
      <c r="G72" s="47"/>
      <c r="H72" s="47"/>
      <c r="I72" s="7"/>
      <c r="J72" s="13"/>
      <c r="K72" s="13"/>
      <c r="L72" s="13"/>
      <c r="M72" s="13"/>
      <c r="N72" s="13"/>
      <c r="O72" s="13"/>
      <c r="P72" s="13"/>
      <c r="Q72" s="13"/>
      <c r="R72" s="47"/>
      <c r="S72" s="47"/>
      <c r="T72" s="7"/>
      <c r="U72" s="7"/>
      <c r="V72" s="7"/>
      <c r="W72" s="7"/>
      <c r="X72" s="7"/>
      <c r="Y72" s="7"/>
      <c r="Z72" s="7"/>
    </row>
    <row r="73" spans="1:26" ht="15" customHeight="1">
      <c r="A73" s="13"/>
      <c r="B73" s="13"/>
      <c r="C73" s="13"/>
      <c r="D73" s="7"/>
      <c r="E73" s="13"/>
      <c r="F73" s="7"/>
      <c r="G73" s="47"/>
      <c r="H73" s="47"/>
      <c r="I73" s="7"/>
      <c r="J73" s="13"/>
      <c r="K73" s="13"/>
      <c r="L73" s="47"/>
      <c r="M73" s="47"/>
      <c r="N73" s="47"/>
      <c r="O73" s="47"/>
      <c r="P73" s="47"/>
      <c r="Q73" s="47"/>
      <c r="R73" s="47"/>
      <c r="S73" s="47"/>
      <c r="T73" s="7"/>
      <c r="U73" s="7"/>
      <c r="V73" s="7"/>
      <c r="W73" s="7"/>
      <c r="X73" s="7"/>
      <c r="Y73" s="7"/>
      <c r="Z73" s="7"/>
    </row>
    <row r="74" spans="1:26" ht="15" customHeight="1">
      <c r="A74" s="189" t="s">
        <v>141</v>
      </c>
      <c r="B74" s="190"/>
      <c r="C74" s="147" t="s">
        <v>142</v>
      </c>
      <c r="D74" s="147" t="s">
        <v>143</v>
      </c>
      <c r="E74" s="50"/>
      <c r="F74" s="7"/>
      <c r="G74" s="47"/>
      <c r="H74" s="47"/>
      <c r="I74" s="7"/>
      <c r="J74" s="7"/>
      <c r="K74" s="7"/>
      <c r="L74" s="7"/>
      <c r="M74" s="47"/>
      <c r="N74" s="7"/>
      <c r="O74" s="7"/>
      <c r="P74" s="7"/>
      <c r="Q74" s="7"/>
      <c r="R74" s="7"/>
      <c r="S74" s="47"/>
      <c r="T74" s="7"/>
      <c r="U74" s="7"/>
      <c r="V74" s="7"/>
      <c r="W74" s="7"/>
      <c r="X74" s="7"/>
      <c r="Y74" s="7"/>
      <c r="Z74" s="7"/>
    </row>
    <row r="75" spans="1:26" ht="15.75" customHeight="1">
      <c r="A75" s="82" t="s">
        <v>48</v>
      </c>
      <c r="B75" s="148">
        <f>SUM(B15+B16+B17+B30)</f>
        <v>618</v>
      </c>
      <c r="C75" s="147" t="s">
        <v>48</v>
      </c>
      <c r="D75" s="149">
        <f t="shared" ref="D75:D78" si="12">B75/B4</f>
        <v>14.714285714285714</v>
      </c>
      <c r="E75" s="13"/>
      <c r="F75" s="13"/>
      <c r="G75" s="7"/>
      <c r="H75" s="47"/>
      <c r="I75" s="47"/>
      <c r="J75" s="7"/>
      <c r="K75" s="7"/>
      <c r="L75" s="7"/>
      <c r="M75" s="7"/>
      <c r="N75" s="4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82" t="s">
        <v>144</v>
      </c>
      <c r="B76" s="150">
        <f>B18+B19+B31</f>
        <v>3776</v>
      </c>
      <c r="C76" s="147" t="s">
        <v>144</v>
      </c>
      <c r="D76" s="149">
        <f t="shared" si="12"/>
        <v>89.904761904761898</v>
      </c>
      <c r="E76" s="50"/>
      <c r="F76" s="13"/>
      <c r="G76" s="7"/>
      <c r="H76" s="47"/>
      <c r="I76" s="47"/>
      <c r="J76" s="7"/>
      <c r="K76" s="7"/>
      <c r="L76" s="7"/>
      <c r="M76" s="7"/>
      <c r="N76" s="4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82" t="s">
        <v>50</v>
      </c>
      <c r="B77" s="150">
        <f>SUM(B20:B22)</f>
        <v>42</v>
      </c>
      <c r="C77" s="147" t="s">
        <v>50</v>
      </c>
      <c r="D77" s="149">
        <f t="shared" si="12"/>
        <v>10.5</v>
      </c>
      <c r="E77" s="13"/>
      <c r="F77" s="13"/>
      <c r="G77" s="7"/>
      <c r="H77" s="47"/>
      <c r="I77" s="47"/>
      <c r="J77" s="7"/>
      <c r="K77" s="7"/>
      <c r="L77" s="7"/>
      <c r="M77" s="7"/>
      <c r="N77" s="4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82" t="s">
        <v>51</v>
      </c>
      <c r="B78" s="150">
        <f>SUM(B23:B24)</f>
        <v>1409</v>
      </c>
      <c r="C78" s="147" t="s">
        <v>51</v>
      </c>
      <c r="D78" s="149">
        <f t="shared" si="12"/>
        <v>352.25</v>
      </c>
      <c r="E78" s="50"/>
      <c r="F78" s="13"/>
      <c r="G78" s="7"/>
      <c r="H78" s="47"/>
      <c r="I78" s="47"/>
      <c r="J78" s="7"/>
      <c r="K78" s="7"/>
      <c r="L78" s="7"/>
      <c r="M78" s="7"/>
      <c r="N78" s="4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82" t="s">
        <v>47</v>
      </c>
      <c r="B79" s="150">
        <f>SUM(B25:B26)</f>
        <v>507</v>
      </c>
      <c r="C79" s="147" t="s">
        <v>47</v>
      </c>
      <c r="D79" s="149">
        <f>B79/B10</f>
        <v>23.045454545454547</v>
      </c>
      <c r="E79" s="13"/>
      <c r="F79" s="13"/>
      <c r="G79" s="7"/>
      <c r="H79" s="47"/>
      <c r="I79" s="47"/>
      <c r="J79" s="7"/>
      <c r="K79" s="7"/>
      <c r="L79" s="7"/>
      <c r="M79" s="7"/>
      <c r="N79" s="4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82" t="s">
        <v>107</v>
      </c>
      <c r="B80" s="150">
        <f>B27+B28+B29</f>
        <v>293</v>
      </c>
      <c r="C80" s="147" t="s">
        <v>107</v>
      </c>
      <c r="D80" s="149">
        <f t="shared" ref="D80:D81" si="13">B80/B8</f>
        <v>6.5111111111111111</v>
      </c>
      <c r="E80" s="50"/>
      <c r="F80" s="13"/>
      <c r="G80" s="7"/>
      <c r="H80" s="47"/>
      <c r="I80" s="47"/>
      <c r="J80" s="7"/>
      <c r="K80" s="7"/>
      <c r="L80" s="7"/>
      <c r="M80" s="7"/>
      <c r="N80" s="4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82" t="s">
        <v>53</v>
      </c>
      <c r="B81" s="150">
        <f>B32</f>
        <v>0</v>
      </c>
      <c r="C81" s="147" t="s">
        <v>53</v>
      </c>
      <c r="D81" s="149">
        <f t="shared" si="13"/>
        <v>0</v>
      </c>
      <c r="E81" s="13"/>
      <c r="F81" s="13"/>
      <c r="G81" s="7"/>
      <c r="H81" s="13"/>
      <c r="I81" s="13"/>
      <c r="J81" s="7"/>
      <c r="K81" s="7"/>
      <c r="L81" s="7"/>
      <c r="M81" s="7"/>
      <c r="N81" s="4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151" t="s">
        <v>63</v>
      </c>
      <c r="B82" s="152">
        <f>SUM(B75:B81)</f>
        <v>6645</v>
      </c>
      <c r="C82" s="47"/>
      <c r="D82" s="7"/>
      <c r="E82" s="50"/>
      <c r="F82" s="7"/>
      <c r="G82" s="47"/>
      <c r="H82" s="47"/>
      <c r="I82" s="7"/>
      <c r="J82" s="7"/>
      <c r="K82" s="7"/>
      <c r="L82" s="7"/>
      <c r="M82" s="47"/>
      <c r="N82" s="7"/>
      <c r="O82" s="7"/>
      <c r="P82" s="7"/>
      <c r="Q82" s="7"/>
      <c r="R82" s="7"/>
      <c r="S82" s="47"/>
      <c r="T82" s="7"/>
      <c r="U82" s="7"/>
      <c r="V82" s="7"/>
      <c r="W82" s="7"/>
      <c r="X82" s="7"/>
      <c r="Y82" s="7"/>
      <c r="Z82" s="7"/>
    </row>
    <row r="83" spans="1:26" ht="15.75" customHeight="1">
      <c r="A83" s="47"/>
      <c r="B83" s="47"/>
      <c r="C83" s="13"/>
      <c r="D83" s="13"/>
      <c r="E83" s="7"/>
      <c r="F83" s="13"/>
      <c r="G83" s="47"/>
      <c r="H83" s="47"/>
      <c r="I83" s="7"/>
      <c r="J83" s="7"/>
      <c r="K83" s="7"/>
      <c r="L83" s="7"/>
      <c r="M83" s="47"/>
      <c r="N83" s="7"/>
      <c r="O83" s="7"/>
      <c r="P83" s="7"/>
      <c r="Q83" s="7"/>
      <c r="R83" s="7"/>
      <c r="S83" s="47"/>
      <c r="T83" s="7"/>
      <c r="U83" s="7"/>
      <c r="V83" s="7"/>
      <c r="W83" s="7"/>
      <c r="X83" s="7"/>
      <c r="Y83" s="7"/>
      <c r="Z83" s="7"/>
    </row>
    <row r="84" spans="1:26" ht="15.75" customHeight="1">
      <c r="A84" s="47"/>
      <c r="B84" s="13"/>
      <c r="C84" s="13"/>
      <c r="D84" s="13"/>
      <c r="E84" s="7"/>
      <c r="F84" s="13"/>
      <c r="G84" s="47"/>
      <c r="H84" s="47"/>
      <c r="I84" s="7"/>
      <c r="J84" s="7"/>
      <c r="K84" s="7"/>
      <c r="L84" s="7"/>
      <c r="M84" s="47"/>
      <c r="N84" s="7"/>
      <c r="O84" s="7"/>
      <c r="P84" s="7"/>
      <c r="Q84" s="7"/>
      <c r="R84" s="7"/>
      <c r="S84" s="47"/>
      <c r="T84" s="7"/>
      <c r="U84" s="7"/>
      <c r="V84" s="7"/>
      <c r="W84" s="7"/>
      <c r="X84" s="7"/>
      <c r="Y84" s="7"/>
      <c r="Z84" s="7"/>
    </row>
    <row r="85" spans="1:26" ht="15.75" customHeight="1">
      <c r="A85" s="153" t="s">
        <v>145</v>
      </c>
      <c r="B85" s="131"/>
      <c r="C85" s="13"/>
      <c r="D85" s="69" t="s">
        <v>146</v>
      </c>
      <c r="E85" s="154"/>
      <c r="F85" s="68"/>
      <c r="G85" s="47"/>
      <c r="H85" s="47"/>
      <c r="I85" s="7"/>
      <c r="J85" s="7"/>
      <c r="K85" s="7"/>
      <c r="L85" s="7"/>
      <c r="M85" s="47"/>
      <c r="N85" s="7"/>
      <c r="O85" s="7"/>
      <c r="P85" s="7"/>
      <c r="Q85" s="7"/>
      <c r="R85" s="7"/>
      <c r="S85" s="47"/>
      <c r="T85" s="7"/>
      <c r="U85" s="7"/>
      <c r="V85" s="7"/>
      <c r="W85" s="7"/>
      <c r="X85" s="7"/>
      <c r="Y85" s="7"/>
      <c r="Z85" s="7"/>
    </row>
    <row r="86" spans="1:26" ht="15.75" customHeight="1">
      <c r="A86" s="80" t="s">
        <v>147</v>
      </c>
      <c r="B86" s="148">
        <f>B11</f>
        <v>165</v>
      </c>
      <c r="C86" s="125" t="s">
        <v>147</v>
      </c>
      <c r="D86" s="155">
        <f t="shared" ref="D86:D88" si="14">E86/B86</f>
        <v>85.106060606060609</v>
      </c>
      <c r="E86" s="155">
        <f>D11</f>
        <v>14042.5</v>
      </c>
      <c r="F86" s="47"/>
      <c r="G86" s="47"/>
      <c r="H86" s="7"/>
      <c r="I86" s="7"/>
      <c r="J86" s="7"/>
      <c r="K86" s="7"/>
      <c r="L86" s="47"/>
      <c r="M86" s="7"/>
      <c r="N86" s="7"/>
      <c r="O86" s="7"/>
      <c r="P86" s="7"/>
      <c r="Q86" s="7"/>
      <c r="R86" s="4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80" t="s">
        <v>60</v>
      </c>
      <c r="B87" s="150">
        <f>B82+B62+B46</f>
        <v>6645</v>
      </c>
      <c r="C87" s="82" t="s">
        <v>60</v>
      </c>
      <c r="D87" s="155">
        <f t="shared" si="14"/>
        <v>2.7410458991723101</v>
      </c>
      <c r="E87" s="155">
        <f>D33+D46+D62</f>
        <v>18214.25</v>
      </c>
      <c r="F87" s="47"/>
      <c r="G87" s="47"/>
      <c r="H87" s="7"/>
      <c r="I87" s="7"/>
      <c r="J87" s="7"/>
      <c r="K87" s="7"/>
      <c r="L87" s="47"/>
      <c r="M87" s="7"/>
      <c r="N87" s="7"/>
      <c r="O87" s="7"/>
      <c r="P87" s="7"/>
      <c r="Q87" s="7"/>
      <c r="R87" s="4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131" t="s">
        <v>148</v>
      </c>
      <c r="B88" s="150">
        <f>H25+C50+C51+C67</f>
        <v>137213.10999999999</v>
      </c>
      <c r="C88" s="156" t="s">
        <v>98</v>
      </c>
      <c r="D88" s="155">
        <f t="shared" si="14"/>
        <v>0.12652413242437258</v>
      </c>
      <c r="E88" s="155">
        <f>I25+D50+D51+D67</f>
        <v>17360.769700000001</v>
      </c>
      <c r="F88" s="47"/>
      <c r="G88" s="47"/>
      <c r="H88" s="7"/>
      <c r="I88" s="7"/>
      <c r="J88" s="7"/>
      <c r="K88" s="7"/>
      <c r="L88" s="47"/>
      <c r="M88" s="7"/>
      <c r="N88" s="7"/>
      <c r="O88" s="7"/>
      <c r="P88" s="7"/>
      <c r="Q88" s="7"/>
      <c r="R88" s="4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80" t="s">
        <v>98</v>
      </c>
      <c r="B89" s="157">
        <f>B50+B51+G11+B67</f>
        <v>1135115</v>
      </c>
      <c r="C89" s="7"/>
      <c r="D89" s="158" t="s">
        <v>149</v>
      </c>
      <c r="E89" s="159">
        <f>SUM(E86:E88)</f>
        <v>49617.519700000004</v>
      </c>
      <c r="F89" s="47"/>
      <c r="G89" s="47"/>
      <c r="H89" s="7"/>
      <c r="I89" s="7"/>
      <c r="J89" s="7"/>
      <c r="K89" s="7"/>
      <c r="L89" s="47"/>
      <c r="M89" s="7"/>
      <c r="N89" s="7"/>
      <c r="O89" s="7"/>
      <c r="P89" s="7"/>
      <c r="Q89" s="7"/>
      <c r="R89" s="4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80" t="s">
        <v>97</v>
      </c>
      <c r="B90" s="159">
        <f>D11+D33+I25+D46+D50+D51+D62+D67</f>
        <v>49617.519700000004</v>
      </c>
      <c r="C90" s="7"/>
      <c r="D90" s="13"/>
      <c r="E90" s="13"/>
      <c r="F90" s="13"/>
      <c r="G90" s="7"/>
      <c r="H90" s="7"/>
      <c r="I90" s="7"/>
      <c r="J90" s="7"/>
      <c r="K90" s="7"/>
      <c r="L90" s="7"/>
      <c r="M90" s="47"/>
      <c r="N90" s="7"/>
      <c r="O90" s="7"/>
      <c r="P90" s="7"/>
      <c r="Q90" s="7"/>
      <c r="R90" s="7"/>
      <c r="S90" s="47"/>
      <c r="T90" s="7"/>
      <c r="U90" s="7"/>
      <c r="V90" s="7"/>
      <c r="W90" s="7"/>
      <c r="X90" s="7"/>
      <c r="Y90" s="7"/>
      <c r="Z90" s="7"/>
    </row>
    <row r="91" spans="1:26" ht="15.75" customHeight="1">
      <c r="A91" s="80" t="s">
        <v>73</v>
      </c>
      <c r="B91" s="160" t="e">
        <f>B90/G1</f>
        <v>#DIV/0!</v>
      </c>
      <c r="C91" s="13"/>
      <c r="D91" s="13"/>
      <c r="E91" s="7"/>
      <c r="F91" s="7"/>
      <c r="G91" s="7"/>
      <c r="H91" s="7"/>
      <c r="I91" s="7"/>
      <c r="J91" s="7"/>
      <c r="K91" s="7"/>
      <c r="L91" s="7"/>
      <c r="M91" s="47"/>
      <c r="N91" s="7"/>
      <c r="O91" s="7"/>
      <c r="P91" s="7"/>
      <c r="Q91" s="7"/>
      <c r="R91" s="7"/>
      <c r="S91" s="47"/>
      <c r="T91" s="7"/>
      <c r="U91" s="7"/>
      <c r="V91" s="7"/>
      <c r="W91" s="7"/>
      <c r="X91" s="7"/>
      <c r="Y91" s="7"/>
      <c r="Z91" s="7"/>
    </row>
    <row r="92" spans="1:26" ht="15.75" customHeight="1">
      <c r="A92" s="7"/>
      <c r="B92" s="7"/>
      <c r="C92" s="47"/>
      <c r="D92" s="7"/>
      <c r="E92" s="13"/>
      <c r="F92" s="7"/>
      <c r="G92" s="47"/>
      <c r="H92" s="47"/>
      <c r="I92" s="7"/>
      <c r="J92" s="7"/>
      <c r="K92" s="7"/>
      <c r="L92" s="7"/>
      <c r="M92" s="47"/>
      <c r="N92" s="7"/>
      <c r="O92" s="7"/>
      <c r="P92" s="7"/>
      <c r="Q92" s="7"/>
      <c r="R92" s="7"/>
      <c r="S92" s="47"/>
      <c r="T92" s="7"/>
      <c r="U92" s="7"/>
      <c r="V92" s="7"/>
      <c r="W92" s="7"/>
      <c r="X92" s="7"/>
      <c r="Y92" s="7"/>
      <c r="Z92" s="7"/>
    </row>
    <row r="93" spans="1:26" ht="15.75" customHeight="1">
      <c r="A93" s="13"/>
      <c r="B93" s="13"/>
      <c r="C93" s="47"/>
      <c r="D93" s="7"/>
      <c r="E93" s="7"/>
      <c r="F93" s="7"/>
      <c r="G93" s="47"/>
      <c r="H93" s="47"/>
      <c r="I93" s="7"/>
      <c r="J93" s="7"/>
      <c r="K93" s="7"/>
      <c r="L93" s="7"/>
      <c r="M93" s="47"/>
      <c r="N93" s="7"/>
      <c r="O93" s="7"/>
      <c r="P93" s="7"/>
      <c r="Q93" s="7"/>
      <c r="R93" s="7"/>
      <c r="S93" s="47"/>
      <c r="T93" s="7"/>
      <c r="U93" s="7"/>
      <c r="V93" s="7"/>
      <c r="W93" s="7"/>
      <c r="X93" s="7"/>
      <c r="Y93" s="7"/>
      <c r="Z93" s="7"/>
    </row>
    <row r="94" spans="1:26" ht="15.75" customHeight="1">
      <c r="A94" s="47"/>
      <c r="B94" s="47"/>
      <c r="C94" s="47"/>
      <c r="D94" s="7"/>
      <c r="E94" s="7"/>
      <c r="F94" s="7"/>
      <c r="G94" s="47"/>
      <c r="H94" s="47"/>
      <c r="I94" s="7"/>
      <c r="J94" s="7"/>
      <c r="K94" s="7"/>
      <c r="L94" s="7"/>
      <c r="M94" s="47"/>
      <c r="N94" s="7"/>
      <c r="O94" s="7"/>
      <c r="P94" s="7"/>
      <c r="Q94" s="7"/>
      <c r="R94" s="7"/>
      <c r="S94" s="47"/>
      <c r="T94" s="7"/>
      <c r="U94" s="7"/>
      <c r="V94" s="7"/>
      <c r="W94" s="7"/>
      <c r="X94" s="7"/>
      <c r="Y94" s="7"/>
      <c r="Z94" s="7"/>
    </row>
    <row r="95" spans="1:26" ht="15.75" customHeight="1">
      <c r="A95" s="47"/>
      <c r="B95" s="47"/>
      <c r="C95" s="47"/>
      <c r="D95" s="7"/>
      <c r="E95" s="7"/>
      <c r="F95" s="7"/>
      <c r="G95" s="47"/>
      <c r="H95" s="47"/>
      <c r="I95" s="7"/>
      <c r="J95" s="7"/>
      <c r="K95" s="7"/>
      <c r="L95" s="7"/>
      <c r="M95" s="47"/>
      <c r="N95" s="7"/>
      <c r="O95" s="7"/>
      <c r="P95" s="7"/>
      <c r="Q95" s="7"/>
      <c r="R95" s="7"/>
      <c r="S95" s="47"/>
      <c r="T95" s="7"/>
      <c r="U95" s="7"/>
      <c r="V95" s="7"/>
      <c r="W95" s="7"/>
      <c r="X95" s="7"/>
      <c r="Y95" s="7"/>
      <c r="Z95" s="7"/>
    </row>
    <row r="96" spans="1:26" ht="15.75" customHeight="1">
      <c r="A96" s="7"/>
      <c r="B96" s="47"/>
      <c r="C96" s="47"/>
      <c r="D96" s="7"/>
      <c r="E96" s="7"/>
      <c r="F96" s="7"/>
      <c r="G96" s="47"/>
      <c r="H96" s="47"/>
      <c r="I96" s="7"/>
      <c r="J96" s="7"/>
      <c r="K96" s="7"/>
      <c r="L96" s="7"/>
      <c r="M96" s="47"/>
      <c r="N96" s="7"/>
      <c r="O96" s="7"/>
      <c r="P96" s="7"/>
      <c r="Q96" s="7"/>
      <c r="R96" s="7"/>
      <c r="S96" s="47"/>
      <c r="T96" s="7"/>
      <c r="U96" s="7"/>
      <c r="V96" s="7"/>
      <c r="W96" s="7"/>
      <c r="X96" s="7"/>
      <c r="Y96" s="7"/>
      <c r="Z96" s="7"/>
    </row>
    <row r="97" spans="1:26" ht="15.75" customHeight="1">
      <c r="A97" s="7"/>
      <c r="B97" s="47"/>
      <c r="C97" s="47"/>
      <c r="D97" s="7"/>
      <c r="E97" s="7"/>
      <c r="F97" s="7"/>
      <c r="G97" s="47"/>
      <c r="H97" s="47"/>
      <c r="I97" s="7"/>
      <c r="J97" s="7"/>
      <c r="K97" s="7"/>
      <c r="L97" s="7"/>
      <c r="M97" s="47"/>
      <c r="N97" s="7"/>
      <c r="O97" s="7"/>
      <c r="P97" s="7"/>
      <c r="Q97" s="7"/>
      <c r="R97" s="7"/>
      <c r="S97" s="47"/>
      <c r="T97" s="7"/>
      <c r="U97" s="7"/>
      <c r="V97" s="7"/>
      <c r="W97" s="7"/>
      <c r="X97" s="7"/>
      <c r="Y97" s="7"/>
      <c r="Z97" s="7"/>
    </row>
    <row r="98" spans="1:26" ht="15.75" customHeight="1">
      <c r="A98" s="7"/>
      <c r="B98" s="47"/>
      <c r="C98" s="47"/>
      <c r="D98" s="7"/>
      <c r="E98" s="7"/>
      <c r="F98" s="7"/>
      <c r="G98" s="47"/>
      <c r="H98" s="47"/>
      <c r="I98" s="7"/>
      <c r="J98" s="7"/>
      <c r="K98" s="7"/>
      <c r="L98" s="7"/>
      <c r="M98" s="47"/>
      <c r="N98" s="7"/>
      <c r="O98" s="7"/>
      <c r="P98" s="7"/>
      <c r="Q98" s="7"/>
      <c r="R98" s="7"/>
      <c r="S98" s="47"/>
      <c r="T98" s="7"/>
      <c r="U98" s="7"/>
      <c r="V98" s="7"/>
      <c r="W98" s="7"/>
      <c r="X98" s="7"/>
      <c r="Y98" s="7"/>
      <c r="Z98" s="7"/>
    </row>
    <row r="99" spans="1:26" ht="15.75" customHeight="1">
      <c r="A99" s="7"/>
      <c r="B99" s="47"/>
      <c r="C99" s="47"/>
      <c r="D99" s="7"/>
      <c r="E99" s="7"/>
      <c r="F99" s="7"/>
      <c r="G99" s="47"/>
      <c r="H99" s="47"/>
      <c r="I99" s="7"/>
      <c r="J99" s="7"/>
      <c r="K99" s="7"/>
      <c r="L99" s="7"/>
      <c r="M99" s="47"/>
      <c r="N99" s="7"/>
      <c r="O99" s="7"/>
      <c r="P99" s="7"/>
      <c r="Q99" s="7"/>
      <c r="R99" s="7"/>
      <c r="S99" s="47"/>
      <c r="T99" s="7"/>
      <c r="U99" s="7"/>
      <c r="V99" s="7"/>
      <c r="W99" s="7"/>
      <c r="X99" s="7"/>
      <c r="Y99" s="7"/>
      <c r="Z99" s="7"/>
    </row>
    <row r="100" spans="1:26" ht="15.75" customHeight="1">
      <c r="A100" s="7"/>
      <c r="B100" s="47"/>
      <c r="C100" s="47"/>
      <c r="D100" s="7"/>
      <c r="E100" s="7"/>
      <c r="F100" s="7"/>
      <c r="G100" s="47"/>
      <c r="H100" s="47"/>
      <c r="I100" s="7"/>
      <c r="J100" s="7"/>
      <c r="K100" s="7"/>
      <c r="L100" s="7"/>
      <c r="M100" s="47"/>
      <c r="N100" s="7"/>
      <c r="O100" s="7"/>
      <c r="P100" s="7"/>
      <c r="Q100" s="7"/>
      <c r="R100" s="7"/>
      <c r="S100" s="47"/>
      <c r="T100" s="7"/>
      <c r="U100" s="7"/>
      <c r="V100" s="7"/>
      <c r="W100" s="7"/>
      <c r="X100" s="7"/>
      <c r="Y100" s="7"/>
      <c r="Z100" s="7"/>
    </row>
    <row r="101" spans="1:26" ht="15.75" customHeight="1">
      <c r="A101" s="7"/>
      <c r="B101" s="47"/>
      <c r="C101" s="47"/>
      <c r="D101" s="7"/>
      <c r="E101" s="7"/>
      <c r="F101" s="7"/>
      <c r="G101" s="47"/>
      <c r="H101" s="47"/>
      <c r="I101" s="7"/>
      <c r="J101" s="7"/>
      <c r="K101" s="7"/>
      <c r="L101" s="7"/>
      <c r="M101" s="47"/>
      <c r="N101" s="7"/>
      <c r="O101" s="7"/>
      <c r="P101" s="7"/>
      <c r="Q101" s="7"/>
      <c r="R101" s="7"/>
      <c r="S101" s="47"/>
      <c r="T101" s="7"/>
      <c r="U101" s="7"/>
      <c r="V101" s="7"/>
      <c r="W101" s="7"/>
      <c r="X101" s="7"/>
      <c r="Y101" s="7"/>
      <c r="Z101" s="7"/>
    </row>
    <row r="102" spans="1:26" ht="15.75" customHeight="1">
      <c r="A102" s="7"/>
      <c r="B102" s="47"/>
      <c r="C102" s="47"/>
      <c r="D102" s="7"/>
      <c r="E102" s="7"/>
      <c r="F102" s="7"/>
      <c r="G102" s="47"/>
      <c r="H102" s="47"/>
      <c r="I102" s="7"/>
      <c r="J102" s="7"/>
      <c r="K102" s="7"/>
      <c r="L102" s="7"/>
      <c r="M102" s="47"/>
      <c r="N102" s="7"/>
      <c r="O102" s="7"/>
      <c r="P102" s="7"/>
      <c r="Q102" s="7"/>
      <c r="R102" s="7"/>
      <c r="S102" s="47"/>
      <c r="T102" s="7"/>
      <c r="U102" s="7"/>
      <c r="V102" s="7"/>
      <c r="W102" s="7"/>
      <c r="X102" s="7"/>
      <c r="Y102" s="7"/>
      <c r="Z102" s="7"/>
    </row>
    <row r="103" spans="1:26" ht="15.75" customHeight="1">
      <c r="A103" s="7"/>
      <c r="B103" s="47"/>
      <c r="C103" s="47"/>
      <c r="D103" s="7"/>
      <c r="E103" s="7"/>
      <c r="F103" s="7"/>
      <c r="G103" s="47"/>
      <c r="H103" s="47"/>
      <c r="I103" s="7"/>
      <c r="J103" s="7"/>
      <c r="K103" s="7"/>
      <c r="L103" s="7"/>
      <c r="M103" s="47"/>
      <c r="N103" s="7"/>
      <c r="O103" s="7"/>
      <c r="P103" s="7"/>
      <c r="Q103" s="7"/>
      <c r="R103" s="7"/>
      <c r="S103" s="47"/>
      <c r="T103" s="7"/>
      <c r="U103" s="7"/>
      <c r="V103" s="7"/>
      <c r="W103" s="7"/>
      <c r="X103" s="7"/>
      <c r="Y103" s="7"/>
      <c r="Z103" s="7"/>
    </row>
    <row r="104" spans="1:26" ht="15.75" customHeight="1">
      <c r="A104" s="47"/>
      <c r="B104" s="47"/>
      <c r="C104" s="47"/>
      <c r="D104" s="7"/>
      <c r="E104" s="7"/>
      <c r="F104" s="7"/>
      <c r="G104" s="47"/>
      <c r="H104" s="47"/>
      <c r="I104" s="7"/>
      <c r="J104" s="7"/>
      <c r="K104" s="7"/>
      <c r="L104" s="7"/>
      <c r="M104" s="47"/>
      <c r="N104" s="7"/>
      <c r="O104" s="7"/>
      <c r="P104" s="7"/>
      <c r="Q104" s="7"/>
      <c r="R104" s="7"/>
      <c r="S104" s="47"/>
      <c r="T104" s="7"/>
      <c r="U104" s="7"/>
      <c r="V104" s="7"/>
      <c r="W104" s="7"/>
      <c r="X104" s="7"/>
      <c r="Y104" s="7"/>
      <c r="Z104" s="7"/>
    </row>
    <row r="105" spans="1:26" ht="15.75" customHeight="1">
      <c r="A105" s="47"/>
      <c r="B105" s="47"/>
      <c r="C105" s="47"/>
      <c r="D105" s="7"/>
      <c r="E105" s="7"/>
      <c r="F105" s="7"/>
      <c r="G105" s="47"/>
      <c r="H105" s="47"/>
      <c r="I105" s="7"/>
      <c r="J105" s="7"/>
      <c r="K105" s="7"/>
      <c r="L105" s="7"/>
      <c r="M105" s="47"/>
      <c r="N105" s="7"/>
      <c r="O105" s="7"/>
      <c r="P105" s="7"/>
      <c r="Q105" s="7"/>
      <c r="R105" s="7"/>
      <c r="S105" s="47"/>
      <c r="T105" s="7"/>
      <c r="U105" s="7"/>
      <c r="V105" s="7"/>
      <c r="W105" s="7"/>
      <c r="X105" s="7"/>
      <c r="Y105" s="7"/>
      <c r="Z105" s="7"/>
    </row>
    <row r="106" spans="1:26" ht="15.75" customHeight="1">
      <c r="A106" s="47"/>
      <c r="B106" s="47"/>
      <c r="C106" s="47"/>
      <c r="D106" s="7"/>
      <c r="E106" s="7"/>
      <c r="F106" s="7"/>
      <c r="G106" s="47"/>
      <c r="H106" s="47"/>
      <c r="I106" s="7"/>
      <c r="J106" s="7"/>
      <c r="K106" s="7"/>
      <c r="L106" s="7"/>
      <c r="M106" s="47"/>
      <c r="N106" s="7"/>
      <c r="O106" s="7"/>
      <c r="P106" s="7"/>
      <c r="Q106" s="7"/>
      <c r="R106" s="7"/>
      <c r="S106" s="47"/>
      <c r="T106" s="7"/>
      <c r="U106" s="7"/>
      <c r="V106" s="7"/>
      <c r="W106" s="7"/>
      <c r="X106" s="7"/>
      <c r="Y106" s="7"/>
      <c r="Z106" s="7"/>
    </row>
    <row r="107" spans="1:26" ht="15.75" customHeight="1">
      <c r="A107" s="47"/>
      <c r="B107" s="47"/>
      <c r="C107" s="47"/>
      <c r="D107" s="7"/>
      <c r="E107" s="7"/>
      <c r="F107" s="7"/>
      <c r="G107" s="47"/>
      <c r="H107" s="47"/>
      <c r="I107" s="7"/>
      <c r="J107" s="7"/>
      <c r="K107" s="7"/>
      <c r="L107" s="7"/>
      <c r="M107" s="47"/>
      <c r="N107" s="7"/>
      <c r="O107" s="7"/>
      <c r="P107" s="7"/>
      <c r="Q107" s="7"/>
      <c r="R107" s="7"/>
      <c r="S107" s="47"/>
      <c r="T107" s="7"/>
      <c r="U107" s="7"/>
      <c r="V107" s="7"/>
      <c r="W107" s="7"/>
      <c r="X107" s="7"/>
      <c r="Y107" s="7"/>
      <c r="Z107" s="7"/>
    </row>
    <row r="108" spans="1:26" ht="15.75" customHeight="1">
      <c r="A108" s="47"/>
      <c r="B108" s="47"/>
      <c r="C108" s="47"/>
      <c r="D108" s="7"/>
      <c r="E108" s="7"/>
      <c r="F108" s="7"/>
      <c r="G108" s="47"/>
      <c r="H108" s="47"/>
      <c r="I108" s="7"/>
      <c r="J108" s="7"/>
      <c r="K108" s="7"/>
      <c r="L108" s="7"/>
      <c r="M108" s="47"/>
      <c r="N108" s="7"/>
      <c r="O108" s="7"/>
      <c r="P108" s="7"/>
      <c r="Q108" s="7"/>
      <c r="R108" s="7"/>
      <c r="S108" s="47"/>
      <c r="T108" s="7"/>
      <c r="U108" s="7"/>
      <c r="V108" s="7"/>
      <c r="W108" s="7"/>
      <c r="X108" s="7"/>
      <c r="Y108" s="7"/>
      <c r="Z108" s="7"/>
    </row>
    <row r="109" spans="1:26" ht="15.75" customHeight="1">
      <c r="A109" s="47"/>
      <c r="B109" s="47"/>
      <c r="C109" s="47"/>
      <c r="D109" s="7"/>
      <c r="E109" s="7"/>
      <c r="F109" s="7"/>
      <c r="G109" s="47"/>
      <c r="H109" s="47"/>
      <c r="I109" s="7"/>
      <c r="J109" s="7"/>
      <c r="K109" s="7"/>
      <c r="L109" s="7"/>
      <c r="M109" s="47"/>
      <c r="N109" s="7"/>
      <c r="O109" s="7"/>
      <c r="P109" s="7"/>
      <c r="Q109" s="7"/>
      <c r="R109" s="7"/>
      <c r="S109" s="47"/>
      <c r="T109" s="7"/>
      <c r="U109" s="7"/>
      <c r="V109" s="7"/>
      <c r="W109" s="7"/>
      <c r="X109" s="7"/>
      <c r="Y109" s="7"/>
      <c r="Z109" s="7"/>
    </row>
    <row r="110" spans="1:26" ht="15.75" customHeight="1">
      <c r="A110" s="47"/>
      <c r="B110" s="47"/>
      <c r="C110" s="47"/>
      <c r="D110" s="7"/>
      <c r="E110" s="7"/>
      <c r="F110" s="7"/>
      <c r="G110" s="47"/>
      <c r="H110" s="47"/>
      <c r="I110" s="7"/>
      <c r="J110" s="7"/>
      <c r="K110" s="7"/>
      <c r="L110" s="7"/>
      <c r="M110" s="47"/>
      <c r="N110" s="7"/>
      <c r="O110" s="7"/>
      <c r="P110" s="7"/>
      <c r="Q110" s="7"/>
      <c r="R110" s="7"/>
      <c r="S110" s="47"/>
      <c r="T110" s="7"/>
      <c r="U110" s="7"/>
      <c r="V110" s="7"/>
      <c r="W110" s="7"/>
      <c r="X110" s="7"/>
      <c r="Y110" s="7"/>
      <c r="Z110" s="7"/>
    </row>
    <row r="111" spans="1:26" ht="15.75" customHeight="1">
      <c r="A111" s="47"/>
      <c r="B111" s="47"/>
      <c r="C111" s="47"/>
      <c r="D111" s="7"/>
      <c r="E111" s="7"/>
      <c r="F111" s="7"/>
      <c r="G111" s="47"/>
      <c r="H111" s="47"/>
      <c r="I111" s="7"/>
      <c r="J111" s="7"/>
      <c r="K111" s="7"/>
      <c r="L111" s="7"/>
      <c r="M111" s="47"/>
      <c r="N111" s="7"/>
      <c r="O111" s="7"/>
      <c r="P111" s="7"/>
      <c r="Q111" s="7"/>
      <c r="R111" s="7"/>
      <c r="S111" s="47"/>
      <c r="T111" s="7"/>
      <c r="U111" s="7"/>
      <c r="V111" s="7"/>
      <c r="W111" s="7"/>
      <c r="X111" s="7"/>
      <c r="Y111" s="7"/>
      <c r="Z111" s="7"/>
    </row>
    <row r="112" spans="1:26" ht="15.75" customHeight="1">
      <c r="A112" s="47"/>
      <c r="B112" s="47"/>
      <c r="C112" s="47"/>
      <c r="D112" s="7"/>
      <c r="E112" s="7"/>
      <c r="F112" s="7"/>
      <c r="G112" s="47"/>
      <c r="H112" s="47"/>
      <c r="I112" s="7"/>
      <c r="J112" s="7"/>
      <c r="K112" s="7"/>
      <c r="L112" s="7"/>
      <c r="M112" s="47"/>
      <c r="N112" s="7"/>
      <c r="O112" s="7"/>
      <c r="P112" s="7"/>
      <c r="Q112" s="7"/>
      <c r="R112" s="7"/>
      <c r="S112" s="47"/>
      <c r="T112" s="7"/>
      <c r="U112" s="7"/>
      <c r="V112" s="7"/>
      <c r="W112" s="7"/>
      <c r="X112" s="7"/>
      <c r="Y112" s="7"/>
      <c r="Z112" s="7"/>
    </row>
    <row r="113" spans="1:26" ht="15.75" customHeight="1">
      <c r="A113" s="47"/>
      <c r="B113" s="47"/>
      <c r="C113" s="47"/>
      <c r="D113" s="7"/>
      <c r="E113" s="7"/>
      <c r="F113" s="7"/>
      <c r="G113" s="47"/>
      <c r="H113" s="47"/>
      <c r="I113" s="7"/>
      <c r="J113" s="7"/>
      <c r="K113" s="7"/>
      <c r="L113" s="7"/>
      <c r="M113" s="47"/>
      <c r="N113" s="7"/>
      <c r="O113" s="7"/>
      <c r="P113" s="7"/>
      <c r="Q113" s="7"/>
      <c r="R113" s="7"/>
      <c r="S113" s="47"/>
      <c r="T113" s="7"/>
      <c r="U113" s="7"/>
      <c r="V113" s="7"/>
      <c r="W113" s="7"/>
      <c r="X113" s="7"/>
      <c r="Y113" s="7"/>
      <c r="Z113" s="7"/>
    </row>
    <row r="114" spans="1:26" ht="15.75" customHeight="1">
      <c r="A114" s="47"/>
      <c r="B114" s="47"/>
      <c r="C114" s="47"/>
      <c r="D114" s="7"/>
      <c r="E114" s="7"/>
      <c r="F114" s="7"/>
      <c r="G114" s="47"/>
      <c r="H114" s="47"/>
      <c r="I114" s="7"/>
      <c r="J114" s="7"/>
      <c r="K114" s="7"/>
      <c r="L114" s="7"/>
      <c r="M114" s="47"/>
      <c r="N114" s="7"/>
      <c r="O114" s="7"/>
      <c r="P114" s="7"/>
      <c r="Q114" s="7"/>
      <c r="R114" s="7"/>
      <c r="S114" s="47"/>
      <c r="T114" s="7"/>
      <c r="U114" s="7"/>
      <c r="V114" s="7"/>
      <c r="W114" s="7"/>
      <c r="X114" s="7"/>
      <c r="Y114" s="7"/>
      <c r="Z114" s="7"/>
    </row>
    <row r="115" spans="1:26" ht="15.75" customHeight="1">
      <c r="A115" s="47"/>
      <c r="B115" s="47"/>
      <c r="C115" s="47"/>
      <c r="D115" s="7"/>
      <c r="E115" s="7"/>
      <c r="F115" s="7"/>
      <c r="G115" s="47"/>
      <c r="H115" s="47"/>
      <c r="I115" s="7"/>
      <c r="J115" s="7"/>
      <c r="K115" s="7"/>
      <c r="L115" s="7"/>
      <c r="M115" s="47"/>
      <c r="N115" s="7"/>
      <c r="O115" s="7"/>
      <c r="P115" s="7"/>
      <c r="Q115" s="7"/>
      <c r="R115" s="7"/>
      <c r="S115" s="47"/>
      <c r="T115" s="7"/>
      <c r="U115" s="7"/>
      <c r="V115" s="7"/>
      <c r="W115" s="7"/>
      <c r="X115" s="7"/>
      <c r="Y115" s="7"/>
      <c r="Z115" s="7"/>
    </row>
    <row r="116" spans="1:26" ht="15.75" customHeight="1">
      <c r="A116" s="47"/>
      <c r="B116" s="47"/>
      <c r="C116" s="47"/>
      <c r="D116" s="7"/>
      <c r="E116" s="7"/>
      <c r="F116" s="7"/>
      <c r="G116" s="47"/>
      <c r="H116" s="47"/>
      <c r="I116" s="7"/>
      <c r="J116" s="7"/>
      <c r="K116" s="7"/>
      <c r="L116" s="7"/>
      <c r="M116" s="47"/>
      <c r="N116" s="7"/>
      <c r="O116" s="7"/>
      <c r="P116" s="7"/>
      <c r="Q116" s="7"/>
      <c r="R116" s="7"/>
      <c r="S116" s="47"/>
      <c r="T116" s="7"/>
      <c r="U116" s="7"/>
      <c r="V116" s="7"/>
      <c r="W116" s="7"/>
      <c r="X116" s="7"/>
      <c r="Y116" s="7"/>
      <c r="Z116" s="7"/>
    </row>
    <row r="117" spans="1:26" ht="15.75" customHeight="1">
      <c r="A117" s="47"/>
      <c r="B117" s="47"/>
      <c r="C117" s="47"/>
      <c r="D117" s="7"/>
      <c r="E117" s="7"/>
      <c r="F117" s="7"/>
      <c r="G117" s="47"/>
      <c r="H117" s="47"/>
      <c r="I117" s="7"/>
      <c r="J117" s="7"/>
      <c r="K117" s="7"/>
      <c r="L117" s="7"/>
      <c r="M117" s="47"/>
      <c r="N117" s="7"/>
      <c r="O117" s="7"/>
      <c r="P117" s="7"/>
      <c r="Q117" s="7"/>
      <c r="R117" s="7"/>
      <c r="S117" s="47"/>
      <c r="T117" s="7"/>
      <c r="U117" s="7"/>
      <c r="V117" s="7"/>
      <c r="W117" s="7"/>
      <c r="X117" s="7"/>
      <c r="Y117" s="7"/>
      <c r="Z117" s="7"/>
    </row>
    <row r="118" spans="1:26" ht="15.75" customHeight="1">
      <c r="A118" s="47"/>
      <c r="B118" s="47"/>
      <c r="C118" s="47"/>
      <c r="D118" s="7"/>
      <c r="E118" s="7"/>
      <c r="F118" s="7"/>
      <c r="G118" s="47"/>
      <c r="H118" s="47"/>
      <c r="I118" s="7"/>
      <c r="J118" s="7"/>
      <c r="K118" s="7"/>
      <c r="L118" s="7"/>
      <c r="M118" s="47"/>
      <c r="N118" s="7"/>
      <c r="O118" s="7"/>
      <c r="P118" s="7"/>
      <c r="Q118" s="7"/>
      <c r="R118" s="7"/>
      <c r="S118" s="47"/>
      <c r="T118" s="7"/>
      <c r="U118" s="7"/>
      <c r="V118" s="7"/>
      <c r="W118" s="7"/>
      <c r="X118" s="7"/>
      <c r="Y118" s="7"/>
      <c r="Z118" s="7"/>
    </row>
    <row r="119" spans="1:26" ht="15.75" customHeight="1">
      <c r="A119" s="47"/>
      <c r="B119" s="47"/>
      <c r="C119" s="47"/>
      <c r="D119" s="7"/>
      <c r="E119" s="7"/>
      <c r="F119" s="7"/>
      <c r="G119" s="47"/>
      <c r="H119" s="47"/>
      <c r="I119" s="7"/>
      <c r="J119" s="7"/>
      <c r="K119" s="7"/>
      <c r="L119" s="7"/>
      <c r="M119" s="47"/>
      <c r="N119" s="7"/>
      <c r="O119" s="7"/>
      <c r="P119" s="7"/>
      <c r="Q119" s="7"/>
      <c r="R119" s="7"/>
      <c r="S119" s="47"/>
      <c r="T119" s="7"/>
      <c r="U119" s="7"/>
      <c r="V119" s="7"/>
      <c r="W119" s="7"/>
      <c r="X119" s="7"/>
      <c r="Y119" s="7"/>
      <c r="Z119" s="7"/>
    </row>
    <row r="120" spans="1:26" ht="15.75" customHeight="1">
      <c r="A120" s="47"/>
      <c r="B120" s="47"/>
      <c r="C120" s="47"/>
      <c r="D120" s="7"/>
      <c r="E120" s="7"/>
      <c r="F120" s="7"/>
      <c r="G120" s="47"/>
      <c r="H120" s="47"/>
      <c r="I120" s="7"/>
      <c r="J120" s="7"/>
      <c r="K120" s="7"/>
      <c r="L120" s="7"/>
      <c r="M120" s="47"/>
      <c r="N120" s="7"/>
      <c r="O120" s="7"/>
      <c r="P120" s="7"/>
      <c r="Q120" s="7"/>
      <c r="R120" s="7"/>
      <c r="S120" s="47"/>
      <c r="T120" s="7"/>
      <c r="U120" s="7"/>
      <c r="V120" s="7"/>
      <c r="W120" s="7"/>
      <c r="X120" s="7"/>
      <c r="Y120" s="7"/>
      <c r="Z120" s="7"/>
    </row>
    <row r="121" spans="1:26" ht="15.75" customHeight="1">
      <c r="A121" s="47"/>
      <c r="B121" s="47"/>
      <c r="C121" s="47"/>
      <c r="D121" s="7"/>
      <c r="E121" s="7"/>
      <c r="F121" s="7"/>
      <c r="G121" s="47"/>
      <c r="H121" s="47"/>
      <c r="I121" s="7"/>
      <c r="J121" s="7"/>
      <c r="K121" s="7"/>
      <c r="L121" s="7"/>
      <c r="M121" s="47"/>
      <c r="N121" s="7"/>
      <c r="O121" s="7"/>
      <c r="P121" s="7"/>
      <c r="Q121" s="7"/>
      <c r="R121" s="7"/>
      <c r="S121" s="47"/>
      <c r="T121" s="7"/>
      <c r="U121" s="7"/>
      <c r="V121" s="7"/>
      <c r="W121" s="7"/>
      <c r="X121" s="7"/>
      <c r="Y121" s="7"/>
      <c r="Z121" s="7"/>
    </row>
    <row r="122" spans="1:26" ht="15.75" customHeight="1">
      <c r="A122" s="47"/>
      <c r="B122" s="47"/>
      <c r="C122" s="47"/>
      <c r="D122" s="7"/>
      <c r="E122" s="7"/>
      <c r="F122" s="7"/>
      <c r="G122" s="47"/>
      <c r="H122" s="47"/>
      <c r="I122" s="7"/>
      <c r="J122" s="7"/>
      <c r="K122" s="7"/>
      <c r="L122" s="7"/>
      <c r="M122" s="47"/>
      <c r="N122" s="7"/>
      <c r="O122" s="7"/>
      <c r="P122" s="7"/>
      <c r="Q122" s="7"/>
      <c r="R122" s="7"/>
      <c r="S122" s="47"/>
      <c r="T122" s="7"/>
      <c r="U122" s="7"/>
      <c r="V122" s="7"/>
      <c r="W122" s="7"/>
      <c r="X122" s="7"/>
      <c r="Y122" s="7"/>
      <c r="Z122" s="7"/>
    </row>
    <row r="123" spans="1:26" ht="15.75" customHeight="1">
      <c r="A123" s="47"/>
      <c r="B123" s="47"/>
      <c r="C123" s="47"/>
      <c r="D123" s="7"/>
      <c r="E123" s="7"/>
      <c r="F123" s="7"/>
      <c r="G123" s="47"/>
      <c r="H123" s="47"/>
      <c r="I123" s="7"/>
      <c r="J123" s="7"/>
      <c r="K123" s="7"/>
      <c r="L123" s="7"/>
      <c r="M123" s="47"/>
      <c r="N123" s="7"/>
      <c r="O123" s="7"/>
      <c r="P123" s="7"/>
      <c r="Q123" s="7"/>
      <c r="R123" s="7"/>
      <c r="S123" s="47"/>
      <c r="T123" s="7"/>
      <c r="U123" s="7"/>
      <c r="V123" s="7"/>
      <c r="W123" s="7"/>
      <c r="X123" s="7"/>
      <c r="Y123" s="7"/>
      <c r="Z123" s="7"/>
    </row>
    <row r="124" spans="1:26" ht="15.75" customHeight="1">
      <c r="A124" s="47"/>
      <c r="B124" s="47"/>
      <c r="C124" s="47"/>
      <c r="D124" s="7"/>
      <c r="E124" s="7"/>
      <c r="F124" s="7"/>
      <c r="G124" s="47"/>
      <c r="H124" s="47"/>
      <c r="I124" s="7"/>
      <c r="J124" s="7"/>
      <c r="K124" s="7"/>
      <c r="L124" s="7"/>
      <c r="M124" s="47"/>
      <c r="N124" s="7"/>
      <c r="O124" s="7"/>
      <c r="P124" s="7"/>
      <c r="Q124" s="7"/>
      <c r="R124" s="7"/>
      <c r="S124" s="47"/>
      <c r="T124" s="7"/>
      <c r="U124" s="7"/>
      <c r="V124" s="7"/>
      <c r="W124" s="7"/>
      <c r="X124" s="7"/>
      <c r="Y124" s="7"/>
      <c r="Z124" s="7"/>
    </row>
    <row r="125" spans="1:26" ht="15.75" customHeight="1">
      <c r="A125" s="47"/>
      <c r="B125" s="47"/>
      <c r="C125" s="47"/>
      <c r="D125" s="7"/>
      <c r="E125" s="7"/>
      <c r="F125" s="7"/>
      <c r="G125" s="47"/>
      <c r="H125" s="47"/>
      <c r="I125" s="7"/>
      <c r="J125" s="7"/>
      <c r="K125" s="7"/>
      <c r="L125" s="7"/>
      <c r="M125" s="47"/>
      <c r="N125" s="7"/>
      <c r="O125" s="7"/>
      <c r="P125" s="7"/>
      <c r="Q125" s="7"/>
      <c r="R125" s="7"/>
      <c r="S125" s="47"/>
      <c r="T125" s="7"/>
      <c r="U125" s="7"/>
      <c r="V125" s="7"/>
      <c r="W125" s="7"/>
      <c r="X125" s="7"/>
      <c r="Y125" s="7"/>
      <c r="Z125" s="7"/>
    </row>
    <row r="126" spans="1:26" ht="15.75" customHeight="1">
      <c r="A126" s="47"/>
      <c r="B126" s="47"/>
      <c r="C126" s="47"/>
      <c r="D126" s="7"/>
      <c r="E126" s="7"/>
      <c r="F126" s="7"/>
      <c r="G126" s="47"/>
      <c r="H126" s="47"/>
      <c r="I126" s="7"/>
      <c r="J126" s="7"/>
      <c r="K126" s="7"/>
      <c r="L126" s="7"/>
      <c r="M126" s="47"/>
      <c r="N126" s="7"/>
      <c r="O126" s="7"/>
      <c r="P126" s="7"/>
      <c r="Q126" s="7"/>
      <c r="R126" s="7"/>
      <c r="S126" s="47"/>
      <c r="T126" s="7"/>
      <c r="U126" s="7"/>
      <c r="V126" s="7"/>
      <c r="W126" s="7"/>
      <c r="X126" s="7"/>
      <c r="Y126" s="7"/>
      <c r="Z126" s="7"/>
    </row>
    <row r="127" spans="1:26" ht="15.75" customHeight="1">
      <c r="A127" s="47"/>
      <c r="B127" s="47"/>
      <c r="C127" s="47"/>
      <c r="D127" s="7"/>
      <c r="E127" s="7"/>
      <c r="F127" s="7"/>
      <c r="G127" s="47"/>
      <c r="H127" s="47"/>
      <c r="I127" s="7"/>
      <c r="J127" s="7"/>
      <c r="K127" s="7"/>
      <c r="L127" s="7"/>
      <c r="M127" s="47"/>
      <c r="N127" s="7"/>
      <c r="O127" s="7"/>
      <c r="P127" s="7"/>
      <c r="Q127" s="7"/>
      <c r="R127" s="7"/>
      <c r="S127" s="47"/>
      <c r="T127" s="7"/>
      <c r="U127" s="7"/>
      <c r="V127" s="7"/>
      <c r="W127" s="7"/>
      <c r="X127" s="7"/>
      <c r="Y127" s="7"/>
      <c r="Z127" s="7"/>
    </row>
    <row r="128" spans="1:26" ht="15.75" customHeight="1">
      <c r="A128" s="47"/>
      <c r="B128" s="47"/>
      <c r="C128" s="47"/>
      <c r="D128" s="7"/>
      <c r="E128" s="7"/>
      <c r="F128" s="7"/>
      <c r="G128" s="47"/>
      <c r="H128" s="47"/>
      <c r="I128" s="7"/>
      <c r="J128" s="7"/>
      <c r="K128" s="7"/>
      <c r="L128" s="7"/>
      <c r="M128" s="47"/>
      <c r="N128" s="7"/>
      <c r="O128" s="7"/>
      <c r="P128" s="7"/>
      <c r="Q128" s="7"/>
      <c r="R128" s="7"/>
      <c r="S128" s="47"/>
      <c r="T128" s="7"/>
      <c r="U128" s="7"/>
      <c r="V128" s="7"/>
      <c r="W128" s="7"/>
      <c r="X128" s="7"/>
      <c r="Y128" s="7"/>
      <c r="Z128" s="7"/>
    </row>
    <row r="129" spans="1:26" ht="15.75" customHeight="1">
      <c r="A129" s="47"/>
      <c r="B129" s="47"/>
      <c r="C129" s="47"/>
      <c r="D129" s="7"/>
      <c r="E129" s="7"/>
      <c r="F129" s="7"/>
      <c r="G129" s="47"/>
      <c r="H129" s="47"/>
      <c r="I129" s="7"/>
      <c r="J129" s="7"/>
      <c r="K129" s="7"/>
      <c r="L129" s="7"/>
      <c r="M129" s="47"/>
      <c r="N129" s="7"/>
      <c r="O129" s="7"/>
      <c r="P129" s="7"/>
      <c r="Q129" s="7"/>
      <c r="R129" s="7"/>
      <c r="S129" s="47"/>
      <c r="T129" s="7"/>
      <c r="U129" s="7"/>
      <c r="V129" s="7"/>
      <c r="W129" s="7"/>
      <c r="X129" s="7"/>
      <c r="Y129" s="7"/>
      <c r="Z129" s="7"/>
    </row>
    <row r="130" spans="1:26" ht="15.75" customHeight="1">
      <c r="A130" s="47"/>
      <c r="B130" s="47"/>
      <c r="C130" s="47"/>
      <c r="D130" s="7"/>
      <c r="E130" s="7"/>
      <c r="F130" s="7"/>
      <c r="G130" s="47"/>
      <c r="H130" s="47"/>
      <c r="I130" s="7"/>
      <c r="J130" s="7"/>
      <c r="K130" s="7"/>
      <c r="L130" s="7"/>
      <c r="M130" s="47"/>
      <c r="N130" s="7"/>
      <c r="O130" s="7"/>
      <c r="P130" s="7"/>
      <c r="Q130" s="7"/>
      <c r="R130" s="7"/>
      <c r="S130" s="47"/>
      <c r="T130" s="7"/>
      <c r="U130" s="7"/>
      <c r="V130" s="7"/>
      <c r="W130" s="7"/>
      <c r="X130" s="7"/>
      <c r="Y130" s="7"/>
      <c r="Z130" s="7"/>
    </row>
    <row r="131" spans="1:26" ht="15.75" customHeight="1">
      <c r="A131" s="47"/>
      <c r="B131" s="47"/>
      <c r="C131" s="47"/>
      <c r="D131" s="7"/>
      <c r="E131" s="7"/>
      <c r="F131" s="7"/>
      <c r="G131" s="47"/>
      <c r="H131" s="47"/>
      <c r="I131" s="7"/>
      <c r="J131" s="7"/>
      <c r="K131" s="7"/>
      <c r="L131" s="7"/>
      <c r="M131" s="47"/>
      <c r="N131" s="7"/>
      <c r="O131" s="7"/>
      <c r="P131" s="7"/>
      <c r="Q131" s="7"/>
      <c r="R131" s="7"/>
      <c r="S131" s="47"/>
      <c r="T131" s="7"/>
      <c r="U131" s="7"/>
      <c r="V131" s="7"/>
      <c r="W131" s="7"/>
      <c r="X131" s="7"/>
      <c r="Y131" s="7"/>
      <c r="Z131" s="7"/>
    </row>
    <row r="132" spans="1:26" ht="15.75" customHeight="1">
      <c r="A132" s="47"/>
      <c r="B132" s="47"/>
      <c r="C132" s="47"/>
      <c r="D132" s="7"/>
      <c r="E132" s="7"/>
      <c r="F132" s="7"/>
      <c r="G132" s="47"/>
      <c r="H132" s="47"/>
      <c r="I132" s="7"/>
      <c r="J132" s="7"/>
      <c r="K132" s="7"/>
      <c r="L132" s="7"/>
      <c r="M132" s="47"/>
      <c r="N132" s="7"/>
      <c r="O132" s="7"/>
      <c r="P132" s="7"/>
      <c r="Q132" s="7"/>
      <c r="R132" s="7"/>
      <c r="S132" s="47"/>
      <c r="T132" s="7"/>
      <c r="U132" s="7"/>
      <c r="V132" s="7"/>
      <c r="W132" s="7"/>
      <c r="X132" s="7"/>
      <c r="Y132" s="7"/>
      <c r="Z132" s="7"/>
    </row>
    <row r="133" spans="1:26" ht="15.75" customHeight="1">
      <c r="A133" s="47"/>
      <c r="B133" s="47"/>
      <c r="C133" s="47"/>
      <c r="D133" s="7"/>
      <c r="E133" s="7"/>
      <c r="F133" s="7"/>
      <c r="G133" s="47"/>
      <c r="H133" s="47"/>
      <c r="I133" s="7"/>
      <c r="J133" s="7"/>
      <c r="K133" s="7"/>
      <c r="L133" s="7"/>
      <c r="M133" s="47"/>
      <c r="N133" s="7"/>
      <c r="O133" s="7"/>
      <c r="P133" s="7"/>
      <c r="Q133" s="7"/>
      <c r="R133" s="7"/>
      <c r="S133" s="47"/>
      <c r="T133" s="7"/>
      <c r="U133" s="7"/>
      <c r="V133" s="7"/>
      <c r="W133" s="7"/>
      <c r="X133" s="7"/>
      <c r="Y133" s="7"/>
      <c r="Z133" s="7"/>
    </row>
    <row r="134" spans="1:26" ht="15.75" customHeight="1">
      <c r="A134" s="47"/>
      <c r="B134" s="47"/>
      <c r="C134" s="47"/>
      <c r="D134" s="7"/>
      <c r="E134" s="7"/>
      <c r="F134" s="7"/>
      <c r="G134" s="47"/>
      <c r="H134" s="47"/>
      <c r="I134" s="7"/>
      <c r="J134" s="7"/>
      <c r="K134" s="7"/>
      <c r="L134" s="7"/>
      <c r="M134" s="47"/>
      <c r="N134" s="7"/>
      <c r="O134" s="7"/>
      <c r="P134" s="7"/>
      <c r="Q134" s="7"/>
      <c r="R134" s="7"/>
      <c r="S134" s="47"/>
      <c r="T134" s="7"/>
      <c r="U134" s="7"/>
      <c r="V134" s="7"/>
      <c r="W134" s="7"/>
      <c r="X134" s="7"/>
      <c r="Y134" s="7"/>
      <c r="Z134" s="7"/>
    </row>
    <row r="135" spans="1:26" ht="15.75" customHeight="1">
      <c r="A135" s="47"/>
      <c r="B135" s="47"/>
      <c r="C135" s="47"/>
      <c r="D135" s="7"/>
      <c r="E135" s="7"/>
      <c r="F135" s="7"/>
      <c r="G135" s="47"/>
      <c r="H135" s="47"/>
      <c r="I135" s="7"/>
      <c r="J135" s="7"/>
      <c r="K135" s="7"/>
      <c r="L135" s="7"/>
      <c r="M135" s="47"/>
      <c r="N135" s="7"/>
      <c r="O135" s="7"/>
      <c r="P135" s="7"/>
      <c r="Q135" s="7"/>
      <c r="R135" s="7"/>
      <c r="S135" s="47"/>
      <c r="T135" s="7"/>
      <c r="U135" s="7"/>
      <c r="V135" s="7"/>
      <c r="W135" s="7"/>
      <c r="X135" s="7"/>
      <c r="Y135" s="7"/>
      <c r="Z135" s="7"/>
    </row>
    <row r="136" spans="1:26" ht="15.75" customHeight="1">
      <c r="A136" s="47"/>
      <c r="B136" s="47"/>
      <c r="C136" s="47"/>
      <c r="D136" s="7"/>
      <c r="E136" s="7"/>
      <c r="F136" s="7"/>
      <c r="G136" s="47"/>
      <c r="H136" s="47"/>
      <c r="I136" s="7"/>
      <c r="J136" s="7"/>
      <c r="K136" s="7"/>
      <c r="L136" s="7"/>
      <c r="M136" s="47"/>
      <c r="N136" s="7"/>
      <c r="O136" s="7"/>
      <c r="P136" s="7"/>
      <c r="Q136" s="7"/>
      <c r="R136" s="7"/>
      <c r="S136" s="47"/>
      <c r="T136" s="7"/>
      <c r="U136" s="7"/>
      <c r="V136" s="7"/>
      <c r="W136" s="7"/>
      <c r="X136" s="7"/>
      <c r="Y136" s="7"/>
      <c r="Z136" s="7"/>
    </row>
    <row r="137" spans="1:26" ht="15.75" customHeight="1">
      <c r="A137" s="47"/>
      <c r="B137" s="47"/>
      <c r="C137" s="47"/>
      <c r="D137" s="7"/>
      <c r="E137" s="7"/>
      <c r="F137" s="7"/>
      <c r="G137" s="47"/>
      <c r="H137" s="47"/>
      <c r="I137" s="7"/>
      <c r="J137" s="7"/>
      <c r="K137" s="7"/>
      <c r="L137" s="7"/>
      <c r="M137" s="47"/>
      <c r="N137" s="7"/>
      <c r="O137" s="7"/>
      <c r="P137" s="7"/>
      <c r="Q137" s="7"/>
      <c r="R137" s="7"/>
      <c r="S137" s="47"/>
      <c r="T137" s="7"/>
      <c r="U137" s="7"/>
      <c r="V137" s="7"/>
      <c r="W137" s="7"/>
      <c r="X137" s="7"/>
      <c r="Y137" s="7"/>
      <c r="Z137" s="7"/>
    </row>
    <row r="138" spans="1:26" ht="15.75" customHeight="1">
      <c r="A138" s="47"/>
      <c r="B138" s="47"/>
      <c r="C138" s="47"/>
      <c r="D138" s="7"/>
      <c r="E138" s="7"/>
      <c r="F138" s="7"/>
      <c r="G138" s="47"/>
      <c r="H138" s="47"/>
      <c r="I138" s="7"/>
      <c r="J138" s="7"/>
      <c r="K138" s="7"/>
      <c r="L138" s="7"/>
      <c r="M138" s="47"/>
      <c r="N138" s="7"/>
      <c r="O138" s="7"/>
      <c r="P138" s="7"/>
      <c r="Q138" s="7"/>
      <c r="R138" s="7"/>
      <c r="S138" s="47"/>
      <c r="T138" s="7"/>
      <c r="U138" s="7"/>
      <c r="V138" s="7"/>
      <c r="W138" s="7"/>
      <c r="X138" s="7"/>
      <c r="Y138" s="7"/>
      <c r="Z138" s="7"/>
    </row>
    <row r="139" spans="1:26" ht="15.75" customHeight="1">
      <c r="A139" s="47"/>
      <c r="B139" s="47"/>
      <c r="C139" s="47"/>
      <c r="D139" s="7"/>
      <c r="E139" s="7"/>
      <c r="F139" s="7"/>
      <c r="G139" s="47"/>
      <c r="H139" s="47"/>
      <c r="I139" s="7"/>
      <c r="J139" s="7"/>
      <c r="K139" s="7"/>
      <c r="L139" s="7"/>
      <c r="M139" s="47"/>
      <c r="N139" s="7"/>
      <c r="O139" s="7"/>
      <c r="P139" s="7"/>
      <c r="Q139" s="7"/>
      <c r="R139" s="7"/>
      <c r="S139" s="47"/>
      <c r="T139" s="7"/>
      <c r="U139" s="7"/>
      <c r="V139" s="7"/>
      <c r="W139" s="7"/>
      <c r="X139" s="7"/>
      <c r="Y139" s="7"/>
      <c r="Z139" s="7"/>
    </row>
    <row r="140" spans="1:26" ht="15.75" customHeight="1">
      <c r="A140" s="47"/>
      <c r="B140" s="47"/>
      <c r="C140" s="47"/>
      <c r="D140" s="7"/>
      <c r="E140" s="7"/>
      <c r="F140" s="7"/>
      <c r="G140" s="47"/>
      <c r="H140" s="47"/>
      <c r="I140" s="7"/>
      <c r="J140" s="7"/>
      <c r="K140" s="7"/>
      <c r="L140" s="7"/>
      <c r="M140" s="47"/>
      <c r="N140" s="7"/>
      <c r="O140" s="7"/>
      <c r="P140" s="7"/>
      <c r="Q140" s="7"/>
      <c r="R140" s="7"/>
      <c r="S140" s="47"/>
      <c r="T140" s="7"/>
      <c r="U140" s="7"/>
      <c r="V140" s="7"/>
      <c r="W140" s="7"/>
      <c r="X140" s="7"/>
      <c r="Y140" s="7"/>
      <c r="Z140" s="7"/>
    </row>
    <row r="141" spans="1:26" ht="15.75" customHeight="1">
      <c r="A141" s="47"/>
      <c r="B141" s="47"/>
      <c r="C141" s="47"/>
      <c r="D141" s="7"/>
      <c r="E141" s="7"/>
      <c r="F141" s="7"/>
      <c r="G141" s="47"/>
      <c r="H141" s="47"/>
      <c r="I141" s="7"/>
      <c r="J141" s="7"/>
      <c r="K141" s="7"/>
      <c r="L141" s="7"/>
      <c r="M141" s="47"/>
      <c r="N141" s="7"/>
      <c r="O141" s="7"/>
      <c r="P141" s="7"/>
      <c r="Q141" s="7"/>
      <c r="R141" s="7"/>
      <c r="S141" s="47"/>
      <c r="T141" s="7"/>
      <c r="U141" s="7"/>
      <c r="V141" s="7"/>
      <c r="W141" s="7"/>
      <c r="X141" s="7"/>
      <c r="Y141" s="7"/>
      <c r="Z141" s="7"/>
    </row>
    <row r="142" spans="1:26" ht="15.75" customHeight="1">
      <c r="A142" s="47"/>
      <c r="B142" s="47"/>
      <c r="C142" s="47"/>
      <c r="D142" s="7"/>
      <c r="E142" s="7"/>
      <c r="F142" s="7"/>
      <c r="G142" s="47"/>
      <c r="H142" s="47"/>
      <c r="I142" s="7"/>
      <c r="J142" s="7"/>
      <c r="K142" s="7"/>
      <c r="L142" s="7"/>
      <c r="M142" s="47"/>
      <c r="N142" s="7"/>
      <c r="O142" s="7"/>
      <c r="P142" s="7"/>
      <c r="Q142" s="7"/>
      <c r="R142" s="7"/>
      <c r="S142" s="47"/>
      <c r="T142" s="7"/>
      <c r="U142" s="7"/>
      <c r="V142" s="7"/>
      <c r="W142" s="7"/>
      <c r="X142" s="7"/>
      <c r="Y142" s="7"/>
      <c r="Z142" s="7"/>
    </row>
    <row r="143" spans="1:26" ht="15.75" customHeight="1">
      <c r="A143" s="47"/>
      <c r="B143" s="47"/>
      <c r="C143" s="47"/>
      <c r="D143" s="7"/>
      <c r="E143" s="7"/>
      <c r="F143" s="7"/>
      <c r="G143" s="47"/>
      <c r="H143" s="47"/>
      <c r="I143" s="7"/>
      <c r="J143" s="7"/>
      <c r="K143" s="7"/>
      <c r="L143" s="7"/>
      <c r="M143" s="47"/>
      <c r="N143" s="7"/>
      <c r="O143" s="7"/>
      <c r="P143" s="7"/>
      <c r="Q143" s="7"/>
      <c r="R143" s="7"/>
      <c r="S143" s="47"/>
      <c r="T143" s="7"/>
      <c r="U143" s="7"/>
      <c r="V143" s="7"/>
      <c r="W143" s="7"/>
      <c r="X143" s="7"/>
      <c r="Y143" s="7"/>
      <c r="Z143" s="7"/>
    </row>
    <row r="144" spans="1:26" ht="15.75" customHeight="1">
      <c r="A144" s="47"/>
      <c r="B144" s="47"/>
      <c r="C144" s="47"/>
      <c r="D144" s="7"/>
      <c r="E144" s="7"/>
      <c r="F144" s="7"/>
      <c r="G144" s="47"/>
      <c r="H144" s="47"/>
      <c r="I144" s="7"/>
      <c r="J144" s="7"/>
      <c r="K144" s="7"/>
      <c r="L144" s="7"/>
      <c r="M144" s="47"/>
      <c r="N144" s="7"/>
      <c r="O144" s="7"/>
      <c r="P144" s="7"/>
      <c r="Q144" s="7"/>
      <c r="R144" s="7"/>
      <c r="S144" s="47"/>
      <c r="T144" s="7"/>
      <c r="U144" s="7"/>
      <c r="V144" s="7"/>
      <c r="W144" s="7"/>
      <c r="X144" s="7"/>
      <c r="Y144" s="7"/>
      <c r="Z144" s="7"/>
    </row>
    <row r="145" spans="1:26" ht="15.75" customHeight="1">
      <c r="A145" s="47"/>
      <c r="B145" s="47"/>
      <c r="C145" s="47"/>
      <c r="D145" s="7"/>
      <c r="E145" s="7"/>
      <c r="F145" s="7"/>
      <c r="G145" s="47"/>
      <c r="H145" s="47"/>
      <c r="I145" s="7"/>
      <c r="J145" s="7"/>
      <c r="K145" s="7"/>
      <c r="L145" s="7"/>
      <c r="M145" s="47"/>
      <c r="N145" s="7"/>
      <c r="O145" s="7"/>
      <c r="P145" s="7"/>
      <c r="Q145" s="7"/>
      <c r="R145" s="7"/>
      <c r="S145" s="47"/>
      <c r="T145" s="7"/>
      <c r="U145" s="7"/>
      <c r="V145" s="7"/>
      <c r="W145" s="7"/>
      <c r="X145" s="7"/>
      <c r="Y145" s="7"/>
      <c r="Z145" s="7"/>
    </row>
    <row r="146" spans="1:26" ht="15.75" customHeight="1">
      <c r="A146" s="47"/>
      <c r="B146" s="47"/>
      <c r="C146" s="47"/>
      <c r="D146" s="7"/>
      <c r="E146" s="7"/>
      <c r="F146" s="7"/>
      <c r="G146" s="47"/>
      <c r="H146" s="47"/>
      <c r="I146" s="7"/>
      <c r="J146" s="7"/>
      <c r="K146" s="7"/>
      <c r="L146" s="7"/>
      <c r="M146" s="47"/>
      <c r="N146" s="7"/>
      <c r="O146" s="7"/>
      <c r="P146" s="7"/>
      <c r="Q146" s="7"/>
      <c r="R146" s="7"/>
      <c r="S146" s="47"/>
      <c r="T146" s="7"/>
      <c r="U146" s="7"/>
      <c r="V146" s="7"/>
      <c r="W146" s="7"/>
      <c r="X146" s="7"/>
      <c r="Y146" s="7"/>
      <c r="Z146" s="7"/>
    </row>
    <row r="147" spans="1:26" ht="15.75" customHeight="1">
      <c r="A147" s="47"/>
      <c r="B147" s="47"/>
      <c r="C147" s="47"/>
      <c r="D147" s="7"/>
      <c r="E147" s="7"/>
      <c r="F147" s="7"/>
      <c r="G147" s="47"/>
      <c r="H147" s="47"/>
      <c r="I147" s="7"/>
      <c r="J147" s="7"/>
      <c r="K147" s="7"/>
      <c r="L147" s="7"/>
      <c r="M147" s="47"/>
      <c r="N147" s="7"/>
      <c r="O147" s="7"/>
      <c r="P147" s="7"/>
      <c r="Q147" s="7"/>
      <c r="R147" s="7"/>
      <c r="S147" s="47"/>
      <c r="T147" s="7"/>
      <c r="U147" s="7"/>
      <c r="V147" s="7"/>
      <c r="W147" s="7"/>
      <c r="X147" s="7"/>
      <c r="Y147" s="7"/>
      <c r="Z147" s="7"/>
    </row>
    <row r="148" spans="1:26" ht="15.75" customHeight="1">
      <c r="A148" s="47"/>
      <c r="B148" s="47"/>
      <c r="C148" s="47"/>
      <c r="D148" s="7"/>
      <c r="E148" s="7"/>
      <c r="F148" s="7"/>
      <c r="G148" s="47"/>
      <c r="H148" s="47"/>
      <c r="I148" s="7"/>
      <c r="J148" s="7"/>
      <c r="K148" s="7"/>
      <c r="L148" s="7"/>
      <c r="M148" s="47"/>
      <c r="N148" s="7"/>
      <c r="O148" s="7"/>
      <c r="P148" s="7"/>
      <c r="Q148" s="7"/>
      <c r="R148" s="7"/>
      <c r="S148" s="47"/>
      <c r="T148" s="7"/>
      <c r="U148" s="7"/>
      <c r="V148" s="7"/>
      <c r="W148" s="7"/>
      <c r="X148" s="7"/>
      <c r="Y148" s="7"/>
      <c r="Z148" s="7"/>
    </row>
    <row r="149" spans="1:26" ht="15.75" customHeight="1">
      <c r="A149" s="47"/>
      <c r="B149" s="47"/>
      <c r="C149" s="47"/>
      <c r="D149" s="7"/>
      <c r="E149" s="7"/>
      <c r="F149" s="7"/>
      <c r="G149" s="47"/>
      <c r="H149" s="47"/>
      <c r="I149" s="7"/>
      <c r="J149" s="7"/>
      <c r="K149" s="7"/>
      <c r="L149" s="7"/>
      <c r="M149" s="47"/>
      <c r="N149" s="7"/>
      <c r="O149" s="7"/>
      <c r="P149" s="7"/>
      <c r="Q149" s="7"/>
      <c r="R149" s="7"/>
      <c r="S149" s="47"/>
      <c r="T149" s="7"/>
      <c r="U149" s="7"/>
      <c r="V149" s="7"/>
      <c r="W149" s="7"/>
      <c r="X149" s="7"/>
      <c r="Y149" s="7"/>
      <c r="Z149" s="7"/>
    </row>
    <row r="150" spans="1:26" ht="15.75" customHeight="1">
      <c r="A150" s="47"/>
      <c r="B150" s="47"/>
      <c r="C150" s="47"/>
      <c r="D150" s="7"/>
      <c r="E150" s="7"/>
      <c r="F150" s="7"/>
      <c r="G150" s="47"/>
      <c r="H150" s="47"/>
      <c r="I150" s="7"/>
      <c r="J150" s="7"/>
      <c r="K150" s="7"/>
      <c r="L150" s="7"/>
      <c r="M150" s="47"/>
      <c r="N150" s="7"/>
      <c r="O150" s="7"/>
      <c r="P150" s="7"/>
      <c r="Q150" s="7"/>
      <c r="R150" s="7"/>
      <c r="S150" s="47"/>
      <c r="T150" s="7"/>
      <c r="U150" s="7"/>
      <c r="V150" s="7"/>
      <c r="W150" s="7"/>
      <c r="X150" s="7"/>
      <c r="Y150" s="7"/>
      <c r="Z150" s="7"/>
    </row>
    <row r="151" spans="1:26" ht="15.75" customHeight="1">
      <c r="A151" s="47"/>
      <c r="B151" s="47"/>
      <c r="C151" s="47"/>
      <c r="D151" s="7"/>
      <c r="E151" s="7"/>
      <c r="F151" s="7"/>
      <c r="G151" s="47"/>
      <c r="H151" s="47"/>
      <c r="I151" s="7"/>
      <c r="J151" s="7"/>
      <c r="K151" s="7"/>
      <c r="L151" s="7"/>
      <c r="M151" s="47"/>
      <c r="N151" s="7"/>
      <c r="O151" s="7"/>
      <c r="P151" s="7"/>
      <c r="Q151" s="7"/>
      <c r="R151" s="7"/>
      <c r="S151" s="47"/>
      <c r="T151" s="7"/>
      <c r="U151" s="7"/>
      <c r="V151" s="7"/>
      <c r="W151" s="7"/>
      <c r="X151" s="7"/>
      <c r="Y151" s="7"/>
      <c r="Z151" s="7"/>
    </row>
    <row r="152" spans="1:26" ht="15.75" customHeight="1">
      <c r="A152" s="47"/>
      <c r="B152" s="47"/>
      <c r="C152" s="47"/>
      <c r="D152" s="7"/>
      <c r="E152" s="7"/>
      <c r="F152" s="7"/>
      <c r="G152" s="47"/>
      <c r="H152" s="47"/>
      <c r="I152" s="7"/>
      <c r="J152" s="7"/>
      <c r="K152" s="7"/>
      <c r="L152" s="7"/>
      <c r="M152" s="47"/>
      <c r="N152" s="7"/>
      <c r="O152" s="7"/>
      <c r="P152" s="7"/>
      <c r="Q152" s="7"/>
      <c r="R152" s="7"/>
      <c r="S152" s="47"/>
      <c r="T152" s="7"/>
      <c r="U152" s="7"/>
      <c r="V152" s="7"/>
      <c r="W152" s="7"/>
      <c r="X152" s="7"/>
      <c r="Y152" s="7"/>
      <c r="Z152" s="7"/>
    </row>
    <row r="153" spans="1:26" ht="15.75" customHeight="1">
      <c r="A153" s="47"/>
      <c r="B153" s="47"/>
      <c r="C153" s="47"/>
      <c r="D153" s="7"/>
      <c r="E153" s="7"/>
      <c r="F153" s="7"/>
      <c r="G153" s="47"/>
      <c r="H153" s="47"/>
      <c r="I153" s="7"/>
      <c r="J153" s="7"/>
      <c r="K153" s="7"/>
      <c r="L153" s="7"/>
      <c r="M153" s="47"/>
      <c r="N153" s="7"/>
      <c r="O153" s="7"/>
      <c r="P153" s="7"/>
      <c r="Q153" s="7"/>
      <c r="R153" s="7"/>
      <c r="S153" s="47"/>
      <c r="T153" s="7"/>
      <c r="U153" s="7"/>
      <c r="V153" s="7"/>
      <c r="W153" s="7"/>
      <c r="X153" s="7"/>
      <c r="Y153" s="7"/>
      <c r="Z153" s="7"/>
    </row>
    <row r="154" spans="1:26" ht="15.75" customHeight="1">
      <c r="A154" s="47"/>
      <c r="B154" s="47"/>
      <c r="C154" s="47"/>
      <c r="D154" s="7"/>
      <c r="E154" s="7"/>
      <c r="F154" s="7"/>
      <c r="G154" s="47"/>
      <c r="H154" s="47"/>
      <c r="I154" s="7"/>
      <c r="J154" s="7"/>
      <c r="K154" s="7"/>
      <c r="L154" s="7"/>
      <c r="M154" s="47"/>
      <c r="N154" s="7"/>
      <c r="O154" s="7"/>
      <c r="P154" s="7"/>
      <c r="Q154" s="7"/>
      <c r="R154" s="7"/>
      <c r="S154" s="47"/>
      <c r="T154" s="7"/>
      <c r="U154" s="7"/>
      <c r="V154" s="7"/>
      <c r="W154" s="7"/>
      <c r="X154" s="7"/>
      <c r="Y154" s="7"/>
      <c r="Z154" s="7"/>
    </row>
    <row r="155" spans="1:26" ht="15.75" customHeight="1">
      <c r="A155" s="47"/>
      <c r="B155" s="47"/>
      <c r="C155" s="47"/>
      <c r="D155" s="7"/>
      <c r="E155" s="7"/>
      <c r="F155" s="7"/>
      <c r="G155" s="47"/>
      <c r="H155" s="47"/>
      <c r="I155" s="7"/>
      <c r="J155" s="7"/>
      <c r="K155" s="7"/>
      <c r="L155" s="7"/>
      <c r="M155" s="47"/>
      <c r="N155" s="7"/>
      <c r="O155" s="7"/>
      <c r="P155" s="7"/>
      <c r="Q155" s="7"/>
      <c r="R155" s="7"/>
      <c r="S155" s="47"/>
      <c r="T155" s="7"/>
      <c r="U155" s="7"/>
      <c r="V155" s="7"/>
      <c r="W155" s="7"/>
      <c r="X155" s="7"/>
      <c r="Y155" s="7"/>
      <c r="Z155" s="7"/>
    </row>
    <row r="156" spans="1:26" ht="15.75" customHeight="1">
      <c r="A156" s="47"/>
      <c r="B156" s="47"/>
      <c r="C156" s="47"/>
      <c r="D156" s="7"/>
      <c r="E156" s="7"/>
      <c r="F156" s="7"/>
      <c r="G156" s="47"/>
      <c r="H156" s="47"/>
      <c r="I156" s="7"/>
      <c r="J156" s="7"/>
      <c r="K156" s="7"/>
      <c r="L156" s="7"/>
      <c r="M156" s="47"/>
      <c r="N156" s="7"/>
      <c r="O156" s="7"/>
      <c r="P156" s="7"/>
      <c r="Q156" s="7"/>
      <c r="R156" s="7"/>
      <c r="S156" s="47"/>
      <c r="T156" s="7"/>
      <c r="U156" s="7"/>
      <c r="V156" s="7"/>
      <c r="W156" s="7"/>
      <c r="X156" s="7"/>
      <c r="Y156" s="7"/>
      <c r="Z156" s="7"/>
    </row>
    <row r="157" spans="1:26" ht="15.75" customHeight="1">
      <c r="A157" s="47"/>
      <c r="B157" s="47"/>
      <c r="C157" s="47"/>
      <c r="D157" s="7"/>
      <c r="E157" s="7"/>
      <c r="F157" s="7"/>
      <c r="G157" s="47"/>
      <c r="H157" s="47"/>
      <c r="I157" s="7"/>
      <c r="J157" s="7"/>
      <c r="K157" s="7"/>
      <c r="L157" s="7"/>
      <c r="M157" s="47"/>
      <c r="N157" s="7"/>
      <c r="O157" s="7"/>
      <c r="P157" s="7"/>
      <c r="Q157" s="7"/>
      <c r="R157" s="7"/>
      <c r="S157" s="47"/>
      <c r="T157" s="7"/>
      <c r="U157" s="7"/>
      <c r="V157" s="7"/>
      <c r="W157" s="7"/>
      <c r="X157" s="7"/>
      <c r="Y157" s="7"/>
      <c r="Z157" s="7"/>
    </row>
    <row r="158" spans="1:26" ht="15.75" customHeight="1">
      <c r="A158" s="47"/>
      <c r="B158" s="47"/>
      <c r="C158" s="47"/>
      <c r="D158" s="7"/>
      <c r="E158" s="7"/>
      <c r="F158" s="7"/>
      <c r="G158" s="47"/>
      <c r="H158" s="47"/>
      <c r="I158" s="7"/>
      <c r="J158" s="7"/>
      <c r="K158" s="7"/>
      <c r="L158" s="7"/>
      <c r="M158" s="47"/>
      <c r="N158" s="7"/>
      <c r="O158" s="7"/>
      <c r="P158" s="7"/>
      <c r="Q158" s="7"/>
      <c r="R158" s="7"/>
      <c r="S158" s="47"/>
      <c r="T158" s="7"/>
      <c r="U158" s="7"/>
      <c r="V158" s="7"/>
      <c r="W158" s="7"/>
      <c r="X158" s="7"/>
      <c r="Y158" s="7"/>
      <c r="Z158" s="7"/>
    </row>
    <row r="159" spans="1:26" ht="15.75" customHeight="1">
      <c r="A159" s="47"/>
      <c r="B159" s="47"/>
      <c r="C159" s="47"/>
      <c r="D159" s="7"/>
      <c r="E159" s="7"/>
      <c r="F159" s="7"/>
      <c r="G159" s="47"/>
      <c r="H159" s="47"/>
      <c r="I159" s="7"/>
      <c r="J159" s="7"/>
      <c r="K159" s="7"/>
      <c r="L159" s="7"/>
      <c r="M159" s="47"/>
      <c r="N159" s="7"/>
      <c r="O159" s="7"/>
      <c r="P159" s="7"/>
      <c r="Q159" s="7"/>
      <c r="R159" s="7"/>
      <c r="S159" s="47"/>
      <c r="T159" s="7"/>
      <c r="U159" s="7"/>
      <c r="V159" s="7"/>
      <c r="W159" s="7"/>
      <c r="X159" s="7"/>
      <c r="Y159" s="7"/>
      <c r="Z159" s="7"/>
    </row>
    <row r="160" spans="1:26" ht="15.75" customHeight="1">
      <c r="A160" s="47"/>
      <c r="B160" s="47"/>
      <c r="C160" s="47"/>
      <c r="D160" s="7"/>
      <c r="E160" s="7"/>
      <c r="F160" s="7"/>
      <c r="G160" s="47"/>
      <c r="H160" s="47"/>
      <c r="I160" s="7"/>
      <c r="J160" s="7"/>
      <c r="K160" s="7"/>
      <c r="L160" s="7"/>
      <c r="M160" s="47"/>
      <c r="N160" s="7"/>
      <c r="O160" s="7"/>
      <c r="P160" s="7"/>
      <c r="Q160" s="7"/>
      <c r="R160" s="7"/>
      <c r="S160" s="47"/>
      <c r="T160" s="7"/>
      <c r="U160" s="7"/>
      <c r="V160" s="7"/>
      <c r="W160" s="7"/>
      <c r="X160" s="7"/>
      <c r="Y160" s="7"/>
      <c r="Z160" s="7"/>
    </row>
    <row r="161" spans="1:26" ht="15.75" customHeight="1">
      <c r="A161" s="47"/>
      <c r="B161" s="47"/>
      <c r="C161" s="47"/>
      <c r="D161" s="7"/>
      <c r="E161" s="7"/>
      <c r="F161" s="7"/>
      <c r="G161" s="47"/>
      <c r="H161" s="47"/>
      <c r="I161" s="7"/>
      <c r="J161" s="7"/>
      <c r="K161" s="7"/>
      <c r="L161" s="7"/>
      <c r="M161" s="47"/>
      <c r="N161" s="7"/>
      <c r="O161" s="7"/>
      <c r="P161" s="7"/>
      <c r="Q161" s="7"/>
      <c r="R161" s="7"/>
      <c r="S161" s="47"/>
      <c r="T161" s="7"/>
      <c r="U161" s="7"/>
      <c r="V161" s="7"/>
      <c r="W161" s="7"/>
      <c r="X161" s="7"/>
      <c r="Y161" s="7"/>
      <c r="Z161" s="7"/>
    </row>
    <row r="162" spans="1:26" ht="15.75" customHeight="1">
      <c r="A162" s="47"/>
      <c r="B162" s="47"/>
      <c r="C162" s="47"/>
      <c r="D162" s="7"/>
      <c r="E162" s="7"/>
      <c r="F162" s="7"/>
      <c r="G162" s="47"/>
      <c r="H162" s="47"/>
      <c r="I162" s="7"/>
      <c r="J162" s="7"/>
      <c r="K162" s="7"/>
      <c r="L162" s="7"/>
      <c r="M162" s="47"/>
      <c r="N162" s="7"/>
      <c r="O162" s="7"/>
      <c r="P162" s="7"/>
      <c r="Q162" s="7"/>
      <c r="R162" s="7"/>
      <c r="S162" s="47"/>
      <c r="T162" s="7"/>
      <c r="U162" s="7"/>
      <c r="V162" s="7"/>
      <c r="W162" s="7"/>
      <c r="X162" s="7"/>
      <c r="Y162" s="7"/>
      <c r="Z162" s="7"/>
    </row>
    <row r="163" spans="1:26" ht="15.75" customHeight="1">
      <c r="A163" s="47"/>
      <c r="B163" s="47"/>
      <c r="C163" s="47"/>
      <c r="D163" s="7"/>
      <c r="E163" s="7"/>
      <c r="F163" s="7"/>
      <c r="G163" s="47"/>
      <c r="H163" s="47"/>
      <c r="I163" s="7"/>
      <c r="J163" s="7"/>
      <c r="K163" s="7"/>
      <c r="L163" s="7"/>
      <c r="M163" s="47"/>
      <c r="N163" s="7"/>
      <c r="O163" s="7"/>
      <c r="P163" s="7"/>
      <c r="Q163" s="7"/>
      <c r="R163" s="7"/>
      <c r="S163" s="47"/>
      <c r="T163" s="7"/>
      <c r="U163" s="7"/>
      <c r="V163" s="7"/>
      <c r="W163" s="7"/>
      <c r="X163" s="7"/>
      <c r="Y163" s="7"/>
      <c r="Z163" s="7"/>
    </row>
    <row r="164" spans="1:26" ht="15.75" customHeight="1">
      <c r="A164" s="47"/>
      <c r="B164" s="47"/>
      <c r="C164" s="47"/>
      <c r="D164" s="7"/>
      <c r="E164" s="7"/>
      <c r="F164" s="7"/>
      <c r="G164" s="47"/>
      <c r="H164" s="47"/>
      <c r="I164" s="7"/>
      <c r="J164" s="7"/>
      <c r="K164" s="7"/>
      <c r="L164" s="7"/>
      <c r="M164" s="47"/>
      <c r="N164" s="7"/>
      <c r="O164" s="7"/>
      <c r="P164" s="7"/>
      <c r="Q164" s="7"/>
      <c r="R164" s="7"/>
      <c r="S164" s="47"/>
      <c r="T164" s="7"/>
      <c r="U164" s="7"/>
      <c r="V164" s="7"/>
      <c r="W164" s="7"/>
      <c r="X164" s="7"/>
      <c r="Y164" s="7"/>
      <c r="Z164" s="7"/>
    </row>
    <row r="165" spans="1:26" ht="15.75" customHeight="1">
      <c r="A165" s="47"/>
      <c r="B165" s="47"/>
      <c r="C165" s="47"/>
      <c r="D165" s="7"/>
      <c r="E165" s="7"/>
      <c r="F165" s="7"/>
      <c r="G165" s="47"/>
      <c r="H165" s="47"/>
      <c r="I165" s="7"/>
      <c r="J165" s="7"/>
      <c r="K165" s="7"/>
      <c r="L165" s="7"/>
      <c r="M165" s="47"/>
      <c r="N165" s="7"/>
      <c r="O165" s="7"/>
      <c r="P165" s="7"/>
      <c r="Q165" s="7"/>
      <c r="R165" s="7"/>
      <c r="S165" s="47"/>
      <c r="T165" s="7"/>
      <c r="U165" s="7"/>
      <c r="V165" s="7"/>
      <c r="W165" s="7"/>
      <c r="X165" s="7"/>
      <c r="Y165" s="7"/>
      <c r="Z165" s="7"/>
    </row>
    <row r="166" spans="1:26" ht="15.75" customHeight="1">
      <c r="A166" s="47"/>
      <c r="B166" s="47"/>
      <c r="C166" s="47"/>
      <c r="D166" s="7"/>
      <c r="E166" s="7"/>
      <c r="F166" s="7"/>
      <c r="G166" s="47"/>
      <c r="H166" s="47"/>
      <c r="I166" s="7"/>
      <c r="J166" s="7"/>
      <c r="K166" s="7"/>
      <c r="L166" s="7"/>
      <c r="M166" s="47"/>
      <c r="N166" s="7"/>
      <c r="O166" s="7"/>
      <c r="P166" s="7"/>
      <c r="Q166" s="7"/>
      <c r="R166" s="7"/>
      <c r="S166" s="47"/>
      <c r="T166" s="7"/>
      <c r="U166" s="7"/>
      <c r="V166" s="7"/>
      <c r="W166" s="7"/>
      <c r="X166" s="7"/>
      <c r="Y166" s="7"/>
      <c r="Z166" s="7"/>
    </row>
    <row r="167" spans="1:26" ht="15.75" customHeight="1">
      <c r="A167" s="47"/>
      <c r="B167" s="47"/>
      <c r="C167" s="47"/>
      <c r="D167" s="7"/>
      <c r="E167" s="7"/>
      <c r="F167" s="7"/>
      <c r="G167" s="47"/>
      <c r="H167" s="47"/>
      <c r="I167" s="7"/>
      <c r="J167" s="7"/>
      <c r="K167" s="7"/>
      <c r="L167" s="7"/>
      <c r="M167" s="47"/>
      <c r="N167" s="7"/>
      <c r="O167" s="7"/>
      <c r="P167" s="7"/>
      <c r="Q167" s="7"/>
      <c r="R167" s="7"/>
      <c r="S167" s="47"/>
      <c r="T167" s="7"/>
      <c r="U167" s="7"/>
      <c r="V167" s="7"/>
      <c r="W167" s="7"/>
      <c r="X167" s="7"/>
      <c r="Y167" s="7"/>
      <c r="Z167" s="7"/>
    </row>
    <row r="168" spans="1:26" ht="15.75" customHeight="1">
      <c r="A168" s="47"/>
      <c r="B168" s="47"/>
      <c r="C168" s="47"/>
      <c r="D168" s="7"/>
      <c r="E168" s="7"/>
      <c r="F168" s="7"/>
      <c r="G168" s="47"/>
      <c r="H168" s="47"/>
      <c r="I168" s="7"/>
      <c r="J168" s="7"/>
      <c r="K168" s="7"/>
      <c r="L168" s="7"/>
      <c r="M168" s="47"/>
      <c r="N168" s="7"/>
      <c r="O168" s="7"/>
      <c r="P168" s="7"/>
      <c r="Q168" s="7"/>
      <c r="R168" s="7"/>
      <c r="S168" s="47"/>
      <c r="T168" s="7"/>
      <c r="U168" s="7"/>
      <c r="V168" s="7"/>
      <c r="W168" s="7"/>
      <c r="X168" s="7"/>
      <c r="Y168" s="7"/>
      <c r="Z168" s="7"/>
    </row>
    <row r="169" spans="1:26" ht="15.75" customHeight="1">
      <c r="A169" s="47"/>
      <c r="B169" s="47"/>
      <c r="C169" s="47"/>
      <c r="D169" s="7"/>
      <c r="E169" s="7"/>
      <c r="F169" s="7"/>
      <c r="G169" s="47"/>
      <c r="H169" s="47"/>
      <c r="I169" s="7"/>
      <c r="J169" s="7"/>
      <c r="K169" s="7"/>
      <c r="L169" s="7"/>
      <c r="M169" s="47"/>
      <c r="N169" s="7"/>
      <c r="O169" s="7"/>
      <c r="P169" s="7"/>
      <c r="Q169" s="7"/>
      <c r="R169" s="7"/>
      <c r="S169" s="47"/>
      <c r="T169" s="7"/>
      <c r="U169" s="7"/>
      <c r="V169" s="7"/>
      <c r="W169" s="7"/>
      <c r="X169" s="7"/>
      <c r="Y169" s="7"/>
      <c r="Z169" s="7"/>
    </row>
    <row r="170" spans="1:26" ht="15.75" customHeight="1">
      <c r="A170" s="47"/>
      <c r="B170" s="47"/>
      <c r="C170" s="47"/>
      <c r="D170" s="7"/>
      <c r="E170" s="7"/>
      <c r="F170" s="7"/>
      <c r="G170" s="47"/>
      <c r="H170" s="47"/>
      <c r="I170" s="7"/>
      <c r="J170" s="7"/>
      <c r="K170" s="7"/>
      <c r="L170" s="7"/>
      <c r="M170" s="47"/>
      <c r="N170" s="7"/>
      <c r="O170" s="7"/>
      <c r="P170" s="7"/>
      <c r="Q170" s="7"/>
      <c r="R170" s="7"/>
      <c r="S170" s="47"/>
      <c r="T170" s="7"/>
      <c r="U170" s="7"/>
      <c r="V170" s="7"/>
      <c r="W170" s="7"/>
      <c r="X170" s="7"/>
      <c r="Y170" s="7"/>
      <c r="Z170" s="7"/>
    </row>
    <row r="171" spans="1:26" ht="15.75" customHeight="1">
      <c r="A171" s="47"/>
      <c r="B171" s="47"/>
      <c r="C171" s="47"/>
      <c r="D171" s="7"/>
      <c r="E171" s="7"/>
      <c r="F171" s="7"/>
      <c r="G171" s="47"/>
      <c r="H171" s="47"/>
      <c r="I171" s="7"/>
      <c r="J171" s="7"/>
      <c r="K171" s="7"/>
      <c r="L171" s="7"/>
      <c r="M171" s="47"/>
      <c r="N171" s="7"/>
      <c r="O171" s="7"/>
      <c r="P171" s="7"/>
      <c r="Q171" s="7"/>
      <c r="R171" s="7"/>
      <c r="S171" s="47"/>
      <c r="T171" s="7"/>
      <c r="U171" s="7"/>
      <c r="V171" s="7"/>
      <c r="W171" s="7"/>
      <c r="X171" s="7"/>
      <c r="Y171" s="7"/>
      <c r="Z171" s="7"/>
    </row>
    <row r="172" spans="1:26" ht="15.75" customHeight="1">
      <c r="A172" s="47"/>
      <c r="B172" s="47"/>
      <c r="C172" s="47"/>
      <c r="D172" s="7"/>
      <c r="E172" s="7"/>
      <c r="F172" s="7"/>
      <c r="G172" s="47"/>
      <c r="H172" s="47"/>
      <c r="I172" s="7"/>
      <c r="J172" s="7"/>
      <c r="K172" s="7"/>
      <c r="L172" s="7"/>
      <c r="M172" s="47"/>
      <c r="N172" s="7"/>
      <c r="O172" s="7"/>
      <c r="P172" s="7"/>
      <c r="Q172" s="7"/>
      <c r="R172" s="7"/>
      <c r="S172" s="47"/>
      <c r="T172" s="7"/>
      <c r="U172" s="7"/>
      <c r="V172" s="7"/>
      <c r="W172" s="7"/>
      <c r="X172" s="7"/>
      <c r="Y172" s="7"/>
      <c r="Z172" s="7"/>
    </row>
    <row r="173" spans="1:26" ht="15.75" customHeight="1">
      <c r="A173" s="47"/>
      <c r="B173" s="47"/>
      <c r="C173" s="47"/>
      <c r="D173" s="7"/>
      <c r="E173" s="7"/>
      <c r="F173" s="7"/>
      <c r="G173" s="47"/>
      <c r="H173" s="47"/>
      <c r="I173" s="7"/>
      <c r="J173" s="7"/>
      <c r="K173" s="7"/>
      <c r="L173" s="7"/>
      <c r="M173" s="47"/>
      <c r="N173" s="7"/>
      <c r="O173" s="7"/>
      <c r="P173" s="7"/>
      <c r="Q173" s="7"/>
      <c r="R173" s="7"/>
      <c r="S173" s="47"/>
      <c r="T173" s="7"/>
      <c r="U173" s="7"/>
      <c r="V173" s="7"/>
      <c r="W173" s="7"/>
      <c r="X173" s="7"/>
      <c r="Y173" s="7"/>
      <c r="Z173" s="7"/>
    </row>
    <row r="174" spans="1:26" ht="15.75" customHeight="1">
      <c r="A174" s="47"/>
      <c r="B174" s="47"/>
      <c r="C174" s="47"/>
      <c r="D174" s="7"/>
      <c r="E174" s="7"/>
      <c r="F174" s="7"/>
      <c r="G174" s="47"/>
      <c r="H174" s="47"/>
      <c r="I174" s="7"/>
      <c r="J174" s="7"/>
      <c r="K174" s="7"/>
      <c r="L174" s="7"/>
      <c r="M174" s="47"/>
      <c r="N174" s="7"/>
      <c r="O174" s="7"/>
      <c r="P174" s="7"/>
      <c r="Q174" s="7"/>
      <c r="R174" s="7"/>
      <c r="S174" s="47"/>
      <c r="T174" s="7"/>
      <c r="U174" s="7"/>
      <c r="V174" s="7"/>
      <c r="W174" s="7"/>
      <c r="X174" s="7"/>
      <c r="Y174" s="7"/>
      <c r="Z174" s="7"/>
    </row>
    <row r="175" spans="1:26" ht="15.75" customHeight="1">
      <c r="A175" s="47"/>
      <c r="B175" s="47"/>
      <c r="C175" s="47"/>
      <c r="D175" s="7"/>
      <c r="E175" s="7"/>
      <c r="F175" s="7"/>
      <c r="G175" s="47"/>
      <c r="H175" s="47"/>
      <c r="I175" s="7"/>
      <c r="J175" s="7"/>
      <c r="K175" s="7"/>
      <c r="L175" s="7"/>
      <c r="M175" s="47"/>
      <c r="N175" s="7"/>
      <c r="O175" s="7"/>
      <c r="P175" s="7"/>
      <c r="Q175" s="7"/>
      <c r="R175" s="7"/>
      <c r="S175" s="47"/>
      <c r="T175" s="7"/>
      <c r="U175" s="7"/>
      <c r="V175" s="7"/>
      <c r="W175" s="7"/>
      <c r="X175" s="7"/>
      <c r="Y175" s="7"/>
      <c r="Z175" s="7"/>
    </row>
    <row r="176" spans="1:26" ht="15.75" customHeight="1">
      <c r="A176" s="47"/>
      <c r="B176" s="47"/>
      <c r="C176" s="47"/>
      <c r="D176" s="7"/>
      <c r="E176" s="7"/>
      <c r="F176" s="7"/>
      <c r="G176" s="47"/>
      <c r="H176" s="47"/>
      <c r="I176" s="7"/>
      <c r="J176" s="7"/>
      <c r="K176" s="7"/>
      <c r="L176" s="7"/>
      <c r="M176" s="47"/>
      <c r="N176" s="7"/>
      <c r="O176" s="7"/>
      <c r="P176" s="7"/>
      <c r="Q176" s="7"/>
      <c r="R176" s="7"/>
      <c r="S176" s="47"/>
      <c r="T176" s="7"/>
      <c r="U176" s="7"/>
      <c r="V176" s="7"/>
      <c r="W176" s="7"/>
      <c r="X176" s="7"/>
      <c r="Y176" s="7"/>
      <c r="Z176" s="7"/>
    </row>
    <row r="177" spans="1:26" ht="15.75" customHeight="1">
      <c r="A177" s="47"/>
      <c r="B177" s="47"/>
      <c r="C177" s="47"/>
      <c r="D177" s="7"/>
      <c r="E177" s="7"/>
      <c r="F177" s="7"/>
      <c r="G177" s="47"/>
      <c r="H177" s="47"/>
      <c r="I177" s="7"/>
      <c r="J177" s="7"/>
      <c r="K177" s="7"/>
      <c r="L177" s="7"/>
      <c r="M177" s="47"/>
      <c r="N177" s="7"/>
      <c r="O177" s="7"/>
      <c r="P177" s="7"/>
      <c r="Q177" s="7"/>
      <c r="R177" s="7"/>
      <c r="S177" s="47"/>
      <c r="T177" s="7"/>
      <c r="U177" s="7"/>
      <c r="V177" s="7"/>
      <c r="W177" s="7"/>
      <c r="X177" s="7"/>
      <c r="Y177" s="7"/>
      <c r="Z177" s="7"/>
    </row>
    <row r="178" spans="1:26" ht="15.75" customHeight="1">
      <c r="A178" s="47"/>
      <c r="B178" s="47"/>
      <c r="C178" s="47"/>
      <c r="D178" s="7"/>
      <c r="E178" s="7"/>
      <c r="F178" s="7"/>
      <c r="G178" s="47"/>
      <c r="H178" s="47"/>
      <c r="I178" s="7"/>
      <c r="J178" s="7"/>
      <c r="K178" s="7"/>
      <c r="L178" s="7"/>
      <c r="M178" s="47"/>
      <c r="N178" s="7"/>
      <c r="O178" s="7"/>
      <c r="P178" s="7"/>
      <c r="Q178" s="7"/>
      <c r="R178" s="7"/>
      <c r="S178" s="47"/>
      <c r="T178" s="7"/>
      <c r="U178" s="7"/>
      <c r="V178" s="7"/>
      <c r="W178" s="7"/>
      <c r="X178" s="7"/>
      <c r="Y178" s="7"/>
      <c r="Z178" s="7"/>
    </row>
    <row r="179" spans="1:26" ht="15.75" customHeight="1">
      <c r="A179" s="47"/>
      <c r="B179" s="47"/>
      <c r="C179" s="47"/>
      <c r="D179" s="7"/>
      <c r="E179" s="7"/>
      <c r="F179" s="7"/>
      <c r="G179" s="47"/>
      <c r="H179" s="47"/>
      <c r="I179" s="7"/>
      <c r="J179" s="7"/>
      <c r="K179" s="7"/>
      <c r="L179" s="7"/>
      <c r="M179" s="47"/>
      <c r="N179" s="7"/>
      <c r="O179" s="7"/>
      <c r="P179" s="7"/>
      <c r="Q179" s="7"/>
      <c r="R179" s="7"/>
      <c r="S179" s="47"/>
      <c r="T179" s="7"/>
      <c r="U179" s="7"/>
      <c r="V179" s="7"/>
      <c r="W179" s="7"/>
      <c r="X179" s="7"/>
      <c r="Y179" s="7"/>
      <c r="Z179" s="7"/>
    </row>
    <row r="180" spans="1:26" ht="15.75" customHeight="1">
      <c r="A180" s="47"/>
      <c r="B180" s="47"/>
      <c r="C180" s="47"/>
      <c r="D180" s="7"/>
      <c r="E180" s="7"/>
      <c r="F180" s="7"/>
      <c r="G180" s="47"/>
      <c r="H180" s="47"/>
      <c r="I180" s="7"/>
      <c r="J180" s="7"/>
      <c r="K180" s="7"/>
      <c r="L180" s="7"/>
      <c r="M180" s="47"/>
      <c r="N180" s="7"/>
      <c r="O180" s="7"/>
      <c r="P180" s="7"/>
      <c r="Q180" s="7"/>
      <c r="R180" s="7"/>
      <c r="S180" s="47"/>
      <c r="T180" s="7"/>
      <c r="U180" s="7"/>
      <c r="V180" s="7"/>
      <c r="W180" s="7"/>
      <c r="X180" s="7"/>
      <c r="Y180" s="7"/>
      <c r="Z180" s="7"/>
    </row>
    <row r="181" spans="1:26" ht="15.75" customHeight="1">
      <c r="A181" s="47"/>
      <c r="B181" s="47"/>
      <c r="C181" s="47"/>
      <c r="D181" s="7"/>
      <c r="E181" s="7"/>
      <c r="F181" s="7"/>
      <c r="G181" s="47"/>
      <c r="H181" s="47"/>
      <c r="I181" s="7"/>
      <c r="J181" s="7"/>
      <c r="K181" s="7"/>
      <c r="L181" s="7"/>
      <c r="M181" s="47"/>
      <c r="N181" s="7"/>
      <c r="O181" s="7"/>
      <c r="P181" s="7"/>
      <c r="Q181" s="7"/>
      <c r="R181" s="7"/>
      <c r="S181" s="47"/>
      <c r="T181" s="7"/>
      <c r="U181" s="7"/>
      <c r="V181" s="7"/>
      <c r="W181" s="7"/>
      <c r="X181" s="7"/>
      <c r="Y181" s="7"/>
      <c r="Z181" s="7"/>
    </row>
    <row r="182" spans="1:26" ht="15.75" customHeight="1">
      <c r="A182" s="47"/>
      <c r="B182" s="47"/>
      <c r="C182" s="47"/>
      <c r="D182" s="7"/>
      <c r="E182" s="7"/>
      <c r="F182" s="7"/>
      <c r="G182" s="47"/>
      <c r="H182" s="47"/>
      <c r="I182" s="7"/>
      <c r="J182" s="7"/>
      <c r="K182" s="7"/>
      <c r="L182" s="7"/>
      <c r="M182" s="47"/>
      <c r="N182" s="7"/>
      <c r="O182" s="7"/>
      <c r="P182" s="7"/>
      <c r="Q182" s="7"/>
      <c r="R182" s="7"/>
      <c r="S182" s="47"/>
      <c r="T182" s="7"/>
      <c r="U182" s="7"/>
      <c r="V182" s="7"/>
      <c r="W182" s="7"/>
      <c r="X182" s="7"/>
      <c r="Y182" s="7"/>
      <c r="Z182" s="7"/>
    </row>
    <row r="183" spans="1:26" ht="15.75" customHeight="1">
      <c r="A183" s="47"/>
      <c r="B183" s="47"/>
      <c r="C183" s="47"/>
      <c r="D183" s="7"/>
      <c r="E183" s="7"/>
      <c r="F183" s="7"/>
      <c r="G183" s="47"/>
      <c r="H183" s="47"/>
      <c r="I183" s="7"/>
      <c r="J183" s="7"/>
      <c r="K183" s="7"/>
      <c r="L183" s="7"/>
      <c r="M183" s="47"/>
      <c r="N183" s="7"/>
      <c r="O183" s="7"/>
      <c r="P183" s="7"/>
      <c r="Q183" s="7"/>
      <c r="R183" s="7"/>
      <c r="S183" s="47"/>
      <c r="T183" s="7"/>
      <c r="U183" s="7"/>
      <c r="V183" s="7"/>
      <c r="W183" s="7"/>
      <c r="X183" s="7"/>
      <c r="Y183" s="7"/>
      <c r="Z183" s="7"/>
    </row>
    <row r="184" spans="1:26" ht="15.75" customHeight="1">
      <c r="A184" s="47"/>
      <c r="B184" s="47"/>
      <c r="C184" s="47"/>
      <c r="D184" s="7"/>
      <c r="E184" s="7"/>
      <c r="F184" s="7"/>
      <c r="G184" s="47"/>
      <c r="H184" s="47"/>
      <c r="I184" s="7"/>
      <c r="J184" s="7"/>
      <c r="K184" s="7"/>
      <c r="L184" s="7"/>
      <c r="M184" s="47"/>
      <c r="N184" s="7"/>
      <c r="O184" s="7"/>
      <c r="P184" s="7"/>
      <c r="Q184" s="7"/>
      <c r="R184" s="7"/>
      <c r="S184" s="47"/>
      <c r="T184" s="7"/>
      <c r="U184" s="7"/>
      <c r="V184" s="7"/>
      <c r="W184" s="7"/>
      <c r="X184" s="7"/>
      <c r="Y184" s="7"/>
      <c r="Z184" s="7"/>
    </row>
    <row r="185" spans="1:26" ht="15.75" customHeight="1">
      <c r="A185" s="47"/>
      <c r="B185" s="47"/>
      <c r="C185" s="47"/>
      <c r="D185" s="7"/>
      <c r="E185" s="7"/>
      <c r="F185" s="7"/>
      <c r="G185" s="47"/>
      <c r="H185" s="47"/>
      <c r="I185" s="7"/>
      <c r="J185" s="7"/>
      <c r="K185" s="7"/>
      <c r="L185" s="7"/>
      <c r="M185" s="47"/>
      <c r="N185" s="7"/>
      <c r="O185" s="7"/>
      <c r="P185" s="7"/>
      <c r="Q185" s="7"/>
      <c r="R185" s="7"/>
      <c r="S185" s="47"/>
      <c r="T185" s="7"/>
      <c r="U185" s="7"/>
      <c r="V185" s="7"/>
      <c r="W185" s="7"/>
      <c r="X185" s="7"/>
      <c r="Y185" s="7"/>
      <c r="Z185" s="7"/>
    </row>
    <row r="186" spans="1:26" ht="15.75" customHeight="1">
      <c r="A186" s="47"/>
      <c r="B186" s="47"/>
      <c r="C186" s="47"/>
      <c r="D186" s="7"/>
      <c r="E186" s="7"/>
      <c r="F186" s="7"/>
      <c r="G186" s="47"/>
      <c r="H186" s="47"/>
      <c r="I186" s="7"/>
      <c r="J186" s="7"/>
      <c r="K186" s="7"/>
      <c r="L186" s="7"/>
      <c r="M186" s="47"/>
      <c r="N186" s="7"/>
      <c r="O186" s="7"/>
      <c r="P186" s="7"/>
      <c r="Q186" s="7"/>
      <c r="R186" s="7"/>
      <c r="S186" s="47"/>
      <c r="T186" s="7"/>
      <c r="U186" s="7"/>
      <c r="V186" s="7"/>
      <c r="W186" s="7"/>
      <c r="X186" s="7"/>
      <c r="Y186" s="7"/>
      <c r="Z186" s="7"/>
    </row>
    <row r="187" spans="1:26" ht="15.75" customHeight="1">
      <c r="A187" s="47"/>
      <c r="B187" s="47"/>
      <c r="C187" s="47"/>
      <c r="D187" s="7"/>
      <c r="E187" s="7"/>
      <c r="F187" s="7"/>
      <c r="G187" s="47"/>
      <c r="H187" s="47"/>
      <c r="I187" s="7"/>
      <c r="J187" s="7"/>
      <c r="K187" s="7"/>
      <c r="L187" s="7"/>
      <c r="M187" s="47"/>
      <c r="N187" s="7"/>
      <c r="O187" s="7"/>
      <c r="P187" s="7"/>
      <c r="Q187" s="7"/>
      <c r="R187" s="7"/>
      <c r="S187" s="47"/>
      <c r="T187" s="7"/>
      <c r="U187" s="7"/>
      <c r="V187" s="7"/>
      <c r="W187" s="7"/>
      <c r="X187" s="7"/>
      <c r="Y187" s="7"/>
      <c r="Z187" s="7"/>
    </row>
    <row r="188" spans="1:26" ht="15.75" customHeight="1">
      <c r="A188" s="47"/>
      <c r="B188" s="47"/>
      <c r="C188" s="47"/>
      <c r="D188" s="7"/>
      <c r="E188" s="7"/>
      <c r="F188" s="7"/>
      <c r="G188" s="47"/>
      <c r="H188" s="47"/>
      <c r="I188" s="7"/>
      <c r="J188" s="7"/>
      <c r="K188" s="7"/>
      <c r="L188" s="7"/>
      <c r="M188" s="47"/>
      <c r="N188" s="7"/>
      <c r="O188" s="7"/>
      <c r="P188" s="7"/>
      <c r="Q188" s="7"/>
      <c r="R188" s="7"/>
      <c r="S188" s="47"/>
      <c r="T188" s="7"/>
      <c r="U188" s="7"/>
      <c r="V188" s="7"/>
      <c r="W188" s="7"/>
      <c r="X188" s="7"/>
      <c r="Y188" s="7"/>
      <c r="Z188" s="7"/>
    </row>
    <row r="189" spans="1:26" ht="15.75" customHeight="1">
      <c r="A189" s="47"/>
      <c r="B189" s="47"/>
      <c r="C189" s="47"/>
      <c r="D189" s="7"/>
      <c r="E189" s="7"/>
      <c r="F189" s="7"/>
      <c r="G189" s="47"/>
      <c r="H189" s="47"/>
      <c r="I189" s="7"/>
      <c r="J189" s="7"/>
      <c r="K189" s="7"/>
      <c r="L189" s="7"/>
      <c r="M189" s="47"/>
      <c r="N189" s="7"/>
      <c r="O189" s="7"/>
      <c r="P189" s="7"/>
      <c r="Q189" s="7"/>
      <c r="R189" s="7"/>
      <c r="S189" s="47"/>
      <c r="T189" s="7"/>
      <c r="U189" s="7"/>
      <c r="V189" s="7"/>
      <c r="W189" s="7"/>
      <c r="X189" s="7"/>
      <c r="Y189" s="7"/>
      <c r="Z189" s="7"/>
    </row>
    <row r="190" spans="1:26" ht="15.75" customHeight="1">
      <c r="A190" s="47"/>
      <c r="B190" s="47"/>
      <c r="C190" s="47"/>
      <c r="D190" s="7"/>
      <c r="E190" s="7"/>
      <c r="F190" s="7"/>
      <c r="G190" s="47"/>
      <c r="H190" s="47"/>
      <c r="I190" s="7"/>
      <c r="J190" s="7"/>
      <c r="K190" s="7"/>
      <c r="L190" s="7"/>
      <c r="M190" s="47"/>
      <c r="N190" s="7"/>
      <c r="O190" s="7"/>
      <c r="P190" s="7"/>
      <c r="Q190" s="7"/>
      <c r="R190" s="7"/>
      <c r="S190" s="47"/>
      <c r="T190" s="7"/>
      <c r="U190" s="7"/>
      <c r="V190" s="7"/>
      <c r="W190" s="7"/>
      <c r="X190" s="7"/>
      <c r="Y190" s="7"/>
      <c r="Z190" s="7"/>
    </row>
    <row r="191" spans="1:26" ht="15.75" customHeight="1">
      <c r="A191" s="47"/>
      <c r="B191" s="47"/>
      <c r="C191" s="47"/>
      <c r="D191" s="7"/>
      <c r="E191" s="7"/>
      <c r="F191" s="7"/>
      <c r="G191" s="47"/>
      <c r="H191" s="47"/>
      <c r="I191" s="7"/>
      <c r="J191" s="7"/>
      <c r="K191" s="7"/>
      <c r="L191" s="7"/>
      <c r="M191" s="47"/>
      <c r="N191" s="7"/>
      <c r="O191" s="7"/>
      <c r="P191" s="7"/>
      <c r="Q191" s="7"/>
      <c r="R191" s="7"/>
      <c r="S191" s="47"/>
      <c r="T191" s="7"/>
      <c r="U191" s="7"/>
      <c r="V191" s="7"/>
      <c r="W191" s="7"/>
      <c r="X191" s="7"/>
      <c r="Y191" s="7"/>
      <c r="Z191" s="7"/>
    </row>
    <row r="192" spans="1:26" ht="1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sheetCalcPr fullCalcOnLoad="true"/>
  <mergeCells count="1">
    <mergeCell ref="A74:B7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baseColWidth="10" defaultColWidth="17.33203125" defaultRowHeight="15" customHeight="1" x14ac:dyDescent="0"/>
  <cols>
    <col min="1" max="1" customWidth="true" width="14.5" collapsed="true"/>
    <col min="2" max="2" customWidth="true" width="19.1640625" collapsed="true"/>
    <col min="3" max="3" customWidth="true" width="14.33203125" collapsed="true"/>
    <col min="4" max="8" customWidth="true" width="14.5" collapsed="true"/>
    <col min="9" max="10" customWidth="true" width="18.5" collapsed="true"/>
    <col min="11" max="11" customWidth="true" width="22.6640625" collapsed="true"/>
    <col min="12" max="26" customWidth="true" width="14.5" collapsed="true"/>
  </cols>
  <sheetData>
    <row r="1" spans="2:13" ht="18" customHeight="1">
      <c r="B1" s="2" t="s">
        <v>1</v>
      </c>
      <c r="C1" s="4"/>
      <c r="H1" s="6"/>
      <c r="I1" s="7"/>
      <c r="J1" s="7"/>
      <c r="K1" s="7"/>
    </row>
    <row r="2" spans="2:13" ht="15.75" customHeight="1">
      <c r="B2" s="9" t="s">
        <v>32</v>
      </c>
      <c r="C2" s="12" t="str">
        <f>'new campaign value'!A1</f>
        <v>Campaign</v>
      </c>
      <c r="D2" s="13"/>
      <c r="I2" s="7"/>
      <c r="J2" s="7"/>
      <c r="K2" s="7"/>
    </row>
    <row r="3" spans="2:13" ht="12" customHeight="1">
      <c r="B3" s="7"/>
      <c r="C3" s="13"/>
      <c r="I3" s="7"/>
      <c r="J3" s="7"/>
      <c r="K3" s="7"/>
    </row>
    <row r="4" spans="2:13" ht="12" customHeight="1">
      <c r="B4" s="15"/>
      <c r="C4" s="16"/>
      <c r="D4" s="16"/>
      <c r="E4" s="16"/>
      <c r="F4" s="16"/>
      <c r="G4" s="16"/>
      <c r="H4" s="16"/>
      <c r="I4" s="16"/>
      <c r="J4" s="7"/>
      <c r="K4" s="7"/>
    </row>
    <row r="5" spans="2:13" ht="15.75" customHeight="1">
      <c r="B5" s="7"/>
      <c r="I5" s="7"/>
      <c r="J5" s="7"/>
      <c r="K5" s="7"/>
    </row>
    <row r="6" spans="2:13" ht="24.75" customHeight="1">
      <c r="B6" s="17" t="s">
        <v>42</v>
      </c>
      <c r="I6" s="7"/>
      <c r="J6" s="7"/>
      <c r="K6" s="7"/>
    </row>
    <row r="7" spans="2:13" ht="15.75" customHeight="1">
      <c r="B7" s="7"/>
      <c r="I7" s="7"/>
      <c r="J7" s="18" t="s">
        <v>43</v>
      </c>
      <c r="K7" s="18" t="s">
        <v>44</v>
      </c>
      <c r="L7" s="18" t="s">
        <v>45</v>
      </c>
      <c r="M7" s="18" t="s">
        <v>46</v>
      </c>
    </row>
    <row r="8" spans="2:13" ht="12" customHeight="1">
      <c r="B8" s="19"/>
      <c r="C8" s="20" t="s">
        <v>47</v>
      </c>
      <c r="D8" s="21" t="s">
        <v>48</v>
      </c>
      <c r="E8" s="22" t="s">
        <v>49</v>
      </c>
      <c r="F8" s="22" t="s">
        <v>50</v>
      </c>
      <c r="G8" s="22" t="s">
        <v>51</v>
      </c>
      <c r="H8" s="22" t="s">
        <v>52</v>
      </c>
      <c r="I8" s="22" t="s">
        <v>53</v>
      </c>
      <c r="J8" s="22" t="s">
        <v>54</v>
      </c>
      <c r="K8" s="23" t="s">
        <v>55</v>
      </c>
      <c r="L8" s="23" t="s">
        <v>56</v>
      </c>
      <c r="M8" s="24" t="s">
        <v>57</v>
      </c>
    </row>
    <row r="9" spans="2:13" ht="15.75" customHeight="1">
      <c r="B9" s="25" t="s">
        <v>58</v>
      </c>
      <c r="C9" s="26">
        <f>'new campaign value'!B10</f>
        <v>22</v>
      </c>
      <c r="D9" s="28">
        <f>'new campaign value'!B4</f>
        <v>42</v>
      </c>
      <c r="E9" s="28">
        <f>'new campaign value'!B5</f>
        <v>42</v>
      </c>
      <c r="F9" s="28">
        <f>'new campaign value'!B6</f>
        <v>4</v>
      </c>
      <c r="G9" s="28">
        <f>'new campaign value'!B7</f>
        <v>4</v>
      </c>
      <c r="H9" s="28">
        <f>'new campaign value'!B8</f>
        <v>45</v>
      </c>
      <c r="I9" s="28">
        <f>'new campaign value'!B9</f>
        <v>6</v>
      </c>
      <c r="J9" s="29">
        <f t="shared" ref="J9:J11" si="0">SUM(C9:I9)</f>
        <v>165</v>
      </c>
      <c r="K9" s="30"/>
      <c r="L9" s="30"/>
      <c r="M9" s="31">
        <f>J9</f>
        <v>165</v>
      </c>
    </row>
    <row r="10" spans="2:13" ht="15.75" customHeight="1">
      <c r="B10" s="22" t="s">
        <v>60</v>
      </c>
      <c r="C10" s="32">
        <f>'new campaign value'!B79</f>
        <v>507</v>
      </c>
      <c r="D10" s="29">
        <f>'new campaign value'!B75</f>
        <v>618</v>
      </c>
      <c r="E10" s="28">
        <f>'new campaign value'!B76</f>
        <v>3776</v>
      </c>
      <c r="F10" s="28">
        <f>'new campaign value'!B77</f>
        <v>42</v>
      </c>
      <c r="G10" s="28">
        <f>'new campaign value'!B78</f>
        <v>1409</v>
      </c>
      <c r="H10" s="28">
        <f>'new campaign value'!B80</f>
        <v>293</v>
      </c>
      <c r="I10" s="29">
        <f>'new campaign value'!B81</f>
        <v>0</v>
      </c>
      <c r="J10" s="29">
        <f t="shared" si="0"/>
        <v>6645</v>
      </c>
      <c r="K10" s="29">
        <f>'new campaign value'!B46</f>
        <v>0</v>
      </c>
      <c r="L10" s="33">
        <f>'new campaign value'!B62</f>
        <v>0</v>
      </c>
      <c r="M10" s="31">
        <f>SUM(J10:L10)</f>
        <v>6645</v>
      </c>
    </row>
    <row r="11" spans="2:13" ht="15.75" customHeight="1">
      <c r="B11" s="22" t="s">
        <v>61</v>
      </c>
      <c r="C11" s="34" t="str">
        <f>'new campaign value'!G4</f>
        <v>-</v>
      </c>
      <c r="D11" s="35">
        <f>'new campaign value'!G5</f>
        <v>518748</v>
      </c>
      <c r="E11" s="35">
        <f>'new campaign value'!G6</f>
        <v>243238</v>
      </c>
      <c r="F11" s="35">
        <f>'new campaign value'!G7</f>
        <v>372385</v>
      </c>
      <c r="G11" s="35">
        <f>'new campaign value'!G8</f>
        <v>0</v>
      </c>
      <c r="H11" s="35">
        <f>'new campaign value'!G9</f>
        <v>744</v>
      </c>
      <c r="I11" s="36"/>
      <c r="J11" s="29">
        <f t="shared" si="0"/>
        <v>1135115</v>
      </c>
      <c r="K11" s="37">
        <f>'new campaign value'!B52</f>
        <v>0</v>
      </c>
      <c r="L11" s="37">
        <f>'new campaign value'!B67</f>
        <v>0</v>
      </c>
      <c r="M11" s="31">
        <f>K11+J11</f>
        <v>1135115</v>
      </c>
    </row>
    <row r="12" spans="2:13" ht="15.75" customHeight="1">
      <c r="B12" s="7"/>
      <c r="I12" s="7"/>
      <c r="J12" s="7"/>
      <c r="K12" s="7"/>
    </row>
    <row r="13" spans="2:13" ht="15.75" customHeight="1">
      <c r="B13" s="7"/>
      <c r="I13" s="7"/>
      <c r="J13" s="7"/>
      <c r="K13" s="7"/>
    </row>
    <row r="14" spans="2:13" ht="24.75" customHeight="1">
      <c r="B14" s="17" t="s">
        <v>62</v>
      </c>
      <c r="H14" s="193"/>
      <c r="I14" s="192"/>
      <c r="J14" s="192"/>
      <c r="K14" s="192"/>
    </row>
    <row r="15" spans="2:13" ht="15.75" customHeight="1">
      <c r="B15" s="7"/>
      <c r="I15" s="7"/>
      <c r="J15" s="7"/>
      <c r="K15" s="7"/>
    </row>
    <row r="16" spans="2:13" ht="15.75" customHeight="1">
      <c r="B16" s="7"/>
      <c r="I16" s="7"/>
      <c r="J16" s="7"/>
      <c r="K16" s="7"/>
    </row>
    <row r="17" spans="2:11" ht="12.75" customHeight="1">
      <c r="B17" s="20"/>
      <c r="C17" s="38" t="s">
        <v>63</v>
      </c>
      <c r="D17" s="38" t="s">
        <v>64</v>
      </c>
      <c r="E17" s="38" t="s">
        <v>65</v>
      </c>
      <c r="I17" s="7"/>
      <c r="J17" s="7"/>
      <c r="K17" s="7"/>
    </row>
    <row r="18" spans="2:11" ht="12.75" customHeight="1">
      <c r="B18" s="38" t="s">
        <v>66</v>
      </c>
      <c r="C18" s="29">
        <f>J9</f>
        <v>165</v>
      </c>
      <c r="D18" s="39">
        <f>'new campaign value'!D86</f>
        <v>85.106060606060609</v>
      </c>
      <c r="E18" s="39">
        <f>'new campaign value'!E86</f>
        <v>14042.5</v>
      </c>
      <c r="I18" s="7"/>
      <c r="J18" s="7"/>
      <c r="K18" s="7"/>
    </row>
    <row r="19" spans="2:11" ht="12.75" customHeight="1">
      <c r="B19" s="38" t="s">
        <v>60</v>
      </c>
      <c r="C19" s="29">
        <f>M10</f>
        <v>6645</v>
      </c>
      <c r="D19" s="39">
        <f>'new campaign value'!D87</f>
        <v>2.7410458991723101</v>
      </c>
      <c r="E19" s="39">
        <f>'new campaign value'!E87</f>
        <v>18214.25</v>
      </c>
      <c r="I19" s="7"/>
      <c r="J19" s="7"/>
      <c r="K19" s="7"/>
    </row>
    <row r="20" spans="2:11" ht="12.75" customHeight="1">
      <c r="B20" s="38" t="s">
        <v>67</v>
      </c>
      <c r="C20" s="40">
        <f>'new campaign value'!B88</f>
        <v>137213.10999999999</v>
      </c>
      <c r="D20" s="39">
        <f>'new campaign value'!D88</f>
        <v>0.12652413242437258</v>
      </c>
      <c r="E20" s="39">
        <f>'new campaign value'!E88</f>
        <v>17360.769700000001</v>
      </c>
      <c r="I20" s="7"/>
      <c r="J20" s="7"/>
      <c r="K20" s="7"/>
    </row>
    <row r="21" spans="2:11" ht="12.75" customHeight="1">
      <c r="B21" s="38" t="s">
        <v>62</v>
      </c>
      <c r="C21" s="194">
        <f>SUM(E18:E20)</f>
        <v>49617.519700000004</v>
      </c>
      <c r="D21" s="195"/>
      <c r="E21" s="196"/>
      <c r="I21" s="7"/>
      <c r="J21" s="7"/>
      <c r="K21" s="7"/>
    </row>
    <row r="22" spans="2:11" ht="12.75" customHeight="1">
      <c r="B22" s="38" t="s">
        <v>68</v>
      </c>
      <c r="C22" s="197">
        <f>'new campaign value'!G1</f>
        <v>0</v>
      </c>
      <c r="D22" s="195"/>
      <c r="E22" s="196"/>
      <c r="I22" s="7"/>
      <c r="J22" s="7"/>
      <c r="K22" s="7"/>
    </row>
    <row r="23" spans="2:11" ht="15.75" customHeight="1">
      <c r="B23" s="38" t="s">
        <v>69</v>
      </c>
      <c r="C23" s="198" t="e">
        <f>C21/C22</f>
        <v>#DIV/0!</v>
      </c>
      <c r="D23" s="190"/>
      <c r="E23" s="199"/>
      <c r="F23" s="13"/>
      <c r="I23" s="7"/>
      <c r="J23" s="7"/>
      <c r="K23" s="7"/>
    </row>
    <row r="24" spans="2:11" ht="15.75" customHeight="1">
      <c r="B24" s="7"/>
      <c r="I24" s="7"/>
      <c r="J24" s="7"/>
      <c r="K24" s="7"/>
    </row>
    <row r="25" spans="2:11" ht="15.75" customHeight="1">
      <c r="B25" s="7"/>
      <c r="I25" s="7"/>
      <c r="J25" s="7"/>
      <c r="K25" s="7"/>
    </row>
    <row r="26" spans="2:11" ht="24.75" customHeight="1">
      <c r="B26" s="17"/>
      <c r="I26" s="7"/>
      <c r="J26" s="7"/>
      <c r="K26" s="7"/>
    </row>
    <row r="27" spans="2:11" ht="15.75" customHeight="1">
      <c r="B27" s="191"/>
      <c r="C27" s="192"/>
      <c r="D27" s="192"/>
      <c r="I27" s="7"/>
      <c r="J27" s="7"/>
      <c r="K27" s="7"/>
    </row>
    <row r="28" spans="2:11" ht="15.75" customHeight="1">
      <c r="B28" s="191"/>
      <c r="C28" s="192"/>
      <c r="D28" s="192"/>
      <c r="I28" s="7"/>
      <c r="J28" s="7"/>
      <c r="K28" s="7"/>
    </row>
    <row r="29" spans="2:11" ht="15.75" customHeight="1">
      <c r="B29" s="191"/>
      <c r="C29" s="192"/>
      <c r="D29" s="192"/>
      <c r="I29" s="7"/>
      <c r="J29" s="7"/>
      <c r="K29" s="7"/>
    </row>
    <row r="30" spans="2:11" ht="15.75" customHeight="1">
      <c r="B30" s="7"/>
      <c r="I30" s="7"/>
      <c r="J30" s="7"/>
      <c r="K30" s="7"/>
    </row>
    <row r="31" spans="2:11" ht="15.75" customHeight="1">
      <c r="B31" s="7"/>
      <c r="I31" s="7"/>
      <c r="J31" s="7"/>
      <c r="K31" s="7"/>
    </row>
    <row r="32" spans="2:11" ht="15.75" customHeight="1">
      <c r="B32" s="7"/>
      <c r="I32" s="7"/>
      <c r="J32" s="7"/>
      <c r="K32" s="7"/>
    </row>
    <row r="33" spans="2:11" ht="15.75" customHeight="1">
      <c r="B33" s="7"/>
      <c r="I33" s="7"/>
      <c r="J33" s="7"/>
      <c r="K33" s="7"/>
    </row>
    <row r="34" spans="2:11" ht="15.75" customHeight="1">
      <c r="B34" s="7"/>
      <c r="I34" s="7"/>
      <c r="J34" s="7"/>
      <c r="K34" s="7"/>
    </row>
    <row r="35" spans="2:11" ht="15.75" customHeight="1">
      <c r="B35" s="7"/>
      <c r="I35" s="7"/>
      <c r="J35" s="7"/>
      <c r="K35" s="7"/>
    </row>
    <row r="36" spans="2:11" ht="15.75" customHeight="1">
      <c r="B36" s="7"/>
      <c r="I36" s="7"/>
      <c r="J36" s="7"/>
      <c r="K36" s="7"/>
    </row>
    <row r="37" spans="2:11" ht="15.75" customHeight="1">
      <c r="B37" s="7"/>
      <c r="I37" s="7"/>
      <c r="J37" s="7"/>
      <c r="K37" s="7"/>
    </row>
    <row r="38" spans="2:11" ht="15.75" customHeight="1">
      <c r="B38" s="7"/>
      <c r="I38" s="7"/>
      <c r="J38" s="7"/>
      <c r="K38" s="7"/>
    </row>
    <row r="39" spans="2:11" ht="15.75" customHeight="1">
      <c r="B39" s="7"/>
      <c r="I39" s="7"/>
      <c r="J39" s="7"/>
      <c r="K39" s="7"/>
    </row>
    <row r="40" spans="2:11" ht="15.75" customHeight="1">
      <c r="B40" s="7"/>
      <c r="I40" s="7"/>
      <c r="J40" s="7"/>
      <c r="K40" s="7"/>
    </row>
    <row r="41" spans="2:11" ht="15.75" customHeight="1">
      <c r="B41" s="7"/>
      <c r="I41" s="7"/>
      <c r="J41" s="7"/>
      <c r="K41" s="7"/>
    </row>
    <row r="42" spans="2:11" ht="15.75" customHeight="1">
      <c r="B42" s="7"/>
      <c r="I42" s="7"/>
      <c r="J42" s="7"/>
      <c r="K42" s="7"/>
    </row>
    <row r="43" spans="2:11" ht="15.75" customHeight="1">
      <c r="B43" s="7"/>
      <c r="I43" s="7"/>
      <c r="J43" s="7"/>
      <c r="K43" s="7"/>
    </row>
    <row r="44" spans="2:11" ht="15.75" customHeight="1">
      <c r="B44" s="7"/>
      <c r="I44" s="7"/>
      <c r="J44" s="7"/>
      <c r="K44" s="7"/>
    </row>
    <row r="45" spans="2:11" ht="15.75" customHeight="1">
      <c r="B45" s="7"/>
      <c r="I45" s="7"/>
      <c r="J45" s="7"/>
      <c r="K45" s="7"/>
    </row>
    <row r="46" spans="2:11" ht="15.75" customHeight="1">
      <c r="B46" s="7"/>
      <c r="I46" s="7"/>
      <c r="J46" s="7"/>
      <c r="K46" s="7"/>
    </row>
    <row r="47" spans="2:11" ht="15.75" customHeight="1">
      <c r="B47" s="7"/>
      <c r="I47" s="7"/>
      <c r="J47" s="7"/>
      <c r="K47" s="7"/>
    </row>
    <row r="48" spans="2:11" ht="15.75" customHeight="1">
      <c r="B48" s="7"/>
      <c r="I48" s="7"/>
      <c r="J48" s="7"/>
      <c r="K48" s="7"/>
    </row>
    <row r="49" spans="2:11" ht="15.75" customHeight="1">
      <c r="B49" s="7"/>
      <c r="I49" s="7"/>
      <c r="J49" s="7"/>
      <c r="K49" s="7"/>
    </row>
    <row r="50" spans="2:11" ht="15.75" customHeight="1">
      <c r="B50" s="7"/>
      <c r="I50" s="7"/>
      <c r="J50" s="7"/>
      <c r="K50" s="7"/>
    </row>
    <row r="51" spans="2:11" ht="15.75" customHeight="1">
      <c r="B51" s="7"/>
      <c r="I51" s="7"/>
      <c r="J51" s="7"/>
      <c r="K51" s="7"/>
    </row>
    <row r="52" spans="2:11" ht="15.75" customHeight="1">
      <c r="B52" s="7"/>
      <c r="I52" s="7"/>
      <c r="J52" s="7"/>
      <c r="K52" s="7"/>
    </row>
    <row r="53" spans="2:11" ht="15.75" customHeight="1">
      <c r="B53" s="7"/>
      <c r="I53" s="7"/>
      <c r="J53" s="7"/>
      <c r="K53" s="7"/>
    </row>
    <row r="54" spans="2:11" ht="15.75" customHeight="1">
      <c r="B54" s="7"/>
      <c r="I54" s="7"/>
      <c r="J54" s="7"/>
      <c r="K54" s="7"/>
    </row>
    <row r="55" spans="2:11" ht="15.75" customHeight="1">
      <c r="B55" s="7"/>
      <c r="I55" s="7"/>
      <c r="J55" s="7"/>
      <c r="K55" s="7"/>
    </row>
    <row r="56" spans="2:11" ht="15.75" customHeight="1">
      <c r="B56" s="7"/>
      <c r="I56" s="7"/>
      <c r="J56" s="7"/>
      <c r="K56" s="7"/>
    </row>
    <row r="57" spans="2:11" ht="15.75" customHeight="1">
      <c r="B57" s="7"/>
      <c r="I57" s="7"/>
      <c r="J57" s="7"/>
      <c r="K57" s="7"/>
    </row>
    <row r="58" spans="2:11" ht="15.75" customHeight="1">
      <c r="B58" s="7"/>
      <c r="I58" s="7"/>
      <c r="J58" s="7"/>
      <c r="K58" s="7"/>
    </row>
    <row r="59" spans="2:11" ht="15.75" customHeight="1">
      <c r="B59" s="7"/>
      <c r="I59" s="7"/>
      <c r="J59" s="7"/>
      <c r="K59" s="7"/>
    </row>
    <row r="60" spans="2:11" ht="15.75" customHeight="1">
      <c r="B60" s="7"/>
      <c r="I60" s="7"/>
      <c r="J60" s="7"/>
      <c r="K60" s="7"/>
    </row>
    <row r="61" spans="2:11" ht="15.75" customHeight="1">
      <c r="B61" s="7"/>
      <c r="I61" s="7"/>
      <c r="J61" s="7"/>
      <c r="K61" s="7"/>
    </row>
    <row r="62" spans="2:11" ht="15.75" customHeight="1">
      <c r="B62" s="7"/>
      <c r="I62" s="7"/>
      <c r="J62" s="7"/>
      <c r="K62" s="7"/>
    </row>
    <row r="63" spans="2:11" ht="15.75" customHeight="1">
      <c r="B63" s="7"/>
      <c r="I63" s="7"/>
      <c r="J63" s="7"/>
      <c r="K63" s="7"/>
    </row>
    <row r="64" spans="2:11" ht="15.75" customHeight="1">
      <c r="B64" s="7"/>
      <c r="I64" s="7"/>
      <c r="J64" s="7"/>
      <c r="K64" s="7"/>
    </row>
    <row r="65" spans="2:11" ht="15.75" customHeight="1">
      <c r="B65" s="7"/>
      <c r="I65" s="7"/>
      <c r="J65" s="7"/>
      <c r="K65" s="7"/>
    </row>
    <row r="66" spans="2:11" ht="15.75" customHeight="1">
      <c r="B66" s="7"/>
      <c r="I66" s="7"/>
      <c r="J66" s="7"/>
      <c r="K66" s="7"/>
    </row>
    <row r="67" spans="2:11" ht="15.75" customHeight="1">
      <c r="B67" s="7"/>
      <c r="I67" s="7"/>
      <c r="J67" s="7"/>
      <c r="K67" s="7"/>
    </row>
    <row r="68" spans="2:11" ht="15.75" customHeight="1">
      <c r="B68" s="7"/>
      <c r="I68" s="7"/>
      <c r="J68" s="7"/>
      <c r="K68" s="7"/>
    </row>
    <row r="69" spans="2:11" ht="15.75" customHeight="1">
      <c r="B69" s="7"/>
      <c r="I69" s="7"/>
      <c r="J69" s="7"/>
      <c r="K69" s="7"/>
    </row>
    <row r="70" spans="2:11" ht="15.75" customHeight="1">
      <c r="B70" s="7"/>
      <c r="I70" s="7"/>
      <c r="J70" s="7"/>
      <c r="K70" s="7"/>
    </row>
    <row r="71" spans="2:11" ht="15.75" customHeight="1">
      <c r="B71" s="7"/>
      <c r="I71" s="7"/>
      <c r="J71" s="7"/>
      <c r="K71" s="7"/>
    </row>
    <row r="72" spans="2:11" ht="15.75" customHeight="1">
      <c r="B72" s="7"/>
      <c r="I72" s="7"/>
      <c r="J72" s="7"/>
      <c r="K72" s="7"/>
    </row>
    <row r="73" spans="2:11" ht="15.75" customHeight="1">
      <c r="B73" s="7"/>
      <c r="I73" s="7"/>
      <c r="J73" s="7"/>
      <c r="K73" s="7"/>
    </row>
    <row r="74" spans="2:11" ht="15.75" customHeight="1">
      <c r="B74" s="7"/>
      <c r="I74" s="7"/>
      <c r="J74" s="7"/>
      <c r="K74" s="7"/>
    </row>
    <row r="75" spans="2:11" ht="15.75" customHeight="1">
      <c r="B75" s="7"/>
      <c r="I75" s="7"/>
      <c r="J75" s="7"/>
      <c r="K75" s="7"/>
    </row>
    <row r="76" spans="2:11" ht="15.75" customHeight="1">
      <c r="B76" s="7"/>
      <c r="I76" s="7"/>
      <c r="J76" s="7"/>
      <c r="K76" s="7"/>
    </row>
    <row r="77" spans="2:11" ht="15.75" customHeight="1">
      <c r="B77" s="7"/>
      <c r="I77" s="7"/>
      <c r="J77" s="7"/>
      <c r="K77" s="7"/>
    </row>
    <row r="78" spans="2:11" ht="15.75" customHeight="1">
      <c r="B78" s="7"/>
      <c r="I78" s="7"/>
      <c r="J78" s="7"/>
      <c r="K78" s="7"/>
    </row>
    <row r="79" spans="2:11" ht="15.75" customHeight="1">
      <c r="B79" s="7"/>
      <c r="I79" s="7"/>
      <c r="J79" s="7"/>
      <c r="K79" s="7"/>
    </row>
    <row r="80" spans="2:11" ht="15.75" customHeight="1">
      <c r="B80" s="7"/>
      <c r="I80" s="7"/>
      <c r="J80" s="7"/>
      <c r="K80" s="7"/>
    </row>
    <row r="81" spans="2:11" ht="15.75" customHeight="1">
      <c r="B81" s="7"/>
      <c r="I81" s="7"/>
      <c r="J81" s="7"/>
      <c r="K81" s="7"/>
    </row>
    <row r="82" spans="2:11" ht="15.75" customHeight="1">
      <c r="B82" s="7"/>
      <c r="I82" s="7"/>
      <c r="J82" s="7"/>
      <c r="K82" s="7"/>
    </row>
    <row r="83" spans="2:11" ht="15.75" customHeight="1">
      <c r="B83" s="7"/>
      <c r="I83" s="7"/>
      <c r="J83" s="7"/>
      <c r="K83" s="7"/>
    </row>
    <row r="84" spans="2:11" ht="15.75" customHeight="1">
      <c r="B84" s="7"/>
      <c r="I84" s="7"/>
      <c r="J84" s="7"/>
      <c r="K84" s="7"/>
    </row>
    <row r="85" spans="2:11" ht="15.75" customHeight="1">
      <c r="B85" s="7"/>
      <c r="I85" s="7"/>
      <c r="J85" s="7"/>
      <c r="K85" s="7"/>
    </row>
    <row r="86" spans="2:11" ht="15.75" customHeight="1">
      <c r="B86" s="7"/>
      <c r="I86" s="7"/>
      <c r="J86" s="7"/>
      <c r="K86" s="7"/>
    </row>
    <row r="87" spans="2:11" ht="15.75" customHeight="1">
      <c r="B87" s="7"/>
      <c r="I87" s="7"/>
      <c r="J87" s="7"/>
      <c r="K87" s="7"/>
    </row>
    <row r="88" spans="2:11" ht="15.75" customHeight="1">
      <c r="B88" s="7"/>
      <c r="I88" s="7"/>
      <c r="J88" s="7"/>
      <c r="K88" s="7"/>
    </row>
    <row r="89" spans="2:11" ht="15.75" customHeight="1">
      <c r="B89" s="7"/>
      <c r="I89" s="7"/>
      <c r="J89" s="7"/>
      <c r="K89" s="7"/>
    </row>
    <row r="90" spans="2:11" ht="15.75" customHeight="1">
      <c r="B90" s="7"/>
      <c r="I90" s="7"/>
      <c r="J90" s="7"/>
      <c r="K90" s="7"/>
    </row>
    <row r="91" spans="2:11" ht="15.75" customHeight="1">
      <c r="B91" s="7"/>
      <c r="I91" s="7"/>
      <c r="J91" s="7"/>
      <c r="K91" s="7"/>
    </row>
    <row r="92" spans="2:11" ht="15.75" customHeight="1">
      <c r="B92" s="7"/>
      <c r="I92" s="7"/>
      <c r="J92" s="7"/>
      <c r="K92" s="7"/>
    </row>
    <row r="93" spans="2:11" ht="15.75" customHeight="1">
      <c r="B93" s="7"/>
      <c r="I93" s="7"/>
      <c r="J93" s="7"/>
      <c r="K93" s="7"/>
    </row>
    <row r="94" spans="2:11" ht="15.75" customHeight="1">
      <c r="B94" s="7"/>
      <c r="I94" s="7"/>
      <c r="J94" s="7"/>
      <c r="K94" s="7"/>
    </row>
    <row r="95" spans="2:11" ht="15.75" customHeight="1">
      <c r="B95" s="7"/>
      <c r="I95" s="7"/>
      <c r="J95" s="7"/>
      <c r="K95" s="7"/>
    </row>
    <row r="96" spans="2:11" ht="15.75" customHeight="1">
      <c r="B96" s="7"/>
      <c r="I96" s="7"/>
      <c r="J96" s="7"/>
      <c r="K96" s="7"/>
    </row>
    <row r="97" spans="2:11" ht="15.75" customHeight="1">
      <c r="B97" s="7"/>
      <c r="I97" s="7"/>
      <c r="J97" s="7"/>
      <c r="K97" s="7"/>
    </row>
    <row r="98" spans="2:11" ht="15.75" customHeight="1">
      <c r="B98" s="7"/>
      <c r="I98" s="7"/>
      <c r="J98" s="7"/>
      <c r="K98" s="7"/>
    </row>
    <row r="99" spans="2:11" ht="15.75" customHeight="1">
      <c r="B99" s="7"/>
      <c r="I99" s="7"/>
      <c r="J99" s="7"/>
      <c r="K99" s="7"/>
    </row>
    <row r="100" spans="2:11" ht="15.75" customHeight="1">
      <c r="B100" s="7"/>
      <c r="I100" s="7"/>
      <c r="J100" s="7"/>
      <c r="K100" s="7"/>
    </row>
    <row r="101" spans="2:11" ht="15.75" customHeight="1">
      <c r="B101" s="7"/>
      <c r="I101" s="7"/>
      <c r="J101" s="7"/>
      <c r="K101" s="7"/>
    </row>
    <row r="102" spans="2:11" ht="15.75" customHeight="1">
      <c r="B102" s="7"/>
      <c r="I102" s="7"/>
      <c r="J102" s="7"/>
      <c r="K102" s="7"/>
    </row>
    <row r="103" spans="2:11" ht="15.75" customHeight="1">
      <c r="B103" s="7"/>
      <c r="I103" s="7"/>
      <c r="J103" s="7"/>
      <c r="K103" s="7"/>
    </row>
    <row r="104" spans="2:11" ht="15.75" customHeight="1">
      <c r="B104" s="7"/>
      <c r="I104" s="7"/>
      <c r="J104" s="7"/>
      <c r="K104" s="7"/>
    </row>
    <row r="105" spans="2:11" ht="15.75" customHeight="1">
      <c r="B105" s="7"/>
      <c r="I105" s="7"/>
      <c r="J105" s="7"/>
      <c r="K105" s="7"/>
    </row>
    <row r="106" spans="2:11" ht="15.75" customHeight="1">
      <c r="B106" s="7"/>
      <c r="I106" s="7"/>
      <c r="J106" s="7"/>
      <c r="K106" s="7"/>
    </row>
    <row r="107" spans="2:11" ht="15.75" customHeight="1">
      <c r="B107" s="7"/>
      <c r="I107" s="7"/>
      <c r="J107" s="7"/>
      <c r="K107" s="7"/>
    </row>
    <row r="108" spans="2:11" ht="15.75" customHeight="1">
      <c r="B108" s="7"/>
      <c r="I108" s="7"/>
      <c r="J108" s="7"/>
      <c r="K108" s="7"/>
    </row>
    <row r="109" spans="2:11" ht="15.75" customHeight="1">
      <c r="B109" s="7"/>
      <c r="I109" s="7"/>
      <c r="J109" s="7"/>
      <c r="K109" s="7"/>
    </row>
    <row r="110" spans="2:11" ht="15.75" customHeight="1">
      <c r="B110" s="7"/>
      <c r="I110" s="7"/>
      <c r="J110" s="7"/>
      <c r="K110" s="7"/>
    </row>
    <row r="111" spans="2:11" ht="15.75" customHeight="1">
      <c r="B111" s="7"/>
      <c r="I111" s="7"/>
      <c r="J111" s="7"/>
      <c r="K111" s="7"/>
    </row>
    <row r="112" spans="2:11" ht="15.75" customHeight="1">
      <c r="B112" s="7"/>
      <c r="I112" s="7"/>
      <c r="J112" s="7"/>
      <c r="K112" s="7"/>
    </row>
    <row r="113" spans="2:11" ht="15.75" customHeight="1">
      <c r="B113" s="7"/>
      <c r="I113" s="7"/>
      <c r="J113" s="7"/>
      <c r="K113" s="7"/>
    </row>
    <row r="114" spans="2:11" ht="15.75" customHeight="1">
      <c r="B114" s="7"/>
      <c r="I114" s="7"/>
      <c r="J114" s="7"/>
      <c r="K114" s="7"/>
    </row>
    <row r="115" spans="2:11" ht="15.75" customHeight="1">
      <c r="B115" s="7"/>
      <c r="I115" s="7"/>
      <c r="J115" s="7"/>
      <c r="K115" s="7"/>
    </row>
    <row r="116" spans="2:11" ht="15.75" customHeight="1">
      <c r="B116" s="7"/>
      <c r="I116" s="7"/>
      <c r="J116" s="7"/>
      <c r="K116" s="7"/>
    </row>
    <row r="117" spans="2:11" ht="15.75" customHeight="1">
      <c r="B117" s="7"/>
      <c r="I117" s="7"/>
      <c r="J117" s="7"/>
      <c r="K117" s="7"/>
    </row>
    <row r="118" spans="2:11" ht="15.75" customHeight="1">
      <c r="B118" s="7"/>
      <c r="I118" s="7"/>
      <c r="J118" s="7"/>
      <c r="K118" s="7"/>
    </row>
    <row r="119" spans="2:11" ht="15.75" customHeight="1">
      <c r="B119" s="7"/>
      <c r="I119" s="7"/>
      <c r="J119" s="7"/>
      <c r="K119" s="7"/>
    </row>
    <row r="120" spans="2:11" ht="15.75" customHeight="1">
      <c r="B120" s="7"/>
      <c r="I120" s="7"/>
      <c r="J120" s="7"/>
      <c r="K120" s="7"/>
    </row>
    <row r="121" spans="2:11" ht="15.75" customHeight="1">
      <c r="B121" s="7"/>
      <c r="I121" s="7"/>
      <c r="J121" s="7"/>
      <c r="K121" s="7"/>
    </row>
    <row r="122" spans="2:11" ht="15.75" customHeight="1">
      <c r="B122" s="7"/>
      <c r="I122" s="7"/>
      <c r="J122" s="7"/>
      <c r="K122" s="7"/>
    </row>
    <row r="123" spans="2:11" ht="15.75" customHeight="1">
      <c r="B123" s="7"/>
      <c r="I123" s="7"/>
      <c r="J123" s="7"/>
      <c r="K123" s="7"/>
    </row>
    <row r="124" spans="2:11" ht="15.75" customHeight="1">
      <c r="B124" s="7"/>
      <c r="I124" s="7"/>
      <c r="J124" s="7"/>
      <c r="K124" s="7"/>
    </row>
    <row r="125" spans="2:11" ht="15.75" customHeight="1">
      <c r="B125" s="7"/>
      <c r="I125" s="7"/>
      <c r="J125" s="7"/>
      <c r="K125" s="7"/>
    </row>
    <row r="126" spans="2:11" ht="15.75" customHeight="1">
      <c r="B126" s="7"/>
      <c r="I126" s="7"/>
      <c r="J126" s="7"/>
      <c r="K126" s="7"/>
    </row>
    <row r="127" spans="2:11" ht="15.75" customHeight="1">
      <c r="B127" s="7"/>
      <c r="I127" s="7"/>
      <c r="J127" s="7"/>
      <c r="K127" s="7"/>
    </row>
    <row r="128" spans="2:11" ht="15.75" customHeight="1">
      <c r="B128" s="7"/>
      <c r="I128" s="7"/>
      <c r="J128" s="7"/>
      <c r="K128" s="7"/>
    </row>
    <row r="129" spans="2:11" ht="15.75" customHeight="1">
      <c r="B129" s="7"/>
      <c r="I129" s="7"/>
      <c r="J129" s="7"/>
      <c r="K129" s="7"/>
    </row>
    <row r="130" spans="2:11" ht="15.75" customHeight="1">
      <c r="B130" s="7"/>
      <c r="I130" s="7"/>
      <c r="J130" s="7"/>
      <c r="K130" s="7"/>
    </row>
    <row r="131" spans="2:11" ht="15.75" customHeight="1">
      <c r="B131" s="7"/>
      <c r="I131" s="7"/>
      <c r="J131" s="7"/>
      <c r="K131" s="7"/>
    </row>
    <row r="132" spans="2:11" ht="15.75" customHeight="1">
      <c r="B132" s="7"/>
      <c r="I132" s="7"/>
      <c r="J132" s="7"/>
      <c r="K132" s="7"/>
    </row>
    <row r="133" spans="2:11" ht="15.75" customHeight="1">
      <c r="B133" s="7"/>
      <c r="I133" s="7"/>
      <c r="J133" s="7"/>
      <c r="K133" s="7"/>
    </row>
    <row r="134" spans="2:11" ht="15.75" customHeight="1">
      <c r="B134" s="7"/>
      <c r="I134" s="7"/>
      <c r="J134" s="7"/>
      <c r="K134" s="7"/>
    </row>
    <row r="135" spans="2:11" ht="15.75" customHeight="1">
      <c r="B135" s="7"/>
      <c r="I135" s="7"/>
      <c r="J135" s="7"/>
      <c r="K135" s="7"/>
    </row>
    <row r="136" spans="2:11" ht="15.75" customHeight="1">
      <c r="B136" s="7"/>
      <c r="I136" s="7"/>
      <c r="J136" s="7"/>
      <c r="K136" s="7"/>
    </row>
    <row r="137" spans="2:11" ht="15.75" customHeight="1">
      <c r="B137" s="7"/>
      <c r="I137" s="7"/>
      <c r="J137" s="7"/>
      <c r="K137" s="7"/>
    </row>
    <row r="138" spans="2:11" ht="15.75" customHeight="1">
      <c r="B138" s="7"/>
      <c r="I138" s="7"/>
      <c r="J138" s="7"/>
      <c r="K138" s="7"/>
    </row>
    <row r="139" spans="2:11" ht="15.75" customHeight="1">
      <c r="B139" s="7"/>
      <c r="I139" s="7"/>
      <c r="J139" s="7"/>
      <c r="K139" s="7"/>
    </row>
    <row r="140" spans="2:11" ht="15.75" customHeight="1">
      <c r="B140" s="7"/>
      <c r="I140" s="7"/>
      <c r="J140" s="7"/>
      <c r="K140" s="7"/>
    </row>
    <row r="141" spans="2:11" ht="15.75" customHeight="1">
      <c r="B141" s="7"/>
      <c r="I141" s="7"/>
      <c r="J141" s="7"/>
      <c r="K141" s="7"/>
    </row>
    <row r="142" spans="2:11" ht="15.75" customHeight="1">
      <c r="B142" s="7"/>
      <c r="I142" s="7"/>
      <c r="J142" s="7"/>
      <c r="K142" s="7"/>
    </row>
    <row r="143" spans="2:11" ht="15.75" customHeight="1">
      <c r="B143" s="7"/>
      <c r="I143" s="7"/>
      <c r="J143" s="7"/>
      <c r="K143" s="7"/>
    </row>
    <row r="144" spans="2:11" ht="15.75" customHeight="1">
      <c r="B144" s="7"/>
      <c r="I144" s="7"/>
      <c r="J144" s="7"/>
      <c r="K144" s="7"/>
    </row>
    <row r="145" spans="2:11" ht="15.75" customHeight="1">
      <c r="B145" s="7"/>
      <c r="I145" s="7"/>
      <c r="J145" s="7"/>
      <c r="K145" s="7"/>
    </row>
    <row r="146" spans="2:11" ht="15.75" customHeight="1">
      <c r="B146" s="7"/>
      <c r="I146" s="7"/>
      <c r="J146" s="7"/>
      <c r="K146" s="7"/>
    </row>
    <row r="147" spans="2:11" ht="15.75" customHeight="1">
      <c r="B147" s="7"/>
      <c r="I147" s="7"/>
      <c r="J147" s="7"/>
      <c r="K147" s="7"/>
    </row>
    <row r="148" spans="2:11" ht="15.75" customHeight="1">
      <c r="B148" s="7"/>
      <c r="I148" s="7"/>
      <c r="J148" s="7"/>
      <c r="K148" s="7"/>
    </row>
    <row r="149" spans="2:11" ht="15.75" customHeight="1">
      <c r="B149" s="7"/>
      <c r="I149" s="7"/>
      <c r="J149" s="7"/>
      <c r="K149" s="7"/>
    </row>
    <row r="150" spans="2:11" ht="15.75" customHeight="1">
      <c r="B150" s="7"/>
      <c r="I150" s="7"/>
      <c r="J150" s="7"/>
      <c r="K150" s="7"/>
    </row>
    <row r="151" spans="2:11" ht="15.75" customHeight="1">
      <c r="B151" s="7"/>
      <c r="I151" s="7"/>
      <c r="J151" s="7"/>
      <c r="K151" s="7"/>
    </row>
    <row r="152" spans="2:11" ht="15.75" customHeight="1">
      <c r="B152" s="7"/>
      <c r="I152" s="7"/>
      <c r="J152" s="7"/>
      <c r="K152" s="7"/>
    </row>
    <row r="153" spans="2:11" ht="15.75" customHeight="1">
      <c r="B153" s="7"/>
      <c r="I153" s="7"/>
      <c r="J153" s="7"/>
      <c r="K153" s="7"/>
    </row>
    <row r="154" spans="2:11" ht="15.75" customHeight="1">
      <c r="B154" s="7"/>
      <c r="I154" s="7"/>
      <c r="J154" s="7"/>
      <c r="K154" s="7"/>
    </row>
    <row r="155" spans="2:11" ht="15.75" customHeight="1">
      <c r="B155" s="7"/>
      <c r="I155" s="7"/>
      <c r="J155" s="7"/>
      <c r="K155" s="7"/>
    </row>
    <row r="156" spans="2:11" ht="15.75" customHeight="1">
      <c r="B156" s="7"/>
      <c r="I156" s="7"/>
      <c r="J156" s="7"/>
      <c r="K156" s="7"/>
    </row>
    <row r="157" spans="2:11" ht="15.75" customHeight="1">
      <c r="B157" s="7"/>
      <c r="I157" s="7"/>
      <c r="J157" s="7"/>
      <c r="K157" s="7"/>
    </row>
    <row r="158" spans="2:11" ht="15.75" customHeight="1">
      <c r="B158" s="7"/>
      <c r="I158" s="7"/>
      <c r="J158" s="7"/>
      <c r="K158" s="7"/>
    </row>
    <row r="159" spans="2:11" ht="15.75" customHeight="1">
      <c r="B159" s="7"/>
      <c r="I159" s="7"/>
      <c r="J159" s="7"/>
      <c r="K159" s="7"/>
    </row>
    <row r="160" spans="2:11" ht="15.75" customHeight="1">
      <c r="B160" s="7"/>
      <c r="I160" s="7"/>
      <c r="J160" s="7"/>
      <c r="K160" s="7"/>
    </row>
    <row r="161" spans="2:11" ht="15.75" customHeight="1">
      <c r="B161" s="7"/>
      <c r="I161" s="7"/>
      <c r="J161" s="7"/>
      <c r="K161" s="7"/>
    </row>
    <row r="162" spans="2:11" ht="15.75" customHeight="1">
      <c r="B162" s="7"/>
      <c r="I162" s="7"/>
      <c r="J162" s="7"/>
      <c r="K162" s="7"/>
    </row>
    <row r="163" spans="2:11" ht="15.75" customHeight="1">
      <c r="B163" s="7"/>
      <c r="I163" s="7"/>
      <c r="J163" s="7"/>
      <c r="K163" s="7"/>
    </row>
    <row r="164" spans="2:11" ht="15.75" customHeight="1">
      <c r="B164" s="7"/>
      <c r="I164" s="7"/>
      <c r="J164" s="7"/>
      <c r="K164" s="7"/>
    </row>
    <row r="165" spans="2:11" ht="15.75" customHeight="1">
      <c r="B165" s="7"/>
      <c r="I165" s="7"/>
      <c r="J165" s="7"/>
      <c r="K165" s="7"/>
    </row>
    <row r="166" spans="2:11" ht="15.75" customHeight="1">
      <c r="B166" s="7"/>
      <c r="I166" s="7"/>
      <c r="J166" s="7"/>
      <c r="K166" s="7"/>
    </row>
    <row r="167" spans="2:11" ht="15.75" customHeight="1">
      <c r="B167" s="7"/>
      <c r="I167" s="7"/>
      <c r="J167" s="7"/>
      <c r="K167" s="7"/>
    </row>
    <row r="168" spans="2:11" ht="15.75" customHeight="1">
      <c r="B168" s="7"/>
      <c r="I168" s="7"/>
      <c r="J168" s="7"/>
      <c r="K168" s="7"/>
    </row>
    <row r="169" spans="2:11" ht="15.75" customHeight="1">
      <c r="B169" s="7"/>
      <c r="I169" s="7"/>
      <c r="J169" s="7"/>
      <c r="K169" s="7"/>
    </row>
    <row r="170" spans="2:11" ht="15.75" customHeight="1">
      <c r="B170" s="7"/>
      <c r="I170" s="7"/>
      <c r="J170" s="7"/>
      <c r="K170" s="7"/>
    </row>
    <row r="171" spans="2:11" ht="15.75" customHeight="1">
      <c r="B171" s="7"/>
      <c r="I171" s="7"/>
      <c r="J171" s="7"/>
      <c r="K171" s="7"/>
    </row>
    <row r="172" spans="2:11" ht="15.75" customHeight="1">
      <c r="B172" s="7"/>
      <c r="I172" s="7"/>
      <c r="J172" s="7"/>
      <c r="K172" s="7"/>
    </row>
    <row r="173" spans="2:11" ht="15.75" customHeight="1">
      <c r="B173" s="7"/>
      <c r="I173" s="7"/>
      <c r="J173" s="7"/>
      <c r="K173" s="7"/>
    </row>
    <row r="174" spans="2:11" ht="15.75" customHeight="1">
      <c r="B174" s="7"/>
      <c r="I174" s="7"/>
      <c r="J174" s="7"/>
      <c r="K174" s="7"/>
    </row>
    <row r="175" spans="2:11" ht="15.75" customHeight="1">
      <c r="B175" s="7"/>
      <c r="I175" s="7"/>
      <c r="J175" s="7"/>
      <c r="K175" s="7"/>
    </row>
    <row r="176" spans="2:11" ht="15.75" customHeight="1">
      <c r="B176" s="7"/>
      <c r="I176" s="7"/>
      <c r="J176" s="7"/>
      <c r="K176" s="7"/>
    </row>
    <row r="177" spans="2:11" ht="15.75" customHeight="1">
      <c r="B177" s="7"/>
      <c r="I177" s="7"/>
      <c r="J177" s="7"/>
      <c r="K177" s="7"/>
    </row>
    <row r="178" spans="2:11" ht="15.75" customHeight="1">
      <c r="B178" s="7"/>
      <c r="I178" s="7"/>
      <c r="J178" s="7"/>
      <c r="K178" s="7"/>
    </row>
    <row r="179" spans="2:11" ht="15.75" customHeight="1">
      <c r="B179" s="7"/>
      <c r="I179" s="7"/>
      <c r="J179" s="7"/>
      <c r="K179" s="7"/>
    </row>
    <row r="180" spans="2:11" ht="15.75" customHeight="1">
      <c r="B180" s="7"/>
      <c r="I180" s="7"/>
      <c r="J180" s="7"/>
      <c r="K180" s="7"/>
    </row>
    <row r="181" spans="2:11" ht="15.75" customHeight="1">
      <c r="B181" s="7"/>
      <c r="I181" s="7"/>
      <c r="J181" s="7"/>
      <c r="K181" s="7"/>
    </row>
    <row r="182" spans="2:11" ht="15.75" customHeight="1">
      <c r="B182" s="7"/>
      <c r="I182" s="7"/>
      <c r="J182" s="7"/>
      <c r="K182" s="7"/>
    </row>
    <row r="183" spans="2:11" ht="15.75" customHeight="1">
      <c r="B183" s="7"/>
      <c r="I183" s="7"/>
      <c r="J183" s="7"/>
      <c r="K183" s="7"/>
    </row>
    <row r="184" spans="2:11" ht="15.75" customHeight="1">
      <c r="B184" s="7"/>
      <c r="I184" s="7"/>
      <c r="J184" s="7"/>
      <c r="K184" s="7"/>
    </row>
    <row r="185" spans="2:11" ht="15.75" customHeight="1">
      <c r="B185" s="7"/>
      <c r="I185" s="7"/>
      <c r="J185" s="7"/>
      <c r="K185" s="7"/>
    </row>
    <row r="186" spans="2:11" ht="15.75" customHeight="1">
      <c r="B186" s="7"/>
      <c r="I186" s="7"/>
      <c r="J186" s="7"/>
      <c r="K186" s="7"/>
    </row>
    <row r="187" spans="2:11" ht="15.75" customHeight="1">
      <c r="B187" s="7"/>
      <c r="I187" s="7"/>
      <c r="J187" s="7"/>
      <c r="K187" s="7"/>
    </row>
    <row r="188" spans="2:11" ht="15.75" customHeight="1">
      <c r="B188" s="7"/>
      <c r="I188" s="7"/>
      <c r="J188" s="7"/>
      <c r="K188" s="7"/>
    </row>
    <row r="189" spans="2:11" ht="15.75" customHeight="1">
      <c r="B189" s="7"/>
      <c r="I189" s="7"/>
      <c r="J189" s="7"/>
      <c r="K189" s="7"/>
    </row>
    <row r="190" spans="2:11" ht="15.75" customHeight="1">
      <c r="B190" s="7"/>
      <c r="I190" s="7"/>
      <c r="J190" s="7"/>
      <c r="K190" s="7"/>
    </row>
    <row r="191" spans="2:11" ht="15.75" customHeight="1">
      <c r="B191" s="7"/>
      <c r="I191" s="7"/>
      <c r="J191" s="7"/>
      <c r="K191" s="7"/>
    </row>
    <row r="192" spans="2:11" ht="15.75" customHeight="1">
      <c r="B192" s="7"/>
      <c r="I192" s="7"/>
      <c r="J192" s="7"/>
      <c r="K192" s="7"/>
    </row>
    <row r="193" spans="2:11" ht="15.75" customHeight="1">
      <c r="B193" s="7"/>
      <c r="I193" s="7"/>
      <c r="J193" s="7"/>
      <c r="K193" s="7"/>
    </row>
    <row r="194" spans="2:11" ht="15.75" customHeight="1">
      <c r="B194" s="7"/>
      <c r="I194" s="7"/>
      <c r="J194" s="7"/>
      <c r="K194" s="7"/>
    </row>
    <row r="195" spans="2:11" ht="15.75" customHeight="1">
      <c r="B195" s="7"/>
      <c r="I195" s="7"/>
      <c r="J195" s="7"/>
      <c r="K195" s="7"/>
    </row>
    <row r="196" spans="2:11" ht="15.75" customHeight="1">
      <c r="B196" s="7"/>
      <c r="I196" s="7"/>
      <c r="J196" s="7"/>
      <c r="K196" s="7"/>
    </row>
    <row r="197" spans="2:11" ht="15.75" customHeight="1">
      <c r="B197" s="7"/>
      <c r="I197" s="7"/>
      <c r="J197" s="7"/>
      <c r="K197" s="7"/>
    </row>
    <row r="198" spans="2:11" ht="15.75" customHeight="1">
      <c r="B198" s="7"/>
      <c r="I198" s="7"/>
      <c r="J198" s="7"/>
      <c r="K198" s="7"/>
    </row>
    <row r="199" spans="2:11" ht="15.75" customHeight="1">
      <c r="B199" s="7"/>
      <c r="I199" s="7"/>
      <c r="J199" s="7"/>
      <c r="K199" s="7"/>
    </row>
    <row r="200" spans="2:11" ht="15.75" customHeight="1">
      <c r="B200" s="7"/>
      <c r="I200" s="7"/>
      <c r="J200" s="7"/>
      <c r="K200" s="7"/>
    </row>
    <row r="201" spans="2:11" ht="15.75" customHeight="1">
      <c r="B201" s="7"/>
      <c r="I201" s="7"/>
      <c r="J201" s="7"/>
      <c r="K201" s="7"/>
    </row>
    <row r="202" spans="2:11" ht="15.75" customHeight="1">
      <c r="B202" s="7"/>
      <c r="I202" s="7"/>
      <c r="J202" s="7"/>
      <c r="K202" s="7"/>
    </row>
    <row r="203" spans="2:11" ht="15.75" customHeight="1">
      <c r="B203" s="7"/>
      <c r="I203" s="7"/>
      <c r="J203" s="7"/>
      <c r="K203" s="7"/>
    </row>
    <row r="204" spans="2:11" ht="15.75" customHeight="1">
      <c r="B204" s="7"/>
      <c r="I204" s="7"/>
      <c r="J204" s="7"/>
      <c r="K204" s="7"/>
    </row>
    <row r="205" spans="2:11" ht="15.75" customHeight="1">
      <c r="B205" s="7"/>
      <c r="I205" s="7"/>
      <c r="J205" s="7"/>
      <c r="K205" s="7"/>
    </row>
    <row r="206" spans="2:11" ht="15.75" customHeight="1">
      <c r="B206" s="7"/>
      <c r="I206" s="7"/>
      <c r="J206" s="7"/>
      <c r="K206" s="7"/>
    </row>
    <row r="207" spans="2:11" ht="15.75" customHeight="1">
      <c r="B207" s="7"/>
      <c r="I207" s="7"/>
      <c r="J207" s="7"/>
      <c r="K207" s="7"/>
    </row>
    <row r="208" spans="2:11" ht="15.75" customHeight="1">
      <c r="B208" s="7"/>
      <c r="I208" s="7"/>
      <c r="J208" s="7"/>
      <c r="K208" s="7"/>
    </row>
    <row r="209" spans="2:11" ht="15.75" customHeight="1">
      <c r="B209" s="7"/>
      <c r="I209" s="7"/>
      <c r="J209" s="7"/>
      <c r="K209" s="7"/>
    </row>
    <row r="210" spans="2:11" ht="15.75" customHeight="1">
      <c r="B210" s="7"/>
      <c r="I210" s="7"/>
      <c r="J210" s="7"/>
      <c r="K210" s="7"/>
    </row>
    <row r="211" spans="2:11" ht="15.75" customHeight="1">
      <c r="B211" s="7"/>
      <c r="I211" s="7"/>
      <c r="J211" s="7"/>
      <c r="K211" s="7"/>
    </row>
    <row r="212" spans="2:11" ht="15.75" customHeight="1">
      <c r="B212" s="7"/>
      <c r="I212" s="7"/>
      <c r="J212" s="7"/>
      <c r="K212" s="7"/>
    </row>
    <row r="213" spans="2:11" ht="15.75" customHeight="1">
      <c r="B213" s="7"/>
      <c r="I213" s="7"/>
      <c r="J213" s="7"/>
      <c r="K213" s="7"/>
    </row>
    <row r="214" spans="2:11" ht="15.75" customHeight="1">
      <c r="B214" s="7"/>
      <c r="I214" s="7"/>
      <c r="J214" s="7"/>
      <c r="K214" s="7"/>
    </row>
    <row r="215" spans="2:11" ht="15.75" customHeight="1">
      <c r="B215" s="7"/>
      <c r="I215" s="7"/>
      <c r="J215" s="7"/>
      <c r="K215" s="7"/>
    </row>
    <row r="216" spans="2:11" ht="15.75" customHeight="1">
      <c r="B216" s="7"/>
      <c r="I216" s="7"/>
      <c r="J216" s="7"/>
      <c r="K216" s="7"/>
    </row>
    <row r="217" spans="2:11" ht="15.75" customHeight="1">
      <c r="B217" s="7"/>
      <c r="I217" s="7"/>
      <c r="J217" s="7"/>
      <c r="K217" s="7"/>
    </row>
    <row r="218" spans="2:11" ht="15.75" customHeight="1">
      <c r="B218" s="7"/>
      <c r="I218" s="7"/>
      <c r="J218" s="7"/>
      <c r="K218" s="7"/>
    </row>
    <row r="219" spans="2:11" ht="15.75" customHeight="1">
      <c r="B219" s="7"/>
      <c r="I219" s="7"/>
      <c r="J219" s="7"/>
      <c r="K219" s="7"/>
    </row>
    <row r="220" spans="2:11" ht="15.75" customHeight="1">
      <c r="B220" s="7"/>
      <c r="I220" s="7"/>
      <c r="J220" s="7"/>
      <c r="K220" s="7"/>
    </row>
    <row r="221" spans="2:11" ht="15.75" customHeight="1">
      <c r="B221" s="7"/>
      <c r="I221" s="7"/>
      <c r="J221" s="7"/>
      <c r="K221" s="7"/>
    </row>
    <row r="222" spans="2:11" ht="15.75" customHeight="1">
      <c r="B222" s="7"/>
      <c r="I222" s="7"/>
      <c r="J222" s="7"/>
      <c r="K222" s="7"/>
    </row>
    <row r="223" spans="2:11" ht="15.75" customHeight="1">
      <c r="B223" s="7"/>
      <c r="I223" s="7"/>
      <c r="J223" s="7"/>
      <c r="K223" s="7"/>
    </row>
    <row r="224" spans="2:11" ht="15.75" customHeight="1">
      <c r="B224" s="7"/>
      <c r="I224" s="7"/>
      <c r="J224" s="7"/>
      <c r="K224" s="7"/>
    </row>
    <row r="225" spans="2:11" ht="15.75" customHeight="1">
      <c r="B225" s="7"/>
      <c r="I225" s="7"/>
      <c r="J225" s="7"/>
      <c r="K225" s="7"/>
    </row>
    <row r="226" spans="2:11" ht="15.75" customHeight="1">
      <c r="B226" s="7"/>
      <c r="I226" s="7"/>
      <c r="J226" s="7"/>
      <c r="K226" s="7"/>
    </row>
    <row r="227" spans="2:11" ht="15.75" customHeight="1">
      <c r="B227" s="7"/>
      <c r="I227" s="7"/>
      <c r="J227" s="7"/>
      <c r="K227" s="7"/>
    </row>
    <row r="228" spans="2:11" ht="15.75" customHeight="1">
      <c r="B228" s="7"/>
      <c r="I228" s="7"/>
      <c r="J228" s="7"/>
      <c r="K228" s="7"/>
    </row>
    <row r="229" spans="2:11" ht="15.75" customHeight="1">
      <c r="B229" s="7"/>
      <c r="I229" s="7"/>
      <c r="J229" s="7"/>
      <c r="K229" s="7"/>
    </row>
    <row r="230" spans="2:11" ht="15.75" customHeight="1">
      <c r="B230" s="7"/>
      <c r="I230" s="7"/>
      <c r="J230" s="7"/>
      <c r="K230" s="7"/>
    </row>
    <row r="231" spans="2:11" ht="15.75" customHeight="1">
      <c r="B231" s="7"/>
      <c r="I231" s="7"/>
      <c r="J231" s="7"/>
      <c r="K231" s="7"/>
    </row>
    <row r="232" spans="2:11" ht="15.75" customHeight="1">
      <c r="B232" s="7"/>
      <c r="I232" s="7"/>
      <c r="J232" s="7"/>
      <c r="K232" s="7"/>
    </row>
    <row r="233" spans="2:11" ht="15.75" customHeight="1">
      <c r="B233" s="7"/>
      <c r="I233" s="7"/>
      <c r="J233" s="7"/>
      <c r="K233" s="7"/>
    </row>
    <row r="234" spans="2:11" ht="15.75" customHeight="1">
      <c r="B234" s="7"/>
      <c r="I234" s="7"/>
      <c r="J234" s="7"/>
      <c r="K234" s="7"/>
    </row>
    <row r="235" spans="2:11" ht="15.75" customHeight="1">
      <c r="B235" s="7"/>
      <c r="I235" s="7"/>
      <c r="J235" s="7"/>
      <c r="K235" s="7"/>
    </row>
    <row r="236" spans="2:11" ht="15.75" customHeight="1">
      <c r="B236" s="7"/>
      <c r="I236" s="7"/>
      <c r="J236" s="7"/>
      <c r="K236" s="7"/>
    </row>
    <row r="237" spans="2:11" ht="15.75" customHeight="1">
      <c r="B237" s="7"/>
      <c r="I237" s="7"/>
      <c r="J237" s="7"/>
      <c r="K237" s="7"/>
    </row>
    <row r="238" spans="2:11" ht="15.75" customHeight="1">
      <c r="B238" s="7"/>
      <c r="I238" s="7"/>
      <c r="J238" s="7"/>
      <c r="K238" s="7"/>
    </row>
    <row r="239" spans="2:11" ht="15.75" customHeight="1">
      <c r="B239" s="7"/>
      <c r="I239" s="7"/>
      <c r="J239" s="7"/>
      <c r="K239" s="7"/>
    </row>
    <row r="240" spans="2:11" ht="15.75" customHeight="1">
      <c r="B240" s="7"/>
      <c r="I240" s="7"/>
      <c r="J240" s="7"/>
      <c r="K240" s="7"/>
    </row>
    <row r="241" spans="2:11" ht="15.75" customHeight="1">
      <c r="B241" s="7"/>
      <c r="I241" s="7"/>
      <c r="J241" s="7"/>
      <c r="K241" s="7"/>
    </row>
    <row r="242" spans="2:11" ht="15.75" customHeight="1">
      <c r="B242" s="7"/>
      <c r="I242" s="7"/>
      <c r="J242" s="7"/>
      <c r="K242" s="7"/>
    </row>
    <row r="243" spans="2:11" ht="15.75" customHeight="1">
      <c r="B243" s="7"/>
      <c r="I243" s="7"/>
      <c r="J243" s="7"/>
      <c r="K243" s="7"/>
    </row>
    <row r="244" spans="2:11" ht="15.75" customHeight="1">
      <c r="B244" s="7"/>
      <c r="I244" s="7"/>
      <c r="J244" s="7"/>
      <c r="K244" s="7"/>
    </row>
    <row r="245" spans="2:11" ht="15.75" customHeight="1">
      <c r="B245" s="7"/>
      <c r="I245" s="7"/>
      <c r="J245" s="7"/>
      <c r="K245" s="7"/>
    </row>
    <row r="246" spans="2:11" ht="15.75" customHeight="1">
      <c r="B246" s="7"/>
      <c r="I246" s="7"/>
      <c r="J246" s="7"/>
      <c r="K246" s="7"/>
    </row>
    <row r="247" spans="2:11" ht="15.75" customHeight="1">
      <c r="B247" s="7"/>
      <c r="I247" s="7"/>
      <c r="J247" s="7"/>
      <c r="K247" s="7"/>
    </row>
    <row r="248" spans="2:11" ht="15.75" customHeight="1">
      <c r="B248" s="7"/>
      <c r="I248" s="7"/>
      <c r="J248" s="7"/>
      <c r="K248" s="7"/>
    </row>
    <row r="249" spans="2:11" ht="15.75" customHeight="1">
      <c r="B249" s="7"/>
      <c r="I249" s="7"/>
      <c r="J249" s="7"/>
      <c r="K249" s="7"/>
    </row>
    <row r="250" spans="2:11" ht="15.75" customHeight="1">
      <c r="B250" s="7"/>
      <c r="I250" s="7"/>
      <c r="J250" s="7"/>
      <c r="K250" s="7"/>
    </row>
    <row r="251" spans="2:11" ht="15.75" customHeight="1">
      <c r="B251" s="7"/>
      <c r="I251" s="7"/>
      <c r="J251" s="7"/>
      <c r="K251" s="7"/>
    </row>
    <row r="252" spans="2:11" ht="15.75" customHeight="1">
      <c r="B252" s="7"/>
      <c r="I252" s="7"/>
      <c r="J252" s="7"/>
      <c r="K252" s="7"/>
    </row>
    <row r="253" spans="2:11" ht="15.75" customHeight="1">
      <c r="B253" s="7"/>
      <c r="I253" s="7"/>
      <c r="J253" s="7"/>
      <c r="K253" s="7"/>
    </row>
    <row r="254" spans="2:11" ht="15.75" customHeight="1">
      <c r="B254" s="7"/>
      <c r="I254" s="7"/>
      <c r="J254" s="7"/>
      <c r="K254" s="7"/>
    </row>
    <row r="255" spans="2:11" ht="15.75" customHeight="1">
      <c r="B255" s="7"/>
      <c r="I255" s="7"/>
      <c r="J255" s="7"/>
      <c r="K255" s="7"/>
    </row>
    <row r="256" spans="2:11" ht="15.75" customHeight="1">
      <c r="B256" s="7"/>
      <c r="I256" s="7"/>
      <c r="J256" s="7"/>
      <c r="K256" s="7"/>
    </row>
    <row r="257" spans="2:11" ht="15.75" customHeight="1">
      <c r="B257" s="7"/>
      <c r="I257" s="7"/>
      <c r="J257" s="7"/>
      <c r="K257" s="7"/>
    </row>
    <row r="258" spans="2:11" ht="15.75" customHeight="1">
      <c r="B258" s="7"/>
      <c r="I258" s="7"/>
      <c r="J258" s="7"/>
      <c r="K258" s="7"/>
    </row>
    <row r="259" spans="2:11" ht="15.75" customHeight="1">
      <c r="B259" s="7"/>
      <c r="I259" s="7"/>
      <c r="J259" s="7"/>
      <c r="K259" s="7"/>
    </row>
    <row r="260" spans="2:11" ht="15.75" customHeight="1">
      <c r="B260" s="7"/>
      <c r="I260" s="7"/>
      <c r="J260" s="7"/>
      <c r="K260" s="7"/>
    </row>
    <row r="261" spans="2:11" ht="15.75" customHeight="1">
      <c r="B261" s="7"/>
      <c r="I261" s="7"/>
      <c r="J261" s="7"/>
      <c r="K261" s="7"/>
    </row>
    <row r="262" spans="2:11" ht="15.75" customHeight="1">
      <c r="B262" s="7"/>
      <c r="I262" s="7"/>
      <c r="J262" s="7"/>
      <c r="K262" s="7"/>
    </row>
    <row r="263" spans="2:11" ht="15.75" customHeight="1">
      <c r="B263" s="7"/>
      <c r="I263" s="7"/>
      <c r="J263" s="7"/>
      <c r="K263" s="7"/>
    </row>
    <row r="264" spans="2:11" ht="15.75" customHeight="1">
      <c r="B264" s="7"/>
      <c r="I264" s="7"/>
      <c r="J264" s="7"/>
      <c r="K264" s="7"/>
    </row>
    <row r="265" spans="2:11" ht="15.75" customHeight="1">
      <c r="B265" s="7"/>
      <c r="I265" s="7"/>
      <c r="J265" s="7"/>
      <c r="K265" s="7"/>
    </row>
    <row r="266" spans="2:11" ht="15.75" customHeight="1">
      <c r="B266" s="7"/>
      <c r="I266" s="7"/>
      <c r="J266" s="7"/>
      <c r="K266" s="7"/>
    </row>
    <row r="267" spans="2:11" ht="15.75" customHeight="1">
      <c r="B267" s="7"/>
      <c r="I267" s="7"/>
      <c r="J267" s="7"/>
      <c r="K267" s="7"/>
    </row>
    <row r="268" spans="2:11" ht="15.75" customHeight="1">
      <c r="B268" s="7"/>
      <c r="I268" s="7"/>
      <c r="J268" s="7"/>
      <c r="K268" s="7"/>
    </row>
    <row r="269" spans="2:11" ht="15.75" customHeight="1">
      <c r="B269" s="7"/>
      <c r="I269" s="7"/>
      <c r="J269" s="7"/>
      <c r="K269" s="7"/>
    </row>
    <row r="270" spans="2:11" ht="15.75" customHeight="1">
      <c r="B270" s="7"/>
      <c r="I270" s="7"/>
      <c r="J270" s="7"/>
      <c r="K270" s="7"/>
    </row>
    <row r="271" spans="2:11" ht="15.75" customHeight="1">
      <c r="B271" s="7"/>
      <c r="I271" s="7"/>
      <c r="J271" s="7"/>
      <c r="K271" s="7"/>
    </row>
    <row r="272" spans="2:11" ht="15.75" customHeight="1">
      <c r="B272" s="7"/>
      <c r="I272" s="7"/>
      <c r="J272" s="7"/>
      <c r="K272" s="7"/>
    </row>
    <row r="273" spans="2:11" ht="15.75" customHeight="1">
      <c r="B273" s="7"/>
      <c r="I273" s="7"/>
      <c r="J273" s="7"/>
      <c r="K273" s="7"/>
    </row>
    <row r="274" spans="2:11" ht="15.75" customHeight="1">
      <c r="B274" s="7"/>
      <c r="I274" s="7"/>
      <c r="J274" s="7"/>
      <c r="K274" s="7"/>
    </row>
    <row r="275" spans="2:11" ht="15.75" customHeight="1">
      <c r="B275" s="7"/>
      <c r="I275" s="7"/>
      <c r="J275" s="7"/>
      <c r="K275" s="7"/>
    </row>
    <row r="276" spans="2:11" ht="15.75" customHeight="1">
      <c r="B276" s="7"/>
      <c r="I276" s="7"/>
      <c r="J276" s="7"/>
      <c r="K276" s="7"/>
    </row>
    <row r="277" spans="2:11" ht="15.75" customHeight="1">
      <c r="B277" s="7"/>
      <c r="I277" s="7"/>
      <c r="J277" s="7"/>
      <c r="K277" s="7"/>
    </row>
    <row r="278" spans="2:11" ht="15.75" customHeight="1">
      <c r="B278" s="7"/>
      <c r="I278" s="7"/>
      <c r="J278" s="7"/>
      <c r="K278" s="7"/>
    </row>
    <row r="279" spans="2:11" ht="15.75" customHeight="1">
      <c r="B279" s="7"/>
      <c r="I279" s="7"/>
      <c r="J279" s="7"/>
      <c r="K279" s="7"/>
    </row>
    <row r="280" spans="2:11" ht="15.75" customHeight="1">
      <c r="B280" s="7"/>
      <c r="I280" s="7"/>
      <c r="J280" s="7"/>
      <c r="K280" s="7"/>
    </row>
    <row r="281" spans="2:11" ht="15.75" customHeight="1">
      <c r="B281" s="7"/>
      <c r="I281" s="7"/>
      <c r="J281" s="7"/>
      <c r="K281" s="7"/>
    </row>
    <row r="282" spans="2:11" ht="15.75" customHeight="1">
      <c r="B282" s="7"/>
      <c r="I282" s="7"/>
      <c r="J282" s="7"/>
      <c r="K282" s="7"/>
    </row>
    <row r="283" spans="2:11" ht="15.75" customHeight="1">
      <c r="B283" s="7"/>
      <c r="I283" s="7"/>
      <c r="J283" s="7"/>
      <c r="K283" s="7"/>
    </row>
    <row r="284" spans="2:11" ht="15.75" customHeight="1">
      <c r="B284" s="7"/>
      <c r="I284" s="7"/>
      <c r="J284" s="7"/>
      <c r="K284" s="7"/>
    </row>
    <row r="285" spans="2:11" ht="15.75" customHeight="1">
      <c r="B285" s="7"/>
      <c r="I285" s="7"/>
      <c r="J285" s="7"/>
      <c r="K285" s="7"/>
    </row>
    <row r="286" spans="2:11" ht="15.75" customHeight="1">
      <c r="B286" s="7"/>
      <c r="I286" s="7"/>
      <c r="J286" s="7"/>
      <c r="K286" s="7"/>
    </row>
    <row r="287" spans="2:11" ht="15.75" customHeight="1">
      <c r="B287" s="7"/>
      <c r="I287" s="7"/>
      <c r="J287" s="7"/>
      <c r="K287" s="7"/>
    </row>
    <row r="288" spans="2:11" ht="15.75" customHeight="1">
      <c r="B288" s="7"/>
      <c r="I288" s="7"/>
      <c r="J288" s="7"/>
      <c r="K288" s="7"/>
    </row>
    <row r="289" spans="2:11" ht="15.75" customHeight="1">
      <c r="B289" s="7"/>
      <c r="I289" s="7"/>
      <c r="J289" s="7"/>
      <c r="K289" s="7"/>
    </row>
    <row r="290" spans="2:11" ht="15.75" customHeight="1">
      <c r="B290" s="7"/>
      <c r="I290" s="7"/>
      <c r="J290" s="7"/>
      <c r="K290" s="7"/>
    </row>
    <row r="291" spans="2:11" ht="15.75" customHeight="1">
      <c r="B291" s="7"/>
      <c r="I291" s="7"/>
      <c r="J291" s="7"/>
      <c r="K291" s="7"/>
    </row>
    <row r="292" spans="2:11" ht="15.75" customHeight="1">
      <c r="B292" s="7"/>
      <c r="I292" s="7"/>
      <c r="J292" s="7"/>
      <c r="K292" s="7"/>
    </row>
    <row r="293" spans="2:11" ht="15.75" customHeight="1">
      <c r="B293" s="7"/>
      <c r="I293" s="7"/>
      <c r="J293" s="7"/>
      <c r="K293" s="7"/>
    </row>
    <row r="294" spans="2:11" ht="15.75" customHeight="1">
      <c r="B294" s="7"/>
      <c r="I294" s="7"/>
      <c r="J294" s="7"/>
      <c r="K294" s="7"/>
    </row>
    <row r="295" spans="2:11" ht="15.75" customHeight="1">
      <c r="B295" s="7"/>
      <c r="I295" s="7"/>
      <c r="J295" s="7"/>
      <c r="K295" s="7"/>
    </row>
    <row r="296" spans="2:11" ht="15.75" customHeight="1">
      <c r="B296" s="7"/>
      <c r="I296" s="7"/>
      <c r="J296" s="7"/>
      <c r="K296" s="7"/>
    </row>
    <row r="297" spans="2:11" ht="15.75" customHeight="1">
      <c r="B297" s="7"/>
      <c r="I297" s="7"/>
      <c r="J297" s="7"/>
      <c r="K297" s="7"/>
    </row>
    <row r="298" spans="2:11" ht="15.75" customHeight="1">
      <c r="B298" s="7"/>
      <c r="I298" s="7"/>
      <c r="J298" s="7"/>
      <c r="K298" s="7"/>
    </row>
    <row r="299" spans="2:11" ht="15.75" customHeight="1">
      <c r="B299" s="7"/>
      <c r="I299" s="7"/>
      <c r="J299" s="7"/>
      <c r="K299" s="7"/>
    </row>
    <row r="300" spans="2:11" ht="15.75" customHeight="1">
      <c r="B300" s="7"/>
      <c r="I300" s="7"/>
      <c r="J300" s="7"/>
      <c r="K300" s="7"/>
    </row>
    <row r="301" spans="2:11" ht="15.75" customHeight="1">
      <c r="B301" s="7"/>
      <c r="I301" s="7"/>
      <c r="J301" s="7"/>
      <c r="K301" s="7"/>
    </row>
    <row r="302" spans="2:11" ht="15.75" customHeight="1">
      <c r="B302" s="7"/>
      <c r="I302" s="7"/>
      <c r="J302" s="7"/>
      <c r="K302" s="7"/>
    </row>
    <row r="303" spans="2:11" ht="15.75" customHeight="1">
      <c r="B303" s="7"/>
      <c r="I303" s="7"/>
      <c r="J303" s="7"/>
      <c r="K303" s="7"/>
    </row>
    <row r="304" spans="2:11" ht="15.75" customHeight="1">
      <c r="B304" s="7"/>
      <c r="I304" s="7"/>
      <c r="J304" s="7"/>
      <c r="K304" s="7"/>
    </row>
    <row r="305" spans="2:11" ht="15.75" customHeight="1">
      <c r="B305" s="7"/>
      <c r="I305" s="7"/>
      <c r="J305" s="7"/>
      <c r="K305" s="7"/>
    </row>
    <row r="306" spans="2:11" ht="15.75" customHeight="1">
      <c r="B306" s="7"/>
      <c r="I306" s="7"/>
      <c r="J306" s="7"/>
      <c r="K306" s="7"/>
    </row>
    <row r="307" spans="2:11" ht="15.75" customHeight="1">
      <c r="B307" s="7"/>
      <c r="I307" s="7"/>
      <c r="J307" s="7"/>
      <c r="K307" s="7"/>
    </row>
    <row r="308" spans="2:11" ht="15.75" customHeight="1">
      <c r="B308" s="7"/>
      <c r="I308" s="7"/>
      <c r="J308" s="7"/>
      <c r="K308" s="7"/>
    </row>
    <row r="309" spans="2:11" ht="15.75" customHeight="1">
      <c r="B309" s="7"/>
      <c r="I309" s="7"/>
      <c r="J309" s="7"/>
      <c r="K309" s="7"/>
    </row>
    <row r="310" spans="2:11" ht="15.75" customHeight="1">
      <c r="B310" s="7"/>
      <c r="I310" s="7"/>
      <c r="J310" s="7"/>
      <c r="K310" s="7"/>
    </row>
    <row r="311" spans="2:11" ht="15.75" customHeight="1">
      <c r="B311" s="7"/>
      <c r="I311" s="7"/>
      <c r="J311" s="7"/>
      <c r="K311" s="7"/>
    </row>
    <row r="312" spans="2:11" ht="15.75" customHeight="1">
      <c r="B312" s="7"/>
      <c r="I312" s="7"/>
      <c r="J312" s="7"/>
      <c r="K312" s="7"/>
    </row>
    <row r="313" spans="2:11" ht="15.75" customHeight="1">
      <c r="B313" s="7"/>
      <c r="I313" s="7"/>
      <c r="J313" s="7"/>
      <c r="K313" s="7"/>
    </row>
    <row r="314" spans="2:11" ht="15.75" customHeight="1">
      <c r="B314" s="7"/>
      <c r="I314" s="7"/>
      <c r="J314" s="7"/>
      <c r="K314" s="7"/>
    </row>
    <row r="315" spans="2:11" ht="15.75" customHeight="1">
      <c r="B315" s="7"/>
      <c r="I315" s="7"/>
      <c r="J315" s="7"/>
      <c r="K315" s="7"/>
    </row>
    <row r="316" spans="2:11" ht="15.75" customHeight="1">
      <c r="B316" s="7"/>
      <c r="I316" s="7"/>
      <c r="J316" s="7"/>
      <c r="K316" s="7"/>
    </row>
    <row r="317" spans="2:11" ht="15.75" customHeight="1">
      <c r="B317" s="7"/>
      <c r="I317" s="7"/>
      <c r="J317" s="7"/>
      <c r="K317" s="7"/>
    </row>
    <row r="318" spans="2:11" ht="15.75" customHeight="1">
      <c r="B318" s="7"/>
      <c r="I318" s="7"/>
      <c r="J318" s="7"/>
      <c r="K318" s="7"/>
    </row>
    <row r="319" spans="2:11" ht="15.75" customHeight="1">
      <c r="B319" s="7"/>
      <c r="I319" s="7"/>
      <c r="J319" s="7"/>
      <c r="K319" s="7"/>
    </row>
    <row r="320" spans="2:11" ht="15.75" customHeight="1">
      <c r="B320" s="7"/>
      <c r="I320" s="7"/>
      <c r="J320" s="7"/>
      <c r="K320" s="7"/>
    </row>
    <row r="321" spans="2:11" ht="15.75" customHeight="1">
      <c r="B321" s="7"/>
      <c r="I321" s="7"/>
      <c r="J321" s="7"/>
      <c r="K321" s="7"/>
    </row>
    <row r="322" spans="2:11" ht="15.75" customHeight="1">
      <c r="B322" s="7"/>
      <c r="I322" s="7"/>
      <c r="J322" s="7"/>
      <c r="K322" s="7"/>
    </row>
    <row r="323" spans="2:11" ht="15.75" customHeight="1">
      <c r="B323" s="7"/>
      <c r="I323" s="7"/>
      <c r="J323" s="7"/>
      <c r="K323" s="7"/>
    </row>
    <row r="324" spans="2:11" ht="15.75" customHeight="1">
      <c r="B324" s="7"/>
      <c r="I324" s="7"/>
      <c r="J324" s="7"/>
      <c r="K324" s="7"/>
    </row>
    <row r="325" spans="2:11" ht="15.75" customHeight="1">
      <c r="B325" s="7"/>
      <c r="I325" s="7"/>
      <c r="J325" s="7"/>
      <c r="K325" s="7"/>
    </row>
    <row r="326" spans="2:11" ht="15.75" customHeight="1">
      <c r="B326" s="7"/>
      <c r="I326" s="7"/>
      <c r="J326" s="7"/>
      <c r="K326" s="7"/>
    </row>
    <row r="327" spans="2:11" ht="15.75" customHeight="1">
      <c r="B327" s="7"/>
      <c r="I327" s="7"/>
      <c r="J327" s="7"/>
      <c r="K327" s="7"/>
    </row>
    <row r="328" spans="2:11" ht="15.75" customHeight="1">
      <c r="B328" s="7"/>
      <c r="I328" s="7"/>
      <c r="J328" s="7"/>
      <c r="K328" s="7"/>
    </row>
    <row r="329" spans="2:11" ht="15.75" customHeight="1">
      <c r="B329" s="7"/>
      <c r="I329" s="7"/>
      <c r="J329" s="7"/>
      <c r="K329" s="7"/>
    </row>
    <row r="330" spans="2:11" ht="15.75" customHeight="1">
      <c r="B330" s="7"/>
      <c r="I330" s="7"/>
      <c r="J330" s="7"/>
      <c r="K330" s="7"/>
    </row>
    <row r="331" spans="2:11" ht="15.75" customHeight="1">
      <c r="B331" s="7"/>
      <c r="I331" s="7"/>
      <c r="J331" s="7"/>
      <c r="K331" s="7"/>
    </row>
    <row r="332" spans="2:11" ht="15.75" customHeight="1">
      <c r="B332" s="7"/>
      <c r="I332" s="7"/>
      <c r="J332" s="7"/>
      <c r="K332" s="7"/>
    </row>
    <row r="333" spans="2:11" ht="15.75" customHeight="1">
      <c r="B333" s="7"/>
      <c r="I333" s="7"/>
      <c r="J333" s="7"/>
      <c r="K333" s="7"/>
    </row>
    <row r="334" spans="2:11" ht="15.75" customHeight="1">
      <c r="B334" s="7"/>
      <c r="I334" s="7"/>
      <c r="J334" s="7"/>
      <c r="K334" s="7"/>
    </row>
    <row r="335" spans="2:11" ht="15.75" customHeight="1">
      <c r="B335" s="7"/>
      <c r="I335" s="7"/>
      <c r="J335" s="7"/>
      <c r="K335" s="7"/>
    </row>
    <row r="336" spans="2:11" ht="15.75" customHeight="1">
      <c r="B336" s="7"/>
      <c r="I336" s="7"/>
      <c r="J336" s="7"/>
      <c r="K336" s="7"/>
    </row>
    <row r="337" spans="2:11" ht="15.75" customHeight="1">
      <c r="B337" s="7"/>
      <c r="I337" s="7"/>
      <c r="J337" s="7"/>
      <c r="K337" s="7"/>
    </row>
    <row r="338" spans="2:11" ht="15.75" customHeight="1">
      <c r="B338" s="7"/>
      <c r="I338" s="7"/>
      <c r="J338" s="7"/>
      <c r="K338" s="7"/>
    </row>
    <row r="339" spans="2:11" ht="15.75" customHeight="1">
      <c r="B339" s="7"/>
      <c r="I339" s="7"/>
      <c r="J339" s="7"/>
      <c r="K339" s="7"/>
    </row>
    <row r="340" spans="2:11" ht="15.75" customHeight="1">
      <c r="B340" s="7"/>
      <c r="I340" s="7"/>
      <c r="J340" s="7"/>
      <c r="K340" s="7"/>
    </row>
    <row r="341" spans="2:11" ht="15.75" customHeight="1">
      <c r="B341" s="7"/>
      <c r="I341" s="7"/>
      <c r="J341" s="7"/>
      <c r="K341" s="7"/>
    </row>
    <row r="342" spans="2:11" ht="15.75" customHeight="1">
      <c r="B342" s="7"/>
      <c r="I342" s="7"/>
      <c r="J342" s="7"/>
      <c r="K342" s="7"/>
    </row>
    <row r="343" spans="2:11" ht="15.75" customHeight="1">
      <c r="B343" s="7"/>
      <c r="I343" s="7"/>
      <c r="J343" s="7"/>
      <c r="K343" s="7"/>
    </row>
    <row r="344" spans="2:11" ht="15.75" customHeight="1">
      <c r="B344" s="7"/>
      <c r="I344" s="7"/>
      <c r="J344" s="7"/>
      <c r="K344" s="7"/>
    </row>
    <row r="345" spans="2:11" ht="15.75" customHeight="1">
      <c r="B345" s="7"/>
      <c r="I345" s="7"/>
      <c r="J345" s="7"/>
      <c r="K345" s="7"/>
    </row>
    <row r="346" spans="2:11" ht="15.75" customHeight="1">
      <c r="B346" s="7"/>
      <c r="I346" s="7"/>
      <c r="J346" s="7"/>
      <c r="K346" s="7"/>
    </row>
    <row r="347" spans="2:11" ht="15.75" customHeight="1">
      <c r="B347" s="7"/>
      <c r="I347" s="7"/>
      <c r="J347" s="7"/>
      <c r="K347" s="7"/>
    </row>
    <row r="348" spans="2:11" ht="15.75" customHeight="1">
      <c r="B348" s="7"/>
      <c r="I348" s="7"/>
      <c r="J348" s="7"/>
      <c r="K348" s="7"/>
    </row>
    <row r="349" spans="2:11" ht="15.75" customHeight="1">
      <c r="B349" s="7"/>
      <c r="I349" s="7"/>
      <c r="J349" s="7"/>
      <c r="K349" s="7"/>
    </row>
    <row r="350" spans="2:11" ht="15.75" customHeight="1">
      <c r="B350" s="7"/>
      <c r="I350" s="7"/>
      <c r="J350" s="7"/>
      <c r="K350" s="7"/>
    </row>
    <row r="351" spans="2:11" ht="15.75" customHeight="1">
      <c r="B351" s="7"/>
      <c r="I351" s="7"/>
      <c r="J351" s="7"/>
      <c r="K351" s="7"/>
    </row>
    <row r="352" spans="2:11" ht="15.75" customHeight="1">
      <c r="B352" s="7"/>
      <c r="I352" s="7"/>
      <c r="J352" s="7"/>
      <c r="K352" s="7"/>
    </row>
    <row r="353" spans="2:11" ht="15.75" customHeight="1">
      <c r="B353" s="7"/>
      <c r="I353" s="7"/>
      <c r="J353" s="7"/>
      <c r="K353" s="7"/>
    </row>
    <row r="354" spans="2:11" ht="15.75" customHeight="1">
      <c r="B354" s="7"/>
      <c r="I354" s="7"/>
      <c r="J354" s="7"/>
      <c r="K354" s="7"/>
    </row>
    <row r="355" spans="2:11" ht="15.75" customHeight="1">
      <c r="B355" s="7"/>
      <c r="I355" s="7"/>
      <c r="J355" s="7"/>
      <c r="K355" s="7"/>
    </row>
    <row r="356" spans="2:11" ht="15.75" customHeight="1">
      <c r="B356" s="7"/>
      <c r="I356" s="7"/>
      <c r="J356" s="7"/>
      <c r="K356" s="7"/>
    </row>
    <row r="357" spans="2:11" ht="15.75" customHeight="1">
      <c r="B357" s="7"/>
      <c r="I357" s="7"/>
      <c r="J357" s="7"/>
      <c r="K357" s="7"/>
    </row>
    <row r="358" spans="2:11" ht="15.75" customHeight="1">
      <c r="B358" s="7"/>
      <c r="I358" s="7"/>
      <c r="J358" s="7"/>
      <c r="K358" s="7"/>
    </row>
    <row r="359" spans="2:11" ht="15.75" customHeight="1">
      <c r="B359" s="7"/>
      <c r="I359" s="7"/>
      <c r="J359" s="7"/>
      <c r="K359" s="7"/>
    </row>
    <row r="360" spans="2:11" ht="15.75" customHeight="1">
      <c r="B360" s="7"/>
      <c r="I360" s="7"/>
      <c r="J360" s="7"/>
      <c r="K360" s="7"/>
    </row>
    <row r="361" spans="2:11" ht="15.75" customHeight="1">
      <c r="B361" s="7"/>
      <c r="I361" s="7"/>
      <c r="J361" s="7"/>
      <c r="K361" s="7"/>
    </row>
    <row r="362" spans="2:11" ht="15.75" customHeight="1">
      <c r="B362" s="7"/>
      <c r="I362" s="7"/>
      <c r="J362" s="7"/>
      <c r="K362" s="7"/>
    </row>
    <row r="363" spans="2:11" ht="15.75" customHeight="1">
      <c r="B363" s="7"/>
      <c r="I363" s="7"/>
      <c r="J363" s="7"/>
      <c r="K363" s="7"/>
    </row>
    <row r="364" spans="2:11" ht="15.75" customHeight="1">
      <c r="B364" s="7"/>
      <c r="I364" s="7"/>
      <c r="J364" s="7"/>
      <c r="K364" s="7"/>
    </row>
    <row r="365" spans="2:11" ht="15.75" customHeight="1">
      <c r="B365" s="7"/>
      <c r="I365" s="7"/>
      <c r="J365" s="7"/>
      <c r="K365" s="7"/>
    </row>
    <row r="366" spans="2:11" ht="15.75" customHeight="1">
      <c r="B366" s="7"/>
      <c r="I366" s="7"/>
      <c r="J366" s="7"/>
      <c r="K366" s="7"/>
    </row>
    <row r="367" spans="2:11" ht="15.75" customHeight="1">
      <c r="B367" s="7"/>
      <c r="I367" s="7"/>
      <c r="J367" s="7"/>
      <c r="K367" s="7"/>
    </row>
    <row r="368" spans="2:11" ht="15.75" customHeight="1">
      <c r="B368" s="7"/>
      <c r="I368" s="7"/>
      <c r="J368" s="7"/>
      <c r="K368" s="7"/>
    </row>
    <row r="369" spans="2:11" ht="15.75" customHeight="1">
      <c r="B369" s="7"/>
      <c r="I369" s="7"/>
      <c r="J369" s="7"/>
      <c r="K369" s="7"/>
    </row>
    <row r="370" spans="2:11" ht="15.75" customHeight="1">
      <c r="B370" s="7"/>
      <c r="I370" s="7"/>
      <c r="J370" s="7"/>
      <c r="K370" s="7"/>
    </row>
    <row r="371" spans="2:11" ht="15.75" customHeight="1">
      <c r="B371" s="7"/>
      <c r="I371" s="7"/>
      <c r="J371" s="7"/>
      <c r="K371" s="7"/>
    </row>
    <row r="372" spans="2:11" ht="15.75" customHeight="1">
      <c r="B372" s="7"/>
      <c r="I372" s="7"/>
      <c r="J372" s="7"/>
      <c r="K372" s="7"/>
    </row>
    <row r="373" spans="2:11" ht="15.75" customHeight="1">
      <c r="B373" s="7"/>
      <c r="I373" s="7"/>
      <c r="J373" s="7"/>
      <c r="K373" s="7"/>
    </row>
    <row r="374" spans="2:11" ht="15.75" customHeight="1">
      <c r="B374" s="7"/>
      <c r="I374" s="7"/>
      <c r="J374" s="7"/>
      <c r="K374" s="7"/>
    </row>
    <row r="375" spans="2:11" ht="15.75" customHeight="1">
      <c r="B375" s="7"/>
      <c r="I375" s="7"/>
      <c r="J375" s="7"/>
      <c r="K375" s="7"/>
    </row>
    <row r="376" spans="2:11" ht="15.75" customHeight="1">
      <c r="B376" s="7"/>
      <c r="I376" s="7"/>
      <c r="J376" s="7"/>
      <c r="K376" s="7"/>
    </row>
    <row r="377" spans="2:11" ht="15.75" customHeight="1">
      <c r="B377" s="7"/>
      <c r="I377" s="7"/>
      <c r="J377" s="7"/>
      <c r="K377" s="7"/>
    </row>
    <row r="378" spans="2:11" ht="15.75" customHeight="1">
      <c r="B378" s="7"/>
      <c r="I378" s="7"/>
      <c r="J378" s="7"/>
      <c r="K378" s="7"/>
    </row>
    <row r="379" spans="2:11" ht="15.75" customHeight="1">
      <c r="B379" s="7"/>
      <c r="I379" s="7"/>
      <c r="J379" s="7"/>
      <c r="K379" s="7"/>
    </row>
    <row r="380" spans="2:11" ht="15.75" customHeight="1">
      <c r="B380" s="7"/>
      <c r="I380" s="7"/>
      <c r="J380" s="7"/>
      <c r="K380" s="7"/>
    </row>
    <row r="381" spans="2:11" ht="15.75" customHeight="1">
      <c r="B381" s="7"/>
      <c r="I381" s="7"/>
      <c r="J381" s="7"/>
      <c r="K381" s="7"/>
    </row>
    <row r="382" spans="2:11" ht="15.75" customHeight="1">
      <c r="B382" s="7"/>
      <c r="I382" s="7"/>
      <c r="J382" s="7"/>
      <c r="K382" s="7"/>
    </row>
    <row r="383" spans="2:11" ht="15.75" customHeight="1">
      <c r="B383" s="7"/>
      <c r="I383" s="7"/>
      <c r="J383" s="7"/>
      <c r="K383" s="7"/>
    </row>
    <row r="384" spans="2:11" ht="15.75" customHeight="1">
      <c r="B384" s="7"/>
      <c r="I384" s="7"/>
      <c r="J384" s="7"/>
      <c r="K384" s="7"/>
    </row>
    <row r="385" spans="2:11" ht="15.75" customHeight="1">
      <c r="B385" s="7"/>
      <c r="I385" s="7"/>
      <c r="J385" s="7"/>
      <c r="K385" s="7"/>
    </row>
    <row r="386" spans="2:11" ht="15.75" customHeight="1">
      <c r="B386" s="7"/>
      <c r="I386" s="7"/>
      <c r="J386" s="7"/>
      <c r="K386" s="7"/>
    </row>
    <row r="387" spans="2:11" ht="15.75" customHeight="1">
      <c r="B387" s="7"/>
      <c r="I387" s="7"/>
      <c r="J387" s="7"/>
      <c r="K387" s="7"/>
    </row>
    <row r="388" spans="2:11" ht="15.75" customHeight="1">
      <c r="B388" s="7"/>
      <c r="I388" s="7"/>
      <c r="J388" s="7"/>
      <c r="K388" s="7"/>
    </row>
    <row r="389" spans="2:11" ht="15.75" customHeight="1">
      <c r="B389" s="7"/>
      <c r="I389" s="7"/>
      <c r="J389" s="7"/>
      <c r="K389" s="7"/>
    </row>
    <row r="390" spans="2:11" ht="15.75" customHeight="1">
      <c r="B390" s="7"/>
      <c r="I390" s="7"/>
      <c r="J390" s="7"/>
      <c r="K390" s="7"/>
    </row>
    <row r="391" spans="2:11" ht="15.75" customHeight="1">
      <c r="B391" s="7"/>
      <c r="I391" s="7"/>
      <c r="J391" s="7"/>
      <c r="K391" s="7"/>
    </row>
    <row r="392" spans="2:11" ht="15.75" customHeight="1">
      <c r="B392" s="7"/>
      <c r="I392" s="7"/>
      <c r="J392" s="7"/>
      <c r="K392" s="7"/>
    </row>
    <row r="393" spans="2:11" ht="15.75" customHeight="1">
      <c r="B393" s="7"/>
      <c r="I393" s="7"/>
      <c r="J393" s="7"/>
      <c r="K393" s="7"/>
    </row>
    <row r="394" spans="2:11" ht="15.75" customHeight="1">
      <c r="B394" s="7"/>
      <c r="I394" s="7"/>
      <c r="J394" s="7"/>
      <c r="K394" s="7"/>
    </row>
    <row r="395" spans="2:11" ht="15.75" customHeight="1">
      <c r="B395" s="7"/>
      <c r="I395" s="7"/>
      <c r="J395" s="7"/>
      <c r="K395" s="7"/>
    </row>
    <row r="396" spans="2:11" ht="15.75" customHeight="1">
      <c r="B396" s="7"/>
      <c r="I396" s="7"/>
      <c r="J396" s="7"/>
      <c r="K396" s="7"/>
    </row>
    <row r="397" spans="2:11" ht="15.75" customHeight="1">
      <c r="B397" s="7"/>
      <c r="I397" s="7"/>
      <c r="J397" s="7"/>
      <c r="K397" s="7"/>
    </row>
    <row r="398" spans="2:11" ht="15.75" customHeight="1">
      <c r="B398" s="7"/>
      <c r="I398" s="7"/>
      <c r="J398" s="7"/>
      <c r="K398" s="7"/>
    </row>
    <row r="399" spans="2:11" ht="15.75" customHeight="1">
      <c r="B399" s="7"/>
      <c r="I399" s="7"/>
      <c r="J399" s="7"/>
      <c r="K399" s="7"/>
    </row>
    <row r="400" spans="2:11" ht="15.75" customHeight="1">
      <c r="B400" s="7"/>
      <c r="I400" s="7"/>
      <c r="J400" s="7"/>
      <c r="K400" s="7"/>
    </row>
    <row r="401" spans="2:11" ht="15.75" customHeight="1">
      <c r="B401" s="7"/>
      <c r="I401" s="7"/>
      <c r="J401" s="7"/>
      <c r="K401" s="7"/>
    </row>
    <row r="402" spans="2:11" ht="15.75" customHeight="1">
      <c r="B402" s="7"/>
      <c r="I402" s="7"/>
      <c r="J402" s="7"/>
      <c r="K402" s="7"/>
    </row>
    <row r="403" spans="2:11" ht="15.75" customHeight="1">
      <c r="B403" s="7"/>
      <c r="I403" s="7"/>
      <c r="J403" s="7"/>
      <c r="K403" s="7"/>
    </row>
    <row r="404" spans="2:11" ht="15.75" customHeight="1">
      <c r="B404" s="7"/>
      <c r="I404" s="7"/>
      <c r="J404" s="7"/>
      <c r="K404" s="7"/>
    </row>
    <row r="405" spans="2:11" ht="15.75" customHeight="1">
      <c r="B405" s="7"/>
      <c r="I405" s="7"/>
      <c r="J405" s="7"/>
      <c r="K405" s="7"/>
    </row>
    <row r="406" spans="2:11" ht="15.75" customHeight="1">
      <c r="B406" s="7"/>
      <c r="I406" s="7"/>
      <c r="J406" s="7"/>
      <c r="K406" s="7"/>
    </row>
    <row r="407" spans="2:11" ht="15.75" customHeight="1">
      <c r="B407" s="7"/>
      <c r="I407" s="7"/>
      <c r="J407" s="7"/>
      <c r="K407" s="7"/>
    </row>
    <row r="408" spans="2:11" ht="15.75" customHeight="1">
      <c r="B408" s="7"/>
      <c r="I408" s="7"/>
      <c r="J408" s="7"/>
      <c r="K408" s="7"/>
    </row>
    <row r="409" spans="2:11" ht="15.75" customHeight="1">
      <c r="B409" s="7"/>
      <c r="I409" s="7"/>
      <c r="J409" s="7"/>
      <c r="K409" s="7"/>
    </row>
    <row r="410" spans="2:11" ht="15.75" customHeight="1">
      <c r="B410" s="7"/>
      <c r="I410" s="7"/>
      <c r="J410" s="7"/>
      <c r="K410" s="7"/>
    </row>
    <row r="411" spans="2:11" ht="15.75" customHeight="1">
      <c r="B411" s="7"/>
      <c r="I411" s="7"/>
      <c r="J411" s="7"/>
      <c r="K411" s="7"/>
    </row>
    <row r="412" spans="2:11" ht="15.75" customHeight="1">
      <c r="B412" s="7"/>
      <c r="I412" s="7"/>
      <c r="J412" s="7"/>
      <c r="K412" s="7"/>
    </row>
    <row r="413" spans="2:11" ht="15.75" customHeight="1">
      <c r="B413" s="7"/>
      <c r="I413" s="7"/>
      <c r="J413" s="7"/>
      <c r="K413" s="7"/>
    </row>
    <row r="414" spans="2:11" ht="15.75" customHeight="1">
      <c r="B414" s="7"/>
      <c r="I414" s="7"/>
      <c r="J414" s="7"/>
      <c r="K414" s="7"/>
    </row>
    <row r="415" spans="2:11" ht="15.75" customHeight="1">
      <c r="B415" s="7"/>
      <c r="I415" s="7"/>
      <c r="J415" s="7"/>
      <c r="K415" s="7"/>
    </row>
    <row r="416" spans="2:11" ht="15.75" customHeight="1">
      <c r="B416" s="7"/>
      <c r="I416" s="7"/>
      <c r="J416" s="7"/>
      <c r="K416" s="7"/>
    </row>
    <row r="417" spans="2:11" ht="15.75" customHeight="1">
      <c r="B417" s="7"/>
      <c r="I417" s="7"/>
      <c r="J417" s="7"/>
      <c r="K417" s="7"/>
    </row>
    <row r="418" spans="2:11" ht="15.75" customHeight="1">
      <c r="B418" s="7"/>
      <c r="I418" s="7"/>
      <c r="J418" s="7"/>
      <c r="K418" s="7"/>
    </row>
    <row r="419" spans="2:11" ht="15.75" customHeight="1">
      <c r="B419" s="7"/>
      <c r="I419" s="7"/>
      <c r="J419" s="7"/>
      <c r="K419" s="7"/>
    </row>
    <row r="420" spans="2:11" ht="15.75" customHeight="1">
      <c r="B420" s="7"/>
      <c r="I420" s="7"/>
      <c r="J420" s="7"/>
      <c r="K420" s="7"/>
    </row>
    <row r="421" spans="2:11" ht="15.75" customHeight="1">
      <c r="B421" s="7"/>
      <c r="I421" s="7"/>
      <c r="J421" s="7"/>
      <c r="K421" s="7"/>
    </row>
    <row r="422" spans="2:11" ht="15.75" customHeight="1">
      <c r="B422" s="7"/>
      <c r="I422" s="7"/>
      <c r="J422" s="7"/>
      <c r="K422" s="7"/>
    </row>
    <row r="423" spans="2:11" ht="15.75" customHeight="1">
      <c r="B423" s="7"/>
      <c r="I423" s="7"/>
      <c r="J423" s="7"/>
      <c r="K423" s="7"/>
    </row>
    <row r="424" spans="2:11" ht="15.75" customHeight="1">
      <c r="B424" s="7"/>
      <c r="I424" s="7"/>
      <c r="J424" s="7"/>
      <c r="K424" s="7"/>
    </row>
    <row r="425" spans="2:11" ht="15.75" customHeight="1">
      <c r="B425" s="7"/>
      <c r="I425" s="7"/>
      <c r="J425" s="7"/>
      <c r="K425" s="7"/>
    </row>
    <row r="426" spans="2:11" ht="15.75" customHeight="1">
      <c r="B426" s="7"/>
      <c r="I426" s="7"/>
      <c r="J426" s="7"/>
      <c r="K426" s="7"/>
    </row>
    <row r="427" spans="2:11" ht="15.75" customHeight="1">
      <c r="B427" s="7"/>
      <c r="I427" s="7"/>
      <c r="J427" s="7"/>
      <c r="K427" s="7"/>
    </row>
    <row r="428" spans="2:11" ht="15.75" customHeight="1">
      <c r="B428" s="7"/>
      <c r="I428" s="7"/>
      <c r="J428" s="7"/>
      <c r="K428" s="7"/>
    </row>
    <row r="429" spans="2:11" ht="15.75" customHeight="1">
      <c r="B429" s="7"/>
      <c r="I429" s="7"/>
      <c r="J429" s="7"/>
      <c r="K429" s="7"/>
    </row>
    <row r="430" spans="2:11" ht="15.75" customHeight="1">
      <c r="B430" s="7"/>
      <c r="I430" s="7"/>
      <c r="J430" s="7"/>
      <c r="K430" s="7"/>
    </row>
    <row r="431" spans="2:11" ht="15.75" customHeight="1">
      <c r="B431" s="7"/>
      <c r="I431" s="7"/>
      <c r="J431" s="7"/>
      <c r="K431" s="7"/>
    </row>
    <row r="432" spans="2:11" ht="15.75" customHeight="1">
      <c r="B432" s="7"/>
      <c r="I432" s="7"/>
      <c r="J432" s="7"/>
      <c r="K432" s="7"/>
    </row>
    <row r="433" spans="2:11" ht="15.75" customHeight="1">
      <c r="B433" s="7"/>
      <c r="I433" s="7"/>
      <c r="J433" s="7"/>
      <c r="K433" s="7"/>
    </row>
    <row r="434" spans="2:11" ht="15.75" customHeight="1">
      <c r="B434" s="7"/>
      <c r="I434" s="7"/>
      <c r="J434" s="7"/>
      <c r="K434" s="7"/>
    </row>
    <row r="435" spans="2:11" ht="15.75" customHeight="1">
      <c r="B435" s="7"/>
      <c r="I435" s="7"/>
      <c r="J435" s="7"/>
      <c r="K435" s="7"/>
    </row>
    <row r="436" spans="2:11" ht="15.75" customHeight="1">
      <c r="B436" s="7"/>
      <c r="I436" s="7"/>
      <c r="J436" s="7"/>
      <c r="K436" s="7"/>
    </row>
    <row r="437" spans="2:11" ht="15.75" customHeight="1">
      <c r="B437" s="7"/>
      <c r="I437" s="7"/>
      <c r="J437" s="7"/>
      <c r="K437" s="7"/>
    </row>
    <row r="438" spans="2:11" ht="15.75" customHeight="1">
      <c r="B438" s="7"/>
      <c r="I438" s="7"/>
      <c r="J438" s="7"/>
      <c r="K438" s="7"/>
    </row>
    <row r="439" spans="2:11" ht="15.75" customHeight="1">
      <c r="B439" s="7"/>
      <c r="I439" s="7"/>
      <c r="J439" s="7"/>
      <c r="K439" s="7"/>
    </row>
    <row r="440" spans="2:11" ht="15.75" customHeight="1">
      <c r="B440" s="7"/>
      <c r="I440" s="7"/>
      <c r="J440" s="7"/>
      <c r="K440" s="7"/>
    </row>
    <row r="441" spans="2:11" ht="15.75" customHeight="1">
      <c r="B441" s="7"/>
      <c r="I441" s="7"/>
      <c r="J441" s="7"/>
      <c r="K441" s="7"/>
    </row>
    <row r="442" spans="2:11" ht="15.75" customHeight="1">
      <c r="B442" s="7"/>
      <c r="I442" s="7"/>
      <c r="J442" s="7"/>
      <c r="K442" s="7"/>
    </row>
    <row r="443" spans="2:11" ht="15.75" customHeight="1">
      <c r="B443" s="7"/>
      <c r="I443" s="7"/>
      <c r="J443" s="7"/>
      <c r="K443" s="7"/>
    </row>
    <row r="444" spans="2:11" ht="15.75" customHeight="1">
      <c r="B444" s="7"/>
      <c r="I444" s="7"/>
      <c r="J444" s="7"/>
      <c r="K444" s="7"/>
    </row>
    <row r="445" spans="2:11" ht="15.75" customHeight="1">
      <c r="B445" s="7"/>
      <c r="I445" s="7"/>
      <c r="J445" s="7"/>
      <c r="K445" s="7"/>
    </row>
    <row r="446" spans="2:11" ht="15.75" customHeight="1">
      <c r="B446" s="7"/>
      <c r="I446" s="7"/>
      <c r="J446" s="7"/>
      <c r="K446" s="7"/>
    </row>
    <row r="447" spans="2:11" ht="15.75" customHeight="1">
      <c r="B447" s="7"/>
      <c r="I447" s="7"/>
      <c r="J447" s="7"/>
      <c r="K447" s="7"/>
    </row>
    <row r="448" spans="2:11" ht="15.75" customHeight="1">
      <c r="B448" s="7"/>
      <c r="I448" s="7"/>
      <c r="J448" s="7"/>
      <c r="K448" s="7"/>
    </row>
    <row r="449" spans="2:11" ht="15.75" customHeight="1">
      <c r="B449" s="7"/>
      <c r="I449" s="7"/>
      <c r="J449" s="7"/>
      <c r="K449" s="7"/>
    </row>
    <row r="450" spans="2:11" ht="15.75" customHeight="1">
      <c r="B450" s="7"/>
      <c r="I450" s="7"/>
      <c r="J450" s="7"/>
      <c r="K450" s="7"/>
    </row>
    <row r="451" spans="2:11" ht="15.75" customHeight="1">
      <c r="B451" s="7"/>
      <c r="I451" s="7"/>
      <c r="J451" s="7"/>
      <c r="K451" s="7"/>
    </row>
    <row r="452" spans="2:11" ht="15.75" customHeight="1">
      <c r="B452" s="7"/>
      <c r="I452" s="7"/>
      <c r="J452" s="7"/>
      <c r="K452" s="7"/>
    </row>
    <row r="453" spans="2:11" ht="15.75" customHeight="1">
      <c r="B453" s="7"/>
      <c r="I453" s="7"/>
      <c r="J453" s="7"/>
      <c r="K453" s="7"/>
    </row>
    <row r="454" spans="2:11" ht="15.75" customHeight="1">
      <c r="B454" s="7"/>
      <c r="I454" s="7"/>
      <c r="J454" s="7"/>
      <c r="K454" s="7"/>
    </row>
    <row r="455" spans="2:11" ht="15.75" customHeight="1">
      <c r="B455" s="7"/>
      <c r="I455" s="7"/>
      <c r="J455" s="7"/>
      <c r="K455" s="7"/>
    </row>
    <row r="456" spans="2:11" ht="15.75" customHeight="1">
      <c r="B456" s="7"/>
      <c r="I456" s="7"/>
      <c r="J456" s="7"/>
      <c r="K456" s="7"/>
    </row>
    <row r="457" spans="2:11" ht="15.75" customHeight="1">
      <c r="B457" s="7"/>
      <c r="I457" s="7"/>
      <c r="J457" s="7"/>
      <c r="K457" s="7"/>
    </row>
    <row r="458" spans="2:11" ht="15.75" customHeight="1">
      <c r="B458" s="7"/>
      <c r="I458" s="7"/>
      <c r="J458" s="7"/>
      <c r="K458" s="7"/>
    </row>
    <row r="459" spans="2:11" ht="15.75" customHeight="1">
      <c r="B459" s="7"/>
      <c r="I459" s="7"/>
      <c r="J459" s="7"/>
      <c r="K459" s="7"/>
    </row>
    <row r="460" spans="2:11" ht="15.75" customHeight="1">
      <c r="B460" s="7"/>
      <c r="I460" s="7"/>
      <c r="J460" s="7"/>
      <c r="K460" s="7"/>
    </row>
    <row r="461" spans="2:11" ht="15.75" customHeight="1">
      <c r="B461" s="7"/>
      <c r="I461" s="7"/>
      <c r="J461" s="7"/>
      <c r="K461" s="7"/>
    </row>
    <row r="462" spans="2:11" ht="15.75" customHeight="1">
      <c r="B462" s="7"/>
      <c r="I462" s="7"/>
      <c r="J462" s="7"/>
      <c r="K462" s="7"/>
    </row>
    <row r="463" spans="2:11" ht="15.75" customHeight="1">
      <c r="B463" s="7"/>
      <c r="I463" s="7"/>
      <c r="J463" s="7"/>
      <c r="K463" s="7"/>
    </row>
    <row r="464" spans="2:11" ht="15.75" customHeight="1">
      <c r="B464" s="7"/>
      <c r="I464" s="7"/>
      <c r="J464" s="7"/>
      <c r="K464" s="7"/>
    </row>
    <row r="465" spans="2:11" ht="15.75" customHeight="1">
      <c r="B465" s="7"/>
      <c r="I465" s="7"/>
      <c r="J465" s="7"/>
      <c r="K465" s="7"/>
    </row>
    <row r="466" spans="2:11" ht="15.75" customHeight="1">
      <c r="B466" s="7"/>
      <c r="I466" s="7"/>
      <c r="J466" s="7"/>
      <c r="K466" s="7"/>
    </row>
    <row r="467" spans="2:11" ht="15.75" customHeight="1">
      <c r="B467" s="7"/>
      <c r="I467" s="7"/>
      <c r="J467" s="7"/>
      <c r="K467" s="7"/>
    </row>
    <row r="468" spans="2:11" ht="15.75" customHeight="1">
      <c r="B468" s="7"/>
      <c r="I468" s="7"/>
      <c r="J468" s="7"/>
      <c r="K468" s="7"/>
    </row>
    <row r="469" spans="2:11" ht="15.75" customHeight="1">
      <c r="B469" s="7"/>
      <c r="I469" s="7"/>
      <c r="J469" s="7"/>
      <c r="K469" s="7"/>
    </row>
    <row r="470" spans="2:11" ht="15.75" customHeight="1">
      <c r="B470" s="7"/>
      <c r="I470" s="7"/>
      <c r="J470" s="7"/>
      <c r="K470" s="7"/>
    </row>
    <row r="471" spans="2:11" ht="15.75" customHeight="1">
      <c r="B471" s="7"/>
      <c r="I471" s="7"/>
      <c r="J471" s="7"/>
      <c r="K471" s="7"/>
    </row>
    <row r="472" spans="2:11" ht="15.75" customHeight="1">
      <c r="B472" s="7"/>
      <c r="I472" s="7"/>
      <c r="J472" s="7"/>
      <c r="K472" s="7"/>
    </row>
    <row r="473" spans="2:11" ht="15.75" customHeight="1">
      <c r="B473" s="7"/>
      <c r="I473" s="7"/>
      <c r="J473" s="7"/>
      <c r="K473" s="7"/>
    </row>
    <row r="474" spans="2:11" ht="15.75" customHeight="1">
      <c r="B474" s="7"/>
      <c r="I474" s="7"/>
      <c r="J474" s="7"/>
      <c r="K474" s="7"/>
    </row>
    <row r="475" spans="2:11" ht="15.75" customHeight="1">
      <c r="B475" s="7"/>
      <c r="I475" s="7"/>
      <c r="J475" s="7"/>
      <c r="K475" s="7"/>
    </row>
    <row r="476" spans="2:11" ht="15.75" customHeight="1">
      <c r="B476" s="7"/>
      <c r="I476" s="7"/>
      <c r="J476" s="7"/>
      <c r="K476" s="7"/>
    </row>
    <row r="477" spans="2:11" ht="15.75" customHeight="1">
      <c r="B477" s="7"/>
      <c r="I477" s="7"/>
      <c r="J477" s="7"/>
      <c r="K477" s="7"/>
    </row>
    <row r="478" spans="2:11" ht="15.75" customHeight="1">
      <c r="B478" s="7"/>
      <c r="I478" s="7"/>
      <c r="J478" s="7"/>
      <c r="K478" s="7"/>
    </row>
    <row r="479" spans="2:11" ht="15.75" customHeight="1">
      <c r="B479" s="7"/>
      <c r="I479" s="7"/>
      <c r="J479" s="7"/>
      <c r="K479" s="7"/>
    </row>
    <row r="480" spans="2:11" ht="15.75" customHeight="1">
      <c r="B480" s="7"/>
      <c r="I480" s="7"/>
      <c r="J480" s="7"/>
      <c r="K480" s="7"/>
    </row>
    <row r="481" spans="2:11" ht="15.75" customHeight="1">
      <c r="B481" s="7"/>
      <c r="I481" s="7"/>
      <c r="J481" s="7"/>
      <c r="K481" s="7"/>
    </row>
    <row r="482" spans="2:11" ht="15.75" customHeight="1">
      <c r="B482" s="7"/>
      <c r="I482" s="7"/>
      <c r="J482" s="7"/>
      <c r="K482" s="7"/>
    </row>
    <row r="483" spans="2:11" ht="15.75" customHeight="1">
      <c r="B483" s="7"/>
      <c r="I483" s="7"/>
      <c r="J483" s="7"/>
      <c r="K483" s="7"/>
    </row>
    <row r="484" spans="2:11" ht="15.75" customHeight="1">
      <c r="B484" s="7"/>
      <c r="I484" s="7"/>
      <c r="J484" s="7"/>
      <c r="K484" s="7"/>
    </row>
    <row r="485" spans="2:11" ht="15.75" customHeight="1">
      <c r="B485" s="7"/>
      <c r="I485" s="7"/>
      <c r="J485" s="7"/>
      <c r="K485" s="7"/>
    </row>
    <row r="486" spans="2:11" ht="15.75" customHeight="1">
      <c r="B486" s="7"/>
      <c r="I486" s="7"/>
      <c r="J486" s="7"/>
      <c r="K486" s="7"/>
    </row>
    <row r="487" spans="2:11" ht="15.75" customHeight="1">
      <c r="B487" s="7"/>
      <c r="I487" s="7"/>
      <c r="J487" s="7"/>
      <c r="K487" s="7"/>
    </row>
    <row r="488" spans="2:11" ht="15.75" customHeight="1">
      <c r="B488" s="7"/>
      <c r="I488" s="7"/>
      <c r="J488" s="7"/>
      <c r="K488" s="7"/>
    </row>
    <row r="489" spans="2:11" ht="15.75" customHeight="1">
      <c r="B489" s="7"/>
      <c r="I489" s="7"/>
      <c r="J489" s="7"/>
      <c r="K489" s="7"/>
    </row>
    <row r="490" spans="2:11" ht="15.75" customHeight="1">
      <c r="B490" s="7"/>
      <c r="I490" s="7"/>
      <c r="J490" s="7"/>
      <c r="K490" s="7"/>
    </row>
    <row r="491" spans="2:11" ht="15.75" customHeight="1">
      <c r="B491" s="7"/>
      <c r="I491" s="7"/>
      <c r="J491" s="7"/>
      <c r="K491" s="7"/>
    </row>
    <row r="492" spans="2:11" ht="15.75" customHeight="1">
      <c r="B492" s="7"/>
      <c r="I492" s="7"/>
      <c r="J492" s="7"/>
      <c r="K492" s="7"/>
    </row>
    <row r="493" spans="2:11" ht="15.75" customHeight="1">
      <c r="B493" s="7"/>
      <c r="I493" s="7"/>
      <c r="J493" s="7"/>
      <c r="K493" s="7"/>
    </row>
    <row r="494" spans="2:11" ht="15.75" customHeight="1">
      <c r="B494" s="7"/>
      <c r="I494" s="7"/>
      <c r="J494" s="7"/>
      <c r="K494" s="7"/>
    </row>
    <row r="495" spans="2:11" ht="15.75" customHeight="1">
      <c r="B495" s="7"/>
      <c r="I495" s="7"/>
      <c r="J495" s="7"/>
      <c r="K495" s="7"/>
    </row>
    <row r="496" spans="2:11" ht="15.75" customHeight="1">
      <c r="B496" s="7"/>
      <c r="I496" s="7"/>
      <c r="J496" s="7"/>
      <c r="K496" s="7"/>
    </row>
    <row r="497" spans="2:11" ht="15.75" customHeight="1">
      <c r="B497" s="7"/>
      <c r="I497" s="7"/>
      <c r="J497" s="7"/>
      <c r="K497" s="7"/>
    </row>
    <row r="498" spans="2:11" ht="15.75" customHeight="1">
      <c r="B498" s="7"/>
      <c r="I498" s="7"/>
      <c r="J498" s="7"/>
      <c r="K498" s="7"/>
    </row>
    <row r="499" spans="2:11" ht="15.75" customHeight="1">
      <c r="B499" s="7"/>
      <c r="I499" s="7"/>
      <c r="J499" s="7"/>
      <c r="K499" s="7"/>
    </row>
    <row r="500" spans="2:11" ht="15.75" customHeight="1">
      <c r="B500" s="7"/>
      <c r="I500" s="7"/>
      <c r="J500" s="7"/>
      <c r="K500" s="7"/>
    </row>
    <row r="501" spans="2:11" ht="15.75" customHeight="1">
      <c r="B501" s="7"/>
      <c r="I501" s="7"/>
      <c r="J501" s="7"/>
      <c r="K501" s="7"/>
    </row>
    <row r="502" spans="2:11" ht="15.75" customHeight="1">
      <c r="B502" s="7"/>
      <c r="I502" s="7"/>
      <c r="J502" s="7"/>
      <c r="K502" s="7"/>
    </row>
    <row r="503" spans="2:11" ht="15.75" customHeight="1">
      <c r="B503" s="7"/>
      <c r="I503" s="7"/>
      <c r="J503" s="7"/>
      <c r="K503" s="7"/>
    </row>
    <row r="504" spans="2:11" ht="15.75" customHeight="1">
      <c r="B504" s="7"/>
      <c r="I504" s="7"/>
      <c r="J504" s="7"/>
      <c r="K504" s="7"/>
    </row>
    <row r="505" spans="2:11" ht="15.75" customHeight="1">
      <c r="B505" s="7"/>
      <c r="I505" s="7"/>
      <c r="J505" s="7"/>
      <c r="K505" s="7"/>
    </row>
    <row r="506" spans="2:11" ht="15.75" customHeight="1">
      <c r="B506" s="7"/>
      <c r="I506" s="7"/>
      <c r="J506" s="7"/>
      <c r="K506" s="7"/>
    </row>
    <row r="507" spans="2:11" ht="15.75" customHeight="1">
      <c r="B507" s="7"/>
      <c r="I507" s="7"/>
      <c r="J507" s="7"/>
      <c r="K507" s="7"/>
    </row>
    <row r="508" spans="2:11" ht="15.75" customHeight="1">
      <c r="B508" s="7"/>
      <c r="I508" s="7"/>
      <c r="J508" s="7"/>
      <c r="K508" s="7"/>
    </row>
    <row r="509" spans="2:11" ht="15.75" customHeight="1">
      <c r="B509" s="7"/>
      <c r="I509" s="7"/>
      <c r="J509" s="7"/>
      <c r="K509" s="7"/>
    </row>
    <row r="510" spans="2:11" ht="15.75" customHeight="1">
      <c r="B510" s="7"/>
      <c r="I510" s="7"/>
      <c r="J510" s="7"/>
      <c r="K510" s="7"/>
    </row>
    <row r="511" spans="2:11" ht="15.75" customHeight="1">
      <c r="B511" s="7"/>
      <c r="I511" s="7"/>
      <c r="J511" s="7"/>
      <c r="K511" s="7"/>
    </row>
    <row r="512" spans="2:11" ht="15.75" customHeight="1">
      <c r="B512" s="7"/>
      <c r="I512" s="7"/>
      <c r="J512" s="7"/>
      <c r="K512" s="7"/>
    </row>
    <row r="513" spans="2:11" ht="15.75" customHeight="1">
      <c r="B513" s="7"/>
      <c r="I513" s="7"/>
      <c r="J513" s="7"/>
      <c r="K513" s="7"/>
    </row>
    <row r="514" spans="2:11" ht="15.75" customHeight="1">
      <c r="B514" s="7"/>
      <c r="I514" s="7"/>
      <c r="J514" s="7"/>
      <c r="K514" s="7"/>
    </row>
    <row r="515" spans="2:11" ht="15.75" customHeight="1">
      <c r="B515" s="7"/>
      <c r="I515" s="7"/>
      <c r="J515" s="7"/>
      <c r="K515" s="7"/>
    </row>
    <row r="516" spans="2:11" ht="15.75" customHeight="1">
      <c r="B516" s="7"/>
      <c r="I516" s="7"/>
      <c r="J516" s="7"/>
      <c r="K516" s="7"/>
    </row>
    <row r="517" spans="2:11" ht="15.75" customHeight="1">
      <c r="B517" s="7"/>
      <c r="I517" s="7"/>
      <c r="J517" s="7"/>
      <c r="K517" s="7"/>
    </row>
    <row r="518" spans="2:11" ht="15.75" customHeight="1">
      <c r="B518" s="7"/>
      <c r="I518" s="7"/>
      <c r="J518" s="7"/>
      <c r="K518" s="7"/>
    </row>
    <row r="519" spans="2:11" ht="15.75" customHeight="1">
      <c r="B519" s="7"/>
      <c r="I519" s="7"/>
      <c r="J519" s="7"/>
      <c r="K519" s="7"/>
    </row>
    <row r="520" spans="2:11" ht="15.75" customHeight="1">
      <c r="B520" s="7"/>
      <c r="I520" s="7"/>
      <c r="J520" s="7"/>
      <c r="K520" s="7"/>
    </row>
    <row r="521" spans="2:11" ht="15.75" customHeight="1">
      <c r="B521" s="7"/>
      <c r="I521" s="7"/>
      <c r="J521" s="7"/>
      <c r="K521" s="7"/>
    </row>
    <row r="522" spans="2:11" ht="15.75" customHeight="1">
      <c r="B522" s="7"/>
      <c r="I522" s="7"/>
      <c r="J522" s="7"/>
      <c r="K522" s="7"/>
    </row>
    <row r="523" spans="2:11" ht="15.75" customHeight="1">
      <c r="B523" s="7"/>
      <c r="I523" s="7"/>
      <c r="J523" s="7"/>
      <c r="K523" s="7"/>
    </row>
    <row r="524" spans="2:11" ht="15.75" customHeight="1">
      <c r="B524" s="7"/>
      <c r="I524" s="7"/>
      <c r="J524" s="7"/>
      <c r="K524" s="7"/>
    </row>
    <row r="525" spans="2:11" ht="15.75" customHeight="1">
      <c r="B525" s="7"/>
      <c r="I525" s="7"/>
      <c r="J525" s="7"/>
      <c r="K525" s="7"/>
    </row>
    <row r="526" spans="2:11" ht="15.75" customHeight="1">
      <c r="B526" s="7"/>
      <c r="I526" s="7"/>
      <c r="J526" s="7"/>
      <c r="K526" s="7"/>
    </row>
    <row r="527" spans="2:11" ht="15.75" customHeight="1">
      <c r="B527" s="7"/>
      <c r="I527" s="7"/>
      <c r="J527" s="7"/>
      <c r="K527" s="7"/>
    </row>
    <row r="528" spans="2:11" ht="15.75" customHeight="1">
      <c r="B528" s="7"/>
      <c r="I528" s="7"/>
      <c r="J528" s="7"/>
      <c r="K528" s="7"/>
    </row>
    <row r="529" spans="2:11" ht="15.75" customHeight="1">
      <c r="B529" s="7"/>
      <c r="I529" s="7"/>
      <c r="J529" s="7"/>
      <c r="K529" s="7"/>
    </row>
    <row r="530" spans="2:11" ht="15.75" customHeight="1">
      <c r="B530" s="7"/>
      <c r="I530" s="7"/>
      <c r="J530" s="7"/>
      <c r="K530" s="7"/>
    </row>
    <row r="531" spans="2:11" ht="15.75" customHeight="1">
      <c r="B531" s="7"/>
      <c r="I531" s="7"/>
      <c r="J531" s="7"/>
      <c r="K531" s="7"/>
    </row>
    <row r="532" spans="2:11" ht="15.75" customHeight="1">
      <c r="B532" s="7"/>
      <c r="I532" s="7"/>
      <c r="J532" s="7"/>
      <c r="K532" s="7"/>
    </row>
    <row r="533" spans="2:11" ht="15.75" customHeight="1">
      <c r="B533" s="7"/>
      <c r="I533" s="7"/>
      <c r="J533" s="7"/>
      <c r="K533" s="7"/>
    </row>
    <row r="534" spans="2:11" ht="15.75" customHeight="1">
      <c r="B534" s="7"/>
      <c r="I534" s="7"/>
      <c r="J534" s="7"/>
      <c r="K534" s="7"/>
    </row>
    <row r="535" spans="2:11" ht="15.75" customHeight="1">
      <c r="B535" s="7"/>
      <c r="I535" s="7"/>
      <c r="J535" s="7"/>
      <c r="K535" s="7"/>
    </row>
    <row r="536" spans="2:11" ht="15.75" customHeight="1">
      <c r="B536" s="7"/>
      <c r="I536" s="7"/>
      <c r="J536" s="7"/>
      <c r="K536" s="7"/>
    </row>
    <row r="537" spans="2:11" ht="15.75" customHeight="1">
      <c r="B537" s="7"/>
      <c r="I537" s="7"/>
      <c r="J537" s="7"/>
      <c r="K537" s="7"/>
    </row>
    <row r="538" spans="2:11" ht="15.75" customHeight="1">
      <c r="B538" s="7"/>
      <c r="I538" s="7"/>
      <c r="J538" s="7"/>
      <c r="K538" s="7"/>
    </row>
    <row r="539" spans="2:11" ht="15.75" customHeight="1">
      <c r="B539" s="7"/>
      <c r="I539" s="7"/>
      <c r="J539" s="7"/>
      <c r="K539" s="7"/>
    </row>
    <row r="540" spans="2:11" ht="15.75" customHeight="1">
      <c r="B540" s="7"/>
      <c r="I540" s="7"/>
      <c r="J540" s="7"/>
      <c r="K540" s="7"/>
    </row>
    <row r="541" spans="2:11" ht="15.75" customHeight="1">
      <c r="B541" s="7"/>
      <c r="I541" s="7"/>
      <c r="J541" s="7"/>
      <c r="K541" s="7"/>
    </row>
    <row r="542" spans="2:11" ht="15.75" customHeight="1">
      <c r="B542" s="7"/>
      <c r="I542" s="7"/>
      <c r="J542" s="7"/>
      <c r="K542" s="7"/>
    </row>
    <row r="543" spans="2:11" ht="15.75" customHeight="1">
      <c r="B543" s="7"/>
      <c r="I543" s="7"/>
      <c r="J543" s="7"/>
      <c r="K543" s="7"/>
    </row>
    <row r="544" spans="2:11" ht="15.75" customHeight="1">
      <c r="B544" s="7"/>
      <c r="I544" s="7"/>
      <c r="J544" s="7"/>
      <c r="K544" s="7"/>
    </row>
    <row r="545" spans="2:11" ht="15.75" customHeight="1">
      <c r="B545" s="7"/>
      <c r="I545" s="7"/>
      <c r="J545" s="7"/>
      <c r="K545" s="7"/>
    </row>
    <row r="546" spans="2:11" ht="15.75" customHeight="1">
      <c r="B546" s="7"/>
      <c r="I546" s="7"/>
      <c r="J546" s="7"/>
      <c r="K546" s="7"/>
    </row>
    <row r="547" spans="2:11" ht="15.75" customHeight="1">
      <c r="B547" s="7"/>
      <c r="I547" s="7"/>
      <c r="J547" s="7"/>
      <c r="K547" s="7"/>
    </row>
    <row r="548" spans="2:11" ht="15.75" customHeight="1">
      <c r="B548" s="7"/>
      <c r="I548" s="7"/>
      <c r="J548" s="7"/>
      <c r="K548" s="7"/>
    </row>
    <row r="549" spans="2:11" ht="15.75" customHeight="1">
      <c r="B549" s="7"/>
      <c r="I549" s="7"/>
      <c r="J549" s="7"/>
      <c r="K549" s="7"/>
    </row>
    <row r="550" spans="2:11" ht="15.75" customHeight="1">
      <c r="B550" s="7"/>
      <c r="I550" s="7"/>
      <c r="J550" s="7"/>
      <c r="K550" s="7"/>
    </row>
    <row r="551" spans="2:11" ht="15.75" customHeight="1">
      <c r="B551" s="7"/>
      <c r="I551" s="7"/>
      <c r="J551" s="7"/>
      <c r="K551" s="7"/>
    </row>
    <row r="552" spans="2:11" ht="15.75" customHeight="1">
      <c r="B552" s="7"/>
      <c r="I552" s="7"/>
      <c r="J552" s="7"/>
      <c r="K552" s="7"/>
    </row>
    <row r="553" spans="2:11" ht="15.75" customHeight="1">
      <c r="B553" s="7"/>
      <c r="I553" s="7"/>
      <c r="J553" s="7"/>
      <c r="K553" s="7"/>
    </row>
    <row r="554" spans="2:11" ht="15.75" customHeight="1">
      <c r="B554" s="7"/>
      <c r="I554" s="7"/>
      <c r="J554" s="7"/>
      <c r="K554" s="7"/>
    </row>
    <row r="555" spans="2:11" ht="15.75" customHeight="1">
      <c r="B555" s="7"/>
      <c r="I555" s="7"/>
      <c r="J555" s="7"/>
      <c r="K555" s="7"/>
    </row>
    <row r="556" spans="2:11" ht="15.75" customHeight="1">
      <c r="B556" s="7"/>
      <c r="I556" s="7"/>
      <c r="J556" s="7"/>
      <c r="K556" s="7"/>
    </row>
    <row r="557" spans="2:11" ht="15.75" customHeight="1">
      <c r="B557" s="7"/>
      <c r="I557" s="7"/>
      <c r="J557" s="7"/>
      <c r="K557" s="7"/>
    </row>
    <row r="558" spans="2:11" ht="15.75" customHeight="1">
      <c r="B558" s="7"/>
      <c r="I558" s="7"/>
      <c r="J558" s="7"/>
      <c r="K558" s="7"/>
    </row>
    <row r="559" spans="2:11" ht="15.75" customHeight="1">
      <c r="B559" s="7"/>
      <c r="I559" s="7"/>
      <c r="J559" s="7"/>
      <c r="K559" s="7"/>
    </row>
    <row r="560" spans="2:11" ht="15.75" customHeight="1">
      <c r="B560" s="7"/>
      <c r="I560" s="7"/>
      <c r="J560" s="7"/>
      <c r="K560" s="7"/>
    </row>
    <row r="561" spans="2:11" ht="15.75" customHeight="1">
      <c r="B561" s="7"/>
      <c r="I561" s="7"/>
      <c r="J561" s="7"/>
      <c r="K561" s="7"/>
    </row>
    <row r="562" spans="2:11" ht="15.75" customHeight="1">
      <c r="B562" s="7"/>
      <c r="I562" s="7"/>
      <c r="J562" s="7"/>
      <c r="K562" s="7"/>
    </row>
    <row r="563" spans="2:11" ht="15.75" customHeight="1">
      <c r="B563" s="7"/>
      <c r="I563" s="7"/>
      <c r="J563" s="7"/>
      <c r="K563" s="7"/>
    </row>
    <row r="564" spans="2:11" ht="15.75" customHeight="1">
      <c r="B564" s="7"/>
      <c r="I564" s="7"/>
      <c r="J564" s="7"/>
      <c r="K564" s="7"/>
    </row>
    <row r="565" spans="2:11" ht="15.75" customHeight="1">
      <c r="B565" s="7"/>
      <c r="I565" s="7"/>
      <c r="J565" s="7"/>
      <c r="K565" s="7"/>
    </row>
    <row r="566" spans="2:11" ht="15.75" customHeight="1">
      <c r="B566" s="7"/>
      <c r="I566" s="7"/>
      <c r="J566" s="7"/>
      <c r="K566" s="7"/>
    </row>
    <row r="567" spans="2:11" ht="15.75" customHeight="1">
      <c r="B567" s="7"/>
      <c r="I567" s="7"/>
      <c r="J567" s="7"/>
      <c r="K567" s="7"/>
    </row>
    <row r="568" spans="2:11" ht="15.75" customHeight="1">
      <c r="B568" s="7"/>
      <c r="I568" s="7"/>
      <c r="J568" s="7"/>
      <c r="K568" s="7"/>
    </row>
    <row r="569" spans="2:11" ht="15.75" customHeight="1">
      <c r="B569" s="7"/>
      <c r="I569" s="7"/>
      <c r="J569" s="7"/>
      <c r="K569" s="7"/>
    </row>
    <row r="570" spans="2:11" ht="15.75" customHeight="1">
      <c r="B570" s="7"/>
      <c r="I570" s="7"/>
      <c r="J570" s="7"/>
      <c r="K570" s="7"/>
    </row>
    <row r="571" spans="2:11" ht="15.75" customHeight="1">
      <c r="B571" s="7"/>
      <c r="I571" s="7"/>
      <c r="J571" s="7"/>
      <c r="K571" s="7"/>
    </row>
    <row r="572" spans="2:11" ht="15.75" customHeight="1">
      <c r="B572" s="7"/>
      <c r="I572" s="7"/>
      <c r="J572" s="7"/>
      <c r="K572" s="7"/>
    </row>
    <row r="573" spans="2:11" ht="15.75" customHeight="1">
      <c r="B573" s="7"/>
      <c r="I573" s="7"/>
      <c r="J573" s="7"/>
      <c r="K573" s="7"/>
    </row>
    <row r="574" spans="2:11" ht="15.75" customHeight="1">
      <c r="B574" s="7"/>
      <c r="I574" s="7"/>
      <c r="J574" s="7"/>
      <c r="K574" s="7"/>
    </row>
    <row r="575" spans="2:11" ht="15.75" customHeight="1">
      <c r="B575" s="7"/>
      <c r="I575" s="7"/>
      <c r="J575" s="7"/>
      <c r="K575" s="7"/>
    </row>
    <row r="576" spans="2:11" ht="15.75" customHeight="1">
      <c r="B576" s="7"/>
      <c r="I576" s="7"/>
      <c r="J576" s="7"/>
      <c r="K576" s="7"/>
    </row>
    <row r="577" spans="2:11" ht="15.75" customHeight="1">
      <c r="B577" s="7"/>
      <c r="I577" s="7"/>
      <c r="J577" s="7"/>
      <c r="K577" s="7"/>
    </row>
    <row r="578" spans="2:11" ht="15.75" customHeight="1">
      <c r="B578" s="7"/>
      <c r="I578" s="7"/>
      <c r="J578" s="7"/>
      <c r="K578" s="7"/>
    </row>
    <row r="579" spans="2:11" ht="15.75" customHeight="1">
      <c r="B579" s="7"/>
      <c r="I579" s="7"/>
      <c r="J579" s="7"/>
      <c r="K579" s="7"/>
    </row>
    <row r="580" spans="2:11" ht="15.75" customHeight="1">
      <c r="B580" s="7"/>
      <c r="I580" s="7"/>
      <c r="J580" s="7"/>
      <c r="K580" s="7"/>
    </row>
    <row r="581" spans="2:11" ht="15.75" customHeight="1">
      <c r="B581" s="7"/>
      <c r="I581" s="7"/>
      <c r="J581" s="7"/>
      <c r="K581" s="7"/>
    </row>
    <row r="582" spans="2:11" ht="15.75" customHeight="1">
      <c r="B582" s="7"/>
      <c r="I582" s="7"/>
      <c r="J582" s="7"/>
      <c r="K582" s="7"/>
    </row>
    <row r="583" spans="2:11" ht="15.75" customHeight="1">
      <c r="B583" s="7"/>
      <c r="I583" s="7"/>
      <c r="J583" s="7"/>
      <c r="K583" s="7"/>
    </row>
    <row r="584" spans="2:11" ht="15.75" customHeight="1">
      <c r="B584" s="7"/>
      <c r="I584" s="7"/>
      <c r="J584" s="7"/>
      <c r="K584" s="7"/>
    </row>
    <row r="585" spans="2:11" ht="15.75" customHeight="1">
      <c r="B585" s="7"/>
      <c r="I585" s="7"/>
      <c r="J585" s="7"/>
      <c r="K585" s="7"/>
    </row>
    <row r="586" spans="2:11" ht="15.75" customHeight="1">
      <c r="B586" s="7"/>
      <c r="I586" s="7"/>
      <c r="J586" s="7"/>
      <c r="K586" s="7"/>
    </row>
    <row r="587" spans="2:11" ht="15.75" customHeight="1">
      <c r="B587" s="7"/>
      <c r="I587" s="7"/>
      <c r="J587" s="7"/>
      <c r="K587" s="7"/>
    </row>
    <row r="588" spans="2:11" ht="15.75" customHeight="1">
      <c r="B588" s="7"/>
      <c r="I588" s="7"/>
      <c r="J588" s="7"/>
      <c r="K588" s="7"/>
    </row>
    <row r="589" spans="2:11" ht="15.75" customHeight="1">
      <c r="B589" s="7"/>
      <c r="I589" s="7"/>
      <c r="J589" s="7"/>
      <c r="K589" s="7"/>
    </row>
    <row r="590" spans="2:11" ht="15.75" customHeight="1">
      <c r="B590" s="7"/>
      <c r="I590" s="7"/>
      <c r="J590" s="7"/>
      <c r="K590" s="7"/>
    </row>
    <row r="591" spans="2:11" ht="15.75" customHeight="1">
      <c r="B591" s="7"/>
      <c r="I591" s="7"/>
      <c r="J591" s="7"/>
      <c r="K591" s="7"/>
    </row>
    <row r="592" spans="2:11" ht="15.75" customHeight="1">
      <c r="B592" s="7"/>
      <c r="I592" s="7"/>
      <c r="J592" s="7"/>
      <c r="K592" s="7"/>
    </row>
    <row r="593" spans="2:11" ht="15.75" customHeight="1">
      <c r="B593" s="7"/>
      <c r="I593" s="7"/>
      <c r="J593" s="7"/>
      <c r="K593" s="7"/>
    </row>
    <row r="594" spans="2:11" ht="15.75" customHeight="1">
      <c r="B594" s="7"/>
      <c r="I594" s="7"/>
      <c r="J594" s="7"/>
      <c r="K594" s="7"/>
    </row>
    <row r="595" spans="2:11" ht="15.75" customHeight="1">
      <c r="B595" s="7"/>
      <c r="I595" s="7"/>
      <c r="J595" s="7"/>
      <c r="K595" s="7"/>
    </row>
    <row r="596" spans="2:11" ht="15.75" customHeight="1">
      <c r="B596" s="7"/>
      <c r="I596" s="7"/>
      <c r="J596" s="7"/>
      <c r="K596" s="7"/>
    </row>
    <row r="597" spans="2:11" ht="15.75" customHeight="1">
      <c r="B597" s="7"/>
      <c r="I597" s="7"/>
      <c r="J597" s="7"/>
      <c r="K597" s="7"/>
    </row>
    <row r="598" spans="2:11" ht="15.75" customHeight="1">
      <c r="B598" s="7"/>
      <c r="I598" s="7"/>
      <c r="J598" s="7"/>
      <c r="K598" s="7"/>
    </row>
    <row r="599" spans="2:11" ht="15.75" customHeight="1">
      <c r="B599" s="7"/>
      <c r="I599" s="7"/>
      <c r="J599" s="7"/>
      <c r="K599" s="7"/>
    </row>
    <row r="600" spans="2:11" ht="15.75" customHeight="1">
      <c r="B600" s="7"/>
      <c r="I600" s="7"/>
      <c r="J600" s="7"/>
      <c r="K600" s="7"/>
    </row>
    <row r="601" spans="2:11" ht="15.75" customHeight="1">
      <c r="B601" s="7"/>
      <c r="I601" s="7"/>
      <c r="J601" s="7"/>
      <c r="K601" s="7"/>
    </row>
    <row r="602" spans="2:11" ht="15.75" customHeight="1">
      <c r="B602" s="7"/>
      <c r="I602" s="7"/>
      <c r="J602" s="7"/>
      <c r="K602" s="7"/>
    </row>
    <row r="603" spans="2:11" ht="15.75" customHeight="1">
      <c r="B603" s="7"/>
      <c r="I603" s="7"/>
      <c r="J603" s="7"/>
      <c r="K603" s="7"/>
    </row>
    <row r="604" spans="2:11" ht="15.75" customHeight="1">
      <c r="B604" s="7"/>
      <c r="I604" s="7"/>
      <c r="J604" s="7"/>
      <c r="K604" s="7"/>
    </row>
    <row r="605" spans="2:11" ht="15.75" customHeight="1">
      <c r="B605" s="7"/>
      <c r="I605" s="7"/>
      <c r="J605" s="7"/>
      <c r="K605" s="7"/>
    </row>
    <row r="606" spans="2:11" ht="15.75" customHeight="1">
      <c r="B606" s="7"/>
      <c r="I606" s="7"/>
      <c r="J606" s="7"/>
      <c r="K606" s="7"/>
    </row>
    <row r="607" spans="2:11" ht="15.75" customHeight="1">
      <c r="B607" s="7"/>
      <c r="I607" s="7"/>
      <c r="J607" s="7"/>
      <c r="K607" s="7"/>
    </row>
    <row r="608" spans="2:11" ht="15.75" customHeight="1">
      <c r="B608" s="7"/>
      <c r="I608" s="7"/>
      <c r="J608" s="7"/>
      <c r="K608" s="7"/>
    </row>
    <row r="609" spans="2:11" ht="15.75" customHeight="1">
      <c r="B609" s="7"/>
      <c r="I609" s="7"/>
      <c r="J609" s="7"/>
      <c r="K609" s="7"/>
    </row>
    <row r="610" spans="2:11" ht="15.75" customHeight="1">
      <c r="B610" s="7"/>
      <c r="I610" s="7"/>
      <c r="J610" s="7"/>
      <c r="K610" s="7"/>
    </row>
    <row r="611" spans="2:11" ht="15.75" customHeight="1">
      <c r="B611" s="7"/>
      <c r="I611" s="7"/>
      <c r="J611" s="7"/>
      <c r="K611" s="7"/>
    </row>
    <row r="612" spans="2:11" ht="15.75" customHeight="1">
      <c r="B612" s="7"/>
      <c r="I612" s="7"/>
      <c r="J612" s="7"/>
      <c r="K612" s="7"/>
    </row>
    <row r="613" spans="2:11" ht="15.75" customHeight="1">
      <c r="B613" s="7"/>
      <c r="I613" s="7"/>
      <c r="J613" s="7"/>
      <c r="K613" s="7"/>
    </row>
    <row r="614" spans="2:11" ht="15.75" customHeight="1">
      <c r="B614" s="7"/>
      <c r="I614" s="7"/>
      <c r="J614" s="7"/>
      <c r="K614" s="7"/>
    </row>
    <row r="615" spans="2:11" ht="15.75" customHeight="1">
      <c r="B615" s="7"/>
      <c r="I615" s="7"/>
      <c r="J615" s="7"/>
      <c r="K615" s="7"/>
    </row>
    <row r="616" spans="2:11" ht="15.75" customHeight="1">
      <c r="B616" s="7"/>
      <c r="I616" s="7"/>
      <c r="J616" s="7"/>
      <c r="K616" s="7"/>
    </row>
    <row r="617" spans="2:11" ht="15.75" customHeight="1">
      <c r="B617" s="7"/>
      <c r="I617" s="7"/>
      <c r="J617" s="7"/>
      <c r="K617" s="7"/>
    </row>
    <row r="618" spans="2:11" ht="15.75" customHeight="1">
      <c r="B618" s="7"/>
      <c r="I618" s="7"/>
      <c r="J618" s="7"/>
      <c r="K618" s="7"/>
    </row>
    <row r="619" spans="2:11" ht="15.75" customHeight="1">
      <c r="B619" s="7"/>
      <c r="I619" s="7"/>
      <c r="J619" s="7"/>
      <c r="K619" s="7"/>
    </row>
    <row r="620" spans="2:11" ht="15.75" customHeight="1">
      <c r="B620" s="7"/>
      <c r="I620" s="7"/>
      <c r="J620" s="7"/>
      <c r="K620" s="7"/>
    </row>
    <row r="621" spans="2:11" ht="15.75" customHeight="1">
      <c r="B621" s="7"/>
      <c r="I621" s="7"/>
      <c r="J621" s="7"/>
      <c r="K621" s="7"/>
    </row>
    <row r="622" spans="2:11" ht="15.75" customHeight="1">
      <c r="B622" s="7"/>
      <c r="I622" s="7"/>
      <c r="J622" s="7"/>
      <c r="K622" s="7"/>
    </row>
    <row r="623" spans="2:11" ht="15.75" customHeight="1">
      <c r="B623" s="7"/>
      <c r="I623" s="7"/>
      <c r="J623" s="7"/>
      <c r="K623" s="7"/>
    </row>
    <row r="624" spans="2:11" ht="15.75" customHeight="1">
      <c r="B624" s="7"/>
      <c r="I624" s="7"/>
      <c r="J624" s="7"/>
      <c r="K624" s="7"/>
    </row>
    <row r="625" spans="2:11" ht="15.75" customHeight="1">
      <c r="B625" s="7"/>
      <c r="I625" s="7"/>
      <c r="J625" s="7"/>
      <c r="K625" s="7"/>
    </row>
    <row r="626" spans="2:11" ht="15.75" customHeight="1">
      <c r="B626" s="7"/>
      <c r="I626" s="7"/>
      <c r="J626" s="7"/>
      <c r="K626" s="7"/>
    </row>
    <row r="627" spans="2:11" ht="15.75" customHeight="1">
      <c r="B627" s="7"/>
      <c r="I627" s="7"/>
      <c r="J627" s="7"/>
      <c r="K627" s="7"/>
    </row>
    <row r="628" spans="2:11" ht="15.75" customHeight="1">
      <c r="B628" s="7"/>
      <c r="I628" s="7"/>
      <c r="J628" s="7"/>
      <c r="K628" s="7"/>
    </row>
    <row r="629" spans="2:11" ht="15.75" customHeight="1">
      <c r="B629" s="7"/>
      <c r="I629" s="7"/>
      <c r="J629" s="7"/>
      <c r="K629" s="7"/>
    </row>
    <row r="630" spans="2:11" ht="15.75" customHeight="1">
      <c r="B630" s="7"/>
      <c r="I630" s="7"/>
      <c r="J630" s="7"/>
      <c r="K630" s="7"/>
    </row>
    <row r="631" spans="2:11" ht="15.75" customHeight="1">
      <c r="B631" s="7"/>
      <c r="I631" s="7"/>
      <c r="J631" s="7"/>
      <c r="K631" s="7"/>
    </row>
    <row r="632" spans="2:11" ht="15.75" customHeight="1">
      <c r="B632" s="7"/>
      <c r="I632" s="7"/>
      <c r="J632" s="7"/>
      <c r="K632" s="7"/>
    </row>
    <row r="633" spans="2:11" ht="15.75" customHeight="1">
      <c r="B633" s="7"/>
      <c r="I633" s="7"/>
      <c r="J633" s="7"/>
      <c r="K633" s="7"/>
    </row>
    <row r="634" spans="2:11" ht="15.75" customHeight="1">
      <c r="B634" s="7"/>
      <c r="I634" s="7"/>
      <c r="J634" s="7"/>
      <c r="K634" s="7"/>
    </row>
    <row r="635" spans="2:11" ht="15.75" customHeight="1">
      <c r="B635" s="7"/>
      <c r="I635" s="7"/>
      <c r="J635" s="7"/>
      <c r="K635" s="7"/>
    </row>
    <row r="636" spans="2:11" ht="15.75" customHeight="1">
      <c r="B636" s="7"/>
      <c r="I636" s="7"/>
      <c r="J636" s="7"/>
      <c r="K636" s="7"/>
    </row>
    <row r="637" spans="2:11" ht="15.75" customHeight="1">
      <c r="B637" s="7"/>
      <c r="I637" s="7"/>
      <c r="J637" s="7"/>
      <c r="K637" s="7"/>
    </row>
    <row r="638" spans="2:11" ht="15.75" customHeight="1">
      <c r="B638" s="7"/>
      <c r="I638" s="7"/>
      <c r="J638" s="7"/>
      <c r="K638" s="7"/>
    </row>
    <row r="639" spans="2:11" ht="15.75" customHeight="1">
      <c r="B639" s="7"/>
      <c r="I639" s="7"/>
      <c r="J639" s="7"/>
      <c r="K639" s="7"/>
    </row>
    <row r="640" spans="2:11" ht="15.75" customHeight="1">
      <c r="B640" s="7"/>
      <c r="I640" s="7"/>
      <c r="J640" s="7"/>
      <c r="K640" s="7"/>
    </row>
    <row r="641" spans="2:11" ht="15.75" customHeight="1">
      <c r="B641" s="7"/>
      <c r="I641" s="7"/>
      <c r="J641" s="7"/>
      <c r="K641" s="7"/>
    </row>
    <row r="642" spans="2:11" ht="15.75" customHeight="1">
      <c r="B642" s="7"/>
      <c r="I642" s="7"/>
      <c r="J642" s="7"/>
      <c r="K642" s="7"/>
    </row>
    <row r="643" spans="2:11" ht="15.75" customHeight="1">
      <c r="B643" s="7"/>
      <c r="I643" s="7"/>
      <c r="J643" s="7"/>
      <c r="K643" s="7"/>
    </row>
    <row r="644" spans="2:11" ht="15.75" customHeight="1">
      <c r="B644" s="7"/>
      <c r="I644" s="7"/>
      <c r="J644" s="7"/>
      <c r="K644" s="7"/>
    </row>
    <row r="645" spans="2:11" ht="15.75" customHeight="1">
      <c r="B645" s="7"/>
      <c r="I645" s="7"/>
      <c r="J645" s="7"/>
      <c r="K645" s="7"/>
    </row>
    <row r="646" spans="2:11" ht="15.75" customHeight="1">
      <c r="B646" s="7"/>
      <c r="I646" s="7"/>
      <c r="J646" s="7"/>
      <c r="K646" s="7"/>
    </row>
    <row r="647" spans="2:11" ht="15.75" customHeight="1">
      <c r="B647" s="7"/>
      <c r="I647" s="7"/>
      <c r="J647" s="7"/>
      <c r="K647" s="7"/>
    </row>
    <row r="648" spans="2:11" ht="15.75" customHeight="1">
      <c r="B648" s="7"/>
      <c r="I648" s="7"/>
      <c r="J648" s="7"/>
      <c r="K648" s="7"/>
    </row>
    <row r="649" spans="2:11" ht="15.75" customHeight="1">
      <c r="B649" s="7"/>
      <c r="I649" s="7"/>
      <c r="J649" s="7"/>
      <c r="K649" s="7"/>
    </row>
    <row r="650" spans="2:11" ht="15.75" customHeight="1">
      <c r="B650" s="7"/>
      <c r="I650" s="7"/>
      <c r="J650" s="7"/>
      <c r="K650" s="7"/>
    </row>
    <row r="651" spans="2:11" ht="15.75" customHeight="1">
      <c r="B651" s="7"/>
      <c r="I651" s="7"/>
      <c r="J651" s="7"/>
      <c r="K651" s="7"/>
    </row>
    <row r="652" spans="2:11" ht="15.75" customHeight="1">
      <c r="B652" s="7"/>
      <c r="I652" s="7"/>
      <c r="J652" s="7"/>
      <c r="K652" s="7"/>
    </row>
    <row r="653" spans="2:11" ht="15.75" customHeight="1">
      <c r="B653" s="7"/>
      <c r="I653" s="7"/>
      <c r="J653" s="7"/>
      <c r="K653" s="7"/>
    </row>
    <row r="654" spans="2:11" ht="15.75" customHeight="1">
      <c r="B654" s="7"/>
      <c r="I654" s="7"/>
      <c r="J654" s="7"/>
      <c r="K654" s="7"/>
    </row>
    <row r="655" spans="2:11" ht="15.75" customHeight="1">
      <c r="B655" s="7"/>
      <c r="I655" s="7"/>
      <c r="J655" s="7"/>
      <c r="K655" s="7"/>
    </row>
    <row r="656" spans="2:11" ht="15.75" customHeight="1">
      <c r="B656" s="7"/>
      <c r="I656" s="7"/>
      <c r="J656" s="7"/>
      <c r="K656" s="7"/>
    </row>
    <row r="657" spans="2:11" ht="15.75" customHeight="1">
      <c r="B657" s="7"/>
      <c r="I657" s="7"/>
      <c r="J657" s="7"/>
      <c r="K657" s="7"/>
    </row>
    <row r="658" spans="2:11" ht="15.75" customHeight="1">
      <c r="B658" s="7"/>
      <c r="I658" s="7"/>
      <c r="J658" s="7"/>
      <c r="K658" s="7"/>
    </row>
    <row r="659" spans="2:11" ht="15.75" customHeight="1">
      <c r="B659" s="7"/>
      <c r="I659" s="7"/>
      <c r="J659" s="7"/>
      <c r="K659" s="7"/>
    </row>
    <row r="660" spans="2:11" ht="15.75" customHeight="1">
      <c r="B660" s="7"/>
      <c r="I660" s="7"/>
      <c r="J660" s="7"/>
      <c r="K660" s="7"/>
    </row>
    <row r="661" spans="2:11" ht="15.75" customHeight="1">
      <c r="B661" s="7"/>
      <c r="I661" s="7"/>
      <c r="J661" s="7"/>
      <c r="K661" s="7"/>
    </row>
    <row r="662" spans="2:11" ht="15.75" customHeight="1">
      <c r="B662" s="7"/>
      <c r="I662" s="7"/>
      <c r="J662" s="7"/>
      <c r="K662" s="7"/>
    </row>
    <row r="663" spans="2:11" ht="15.75" customHeight="1">
      <c r="B663" s="7"/>
      <c r="I663" s="7"/>
      <c r="J663" s="7"/>
      <c r="K663" s="7"/>
    </row>
    <row r="664" spans="2:11" ht="15.75" customHeight="1">
      <c r="B664" s="7"/>
      <c r="I664" s="7"/>
      <c r="J664" s="7"/>
      <c r="K664" s="7"/>
    </row>
    <row r="665" spans="2:11" ht="15.75" customHeight="1">
      <c r="B665" s="7"/>
      <c r="I665" s="7"/>
      <c r="J665" s="7"/>
      <c r="K665" s="7"/>
    </row>
    <row r="666" spans="2:11" ht="15.75" customHeight="1">
      <c r="B666" s="7"/>
      <c r="I666" s="7"/>
      <c r="J666" s="7"/>
      <c r="K666" s="7"/>
    </row>
    <row r="667" spans="2:11" ht="15.75" customHeight="1">
      <c r="B667" s="7"/>
      <c r="I667" s="7"/>
      <c r="J667" s="7"/>
      <c r="K667" s="7"/>
    </row>
    <row r="668" spans="2:11" ht="15.75" customHeight="1">
      <c r="B668" s="7"/>
      <c r="I668" s="7"/>
      <c r="J668" s="7"/>
      <c r="K668" s="7"/>
    </row>
    <row r="669" spans="2:11" ht="15.75" customHeight="1">
      <c r="B669" s="7"/>
      <c r="I669" s="7"/>
      <c r="J669" s="7"/>
      <c r="K669" s="7"/>
    </row>
    <row r="670" spans="2:11" ht="15.75" customHeight="1">
      <c r="B670" s="7"/>
      <c r="I670" s="7"/>
      <c r="J670" s="7"/>
      <c r="K670" s="7"/>
    </row>
    <row r="671" spans="2:11" ht="15.75" customHeight="1">
      <c r="B671" s="7"/>
      <c r="I671" s="7"/>
      <c r="J671" s="7"/>
      <c r="K671" s="7"/>
    </row>
    <row r="672" spans="2:11" ht="15.75" customHeight="1">
      <c r="B672" s="7"/>
      <c r="I672" s="7"/>
      <c r="J672" s="7"/>
      <c r="K672" s="7"/>
    </row>
    <row r="673" spans="2:11" ht="15.75" customHeight="1">
      <c r="B673" s="7"/>
      <c r="I673" s="7"/>
      <c r="J673" s="7"/>
      <c r="K673" s="7"/>
    </row>
    <row r="674" spans="2:11" ht="15.75" customHeight="1">
      <c r="B674" s="7"/>
      <c r="I674" s="7"/>
      <c r="J674" s="7"/>
      <c r="K674" s="7"/>
    </row>
    <row r="675" spans="2:11" ht="15.75" customHeight="1">
      <c r="B675" s="7"/>
      <c r="I675" s="7"/>
      <c r="J675" s="7"/>
      <c r="K675" s="7"/>
    </row>
    <row r="676" spans="2:11" ht="15.75" customHeight="1">
      <c r="B676" s="7"/>
      <c r="I676" s="7"/>
      <c r="J676" s="7"/>
      <c r="K676" s="7"/>
    </row>
    <row r="677" spans="2:11" ht="15.75" customHeight="1">
      <c r="B677" s="7"/>
      <c r="I677" s="7"/>
      <c r="J677" s="7"/>
      <c r="K677" s="7"/>
    </row>
    <row r="678" spans="2:11" ht="15.75" customHeight="1">
      <c r="B678" s="7"/>
      <c r="I678" s="7"/>
      <c r="J678" s="7"/>
      <c r="K678" s="7"/>
    </row>
    <row r="679" spans="2:11" ht="15.75" customHeight="1">
      <c r="B679" s="7"/>
      <c r="I679" s="7"/>
      <c r="J679" s="7"/>
      <c r="K679" s="7"/>
    </row>
    <row r="680" spans="2:11" ht="15.75" customHeight="1">
      <c r="B680" s="7"/>
      <c r="I680" s="7"/>
      <c r="J680" s="7"/>
      <c r="K680" s="7"/>
    </row>
    <row r="681" spans="2:11" ht="15.75" customHeight="1">
      <c r="B681" s="7"/>
      <c r="I681" s="7"/>
      <c r="J681" s="7"/>
      <c r="K681" s="7"/>
    </row>
    <row r="682" spans="2:11" ht="15.75" customHeight="1">
      <c r="B682" s="7"/>
      <c r="I682" s="7"/>
      <c r="J682" s="7"/>
      <c r="K682" s="7"/>
    </row>
    <row r="683" spans="2:11" ht="15.75" customHeight="1">
      <c r="B683" s="7"/>
      <c r="I683" s="7"/>
      <c r="J683" s="7"/>
      <c r="K683" s="7"/>
    </row>
    <row r="684" spans="2:11" ht="15.75" customHeight="1">
      <c r="B684" s="7"/>
      <c r="I684" s="7"/>
      <c r="J684" s="7"/>
      <c r="K684" s="7"/>
    </row>
    <row r="685" spans="2:11" ht="15.75" customHeight="1">
      <c r="B685" s="7"/>
      <c r="I685" s="7"/>
      <c r="J685" s="7"/>
      <c r="K685" s="7"/>
    </row>
    <row r="686" spans="2:11" ht="15.75" customHeight="1">
      <c r="B686" s="7"/>
      <c r="I686" s="7"/>
      <c r="J686" s="7"/>
      <c r="K686" s="7"/>
    </row>
    <row r="687" spans="2:11" ht="15.75" customHeight="1">
      <c r="B687" s="7"/>
      <c r="I687" s="7"/>
      <c r="J687" s="7"/>
      <c r="K687" s="7"/>
    </row>
    <row r="688" spans="2:11" ht="15.75" customHeight="1">
      <c r="B688" s="7"/>
      <c r="I688" s="7"/>
      <c r="J688" s="7"/>
      <c r="K688" s="7"/>
    </row>
    <row r="689" spans="2:11" ht="15.75" customHeight="1">
      <c r="B689" s="7"/>
      <c r="I689" s="7"/>
      <c r="J689" s="7"/>
      <c r="K689" s="7"/>
    </row>
    <row r="690" spans="2:11" ht="15.75" customHeight="1">
      <c r="B690" s="7"/>
      <c r="I690" s="7"/>
      <c r="J690" s="7"/>
      <c r="K690" s="7"/>
    </row>
    <row r="691" spans="2:11" ht="15.75" customHeight="1">
      <c r="B691" s="7"/>
      <c r="I691" s="7"/>
      <c r="J691" s="7"/>
      <c r="K691" s="7"/>
    </row>
    <row r="692" spans="2:11" ht="15.75" customHeight="1">
      <c r="B692" s="7"/>
      <c r="I692" s="7"/>
      <c r="J692" s="7"/>
      <c r="K692" s="7"/>
    </row>
    <row r="693" spans="2:11" ht="15.75" customHeight="1">
      <c r="B693" s="7"/>
      <c r="I693" s="7"/>
      <c r="J693" s="7"/>
      <c r="K693" s="7"/>
    </row>
    <row r="694" spans="2:11" ht="15.75" customHeight="1">
      <c r="B694" s="7"/>
      <c r="I694" s="7"/>
      <c r="J694" s="7"/>
      <c r="K694" s="7"/>
    </row>
    <row r="695" spans="2:11" ht="15.75" customHeight="1">
      <c r="B695" s="7"/>
      <c r="I695" s="7"/>
      <c r="J695" s="7"/>
      <c r="K695" s="7"/>
    </row>
    <row r="696" spans="2:11" ht="15.75" customHeight="1">
      <c r="B696" s="7"/>
      <c r="I696" s="7"/>
      <c r="J696" s="7"/>
      <c r="K696" s="7"/>
    </row>
    <row r="697" spans="2:11" ht="15.75" customHeight="1">
      <c r="B697" s="7"/>
      <c r="I697" s="7"/>
      <c r="J697" s="7"/>
      <c r="K697" s="7"/>
    </row>
    <row r="698" spans="2:11" ht="15.75" customHeight="1">
      <c r="B698" s="7"/>
      <c r="I698" s="7"/>
      <c r="J698" s="7"/>
      <c r="K698" s="7"/>
    </row>
    <row r="699" spans="2:11" ht="15.75" customHeight="1">
      <c r="B699" s="7"/>
      <c r="I699" s="7"/>
      <c r="J699" s="7"/>
      <c r="K699" s="7"/>
    </row>
    <row r="700" spans="2:11" ht="15.75" customHeight="1">
      <c r="B700" s="7"/>
      <c r="I700" s="7"/>
      <c r="J700" s="7"/>
      <c r="K700" s="7"/>
    </row>
    <row r="701" spans="2:11" ht="15.75" customHeight="1">
      <c r="B701" s="7"/>
      <c r="I701" s="7"/>
      <c r="J701" s="7"/>
      <c r="K701" s="7"/>
    </row>
    <row r="702" spans="2:11" ht="15.75" customHeight="1">
      <c r="B702" s="7"/>
      <c r="I702" s="7"/>
      <c r="J702" s="7"/>
      <c r="K702" s="7"/>
    </row>
    <row r="703" spans="2:11" ht="15.75" customHeight="1">
      <c r="B703" s="7"/>
      <c r="I703" s="7"/>
      <c r="J703" s="7"/>
      <c r="K703" s="7"/>
    </row>
    <row r="704" spans="2:11" ht="15.75" customHeight="1">
      <c r="B704" s="7"/>
      <c r="I704" s="7"/>
      <c r="J704" s="7"/>
      <c r="K704" s="7"/>
    </row>
    <row r="705" spans="2:11" ht="15.75" customHeight="1">
      <c r="B705" s="7"/>
      <c r="I705" s="7"/>
      <c r="J705" s="7"/>
      <c r="K705" s="7"/>
    </row>
    <row r="706" spans="2:11" ht="15.75" customHeight="1">
      <c r="B706" s="7"/>
      <c r="I706" s="7"/>
      <c r="J706" s="7"/>
      <c r="K706" s="7"/>
    </row>
    <row r="707" spans="2:11" ht="15.75" customHeight="1">
      <c r="B707" s="7"/>
      <c r="I707" s="7"/>
      <c r="J707" s="7"/>
      <c r="K707" s="7"/>
    </row>
    <row r="708" spans="2:11" ht="15.75" customHeight="1">
      <c r="B708" s="7"/>
      <c r="I708" s="7"/>
      <c r="J708" s="7"/>
      <c r="K708" s="7"/>
    </row>
    <row r="709" spans="2:11" ht="15.75" customHeight="1">
      <c r="B709" s="7"/>
      <c r="I709" s="7"/>
      <c r="J709" s="7"/>
      <c r="K709" s="7"/>
    </row>
    <row r="710" spans="2:11" ht="15.75" customHeight="1">
      <c r="B710" s="7"/>
      <c r="I710" s="7"/>
      <c r="J710" s="7"/>
      <c r="K710" s="7"/>
    </row>
    <row r="711" spans="2:11" ht="15.75" customHeight="1">
      <c r="B711" s="7"/>
      <c r="I711" s="7"/>
      <c r="J711" s="7"/>
      <c r="K711" s="7"/>
    </row>
    <row r="712" spans="2:11" ht="15.75" customHeight="1">
      <c r="B712" s="7"/>
      <c r="I712" s="7"/>
      <c r="J712" s="7"/>
      <c r="K712" s="7"/>
    </row>
    <row r="713" spans="2:11" ht="15.75" customHeight="1">
      <c r="B713" s="7"/>
      <c r="I713" s="7"/>
      <c r="J713" s="7"/>
      <c r="K713" s="7"/>
    </row>
    <row r="714" spans="2:11" ht="15.75" customHeight="1">
      <c r="B714" s="7"/>
      <c r="I714" s="7"/>
      <c r="J714" s="7"/>
      <c r="K714" s="7"/>
    </row>
    <row r="715" spans="2:11" ht="15.75" customHeight="1">
      <c r="B715" s="7"/>
      <c r="I715" s="7"/>
      <c r="J715" s="7"/>
      <c r="K715" s="7"/>
    </row>
    <row r="716" spans="2:11" ht="15.75" customHeight="1">
      <c r="B716" s="7"/>
      <c r="I716" s="7"/>
      <c r="J716" s="7"/>
      <c r="K716" s="7"/>
    </row>
    <row r="717" spans="2:11" ht="15.75" customHeight="1">
      <c r="B717" s="7"/>
      <c r="I717" s="7"/>
      <c r="J717" s="7"/>
      <c r="K717" s="7"/>
    </row>
    <row r="718" spans="2:11" ht="15.75" customHeight="1">
      <c r="B718" s="7"/>
      <c r="I718" s="7"/>
      <c r="J718" s="7"/>
      <c r="K718" s="7"/>
    </row>
    <row r="719" spans="2:11" ht="15.75" customHeight="1">
      <c r="B719" s="7"/>
      <c r="I719" s="7"/>
      <c r="J719" s="7"/>
      <c r="K719" s="7"/>
    </row>
    <row r="720" spans="2:11" ht="15.75" customHeight="1">
      <c r="B720" s="7"/>
      <c r="I720" s="7"/>
      <c r="J720" s="7"/>
      <c r="K720" s="7"/>
    </row>
    <row r="721" spans="2:11" ht="15.75" customHeight="1">
      <c r="B721" s="7"/>
      <c r="I721" s="7"/>
      <c r="J721" s="7"/>
      <c r="K721" s="7"/>
    </row>
    <row r="722" spans="2:11" ht="15.75" customHeight="1">
      <c r="B722" s="7"/>
      <c r="I722" s="7"/>
      <c r="J722" s="7"/>
      <c r="K722" s="7"/>
    </row>
    <row r="723" spans="2:11" ht="15.75" customHeight="1">
      <c r="B723" s="7"/>
      <c r="I723" s="7"/>
      <c r="J723" s="7"/>
      <c r="K723" s="7"/>
    </row>
    <row r="724" spans="2:11" ht="15.75" customHeight="1">
      <c r="B724" s="7"/>
      <c r="I724" s="7"/>
      <c r="J724" s="7"/>
      <c r="K724" s="7"/>
    </row>
    <row r="725" spans="2:11" ht="15.75" customHeight="1">
      <c r="B725" s="7"/>
      <c r="I725" s="7"/>
      <c r="J725" s="7"/>
      <c r="K725" s="7"/>
    </row>
    <row r="726" spans="2:11" ht="15.75" customHeight="1">
      <c r="B726" s="7"/>
      <c r="I726" s="7"/>
      <c r="J726" s="7"/>
      <c r="K726" s="7"/>
    </row>
    <row r="727" spans="2:11" ht="15.75" customHeight="1">
      <c r="B727" s="7"/>
      <c r="I727" s="7"/>
      <c r="J727" s="7"/>
      <c r="K727" s="7"/>
    </row>
    <row r="728" spans="2:11" ht="15.75" customHeight="1">
      <c r="B728" s="7"/>
      <c r="I728" s="7"/>
      <c r="J728" s="7"/>
      <c r="K728" s="7"/>
    </row>
    <row r="729" spans="2:11" ht="15.75" customHeight="1">
      <c r="B729" s="7"/>
      <c r="I729" s="7"/>
      <c r="J729" s="7"/>
      <c r="K729" s="7"/>
    </row>
    <row r="730" spans="2:11" ht="15.75" customHeight="1">
      <c r="B730" s="7"/>
      <c r="I730" s="7"/>
      <c r="J730" s="7"/>
      <c r="K730" s="7"/>
    </row>
    <row r="731" spans="2:11" ht="15.75" customHeight="1">
      <c r="B731" s="7"/>
      <c r="I731" s="7"/>
      <c r="J731" s="7"/>
      <c r="K731" s="7"/>
    </row>
    <row r="732" spans="2:11" ht="15.75" customHeight="1">
      <c r="B732" s="7"/>
      <c r="I732" s="7"/>
      <c r="J732" s="7"/>
      <c r="K732" s="7"/>
    </row>
    <row r="733" spans="2:11" ht="15.75" customHeight="1">
      <c r="B733" s="7"/>
      <c r="I733" s="7"/>
      <c r="J733" s="7"/>
      <c r="K733" s="7"/>
    </row>
    <row r="734" spans="2:11" ht="15.75" customHeight="1">
      <c r="B734" s="7"/>
      <c r="I734" s="7"/>
      <c r="J734" s="7"/>
      <c r="K734" s="7"/>
    </row>
    <row r="735" spans="2:11" ht="15.75" customHeight="1">
      <c r="B735" s="7"/>
      <c r="I735" s="7"/>
      <c r="J735" s="7"/>
      <c r="K735" s="7"/>
    </row>
    <row r="736" spans="2:11" ht="15.75" customHeight="1">
      <c r="B736" s="7"/>
      <c r="I736" s="7"/>
      <c r="J736" s="7"/>
      <c r="K736" s="7"/>
    </row>
    <row r="737" spans="2:11" ht="15.75" customHeight="1">
      <c r="B737" s="7"/>
      <c r="I737" s="7"/>
      <c r="J737" s="7"/>
      <c r="K737" s="7"/>
    </row>
    <row r="738" spans="2:11" ht="15.75" customHeight="1">
      <c r="B738" s="7"/>
      <c r="I738" s="7"/>
      <c r="J738" s="7"/>
      <c r="K738" s="7"/>
    </row>
    <row r="739" spans="2:11" ht="15.75" customHeight="1">
      <c r="B739" s="7"/>
      <c r="I739" s="7"/>
      <c r="J739" s="7"/>
      <c r="K739" s="7"/>
    </row>
    <row r="740" spans="2:11" ht="15.75" customHeight="1">
      <c r="B740" s="7"/>
      <c r="I740" s="7"/>
      <c r="J740" s="7"/>
      <c r="K740" s="7"/>
    </row>
    <row r="741" spans="2:11" ht="15.75" customHeight="1">
      <c r="B741" s="7"/>
      <c r="I741" s="7"/>
      <c r="J741" s="7"/>
      <c r="K741" s="7"/>
    </row>
    <row r="742" spans="2:11" ht="15.75" customHeight="1">
      <c r="B742" s="7"/>
      <c r="I742" s="7"/>
      <c r="J742" s="7"/>
      <c r="K742" s="7"/>
    </row>
    <row r="743" spans="2:11" ht="15.75" customHeight="1">
      <c r="B743" s="7"/>
      <c r="I743" s="7"/>
      <c r="J743" s="7"/>
      <c r="K743" s="7"/>
    </row>
    <row r="744" spans="2:11" ht="15.75" customHeight="1">
      <c r="B744" s="7"/>
      <c r="I744" s="7"/>
      <c r="J744" s="7"/>
      <c r="K744" s="7"/>
    </row>
    <row r="745" spans="2:11" ht="15.75" customHeight="1">
      <c r="B745" s="7"/>
      <c r="I745" s="7"/>
      <c r="J745" s="7"/>
      <c r="K745" s="7"/>
    </row>
    <row r="746" spans="2:11" ht="15.75" customHeight="1">
      <c r="B746" s="7"/>
      <c r="I746" s="7"/>
      <c r="J746" s="7"/>
      <c r="K746" s="7"/>
    </row>
    <row r="747" spans="2:11" ht="15.75" customHeight="1">
      <c r="B747" s="7"/>
      <c r="I747" s="7"/>
      <c r="J747" s="7"/>
      <c r="K747" s="7"/>
    </row>
    <row r="748" spans="2:11" ht="15.75" customHeight="1">
      <c r="B748" s="7"/>
      <c r="I748" s="7"/>
      <c r="J748" s="7"/>
      <c r="K748" s="7"/>
    </row>
    <row r="749" spans="2:11" ht="15.75" customHeight="1">
      <c r="B749" s="7"/>
      <c r="I749" s="7"/>
      <c r="J749" s="7"/>
      <c r="K749" s="7"/>
    </row>
    <row r="750" spans="2:11" ht="15.75" customHeight="1">
      <c r="B750" s="7"/>
      <c r="I750" s="7"/>
      <c r="J750" s="7"/>
      <c r="K750" s="7"/>
    </row>
    <row r="751" spans="2:11" ht="15.75" customHeight="1">
      <c r="B751" s="7"/>
      <c r="I751" s="7"/>
      <c r="J751" s="7"/>
      <c r="K751" s="7"/>
    </row>
    <row r="752" spans="2:11" ht="15.75" customHeight="1">
      <c r="B752" s="7"/>
      <c r="I752" s="7"/>
      <c r="J752" s="7"/>
      <c r="K752" s="7"/>
    </row>
    <row r="753" spans="2:11" ht="15.75" customHeight="1">
      <c r="B753" s="7"/>
      <c r="I753" s="7"/>
      <c r="J753" s="7"/>
      <c r="K753" s="7"/>
    </row>
    <row r="754" spans="2:11" ht="15.75" customHeight="1">
      <c r="B754" s="7"/>
      <c r="I754" s="7"/>
      <c r="J754" s="7"/>
      <c r="K754" s="7"/>
    </row>
    <row r="755" spans="2:11" ht="15.75" customHeight="1">
      <c r="B755" s="7"/>
      <c r="I755" s="7"/>
      <c r="J755" s="7"/>
      <c r="K755" s="7"/>
    </row>
    <row r="756" spans="2:11" ht="15.75" customHeight="1">
      <c r="B756" s="7"/>
      <c r="I756" s="7"/>
      <c r="J756" s="7"/>
      <c r="K756" s="7"/>
    </row>
    <row r="757" spans="2:11" ht="15.75" customHeight="1">
      <c r="B757" s="7"/>
      <c r="I757" s="7"/>
      <c r="J757" s="7"/>
      <c r="K757" s="7"/>
    </row>
    <row r="758" spans="2:11" ht="15.75" customHeight="1">
      <c r="B758" s="7"/>
      <c r="I758" s="7"/>
      <c r="J758" s="7"/>
      <c r="K758" s="7"/>
    </row>
    <row r="759" spans="2:11" ht="15.75" customHeight="1">
      <c r="B759" s="7"/>
      <c r="I759" s="7"/>
      <c r="J759" s="7"/>
      <c r="K759" s="7"/>
    </row>
    <row r="760" spans="2:11" ht="15.75" customHeight="1">
      <c r="B760" s="7"/>
      <c r="I760" s="7"/>
      <c r="J760" s="7"/>
      <c r="K760" s="7"/>
    </row>
    <row r="761" spans="2:11" ht="15.75" customHeight="1">
      <c r="B761" s="7"/>
      <c r="I761" s="7"/>
      <c r="J761" s="7"/>
      <c r="K761" s="7"/>
    </row>
    <row r="762" spans="2:11" ht="15.75" customHeight="1">
      <c r="B762" s="7"/>
      <c r="I762" s="7"/>
      <c r="J762" s="7"/>
      <c r="K762" s="7"/>
    </row>
    <row r="763" spans="2:11" ht="15.75" customHeight="1">
      <c r="B763" s="7"/>
      <c r="I763" s="7"/>
      <c r="J763" s="7"/>
      <c r="K763" s="7"/>
    </row>
    <row r="764" spans="2:11" ht="15.75" customHeight="1">
      <c r="B764" s="7"/>
      <c r="I764" s="7"/>
      <c r="J764" s="7"/>
      <c r="K764" s="7"/>
    </row>
    <row r="765" spans="2:11" ht="15.75" customHeight="1">
      <c r="B765" s="7"/>
      <c r="I765" s="7"/>
      <c r="J765" s="7"/>
      <c r="K765" s="7"/>
    </row>
    <row r="766" spans="2:11" ht="15.75" customHeight="1">
      <c r="B766" s="7"/>
      <c r="I766" s="7"/>
      <c r="J766" s="7"/>
      <c r="K766" s="7"/>
    </row>
    <row r="767" spans="2:11" ht="15.75" customHeight="1">
      <c r="B767" s="7"/>
      <c r="I767" s="7"/>
      <c r="J767" s="7"/>
      <c r="K767" s="7"/>
    </row>
    <row r="768" spans="2:11" ht="15.75" customHeight="1">
      <c r="B768" s="7"/>
      <c r="I768" s="7"/>
      <c r="J768" s="7"/>
      <c r="K768" s="7"/>
    </row>
    <row r="769" spans="2:11" ht="15.75" customHeight="1">
      <c r="B769" s="7"/>
      <c r="I769" s="7"/>
      <c r="J769" s="7"/>
      <c r="K769" s="7"/>
    </row>
    <row r="770" spans="2:11" ht="15.75" customHeight="1">
      <c r="B770" s="7"/>
      <c r="I770" s="7"/>
      <c r="J770" s="7"/>
      <c r="K770" s="7"/>
    </row>
    <row r="771" spans="2:11" ht="15.75" customHeight="1">
      <c r="B771" s="7"/>
      <c r="I771" s="7"/>
      <c r="J771" s="7"/>
      <c r="K771" s="7"/>
    </row>
    <row r="772" spans="2:11" ht="15.75" customHeight="1">
      <c r="B772" s="7"/>
      <c r="I772" s="7"/>
      <c r="J772" s="7"/>
      <c r="K772" s="7"/>
    </row>
    <row r="773" spans="2:11" ht="15.75" customHeight="1">
      <c r="B773" s="7"/>
      <c r="I773" s="7"/>
      <c r="J773" s="7"/>
      <c r="K773" s="7"/>
    </row>
    <row r="774" spans="2:11" ht="15.75" customHeight="1">
      <c r="B774" s="7"/>
      <c r="I774" s="7"/>
      <c r="J774" s="7"/>
      <c r="K774" s="7"/>
    </row>
    <row r="775" spans="2:11" ht="15.75" customHeight="1">
      <c r="B775" s="7"/>
      <c r="I775" s="7"/>
      <c r="J775" s="7"/>
      <c r="K775" s="7"/>
    </row>
    <row r="776" spans="2:11" ht="15.75" customHeight="1">
      <c r="B776" s="7"/>
      <c r="I776" s="7"/>
      <c r="J776" s="7"/>
      <c r="K776" s="7"/>
    </row>
    <row r="777" spans="2:11" ht="15.75" customHeight="1">
      <c r="B777" s="7"/>
      <c r="I777" s="7"/>
      <c r="J777" s="7"/>
      <c r="K777" s="7"/>
    </row>
    <row r="778" spans="2:11" ht="15.75" customHeight="1">
      <c r="B778" s="7"/>
      <c r="I778" s="7"/>
      <c r="J778" s="7"/>
      <c r="K778" s="7"/>
    </row>
    <row r="779" spans="2:11" ht="15.75" customHeight="1">
      <c r="B779" s="7"/>
      <c r="I779" s="7"/>
      <c r="J779" s="7"/>
      <c r="K779" s="7"/>
    </row>
    <row r="780" spans="2:11" ht="15.75" customHeight="1">
      <c r="B780" s="7"/>
      <c r="I780" s="7"/>
      <c r="J780" s="7"/>
      <c r="K780" s="7"/>
    </row>
    <row r="781" spans="2:11" ht="15.75" customHeight="1">
      <c r="B781" s="7"/>
      <c r="I781" s="7"/>
      <c r="J781" s="7"/>
      <c r="K781" s="7"/>
    </row>
    <row r="782" spans="2:11" ht="15.75" customHeight="1">
      <c r="B782" s="7"/>
      <c r="I782" s="7"/>
      <c r="J782" s="7"/>
      <c r="K782" s="7"/>
    </row>
    <row r="783" spans="2:11" ht="15.75" customHeight="1">
      <c r="B783" s="7"/>
      <c r="I783" s="7"/>
      <c r="J783" s="7"/>
      <c r="K783" s="7"/>
    </row>
    <row r="784" spans="2:11" ht="15.75" customHeight="1">
      <c r="B784" s="7"/>
      <c r="I784" s="7"/>
      <c r="J784" s="7"/>
      <c r="K784" s="7"/>
    </row>
    <row r="785" spans="2:11" ht="15.75" customHeight="1">
      <c r="B785" s="7"/>
      <c r="I785" s="7"/>
      <c r="J785" s="7"/>
      <c r="K785" s="7"/>
    </row>
    <row r="786" spans="2:11" ht="15.75" customHeight="1">
      <c r="B786" s="7"/>
      <c r="I786" s="7"/>
      <c r="J786" s="7"/>
      <c r="K786" s="7"/>
    </row>
    <row r="787" spans="2:11" ht="15.75" customHeight="1">
      <c r="B787" s="7"/>
      <c r="I787" s="7"/>
      <c r="J787" s="7"/>
      <c r="K787" s="7"/>
    </row>
    <row r="788" spans="2:11" ht="15.75" customHeight="1">
      <c r="B788" s="7"/>
      <c r="I788" s="7"/>
      <c r="J788" s="7"/>
      <c r="K788" s="7"/>
    </row>
    <row r="789" spans="2:11" ht="15.75" customHeight="1">
      <c r="B789" s="7"/>
      <c r="I789" s="7"/>
      <c r="J789" s="7"/>
      <c r="K789" s="7"/>
    </row>
    <row r="790" spans="2:11" ht="15.75" customHeight="1">
      <c r="B790" s="7"/>
      <c r="I790" s="7"/>
      <c r="J790" s="7"/>
      <c r="K790" s="7"/>
    </row>
    <row r="791" spans="2:11" ht="15.75" customHeight="1">
      <c r="B791" s="7"/>
      <c r="I791" s="7"/>
      <c r="J791" s="7"/>
      <c r="K791" s="7"/>
    </row>
    <row r="792" spans="2:11" ht="15.75" customHeight="1">
      <c r="B792" s="7"/>
      <c r="I792" s="7"/>
      <c r="J792" s="7"/>
      <c r="K792" s="7"/>
    </row>
    <row r="793" spans="2:11" ht="15.75" customHeight="1">
      <c r="B793" s="7"/>
      <c r="I793" s="7"/>
      <c r="J793" s="7"/>
      <c r="K793" s="7"/>
    </row>
    <row r="794" spans="2:11" ht="15.75" customHeight="1">
      <c r="B794" s="7"/>
      <c r="I794" s="7"/>
      <c r="J794" s="7"/>
      <c r="K794" s="7"/>
    </row>
    <row r="795" spans="2:11" ht="15.75" customHeight="1">
      <c r="B795" s="7"/>
      <c r="I795" s="7"/>
      <c r="J795" s="7"/>
      <c r="K795" s="7"/>
    </row>
    <row r="796" spans="2:11" ht="15.75" customHeight="1">
      <c r="B796" s="7"/>
      <c r="I796" s="7"/>
      <c r="J796" s="7"/>
      <c r="K796" s="7"/>
    </row>
    <row r="797" spans="2:11" ht="15.75" customHeight="1">
      <c r="B797" s="7"/>
      <c r="I797" s="7"/>
      <c r="J797" s="7"/>
      <c r="K797" s="7"/>
    </row>
    <row r="798" spans="2:11" ht="15.75" customHeight="1">
      <c r="B798" s="7"/>
      <c r="I798" s="7"/>
      <c r="J798" s="7"/>
      <c r="K798" s="7"/>
    </row>
    <row r="799" spans="2:11" ht="15.75" customHeight="1">
      <c r="B799" s="7"/>
      <c r="I799" s="7"/>
      <c r="J799" s="7"/>
      <c r="K799" s="7"/>
    </row>
    <row r="800" spans="2:11" ht="15.75" customHeight="1">
      <c r="B800" s="7"/>
      <c r="I800" s="7"/>
      <c r="J800" s="7"/>
      <c r="K800" s="7"/>
    </row>
    <row r="801" spans="2:11" ht="15.75" customHeight="1">
      <c r="B801" s="7"/>
      <c r="I801" s="7"/>
      <c r="J801" s="7"/>
      <c r="K801" s="7"/>
    </row>
    <row r="802" spans="2:11" ht="15.75" customHeight="1">
      <c r="B802" s="7"/>
      <c r="I802" s="7"/>
      <c r="J802" s="7"/>
      <c r="K802" s="7"/>
    </row>
    <row r="803" spans="2:11" ht="15.75" customHeight="1">
      <c r="B803" s="7"/>
      <c r="I803" s="7"/>
      <c r="J803" s="7"/>
      <c r="K803" s="7"/>
    </row>
    <row r="804" spans="2:11" ht="15.75" customHeight="1">
      <c r="B804" s="7"/>
      <c r="I804" s="7"/>
      <c r="J804" s="7"/>
      <c r="K804" s="7"/>
    </row>
    <row r="805" spans="2:11" ht="15.75" customHeight="1">
      <c r="B805" s="7"/>
      <c r="I805" s="7"/>
      <c r="J805" s="7"/>
      <c r="K805" s="7"/>
    </row>
    <row r="806" spans="2:11" ht="15.75" customHeight="1">
      <c r="B806" s="7"/>
      <c r="I806" s="7"/>
      <c r="J806" s="7"/>
      <c r="K806" s="7"/>
    </row>
    <row r="807" spans="2:11" ht="15.75" customHeight="1">
      <c r="B807" s="7"/>
      <c r="I807" s="7"/>
      <c r="J807" s="7"/>
      <c r="K807" s="7"/>
    </row>
    <row r="808" spans="2:11" ht="15.75" customHeight="1">
      <c r="B808" s="7"/>
      <c r="I808" s="7"/>
      <c r="J808" s="7"/>
      <c r="K808" s="7"/>
    </row>
    <row r="809" spans="2:11" ht="15.75" customHeight="1">
      <c r="B809" s="7"/>
      <c r="I809" s="7"/>
      <c r="J809" s="7"/>
      <c r="K809" s="7"/>
    </row>
    <row r="810" spans="2:11" ht="15.75" customHeight="1">
      <c r="B810" s="7"/>
      <c r="I810" s="7"/>
      <c r="J810" s="7"/>
      <c r="K810" s="7"/>
    </row>
    <row r="811" spans="2:11" ht="15.75" customHeight="1">
      <c r="B811" s="7"/>
      <c r="I811" s="7"/>
      <c r="J811" s="7"/>
      <c r="K811" s="7"/>
    </row>
    <row r="812" spans="2:11" ht="15.75" customHeight="1">
      <c r="B812" s="7"/>
      <c r="I812" s="7"/>
      <c r="J812" s="7"/>
      <c r="K812" s="7"/>
    </row>
    <row r="813" spans="2:11" ht="15.75" customHeight="1">
      <c r="B813" s="7"/>
      <c r="I813" s="7"/>
      <c r="J813" s="7"/>
      <c r="K813" s="7"/>
    </row>
    <row r="814" spans="2:11" ht="15.75" customHeight="1">
      <c r="B814" s="7"/>
      <c r="I814" s="7"/>
      <c r="J814" s="7"/>
      <c r="K814" s="7"/>
    </row>
    <row r="815" spans="2:11" ht="15.75" customHeight="1">
      <c r="B815" s="7"/>
      <c r="I815" s="7"/>
      <c r="J815" s="7"/>
      <c r="K815" s="7"/>
    </row>
    <row r="816" spans="2:11" ht="15.75" customHeight="1">
      <c r="B816" s="7"/>
      <c r="I816" s="7"/>
      <c r="J816" s="7"/>
      <c r="K816" s="7"/>
    </row>
    <row r="817" spans="2:11" ht="15.75" customHeight="1">
      <c r="B817" s="7"/>
      <c r="I817" s="7"/>
      <c r="J817" s="7"/>
      <c r="K817" s="7"/>
    </row>
    <row r="818" spans="2:11" ht="15.75" customHeight="1">
      <c r="B818" s="7"/>
      <c r="I818" s="7"/>
      <c r="J818" s="7"/>
      <c r="K818" s="7"/>
    </row>
    <row r="819" spans="2:11" ht="15.75" customHeight="1">
      <c r="B819" s="7"/>
      <c r="I819" s="7"/>
      <c r="J819" s="7"/>
      <c r="K819" s="7"/>
    </row>
    <row r="820" spans="2:11" ht="15.75" customHeight="1">
      <c r="B820" s="7"/>
      <c r="I820" s="7"/>
      <c r="J820" s="7"/>
      <c r="K820" s="7"/>
    </row>
    <row r="821" spans="2:11" ht="15.75" customHeight="1">
      <c r="B821" s="7"/>
      <c r="I821" s="7"/>
      <c r="J821" s="7"/>
      <c r="K821" s="7"/>
    </row>
    <row r="822" spans="2:11" ht="15.75" customHeight="1">
      <c r="B822" s="7"/>
      <c r="I822" s="7"/>
      <c r="J822" s="7"/>
      <c r="K822" s="7"/>
    </row>
    <row r="823" spans="2:11" ht="15.75" customHeight="1">
      <c r="B823" s="7"/>
      <c r="I823" s="7"/>
      <c r="J823" s="7"/>
      <c r="K823" s="7"/>
    </row>
    <row r="824" spans="2:11" ht="15.75" customHeight="1">
      <c r="B824" s="7"/>
      <c r="I824" s="7"/>
      <c r="J824" s="7"/>
      <c r="K824" s="7"/>
    </row>
    <row r="825" spans="2:11" ht="15.75" customHeight="1">
      <c r="B825" s="7"/>
      <c r="I825" s="7"/>
      <c r="J825" s="7"/>
      <c r="K825" s="7"/>
    </row>
    <row r="826" spans="2:11" ht="15.75" customHeight="1">
      <c r="B826" s="7"/>
      <c r="I826" s="7"/>
      <c r="J826" s="7"/>
      <c r="K826" s="7"/>
    </row>
    <row r="827" spans="2:11" ht="15.75" customHeight="1">
      <c r="B827" s="7"/>
      <c r="I827" s="7"/>
      <c r="J827" s="7"/>
      <c r="K827" s="7"/>
    </row>
    <row r="828" spans="2:11" ht="15.75" customHeight="1">
      <c r="B828" s="7"/>
      <c r="I828" s="7"/>
      <c r="J828" s="7"/>
      <c r="K828" s="7"/>
    </row>
    <row r="829" spans="2:11" ht="15.75" customHeight="1">
      <c r="B829" s="7"/>
      <c r="I829" s="7"/>
      <c r="J829" s="7"/>
      <c r="K829" s="7"/>
    </row>
    <row r="830" spans="2:11" ht="15.75" customHeight="1">
      <c r="B830" s="7"/>
      <c r="I830" s="7"/>
      <c r="J830" s="7"/>
      <c r="K830" s="7"/>
    </row>
    <row r="831" spans="2:11" ht="15.75" customHeight="1">
      <c r="B831" s="7"/>
      <c r="I831" s="7"/>
      <c r="J831" s="7"/>
      <c r="K831" s="7"/>
    </row>
    <row r="832" spans="2:11" ht="15.75" customHeight="1">
      <c r="B832" s="7"/>
      <c r="I832" s="7"/>
      <c r="J832" s="7"/>
      <c r="K832" s="7"/>
    </row>
    <row r="833" spans="2:11" ht="15.75" customHeight="1">
      <c r="B833" s="7"/>
      <c r="I833" s="7"/>
      <c r="J833" s="7"/>
      <c r="K833" s="7"/>
    </row>
    <row r="834" spans="2:11" ht="15.75" customHeight="1">
      <c r="B834" s="7"/>
      <c r="I834" s="7"/>
      <c r="J834" s="7"/>
      <c r="K834" s="7"/>
    </row>
    <row r="835" spans="2:11" ht="15.75" customHeight="1">
      <c r="B835" s="7"/>
      <c r="I835" s="7"/>
      <c r="J835" s="7"/>
      <c r="K835" s="7"/>
    </row>
    <row r="836" spans="2:11" ht="15.75" customHeight="1">
      <c r="B836" s="7"/>
      <c r="I836" s="7"/>
      <c r="J836" s="7"/>
      <c r="K836" s="7"/>
    </row>
    <row r="837" spans="2:11" ht="15.75" customHeight="1">
      <c r="B837" s="7"/>
      <c r="I837" s="7"/>
      <c r="J837" s="7"/>
      <c r="K837" s="7"/>
    </row>
    <row r="838" spans="2:11" ht="15.75" customHeight="1">
      <c r="B838" s="7"/>
      <c r="I838" s="7"/>
      <c r="J838" s="7"/>
      <c r="K838" s="7"/>
    </row>
    <row r="839" spans="2:11" ht="15.75" customHeight="1">
      <c r="B839" s="7"/>
      <c r="I839" s="7"/>
      <c r="J839" s="7"/>
      <c r="K839" s="7"/>
    </row>
    <row r="840" spans="2:11" ht="15.75" customHeight="1">
      <c r="B840" s="7"/>
      <c r="I840" s="7"/>
      <c r="J840" s="7"/>
      <c r="K840" s="7"/>
    </row>
    <row r="841" spans="2:11" ht="15.75" customHeight="1">
      <c r="B841" s="7"/>
      <c r="I841" s="7"/>
      <c r="J841" s="7"/>
      <c r="K841" s="7"/>
    </row>
    <row r="842" spans="2:11" ht="15.75" customHeight="1">
      <c r="B842" s="7"/>
      <c r="I842" s="7"/>
      <c r="J842" s="7"/>
      <c r="K842" s="7"/>
    </row>
    <row r="843" spans="2:11" ht="15.75" customHeight="1">
      <c r="B843" s="7"/>
      <c r="I843" s="7"/>
      <c r="J843" s="7"/>
      <c r="K843" s="7"/>
    </row>
    <row r="844" spans="2:11" ht="15.75" customHeight="1">
      <c r="B844" s="7"/>
      <c r="I844" s="7"/>
      <c r="J844" s="7"/>
      <c r="K844" s="7"/>
    </row>
    <row r="845" spans="2:11" ht="15.75" customHeight="1">
      <c r="B845" s="7"/>
      <c r="I845" s="7"/>
      <c r="J845" s="7"/>
      <c r="K845" s="7"/>
    </row>
    <row r="846" spans="2:11" ht="15.75" customHeight="1">
      <c r="B846" s="7"/>
      <c r="I846" s="7"/>
      <c r="J846" s="7"/>
      <c r="K846" s="7"/>
    </row>
    <row r="847" spans="2:11" ht="15.75" customHeight="1">
      <c r="B847" s="7"/>
      <c r="I847" s="7"/>
      <c r="J847" s="7"/>
      <c r="K847" s="7"/>
    </row>
    <row r="848" spans="2:11" ht="15.75" customHeight="1">
      <c r="B848" s="7"/>
      <c r="I848" s="7"/>
      <c r="J848" s="7"/>
      <c r="K848" s="7"/>
    </row>
    <row r="849" spans="2:11" ht="15.75" customHeight="1">
      <c r="B849" s="7"/>
      <c r="I849" s="7"/>
      <c r="J849" s="7"/>
      <c r="K849" s="7"/>
    </row>
    <row r="850" spans="2:11" ht="15.75" customHeight="1">
      <c r="B850" s="7"/>
      <c r="I850" s="7"/>
      <c r="J850" s="7"/>
      <c r="K850" s="7"/>
    </row>
    <row r="851" spans="2:11" ht="15.75" customHeight="1">
      <c r="B851" s="7"/>
      <c r="I851" s="7"/>
      <c r="J851" s="7"/>
      <c r="K851" s="7"/>
    </row>
    <row r="852" spans="2:11" ht="15.75" customHeight="1">
      <c r="B852" s="7"/>
      <c r="I852" s="7"/>
      <c r="J852" s="7"/>
      <c r="K852" s="7"/>
    </row>
    <row r="853" spans="2:11" ht="15.75" customHeight="1">
      <c r="B853" s="7"/>
      <c r="I853" s="7"/>
      <c r="J853" s="7"/>
      <c r="K853" s="7"/>
    </row>
    <row r="854" spans="2:11" ht="15.75" customHeight="1">
      <c r="B854" s="7"/>
      <c r="I854" s="7"/>
      <c r="J854" s="7"/>
      <c r="K854" s="7"/>
    </row>
    <row r="855" spans="2:11" ht="15.75" customHeight="1">
      <c r="B855" s="7"/>
      <c r="I855" s="7"/>
      <c r="J855" s="7"/>
      <c r="K855" s="7"/>
    </row>
    <row r="856" spans="2:11" ht="15.75" customHeight="1">
      <c r="B856" s="7"/>
      <c r="I856" s="7"/>
      <c r="J856" s="7"/>
      <c r="K856" s="7"/>
    </row>
    <row r="857" spans="2:11" ht="15.75" customHeight="1">
      <c r="B857" s="7"/>
      <c r="I857" s="7"/>
      <c r="J857" s="7"/>
      <c r="K857" s="7"/>
    </row>
    <row r="858" spans="2:11" ht="15.75" customHeight="1">
      <c r="B858" s="7"/>
      <c r="I858" s="7"/>
      <c r="J858" s="7"/>
      <c r="K858" s="7"/>
    </row>
    <row r="859" spans="2:11" ht="15.75" customHeight="1">
      <c r="B859" s="7"/>
      <c r="I859" s="7"/>
      <c r="J859" s="7"/>
      <c r="K859" s="7"/>
    </row>
    <row r="860" spans="2:11" ht="15.75" customHeight="1">
      <c r="B860" s="7"/>
      <c r="I860" s="7"/>
      <c r="J860" s="7"/>
      <c r="K860" s="7"/>
    </row>
    <row r="861" spans="2:11" ht="15.75" customHeight="1">
      <c r="B861" s="7"/>
      <c r="I861" s="7"/>
      <c r="J861" s="7"/>
      <c r="K861" s="7"/>
    </row>
    <row r="862" spans="2:11" ht="15.75" customHeight="1">
      <c r="B862" s="7"/>
      <c r="I862" s="7"/>
      <c r="J862" s="7"/>
      <c r="K862" s="7"/>
    </row>
    <row r="863" spans="2:11" ht="15.75" customHeight="1">
      <c r="B863" s="7"/>
      <c r="I863" s="7"/>
      <c r="J863" s="7"/>
      <c r="K863" s="7"/>
    </row>
    <row r="864" spans="2:11" ht="15.75" customHeight="1">
      <c r="B864" s="7"/>
      <c r="I864" s="7"/>
      <c r="J864" s="7"/>
      <c r="K864" s="7"/>
    </row>
    <row r="865" spans="2:11" ht="15.75" customHeight="1">
      <c r="B865" s="7"/>
      <c r="I865" s="7"/>
      <c r="J865" s="7"/>
      <c r="K865" s="7"/>
    </row>
    <row r="866" spans="2:11" ht="15.75" customHeight="1">
      <c r="B866" s="7"/>
      <c r="I866" s="7"/>
      <c r="J866" s="7"/>
      <c r="K866" s="7"/>
    </row>
    <row r="867" spans="2:11" ht="15.75" customHeight="1">
      <c r="B867" s="7"/>
      <c r="I867" s="7"/>
      <c r="J867" s="7"/>
      <c r="K867" s="7"/>
    </row>
    <row r="868" spans="2:11" ht="15.75" customHeight="1">
      <c r="B868" s="7"/>
      <c r="I868" s="7"/>
      <c r="J868" s="7"/>
      <c r="K868" s="7"/>
    </row>
    <row r="869" spans="2:11" ht="15.75" customHeight="1">
      <c r="B869" s="7"/>
      <c r="I869" s="7"/>
      <c r="J869" s="7"/>
      <c r="K869" s="7"/>
    </row>
    <row r="870" spans="2:11" ht="15.75" customHeight="1">
      <c r="B870" s="7"/>
      <c r="I870" s="7"/>
      <c r="J870" s="7"/>
      <c r="K870" s="7"/>
    </row>
    <row r="871" spans="2:11" ht="15.75" customHeight="1">
      <c r="B871" s="7"/>
      <c r="I871" s="7"/>
      <c r="J871" s="7"/>
      <c r="K871" s="7"/>
    </row>
    <row r="872" spans="2:11" ht="15.75" customHeight="1">
      <c r="B872" s="7"/>
      <c r="I872" s="7"/>
      <c r="J872" s="7"/>
      <c r="K872" s="7"/>
    </row>
    <row r="873" spans="2:11" ht="15.75" customHeight="1">
      <c r="B873" s="7"/>
      <c r="I873" s="7"/>
      <c r="J873" s="7"/>
      <c r="K873" s="7"/>
    </row>
    <row r="874" spans="2:11" ht="15.75" customHeight="1">
      <c r="B874" s="7"/>
      <c r="I874" s="7"/>
      <c r="J874" s="7"/>
      <c r="K874" s="7"/>
    </row>
    <row r="875" spans="2:11" ht="15.75" customHeight="1">
      <c r="B875" s="7"/>
      <c r="I875" s="7"/>
      <c r="J875" s="7"/>
      <c r="K875" s="7"/>
    </row>
    <row r="876" spans="2:11" ht="15.75" customHeight="1">
      <c r="B876" s="7"/>
      <c r="I876" s="7"/>
      <c r="J876" s="7"/>
      <c r="K876" s="7"/>
    </row>
    <row r="877" spans="2:11" ht="15.75" customHeight="1">
      <c r="B877" s="7"/>
      <c r="I877" s="7"/>
      <c r="J877" s="7"/>
      <c r="K877" s="7"/>
    </row>
    <row r="878" spans="2:11" ht="15.75" customHeight="1">
      <c r="B878" s="7"/>
      <c r="I878" s="7"/>
      <c r="J878" s="7"/>
      <c r="K878" s="7"/>
    </row>
    <row r="879" spans="2:11" ht="15.75" customHeight="1">
      <c r="B879" s="7"/>
      <c r="I879" s="7"/>
      <c r="J879" s="7"/>
      <c r="K879" s="7"/>
    </row>
    <row r="880" spans="2:11" ht="15.75" customHeight="1">
      <c r="B880" s="7"/>
      <c r="I880" s="7"/>
      <c r="J880" s="7"/>
      <c r="K880" s="7"/>
    </row>
    <row r="881" spans="2:11" ht="15.75" customHeight="1">
      <c r="B881" s="7"/>
      <c r="I881" s="7"/>
      <c r="J881" s="7"/>
      <c r="K881" s="7"/>
    </row>
    <row r="882" spans="2:11" ht="15.75" customHeight="1">
      <c r="B882" s="7"/>
      <c r="I882" s="7"/>
      <c r="J882" s="7"/>
      <c r="K882" s="7"/>
    </row>
    <row r="883" spans="2:11" ht="15.75" customHeight="1">
      <c r="B883" s="7"/>
      <c r="I883" s="7"/>
      <c r="J883" s="7"/>
      <c r="K883" s="7"/>
    </row>
    <row r="884" spans="2:11" ht="15.75" customHeight="1">
      <c r="B884" s="7"/>
      <c r="I884" s="7"/>
      <c r="J884" s="7"/>
      <c r="K884" s="7"/>
    </row>
    <row r="885" spans="2:11" ht="15.75" customHeight="1">
      <c r="B885" s="7"/>
      <c r="I885" s="7"/>
      <c r="J885" s="7"/>
      <c r="K885" s="7"/>
    </row>
    <row r="886" spans="2:11" ht="15.75" customHeight="1">
      <c r="B886" s="7"/>
      <c r="I886" s="7"/>
      <c r="J886" s="7"/>
      <c r="K886" s="7"/>
    </row>
    <row r="887" spans="2:11" ht="15.75" customHeight="1">
      <c r="B887" s="7"/>
      <c r="I887" s="7"/>
      <c r="J887" s="7"/>
      <c r="K887" s="7"/>
    </row>
    <row r="888" spans="2:11" ht="15.75" customHeight="1">
      <c r="B888" s="7"/>
      <c r="I888" s="7"/>
      <c r="J888" s="7"/>
      <c r="K888" s="7"/>
    </row>
    <row r="889" spans="2:11" ht="15.75" customHeight="1">
      <c r="B889" s="7"/>
      <c r="I889" s="7"/>
      <c r="J889" s="7"/>
      <c r="K889" s="7"/>
    </row>
    <row r="890" spans="2:11" ht="15.75" customHeight="1">
      <c r="B890" s="7"/>
      <c r="I890" s="7"/>
      <c r="J890" s="7"/>
      <c r="K890" s="7"/>
    </row>
    <row r="891" spans="2:11" ht="15.75" customHeight="1">
      <c r="B891" s="7"/>
      <c r="I891" s="7"/>
      <c r="J891" s="7"/>
      <c r="K891" s="7"/>
    </row>
    <row r="892" spans="2:11" ht="15.75" customHeight="1">
      <c r="B892" s="7"/>
      <c r="I892" s="7"/>
      <c r="J892" s="7"/>
      <c r="K892" s="7"/>
    </row>
    <row r="893" spans="2:11" ht="15.75" customHeight="1">
      <c r="B893" s="7"/>
      <c r="I893" s="7"/>
      <c r="J893" s="7"/>
      <c r="K893" s="7"/>
    </row>
    <row r="894" spans="2:11" ht="15.75" customHeight="1">
      <c r="B894" s="7"/>
      <c r="I894" s="7"/>
      <c r="J894" s="7"/>
      <c r="K894" s="7"/>
    </row>
    <row r="895" spans="2:11" ht="15.75" customHeight="1">
      <c r="B895" s="7"/>
      <c r="I895" s="7"/>
      <c r="J895" s="7"/>
      <c r="K895" s="7"/>
    </row>
    <row r="896" spans="2:11" ht="15.75" customHeight="1">
      <c r="B896" s="7"/>
      <c r="I896" s="7"/>
      <c r="J896" s="7"/>
      <c r="K896" s="7"/>
    </row>
    <row r="897" spans="2:11" ht="15.75" customHeight="1">
      <c r="B897" s="7"/>
      <c r="I897" s="7"/>
      <c r="J897" s="7"/>
      <c r="K897" s="7"/>
    </row>
    <row r="898" spans="2:11" ht="15.75" customHeight="1">
      <c r="B898" s="7"/>
      <c r="I898" s="7"/>
      <c r="J898" s="7"/>
      <c r="K898" s="7"/>
    </row>
    <row r="899" spans="2:11" ht="15.75" customHeight="1">
      <c r="B899" s="7"/>
      <c r="I899" s="7"/>
      <c r="J899" s="7"/>
      <c r="K899" s="7"/>
    </row>
    <row r="900" spans="2:11" ht="15.75" customHeight="1">
      <c r="B900" s="7"/>
      <c r="I900" s="7"/>
      <c r="J900" s="7"/>
      <c r="K900" s="7"/>
    </row>
    <row r="901" spans="2:11" ht="15.75" customHeight="1">
      <c r="B901" s="7"/>
      <c r="I901" s="7"/>
      <c r="J901" s="7"/>
      <c r="K901" s="7"/>
    </row>
    <row r="902" spans="2:11" ht="15.75" customHeight="1">
      <c r="B902" s="7"/>
      <c r="I902" s="7"/>
      <c r="J902" s="7"/>
      <c r="K902" s="7"/>
    </row>
    <row r="903" spans="2:11" ht="15.75" customHeight="1">
      <c r="B903" s="7"/>
      <c r="I903" s="7"/>
      <c r="J903" s="7"/>
      <c r="K903" s="7"/>
    </row>
    <row r="904" spans="2:11" ht="15.75" customHeight="1">
      <c r="B904" s="7"/>
      <c r="I904" s="7"/>
      <c r="J904" s="7"/>
      <c r="K904" s="7"/>
    </row>
    <row r="905" spans="2:11" ht="15.75" customHeight="1">
      <c r="B905" s="7"/>
      <c r="I905" s="7"/>
      <c r="J905" s="7"/>
      <c r="K905" s="7"/>
    </row>
    <row r="906" spans="2:11" ht="15.75" customHeight="1">
      <c r="B906" s="7"/>
      <c r="I906" s="7"/>
      <c r="J906" s="7"/>
      <c r="K906" s="7"/>
    </row>
    <row r="907" spans="2:11" ht="15.75" customHeight="1">
      <c r="B907" s="7"/>
      <c r="I907" s="7"/>
      <c r="J907" s="7"/>
      <c r="K907" s="7"/>
    </row>
    <row r="908" spans="2:11" ht="15.75" customHeight="1">
      <c r="B908" s="7"/>
      <c r="I908" s="7"/>
      <c r="J908" s="7"/>
      <c r="K908" s="7"/>
    </row>
    <row r="909" spans="2:11" ht="15.75" customHeight="1">
      <c r="B909" s="7"/>
      <c r="I909" s="7"/>
      <c r="J909" s="7"/>
      <c r="K909" s="7"/>
    </row>
    <row r="910" spans="2:11" ht="15.75" customHeight="1">
      <c r="B910" s="7"/>
      <c r="I910" s="7"/>
      <c r="J910" s="7"/>
      <c r="K910" s="7"/>
    </row>
    <row r="911" spans="2:11" ht="15.75" customHeight="1">
      <c r="B911" s="7"/>
      <c r="I911" s="7"/>
      <c r="J911" s="7"/>
      <c r="K911" s="7"/>
    </row>
    <row r="912" spans="2:11" ht="15.75" customHeight="1">
      <c r="B912" s="7"/>
      <c r="I912" s="7"/>
      <c r="J912" s="7"/>
      <c r="K912" s="7"/>
    </row>
    <row r="913" spans="2:11" ht="15.75" customHeight="1">
      <c r="B913" s="7"/>
      <c r="I913" s="7"/>
      <c r="J913" s="7"/>
      <c r="K913" s="7"/>
    </row>
    <row r="914" spans="2:11" ht="15.75" customHeight="1">
      <c r="B914" s="7"/>
      <c r="I914" s="7"/>
      <c r="J914" s="7"/>
      <c r="K914" s="7"/>
    </row>
    <row r="915" spans="2:11" ht="15.75" customHeight="1">
      <c r="B915" s="7"/>
      <c r="I915" s="7"/>
      <c r="J915" s="7"/>
      <c r="K915" s="7"/>
    </row>
    <row r="916" spans="2:11" ht="15.75" customHeight="1">
      <c r="B916" s="7"/>
      <c r="I916" s="7"/>
      <c r="J916" s="7"/>
      <c r="K916" s="7"/>
    </row>
    <row r="917" spans="2:11" ht="15.75" customHeight="1">
      <c r="B917" s="7"/>
      <c r="I917" s="7"/>
      <c r="J917" s="7"/>
      <c r="K917" s="7"/>
    </row>
    <row r="918" spans="2:11" ht="15.75" customHeight="1">
      <c r="B918" s="7"/>
      <c r="I918" s="7"/>
      <c r="J918" s="7"/>
      <c r="K918" s="7"/>
    </row>
    <row r="919" spans="2:11" ht="15.75" customHeight="1">
      <c r="B919" s="7"/>
      <c r="I919" s="7"/>
      <c r="J919" s="7"/>
      <c r="K919" s="7"/>
    </row>
    <row r="920" spans="2:11" ht="15.75" customHeight="1">
      <c r="B920" s="7"/>
      <c r="I920" s="7"/>
      <c r="J920" s="7"/>
      <c r="K920" s="7"/>
    </row>
    <row r="921" spans="2:11" ht="15.75" customHeight="1">
      <c r="B921" s="7"/>
      <c r="I921" s="7"/>
      <c r="J921" s="7"/>
      <c r="K921" s="7"/>
    </row>
    <row r="922" spans="2:11" ht="15.75" customHeight="1">
      <c r="B922" s="7"/>
      <c r="I922" s="7"/>
      <c r="J922" s="7"/>
      <c r="K922" s="7"/>
    </row>
    <row r="923" spans="2:11" ht="15.75" customHeight="1">
      <c r="B923" s="7"/>
      <c r="I923" s="7"/>
      <c r="J923" s="7"/>
      <c r="K923" s="7"/>
    </row>
    <row r="924" spans="2:11" ht="15.75" customHeight="1">
      <c r="B924" s="7"/>
      <c r="I924" s="7"/>
      <c r="J924" s="7"/>
      <c r="K924" s="7"/>
    </row>
    <row r="925" spans="2:11" ht="15.75" customHeight="1">
      <c r="B925" s="7"/>
      <c r="I925" s="7"/>
      <c r="J925" s="7"/>
      <c r="K925" s="7"/>
    </row>
    <row r="926" spans="2:11" ht="15.75" customHeight="1">
      <c r="B926" s="7"/>
      <c r="I926" s="7"/>
      <c r="J926" s="7"/>
      <c r="K926" s="7"/>
    </row>
    <row r="927" spans="2:11" ht="15.75" customHeight="1">
      <c r="B927" s="7"/>
      <c r="I927" s="7"/>
      <c r="J927" s="7"/>
      <c r="K927" s="7"/>
    </row>
    <row r="928" spans="2:11" ht="15.75" customHeight="1">
      <c r="B928" s="7"/>
      <c r="I928" s="7"/>
      <c r="J928" s="7"/>
      <c r="K928" s="7"/>
    </row>
    <row r="929" spans="2:11" ht="15.75" customHeight="1">
      <c r="B929" s="7"/>
      <c r="I929" s="7"/>
      <c r="J929" s="7"/>
      <c r="K929" s="7"/>
    </row>
    <row r="930" spans="2:11" ht="15.75" customHeight="1">
      <c r="B930" s="7"/>
      <c r="I930" s="7"/>
      <c r="J930" s="7"/>
      <c r="K930" s="7"/>
    </row>
    <row r="931" spans="2:11" ht="15.75" customHeight="1">
      <c r="B931" s="7"/>
      <c r="I931" s="7"/>
      <c r="J931" s="7"/>
      <c r="K931" s="7"/>
    </row>
    <row r="932" spans="2:11" ht="15.75" customHeight="1">
      <c r="B932" s="7"/>
      <c r="I932" s="7"/>
      <c r="J932" s="7"/>
      <c r="K932" s="7"/>
    </row>
    <row r="933" spans="2:11" ht="15.75" customHeight="1">
      <c r="B933" s="7"/>
      <c r="I933" s="7"/>
      <c r="J933" s="7"/>
      <c r="K933" s="7"/>
    </row>
    <row r="934" spans="2:11" ht="15.75" customHeight="1">
      <c r="B934" s="7"/>
      <c r="I934" s="7"/>
      <c r="J934" s="7"/>
      <c r="K934" s="7"/>
    </row>
    <row r="935" spans="2:11" ht="15.75" customHeight="1">
      <c r="B935" s="7"/>
      <c r="I935" s="7"/>
      <c r="J935" s="7"/>
      <c r="K935" s="7"/>
    </row>
    <row r="936" spans="2:11" ht="15.75" customHeight="1">
      <c r="B936" s="7"/>
      <c r="I936" s="7"/>
      <c r="J936" s="7"/>
      <c r="K936" s="7"/>
    </row>
    <row r="937" spans="2:11" ht="15.75" customHeight="1">
      <c r="B937" s="7"/>
      <c r="I937" s="7"/>
      <c r="J937" s="7"/>
      <c r="K937" s="7"/>
    </row>
    <row r="938" spans="2:11" ht="15.75" customHeight="1">
      <c r="B938" s="7"/>
      <c r="I938" s="7"/>
      <c r="J938" s="7"/>
      <c r="K938" s="7"/>
    </row>
    <row r="939" spans="2:11" ht="15.75" customHeight="1">
      <c r="B939" s="7"/>
      <c r="I939" s="7"/>
      <c r="J939" s="7"/>
      <c r="K939" s="7"/>
    </row>
    <row r="940" spans="2:11" ht="15.75" customHeight="1">
      <c r="B940" s="7"/>
      <c r="I940" s="7"/>
      <c r="J940" s="7"/>
      <c r="K940" s="7"/>
    </row>
    <row r="941" spans="2:11" ht="15.75" customHeight="1">
      <c r="B941" s="7"/>
      <c r="I941" s="7"/>
      <c r="J941" s="7"/>
      <c r="K941" s="7"/>
    </row>
    <row r="942" spans="2:11" ht="15.75" customHeight="1">
      <c r="B942" s="7"/>
      <c r="I942" s="7"/>
      <c r="J942" s="7"/>
      <c r="K942" s="7"/>
    </row>
    <row r="943" spans="2:11" ht="15.75" customHeight="1">
      <c r="B943" s="7"/>
      <c r="I943" s="7"/>
      <c r="J943" s="7"/>
      <c r="K943" s="7"/>
    </row>
    <row r="944" spans="2:11" ht="15.75" customHeight="1">
      <c r="B944" s="7"/>
      <c r="I944" s="7"/>
      <c r="J944" s="7"/>
      <c r="K944" s="7"/>
    </row>
    <row r="945" spans="2:11" ht="15.75" customHeight="1">
      <c r="B945" s="7"/>
      <c r="I945" s="7"/>
      <c r="J945" s="7"/>
      <c r="K945" s="7"/>
    </row>
    <row r="946" spans="2:11" ht="15.75" customHeight="1">
      <c r="B946" s="7"/>
      <c r="I946" s="7"/>
      <c r="J946" s="7"/>
      <c r="K946" s="7"/>
    </row>
    <row r="947" spans="2:11" ht="15.75" customHeight="1">
      <c r="B947" s="7"/>
      <c r="I947" s="7"/>
      <c r="J947" s="7"/>
      <c r="K947" s="7"/>
    </row>
    <row r="948" spans="2:11" ht="15.75" customHeight="1">
      <c r="B948" s="7"/>
      <c r="I948" s="7"/>
      <c r="J948" s="7"/>
      <c r="K948" s="7"/>
    </row>
    <row r="949" spans="2:11" ht="15.75" customHeight="1">
      <c r="B949" s="7"/>
      <c r="I949" s="7"/>
      <c r="J949" s="7"/>
      <c r="K949" s="7"/>
    </row>
    <row r="950" spans="2:11" ht="15.75" customHeight="1">
      <c r="B950" s="7"/>
      <c r="I950" s="7"/>
      <c r="J950" s="7"/>
      <c r="K950" s="7"/>
    </row>
    <row r="951" spans="2:11" ht="15.75" customHeight="1">
      <c r="B951" s="7"/>
      <c r="I951" s="7"/>
      <c r="J951" s="7"/>
      <c r="K951" s="7"/>
    </row>
    <row r="952" spans="2:11" ht="15.75" customHeight="1">
      <c r="B952" s="7"/>
      <c r="I952" s="7"/>
      <c r="J952" s="7"/>
      <c r="K952" s="7"/>
    </row>
    <row r="953" spans="2:11" ht="15.75" customHeight="1">
      <c r="B953" s="7"/>
      <c r="I953" s="7"/>
      <c r="J953" s="7"/>
      <c r="K953" s="7"/>
    </row>
    <row r="954" spans="2:11" ht="15.75" customHeight="1">
      <c r="B954" s="7"/>
      <c r="I954" s="7"/>
      <c r="J954" s="7"/>
      <c r="K954" s="7"/>
    </row>
    <row r="955" spans="2:11" ht="15.75" customHeight="1">
      <c r="B955" s="7"/>
      <c r="I955" s="7"/>
      <c r="J955" s="7"/>
      <c r="K955" s="7"/>
    </row>
    <row r="956" spans="2:11" ht="15.75" customHeight="1">
      <c r="B956" s="7"/>
      <c r="I956" s="7"/>
      <c r="J956" s="7"/>
      <c r="K956" s="7"/>
    </row>
    <row r="957" spans="2:11" ht="15.75" customHeight="1">
      <c r="B957" s="7"/>
      <c r="I957" s="7"/>
      <c r="J957" s="7"/>
      <c r="K957" s="7"/>
    </row>
    <row r="958" spans="2:11" ht="15.75" customHeight="1">
      <c r="B958" s="7"/>
      <c r="I958" s="7"/>
      <c r="J958" s="7"/>
      <c r="K958" s="7"/>
    </row>
    <row r="959" spans="2:11" ht="15.75" customHeight="1">
      <c r="B959" s="7"/>
      <c r="I959" s="7"/>
      <c r="J959" s="7"/>
      <c r="K959" s="7"/>
    </row>
    <row r="960" spans="2:11" ht="15.75" customHeight="1">
      <c r="B960" s="7"/>
      <c r="I960" s="7"/>
      <c r="J960" s="7"/>
      <c r="K960" s="7"/>
    </row>
    <row r="961" spans="2:11" ht="15.75" customHeight="1">
      <c r="B961" s="7"/>
      <c r="I961" s="7"/>
      <c r="J961" s="7"/>
      <c r="K961" s="7"/>
    </row>
    <row r="962" spans="2:11" ht="15.75" customHeight="1">
      <c r="B962" s="7"/>
      <c r="I962" s="7"/>
      <c r="J962" s="7"/>
      <c r="K962" s="7"/>
    </row>
    <row r="963" spans="2:11" ht="15.75" customHeight="1">
      <c r="B963" s="7"/>
      <c r="I963" s="7"/>
      <c r="J963" s="7"/>
      <c r="K963" s="7"/>
    </row>
    <row r="964" spans="2:11" ht="15.75" customHeight="1">
      <c r="B964" s="7"/>
      <c r="I964" s="7"/>
      <c r="J964" s="7"/>
      <c r="K964" s="7"/>
    </row>
    <row r="965" spans="2:11" ht="15.75" customHeight="1">
      <c r="B965" s="7"/>
      <c r="I965" s="7"/>
      <c r="J965" s="7"/>
      <c r="K965" s="7"/>
    </row>
    <row r="966" spans="2:11" ht="15.75" customHeight="1">
      <c r="B966" s="7"/>
      <c r="I966" s="7"/>
      <c r="J966" s="7"/>
      <c r="K966" s="7"/>
    </row>
    <row r="967" spans="2:11" ht="15.75" customHeight="1">
      <c r="B967" s="7"/>
      <c r="I967" s="7"/>
      <c r="J967" s="7"/>
      <c r="K967" s="7"/>
    </row>
    <row r="968" spans="2:11" ht="15.75" customHeight="1">
      <c r="B968" s="7"/>
      <c r="I968" s="7"/>
      <c r="J968" s="7"/>
      <c r="K968" s="7"/>
    </row>
    <row r="969" spans="2:11" ht="15.75" customHeight="1">
      <c r="B969" s="7"/>
      <c r="I969" s="7"/>
      <c r="J969" s="7"/>
      <c r="K969" s="7"/>
    </row>
    <row r="970" spans="2:11" ht="15.75" customHeight="1">
      <c r="B970" s="7"/>
      <c r="I970" s="7"/>
      <c r="J970" s="7"/>
      <c r="K970" s="7"/>
    </row>
    <row r="971" spans="2:11" ht="15.75" customHeight="1">
      <c r="B971" s="7"/>
      <c r="I971" s="7"/>
      <c r="J971" s="7"/>
      <c r="K971" s="7"/>
    </row>
    <row r="972" spans="2:11" ht="15.75" customHeight="1">
      <c r="B972" s="7"/>
      <c r="I972" s="7"/>
      <c r="J972" s="7"/>
      <c r="K972" s="7"/>
    </row>
    <row r="973" spans="2:11" ht="15.75" customHeight="1">
      <c r="B973" s="7"/>
      <c r="I973" s="7"/>
      <c r="J973" s="7"/>
      <c r="K973" s="7"/>
    </row>
    <row r="974" spans="2:11" ht="15.75" customHeight="1">
      <c r="B974" s="7"/>
      <c r="I974" s="7"/>
      <c r="J974" s="7"/>
      <c r="K974" s="7"/>
    </row>
    <row r="975" spans="2:11" ht="15.75" customHeight="1">
      <c r="B975" s="7"/>
      <c r="I975" s="7"/>
      <c r="J975" s="7"/>
      <c r="K975" s="7"/>
    </row>
    <row r="976" spans="2:11" ht="15.75" customHeight="1">
      <c r="B976" s="7"/>
      <c r="I976" s="7"/>
      <c r="J976" s="7"/>
      <c r="K976" s="7"/>
    </row>
    <row r="977" spans="2:11" ht="15.75" customHeight="1">
      <c r="B977" s="7"/>
      <c r="I977" s="7"/>
      <c r="J977" s="7"/>
      <c r="K977" s="7"/>
    </row>
    <row r="978" spans="2:11" ht="15.75" customHeight="1">
      <c r="B978" s="7"/>
      <c r="I978" s="7"/>
      <c r="J978" s="7"/>
      <c r="K978" s="7"/>
    </row>
    <row r="979" spans="2:11" ht="15.75" customHeight="1">
      <c r="B979" s="7"/>
      <c r="I979" s="7"/>
      <c r="J979" s="7"/>
      <c r="K979" s="7"/>
    </row>
    <row r="980" spans="2:11" ht="15.75" customHeight="1">
      <c r="B980" s="7"/>
      <c r="I980" s="7"/>
      <c r="J980" s="7"/>
      <c r="K980" s="7"/>
    </row>
    <row r="981" spans="2:11" ht="15.75" customHeight="1">
      <c r="B981" s="7"/>
      <c r="I981" s="7"/>
      <c r="J981" s="7"/>
      <c r="K981" s="7"/>
    </row>
    <row r="982" spans="2:11" ht="15.75" customHeight="1">
      <c r="B982" s="7"/>
      <c r="I982" s="7"/>
      <c r="J982" s="7"/>
      <c r="K982" s="7"/>
    </row>
    <row r="983" spans="2:11" ht="15.75" customHeight="1">
      <c r="B983" s="7"/>
      <c r="I983" s="7"/>
      <c r="J983" s="7"/>
      <c r="K983" s="7"/>
    </row>
    <row r="984" spans="2:11" ht="15.75" customHeight="1">
      <c r="B984" s="7"/>
      <c r="I984" s="7"/>
      <c r="J984" s="7"/>
      <c r="K984" s="7"/>
    </row>
    <row r="985" spans="2:11" ht="15.75" customHeight="1">
      <c r="B985" s="7"/>
      <c r="I985" s="7"/>
      <c r="J985" s="7"/>
      <c r="K985" s="7"/>
    </row>
    <row r="986" spans="2:11" ht="15.75" customHeight="1">
      <c r="B986" s="7"/>
      <c r="I986" s="7"/>
      <c r="J986" s="7"/>
      <c r="K986" s="7"/>
    </row>
    <row r="987" spans="2:11" ht="15.75" customHeight="1">
      <c r="B987" s="7"/>
      <c r="I987" s="7"/>
      <c r="J987" s="7"/>
      <c r="K987" s="7"/>
    </row>
    <row r="988" spans="2:11" ht="15.75" customHeight="1">
      <c r="B988" s="7"/>
      <c r="I988" s="7"/>
      <c r="J988" s="7"/>
      <c r="K988" s="7"/>
    </row>
    <row r="989" spans="2:11" ht="15.75" customHeight="1">
      <c r="B989" s="7"/>
      <c r="I989" s="7"/>
      <c r="J989" s="7"/>
      <c r="K989" s="7"/>
    </row>
    <row r="990" spans="2:11" ht="15.75" customHeight="1">
      <c r="B990" s="7"/>
      <c r="I990" s="7"/>
      <c r="J990" s="7"/>
      <c r="K990" s="7"/>
    </row>
    <row r="991" spans="2:11" ht="15.75" customHeight="1">
      <c r="B991" s="7"/>
      <c r="I991" s="7"/>
      <c r="J991" s="7"/>
      <c r="K991" s="7"/>
    </row>
    <row r="992" spans="2:11" ht="15.75" customHeight="1">
      <c r="B992" s="7"/>
      <c r="I992" s="7"/>
      <c r="J992" s="7"/>
      <c r="K992" s="7"/>
    </row>
    <row r="993" spans="2:11" ht="15.75" customHeight="1">
      <c r="B993" s="7"/>
      <c r="I993" s="7"/>
      <c r="J993" s="7"/>
      <c r="K993" s="7"/>
    </row>
    <row r="994" spans="2:11" ht="15.75" customHeight="1">
      <c r="B994" s="7"/>
      <c r="I994" s="7"/>
      <c r="J994" s="7"/>
      <c r="K994" s="7"/>
    </row>
    <row r="995" spans="2:11" ht="15.75" customHeight="1">
      <c r="B995" s="7"/>
      <c r="I995" s="7"/>
      <c r="J995" s="7"/>
      <c r="K995" s="7"/>
    </row>
    <row r="996" spans="2:11" ht="15.75" customHeight="1">
      <c r="B996" s="7"/>
      <c r="I996" s="7"/>
      <c r="J996" s="7"/>
      <c r="K996" s="7"/>
    </row>
    <row r="997" spans="2:11" ht="15.75" customHeight="1">
      <c r="B997" s="7"/>
      <c r="I997" s="7"/>
      <c r="J997" s="7"/>
      <c r="K997" s="7"/>
    </row>
    <row r="998" spans="2:11" ht="15.75" customHeight="1">
      <c r="B998" s="7"/>
      <c r="I998" s="7"/>
      <c r="J998" s="7"/>
      <c r="K998" s="7"/>
    </row>
    <row r="999" spans="2:11" ht="15.75" customHeight="1">
      <c r="B999" s="7"/>
      <c r="I999" s="7"/>
      <c r="J999" s="7"/>
      <c r="K999" s="7"/>
    </row>
    <row r="1000" spans="2:11" ht="15.75" customHeight="1">
      <c r="B1000" s="7"/>
      <c r="I1000" s="7"/>
      <c r="J1000" s="7"/>
      <c r="K1000" s="7"/>
    </row>
  </sheetData>
  <mergeCells count="7">
    <mergeCell ref="B28:D28"/>
    <mergeCell ref="B29:D29"/>
    <mergeCell ref="H14:K14"/>
    <mergeCell ref="C21:E21"/>
    <mergeCell ref="C22:E22"/>
    <mergeCell ref="C23:E23"/>
    <mergeCell ref="B27:D27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"/>
  <sheetViews>
    <sheetView workbookViewId="0"/>
  </sheetViews>
  <sheetFormatPr baseColWidth="10" defaultColWidth="17.33203125" defaultRowHeight="15" customHeight="1" x14ac:dyDescent="0"/>
  <cols>
    <col min="38" max="38" customWidth="true" width="18.33203125" collapsed="true"/>
  </cols>
  <sheetData>
    <row r="1" spans="1:38" ht="15" customHeight="1">
      <c r="A1" s="1" t="s">
        <v>0</v>
      </c>
      <c r="B1" s="1" t="s">
        <v>2</v>
      </c>
      <c r="C1" s="1" t="s">
        <v>3</v>
      </c>
      <c r="D1" s="3" t="s">
        <v>4</v>
      </c>
      <c r="E1" s="3" t="s">
        <v>5</v>
      </c>
      <c r="F1" s="3" t="s">
        <v>6</v>
      </c>
      <c r="G1" s="5" t="s">
        <v>7</v>
      </c>
      <c r="H1" s="3" t="s">
        <v>8</v>
      </c>
      <c r="I1" s="3" t="s">
        <v>9</v>
      </c>
      <c r="J1" s="5" t="s">
        <v>10</v>
      </c>
      <c r="K1" s="3" t="s">
        <v>11</v>
      </c>
      <c r="L1" s="5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5" t="s">
        <v>23</v>
      </c>
      <c r="X1" s="5" t="s">
        <v>24</v>
      </c>
      <c r="Y1" s="5" t="s">
        <v>25</v>
      </c>
      <c r="Z1" s="5" t="s">
        <v>26</v>
      </c>
      <c r="AA1" s="5" t="s">
        <v>27</v>
      </c>
      <c r="AB1" s="5" t="s">
        <v>28</v>
      </c>
      <c r="AC1" s="5" t="s">
        <v>29</v>
      </c>
      <c r="AD1" s="5" t="s">
        <v>30</v>
      </c>
      <c r="AE1" s="8" t="s">
        <v>31</v>
      </c>
      <c r="AF1" s="8" t="s">
        <v>33</v>
      </c>
      <c r="AG1" s="8" t="s">
        <v>34</v>
      </c>
      <c r="AH1" s="8" t="s">
        <v>35</v>
      </c>
      <c r="AI1" s="8" t="s">
        <v>36</v>
      </c>
      <c r="AJ1" s="5" t="s">
        <v>37</v>
      </c>
      <c r="AK1" s="10" t="s">
        <v>38</v>
      </c>
      <c r="AL1" s="10" t="s">
        <v>39</v>
      </c>
    </row>
    <row r="2" spans="1:38" ht="15" customHeight="1">
      <c r="A2" s="1">
        <v>1477587026</v>
      </c>
      <c r="B2" s="1" t="s">
        <v>40</v>
      </c>
      <c r="C2" s="1" t="s">
        <v>41</v>
      </c>
      <c r="D2" s="11">
        <v>4</v>
      </c>
      <c r="E2" s="11">
        <v>2016</v>
      </c>
      <c r="F2" s="14">
        <f>'new campaign value'!B4</f>
        <v>42</v>
      </c>
      <c r="G2" s="14">
        <f>'new campaign value'!B5</f>
        <v>42</v>
      </c>
      <c r="H2" s="14">
        <f>'new campaign value'!B6</f>
        <v>4</v>
      </c>
      <c r="I2" s="14">
        <f>'new campaign value'!B7</f>
        <v>4</v>
      </c>
      <c r="J2" s="14">
        <f>'new campaign value'!B8</f>
        <v>45</v>
      </c>
      <c r="K2" s="14">
        <f>'new campaign value'!B9</f>
        <v>6</v>
      </c>
      <c r="L2" s="14">
        <f>'new campaign value'!B10</f>
        <v>22</v>
      </c>
      <c r="M2" s="14">
        <f>'new campaign value'!B15</f>
        <v>546</v>
      </c>
      <c r="N2" s="14">
        <f>'new campaign value'!B16</f>
        <v>62</v>
      </c>
      <c r="O2" s="14">
        <f>'new campaign value'!B17</f>
        <v>10</v>
      </c>
      <c r="P2" s="14">
        <f>'new campaign value'!B18</f>
        <v>3604</v>
      </c>
      <c r="Q2" s="14">
        <f>'new campaign value'!B19</f>
        <v>172</v>
      </c>
      <c r="R2" s="14">
        <f>'new campaign value'!B20</f>
        <v>24</v>
      </c>
      <c r="S2" s="14">
        <f>'new campaign value'!B21</f>
        <v>18</v>
      </c>
      <c r="T2" s="14">
        <f>'new campaign value'!B22</f>
        <v>0</v>
      </c>
      <c r="U2" s="14">
        <f>'new campaign value'!B23</f>
        <v>211</v>
      </c>
      <c r="V2" s="14">
        <f>'new campaign value'!B24</f>
        <v>1198</v>
      </c>
      <c r="W2" s="14">
        <f>'new campaign value'!B25</f>
        <v>0</v>
      </c>
      <c r="X2" s="14">
        <f>'new campaign value'!B26</f>
        <v>507</v>
      </c>
      <c r="Y2" s="14">
        <f>'new campaign value'!B27</f>
        <v>292</v>
      </c>
      <c r="Z2" s="14">
        <f>'new campaign value'!B28</f>
        <v>1</v>
      </c>
      <c r="AA2" s="14">
        <f>'new campaign value'!B29</f>
        <v>0</v>
      </c>
      <c r="AB2" s="14">
        <f>'new campaign value'!B30</f>
        <v>0</v>
      </c>
      <c r="AC2" s="14">
        <f>'new campaign value'!B31</f>
        <v>0</v>
      </c>
      <c r="AD2" s="14">
        <f>'new campaign value'!B32</f>
        <v>0</v>
      </c>
      <c r="AE2" s="14" t="str">
        <f>'new campaign value'!G4</f>
        <v>-</v>
      </c>
      <c r="AF2" s="14">
        <f>'new campaign value'!G5</f>
        <v>518748</v>
      </c>
      <c r="AG2" s="14">
        <f>'new campaign value'!G6</f>
        <v>243238</v>
      </c>
      <c r="AH2" s="14">
        <f>'new campaign value'!G7</f>
        <v>372385</v>
      </c>
      <c r="AI2" s="14">
        <f>'new campaign value'!G8</f>
        <v>0</v>
      </c>
      <c r="AJ2" s="14">
        <f>'new campaign value'!G9</f>
        <v>744</v>
      </c>
      <c r="AK2" s="14">
        <f>'new campaign value'!G10</f>
        <v>0</v>
      </c>
      <c r="AL2" s="14">
        <f>'new campaign value'!H25</f>
        <v>137213.10999999999</v>
      </c>
    </row>
    <row r="4" spans="1:38" ht="15" customHeight="1">
      <c r="A4" s="27"/>
      <c r="B4" s="27"/>
    </row>
    <row r="5" spans="1:38" ht="15" customHeight="1">
      <c r="A5" s="1" t="s">
        <v>0</v>
      </c>
      <c r="B5" s="1" t="s">
        <v>59</v>
      </c>
    </row>
    <row r="6" spans="1:38" ht="15" customHeight="1">
      <c r="A6" s="1">
        <v>1477587026</v>
      </c>
      <c r="B6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campaign value</vt:lpstr>
      <vt:lpstr>pa handoff</vt:lpstr>
      <vt:lpstr> Benchmark Entry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lastModifiedBy>Arin Ghosh</lastModifiedBy>
  <dcterms:modified xsi:type="dcterms:W3CDTF">2016-11-21T19:30:30Z</dcterms:modified>
</coreProperties>
</file>