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210" windowWidth="20730" windowHeight="11640"/>
  </bookViews>
  <sheets>
    <sheet name="NBER chronology" sheetId="2" r:id="rId1"/>
    <sheet name="Calcs" sheetId="1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O41" i="1" l="1"/>
  <c r="R41" i="1" s="1"/>
  <c r="J41" i="1"/>
  <c r="M41" i="1" s="1"/>
  <c r="O40" i="1"/>
  <c r="R40" i="1" s="1"/>
  <c r="J40" i="1"/>
  <c r="M40" i="1" s="1"/>
  <c r="O39" i="1"/>
  <c r="R39" i="1" s="1"/>
  <c r="J39" i="1"/>
  <c r="M39" i="1" s="1"/>
  <c r="O38" i="1"/>
  <c r="R38" i="1" s="1"/>
  <c r="J38" i="1"/>
  <c r="M38" i="1" s="1"/>
  <c r="O37" i="1"/>
  <c r="R37" i="1" s="1"/>
  <c r="J37" i="1"/>
  <c r="M37" i="1" s="1"/>
  <c r="O36" i="1"/>
  <c r="R36" i="1" s="1"/>
  <c r="J36" i="1"/>
  <c r="M36" i="1" s="1"/>
  <c r="O35" i="1"/>
  <c r="R35" i="1" s="1"/>
  <c r="J35" i="1"/>
  <c r="M35" i="1" s="1"/>
  <c r="O34" i="1"/>
  <c r="R34" i="1" s="1"/>
  <c r="J34" i="1"/>
  <c r="M34" i="1" s="1"/>
  <c r="O33" i="1"/>
  <c r="R33" i="1" s="1"/>
  <c r="J33" i="1"/>
  <c r="M33" i="1" s="1"/>
  <c r="O32" i="1"/>
  <c r="R32" i="1" s="1"/>
  <c r="J32" i="1"/>
  <c r="M32" i="1" s="1"/>
  <c r="O31" i="1"/>
  <c r="R31" i="1" s="1"/>
  <c r="J31" i="1"/>
  <c r="M31" i="1" s="1"/>
  <c r="O30" i="1"/>
  <c r="R30" i="1" s="1"/>
  <c r="J30" i="1"/>
  <c r="M30" i="1" s="1"/>
  <c r="O29" i="1"/>
  <c r="R29" i="1" s="1"/>
  <c r="J29" i="1"/>
  <c r="M29" i="1" s="1"/>
  <c r="O28" i="1"/>
  <c r="R28" i="1" s="1"/>
  <c r="J28" i="1"/>
  <c r="M28" i="1" s="1"/>
  <c r="O27" i="1"/>
  <c r="R27" i="1" s="1"/>
  <c r="J27" i="1"/>
  <c r="M27" i="1" s="1"/>
  <c r="O26" i="1"/>
  <c r="R26" i="1" s="1"/>
  <c r="J26" i="1"/>
  <c r="M26" i="1" s="1"/>
  <c r="O25" i="1"/>
  <c r="R25" i="1" s="1"/>
  <c r="J25" i="1"/>
  <c r="M25" i="1" s="1"/>
  <c r="O24" i="1"/>
  <c r="R24" i="1" s="1"/>
  <c r="J24" i="1"/>
  <c r="M24" i="1" s="1"/>
  <c r="O23" i="1"/>
  <c r="R23" i="1" s="1"/>
  <c r="J23" i="1"/>
  <c r="M23" i="1" s="1"/>
  <c r="O22" i="1"/>
  <c r="R22" i="1" s="1"/>
  <c r="J22" i="1"/>
  <c r="M22" i="1" s="1"/>
  <c r="O21" i="1"/>
  <c r="R21" i="1" s="1"/>
  <c r="J21" i="1"/>
  <c r="M21" i="1" s="1"/>
  <c r="O20" i="1"/>
  <c r="R20" i="1" s="1"/>
  <c r="J20" i="1"/>
  <c r="M20" i="1" s="1"/>
  <c r="O19" i="1"/>
  <c r="R19" i="1" s="1"/>
  <c r="J19" i="1"/>
  <c r="M19" i="1" s="1"/>
  <c r="O18" i="1"/>
  <c r="R18" i="1" s="1"/>
  <c r="J18" i="1"/>
  <c r="M18" i="1" s="1"/>
  <c r="O17" i="1"/>
  <c r="R17" i="1" s="1"/>
  <c r="J17" i="1"/>
  <c r="M17" i="1" s="1"/>
  <c r="O16" i="1"/>
  <c r="R16" i="1" s="1"/>
  <c r="J16" i="1"/>
  <c r="M16" i="1" s="1"/>
  <c r="O15" i="1"/>
  <c r="R15" i="1" s="1"/>
  <c r="J15" i="1"/>
  <c r="M15" i="1" s="1"/>
  <c r="O14" i="1"/>
  <c r="R14" i="1" s="1"/>
  <c r="J14" i="1"/>
  <c r="M14" i="1" s="1"/>
  <c r="O13" i="1"/>
  <c r="R13" i="1" s="1"/>
  <c r="J13" i="1"/>
  <c r="M13" i="1" s="1"/>
  <c r="O12" i="1"/>
  <c r="R12" i="1" s="1"/>
  <c r="J12" i="1"/>
  <c r="M12" i="1" s="1"/>
  <c r="O11" i="1"/>
  <c r="R11" i="1" s="1"/>
  <c r="J11" i="1"/>
  <c r="M11" i="1" s="1"/>
  <c r="O10" i="1"/>
  <c r="R10" i="1" s="1"/>
  <c r="J10" i="1"/>
  <c r="M10" i="1" s="1"/>
  <c r="O8" i="1"/>
  <c r="R8" i="1" s="1"/>
  <c r="O9" i="1"/>
  <c r="R9" i="1" s="1"/>
  <c r="L45" i="1"/>
  <c r="J9" i="1"/>
  <c r="M9" i="1" s="1"/>
  <c r="L30" i="1" l="1"/>
  <c r="N30" i="1" s="1"/>
  <c r="E26" i="2" s="1"/>
  <c r="K10" i="1"/>
  <c r="C6" i="2" s="1"/>
  <c r="K11" i="1"/>
  <c r="C7" i="2" s="1"/>
  <c r="K12" i="1"/>
  <c r="C8" i="2" s="1"/>
  <c r="K13" i="1"/>
  <c r="C9" i="2" s="1"/>
  <c r="K14" i="1"/>
  <c r="C10" i="2" s="1"/>
  <c r="K15" i="1"/>
  <c r="C11" i="2" s="1"/>
  <c r="K16" i="1"/>
  <c r="C12" i="2" s="1"/>
  <c r="K17" i="1"/>
  <c r="K18" i="1"/>
  <c r="C14" i="2" s="1"/>
  <c r="K19" i="1"/>
  <c r="C15" i="2" s="1"/>
  <c r="K20" i="1"/>
  <c r="C16" i="2" s="1"/>
  <c r="K21" i="1"/>
  <c r="C17" i="2" s="1"/>
  <c r="K22" i="1"/>
  <c r="K23" i="1"/>
  <c r="K24" i="1"/>
  <c r="C20" i="2" s="1"/>
  <c r="K25" i="1"/>
  <c r="K26" i="1"/>
  <c r="C22" i="2" s="1"/>
  <c r="K27" i="1"/>
  <c r="C23" i="2" s="1"/>
  <c r="K28" i="1"/>
  <c r="C24" i="2" s="1"/>
  <c r="K29" i="1"/>
  <c r="C25" i="2" s="1"/>
  <c r="K30" i="1"/>
  <c r="C26" i="2" s="1"/>
  <c r="K31" i="1"/>
  <c r="C27" i="2" s="1"/>
  <c r="K32" i="1"/>
  <c r="C28" i="2" s="1"/>
  <c r="K33" i="1"/>
  <c r="C29" i="2" s="1"/>
  <c r="K34" i="1"/>
  <c r="C30" i="2" s="1"/>
  <c r="K35" i="1"/>
  <c r="C31" i="2" s="1"/>
  <c r="K36" i="1"/>
  <c r="C32" i="2" s="1"/>
  <c r="K37" i="1"/>
  <c r="K38" i="1"/>
  <c r="C34" i="2" s="1"/>
  <c r="K39" i="1"/>
  <c r="C35" i="2" s="1"/>
  <c r="K40" i="1"/>
  <c r="C36" i="2" s="1"/>
  <c r="K9" i="1"/>
  <c r="C5" i="2" s="1"/>
  <c r="L46" i="1"/>
  <c r="K41" i="1"/>
  <c r="C37" i="2" s="1"/>
  <c r="P8" i="1"/>
  <c r="D4" i="2" s="1"/>
  <c r="P10" i="1"/>
  <c r="D6" i="2" s="1"/>
  <c r="P11" i="1"/>
  <c r="D7" i="2" s="1"/>
  <c r="P12" i="1"/>
  <c r="D8" i="2" s="1"/>
  <c r="P13" i="1"/>
  <c r="P14" i="1"/>
  <c r="D10" i="2" s="1"/>
  <c r="P15" i="1"/>
  <c r="D11" i="2" s="1"/>
  <c r="P16" i="1"/>
  <c r="D12" i="2" s="1"/>
  <c r="P17" i="1"/>
  <c r="D13" i="2" s="1"/>
  <c r="P18" i="1"/>
  <c r="D14" i="2" s="1"/>
  <c r="P19" i="1"/>
  <c r="D15" i="2" s="1"/>
  <c r="P20" i="1"/>
  <c r="D16" i="2" s="1"/>
  <c r="P21" i="1"/>
  <c r="D17" i="2" s="1"/>
  <c r="P22" i="1"/>
  <c r="P23" i="1"/>
  <c r="D19" i="2" s="1"/>
  <c r="P24" i="1"/>
  <c r="P25" i="1"/>
  <c r="D21" i="2" s="1"/>
  <c r="P26" i="1"/>
  <c r="D22" i="2" s="1"/>
  <c r="P27" i="1"/>
  <c r="D23" i="2" s="1"/>
  <c r="P28" i="1"/>
  <c r="P29" i="1"/>
  <c r="D25" i="2" s="1"/>
  <c r="P30" i="1"/>
  <c r="D26" i="2" s="1"/>
  <c r="P31" i="1"/>
  <c r="D27" i="2" s="1"/>
  <c r="P32" i="1"/>
  <c r="D28" i="2" s="1"/>
  <c r="P33" i="1"/>
  <c r="D29" i="2" s="1"/>
  <c r="P34" i="1"/>
  <c r="P35" i="1"/>
  <c r="D31" i="2" s="1"/>
  <c r="P36" i="1"/>
  <c r="P37" i="1"/>
  <c r="D33" i="2" s="1"/>
  <c r="P38" i="1"/>
  <c r="D34" i="2" s="1"/>
  <c r="P39" i="1"/>
  <c r="P40" i="1"/>
  <c r="D36" i="2" s="1"/>
  <c r="P41" i="1"/>
  <c r="D37" i="2" s="1"/>
  <c r="P9" i="1"/>
  <c r="D5" i="2" s="1"/>
  <c r="Q24" i="1" l="1"/>
  <c r="S24" i="1" s="1"/>
  <c r="F20" i="2" s="1"/>
  <c r="D20" i="2"/>
  <c r="C13" i="2"/>
  <c r="L17" i="1"/>
  <c r="N17" i="1" s="1"/>
  <c r="E13" i="2" s="1"/>
  <c r="Q36" i="1"/>
  <c r="S36" i="1" s="1"/>
  <c r="F32" i="2" s="1"/>
  <c r="D32" i="2"/>
  <c r="Q28" i="1"/>
  <c r="S28" i="1" s="1"/>
  <c r="F24" i="2" s="1"/>
  <c r="D24" i="2"/>
  <c r="C33" i="2"/>
  <c r="L37" i="1"/>
  <c r="N37" i="1" s="1"/>
  <c r="E33" i="2" s="1"/>
  <c r="H33" i="2" s="1"/>
  <c r="C21" i="2"/>
  <c r="L25" i="1"/>
  <c r="N25" i="1" s="1"/>
  <c r="E21" i="2" s="1"/>
  <c r="Q39" i="1"/>
  <c r="S39" i="1" s="1"/>
  <c r="F35" i="2" s="1"/>
  <c r="D35" i="2"/>
  <c r="Q34" i="1"/>
  <c r="S34" i="1" s="1"/>
  <c r="F30" i="2" s="1"/>
  <c r="D30" i="2"/>
  <c r="Q22" i="1"/>
  <c r="S22" i="1" s="1"/>
  <c r="F18" i="2" s="1"/>
  <c r="D18" i="2"/>
  <c r="L23" i="1"/>
  <c r="N23" i="1" s="1"/>
  <c r="E19" i="2" s="1"/>
  <c r="H19" i="2" s="1"/>
  <c r="C19" i="2"/>
  <c r="Q13" i="1"/>
  <c r="S13" i="1" s="1"/>
  <c r="F9" i="2" s="1"/>
  <c r="D9" i="2"/>
  <c r="L22" i="1"/>
  <c r="N22" i="1" s="1"/>
  <c r="E18" i="2" s="1"/>
  <c r="G18" i="2" s="1"/>
  <c r="C18" i="2"/>
  <c r="H21" i="2"/>
  <c r="L47" i="1"/>
  <c r="L40" i="1"/>
  <c r="N40" i="1" s="1"/>
  <c r="E36" i="2" s="1"/>
  <c r="L14" i="1"/>
  <c r="N14" i="1" s="1"/>
  <c r="E10" i="2" s="1"/>
  <c r="L15" i="1"/>
  <c r="N15" i="1" s="1"/>
  <c r="E11" i="2" s="1"/>
  <c r="Q33" i="1"/>
  <c r="S33" i="1" s="1"/>
  <c r="F29" i="2" s="1"/>
  <c r="Q15" i="1"/>
  <c r="S15" i="1" s="1"/>
  <c r="F11" i="2" s="1"/>
  <c r="I19" i="2"/>
  <c r="I11" i="2" l="1"/>
  <c r="H36" i="2"/>
  <c r="G11" i="2"/>
  <c r="H10" i="2"/>
  <c r="L48" i="1"/>
  <c r="L34" i="1"/>
  <c r="N34" i="1" s="1"/>
  <c r="E30" i="2" s="1"/>
  <c r="L11" i="1"/>
  <c r="N11" i="1" s="1"/>
  <c r="E7" i="2" s="1"/>
  <c r="J30" i="2"/>
  <c r="L49" i="1" l="1"/>
  <c r="L26" i="1"/>
  <c r="N26" i="1" s="1"/>
  <c r="E22" i="2" s="1"/>
  <c r="L29" i="1"/>
  <c r="N29" i="1" s="1"/>
  <c r="E25" i="2" s="1"/>
  <c r="L21" i="1"/>
  <c r="N21" i="1" s="1"/>
  <c r="E17" i="2" s="1"/>
  <c r="Q14" i="1"/>
  <c r="S14" i="1" s="1"/>
  <c r="F10" i="2" s="1"/>
  <c r="Q32" i="1"/>
  <c r="S32" i="1" s="1"/>
  <c r="F28" i="2" s="1"/>
  <c r="Q16" i="1"/>
  <c r="S16" i="1" s="1"/>
  <c r="F12" i="2" s="1"/>
  <c r="H30" i="2"/>
  <c r="G30" i="2"/>
  <c r="J12" i="2" l="1"/>
  <c r="H13" i="2"/>
  <c r="J10" i="2"/>
  <c r="G10" i="2"/>
  <c r="H11" i="2"/>
  <c r="J11" i="2"/>
  <c r="H25" i="2"/>
  <c r="I26" i="2"/>
  <c r="L50" i="1"/>
  <c r="L12" i="1"/>
  <c r="N12" i="1" s="1"/>
  <c r="E8" i="2" s="1"/>
  <c r="L19" i="1"/>
  <c r="N19" i="1" s="1"/>
  <c r="E15" i="2" s="1"/>
  <c r="L9" i="1"/>
  <c r="N9" i="1" s="1"/>
  <c r="E5" i="2" s="1"/>
  <c r="Q41" i="1"/>
  <c r="S41" i="1" s="1"/>
  <c r="F37" i="2" s="1"/>
  <c r="Q18" i="1"/>
  <c r="S18" i="1" s="1"/>
  <c r="F14" i="2" s="1"/>
  <c r="Q10" i="1"/>
  <c r="S10" i="1" s="1"/>
  <c r="F6" i="2" s="1"/>
  <c r="Q29" i="1"/>
  <c r="S29" i="1" s="1"/>
  <c r="F25" i="2" s="1"/>
  <c r="Q21" i="1"/>
  <c r="S21" i="1" s="1"/>
  <c r="F17" i="2" s="1"/>
  <c r="G17" i="2" s="1"/>
  <c r="Q17" i="1"/>
  <c r="S17" i="1" s="1"/>
  <c r="F13" i="2" s="1"/>
  <c r="J29" i="2"/>
  <c r="I18" i="2"/>
  <c r="I22" i="2"/>
  <c r="J13" i="2" l="1"/>
  <c r="G13" i="2"/>
  <c r="J25" i="2"/>
  <c r="G25" i="2"/>
  <c r="H26" i="2"/>
  <c r="J14" i="2"/>
  <c r="I8" i="2"/>
  <c r="J18" i="2"/>
  <c r="H18" i="2"/>
  <c r="H7" i="2"/>
  <c r="H15" i="2"/>
  <c r="L51" i="1"/>
  <c r="L38" i="1"/>
  <c r="N38" i="1" s="1"/>
  <c r="E34" i="2" s="1"/>
  <c r="L32" i="1"/>
  <c r="N32" i="1" s="1"/>
  <c r="E28" i="2" s="1"/>
  <c r="L16" i="1"/>
  <c r="N16" i="1" s="1"/>
  <c r="E12" i="2" s="1"/>
  <c r="L39" i="1"/>
  <c r="N39" i="1" s="1"/>
  <c r="E35" i="2" s="1"/>
  <c r="Q26" i="1"/>
  <c r="S26" i="1" s="1"/>
  <c r="F22" i="2" s="1"/>
  <c r="Q37" i="1"/>
  <c r="S37" i="1" s="1"/>
  <c r="F33" i="2" s="1"/>
  <c r="Q25" i="1"/>
  <c r="S25" i="1" s="1"/>
  <c r="F21" i="2" s="1"/>
  <c r="J21" i="2" l="1"/>
  <c r="G21" i="2"/>
  <c r="H22" i="2"/>
  <c r="J33" i="2"/>
  <c r="G33" i="2"/>
  <c r="I35" i="2"/>
  <c r="G35" i="2"/>
  <c r="I36" i="2"/>
  <c r="G28" i="2"/>
  <c r="L52" i="1"/>
  <c r="L28" i="1"/>
  <c r="N28" i="1" s="1"/>
  <c r="E24" i="2" s="1"/>
  <c r="L24" i="1"/>
  <c r="N24" i="1" s="1"/>
  <c r="E20" i="2" s="1"/>
  <c r="L33" i="1"/>
  <c r="N33" i="1" s="1"/>
  <c r="E29" i="2" s="1"/>
  <c r="Q20" i="1"/>
  <c r="S20" i="1" s="1"/>
  <c r="F16" i="2" s="1"/>
  <c r="J22" i="2"/>
  <c r="G22" i="2"/>
  <c r="I12" i="2"/>
  <c r="H12" i="2"/>
  <c r="I13" i="2"/>
  <c r="G12" i="2"/>
  <c r="H34" i="2"/>
  <c r="I34" i="2"/>
  <c r="H17" i="2" l="1"/>
  <c r="J17" i="2"/>
  <c r="G20" i="2"/>
  <c r="I20" i="2"/>
  <c r="I21" i="2"/>
  <c r="L53" i="1"/>
  <c r="L20" i="1"/>
  <c r="N20" i="1" s="1"/>
  <c r="E16" i="2" s="1"/>
  <c r="I29" i="2"/>
  <c r="H29" i="2"/>
  <c r="G29" i="2"/>
  <c r="I30" i="2"/>
  <c r="G24" i="2"/>
  <c r="I25" i="2"/>
  <c r="G16" i="2" l="1"/>
  <c r="I16" i="2"/>
  <c r="I17" i="2"/>
  <c r="L54" i="1"/>
  <c r="L10" i="1"/>
  <c r="N10" i="1" s="1"/>
  <c r="E6" i="2" s="1"/>
  <c r="L27" i="1"/>
  <c r="N27" i="1" s="1"/>
  <c r="E23" i="2" s="1"/>
  <c r="L13" i="1"/>
  <c r="N13" i="1" s="1"/>
  <c r="E9" i="2" s="1"/>
  <c r="Q30" i="1"/>
  <c r="S30" i="1" s="1"/>
  <c r="F26" i="2" s="1"/>
  <c r="Q31" i="1"/>
  <c r="S31" i="1" s="1"/>
  <c r="F27" i="2" s="1"/>
  <c r="J27" i="2" l="1"/>
  <c r="J28" i="2"/>
  <c r="H28" i="2"/>
  <c r="J26" i="2"/>
  <c r="G26" i="2"/>
  <c r="I23" i="2"/>
  <c r="H23" i="2"/>
  <c r="I24" i="2"/>
  <c r="L55" i="1"/>
  <c r="L36" i="1"/>
  <c r="N36" i="1" s="1"/>
  <c r="E32" i="2" s="1"/>
  <c r="L31" i="1"/>
  <c r="N31" i="1" s="1"/>
  <c r="E27" i="2" s="1"/>
  <c r="Q38" i="1"/>
  <c r="S38" i="1" s="1"/>
  <c r="F34" i="2" s="1"/>
  <c r="Q35" i="1"/>
  <c r="S35" i="1" s="1"/>
  <c r="F31" i="2" s="1"/>
  <c r="Q27" i="1"/>
  <c r="S27" i="1" s="1"/>
  <c r="F23" i="2" s="1"/>
  <c r="G23" i="2" s="1"/>
  <c r="G41" i="2" s="1"/>
  <c r="Q40" i="1"/>
  <c r="S40" i="1" s="1"/>
  <c r="F36" i="2" s="1"/>
  <c r="I9" i="2"/>
  <c r="G9" i="2"/>
  <c r="I10" i="2"/>
  <c r="I6" i="2"/>
  <c r="I7" i="2"/>
  <c r="G6" i="2"/>
  <c r="I41" i="2" l="1"/>
  <c r="J36" i="2"/>
  <c r="G36" i="2"/>
  <c r="J37" i="2"/>
  <c r="J31" i="2"/>
  <c r="J32" i="2"/>
  <c r="I27" i="2"/>
  <c r="H27" i="2"/>
  <c r="I28" i="2"/>
  <c r="L18" i="1"/>
  <c r="N18" i="1" s="1"/>
  <c r="E14" i="2" s="1"/>
  <c r="L41" i="1"/>
  <c r="N41" i="1" s="1"/>
  <c r="E37" i="2" s="1"/>
  <c r="L35" i="1"/>
  <c r="N35" i="1" s="1"/>
  <c r="E31" i="2" s="1"/>
  <c r="G31" i="2" s="1"/>
  <c r="Q23" i="1"/>
  <c r="S23" i="1" s="1"/>
  <c r="F19" i="2" s="1"/>
  <c r="Q19" i="1"/>
  <c r="S19" i="1" s="1"/>
  <c r="F15" i="2" s="1"/>
  <c r="Q11" i="1"/>
  <c r="S11" i="1" s="1"/>
  <c r="F7" i="2" s="1"/>
  <c r="Q9" i="1"/>
  <c r="S9" i="1" s="1"/>
  <c r="F5" i="2" s="1"/>
  <c r="Q12" i="1"/>
  <c r="S12" i="1" s="1"/>
  <c r="F8" i="2" s="1"/>
  <c r="Q8" i="1"/>
  <c r="S8" i="1" s="1"/>
  <c r="F4" i="2" s="1"/>
  <c r="H5" i="2" s="1"/>
  <c r="J23" i="2"/>
  <c r="J41" i="2" s="1"/>
  <c r="J24" i="2"/>
  <c r="H24" i="2"/>
  <c r="H41" i="2" s="1"/>
  <c r="J34" i="2"/>
  <c r="G34" i="2"/>
  <c r="J35" i="2"/>
  <c r="H35" i="2"/>
  <c r="H32" i="2"/>
  <c r="I32" i="2"/>
  <c r="I33" i="2"/>
  <c r="G32" i="2"/>
  <c r="G27" i="2"/>
  <c r="J42" i="2" l="1"/>
  <c r="G8" i="2"/>
  <c r="J8" i="2"/>
  <c r="J9" i="2"/>
  <c r="H9" i="2"/>
  <c r="G7" i="2"/>
  <c r="J7" i="2"/>
  <c r="H8" i="2"/>
  <c r="J19" i="2"/>
  <c r="J20" i="2"/>
  <c r="G19" i="2"/>
  <c r="H20" i="2"/>
  <c r="G37" i="2"/>
  <c r="G42" i="2" s="1"/>
  <c r="I37" i="2"/>
  <c r="H37" i="2"/>
  <c r="H42" i="2" s="1"/>
  <c r="J5" i="2"/>
  <c r="G5" i="2"/>
  <c r="J6" i="2"/>
  <c r="H6" i="2"/>
  <c r="J15" i="2"/>
  <c r="G15" i="2"/>
  <c r="J16" i="2"/>
  <c r="H16" i="2"/>
  <c r="I31" i="2"/>
  <c r="I42" i="2" s="1"/>
  <c r="H31" i="2"/>
  <c r="I14" i="2"/>
  <c r="I40" i="2" s="1"/>
  <c r="H14" i="2"/>
  <c r="G14" i="2"/>
  <c r="I15" i="2"/>
  <c r="H40" i="2" l="1"/>
  <c r="J40" i="2"/>
  <c r="H39" i="2"/>
  <c r="G40" i="2"/>
  <c r="I39" i="2"/>
  <c r="J39" i="2"/>
  <c r="G39" i="2"/>
</calcChain>
</file>

<file path=xl/sharedStrings.xml><?xml version="1.0" encoding="utf-8"?>
<sst xmlns="http://schemas.openxmlformats.org/spreadsheetml/2006/main" count="131" uniqueCount="122">
  <si>
    <t>Peak</t>
  </si>
  <si>
    <t>Trough</t>
  </si>
  <si>
    <t>Contraction</t>
  </si>
  <si>
    <t>Expansion</t>
  </si>
  <si>
    <t>Cycle</t>
  </si>
  <si>
    <t>Quarterly dates</t>
  </si>
  <si>
    <t>are in parentheses</t>
  </si>
  <si>
    <t>Peak </t>
  </si>
  <si>
    <t>to </t>
  </si>
  <si>
    <t>Previous trough </t>
  </si>
  <si>
    <t>this peak</t>
  </si>
  <si>
    <t>Trough from </t>
  </si>
  <si>
    <t>Previous </t>
  </si>
  <si>
    <t>Peak from </t>
  </si>
  <si>
    <t>October 1860(III)</t>
  </si>
  <si>
    <t>April 1865(I)</t>
  </si>
  <si>
    <t>June 1869(II)</t>
  </si>
  <si>
    <t>October 1873(III)</t>
  </si>
  <si>
    <t>March 1882(I)</t>
  </si>
  <si>
    <t>March 1887(II)</t>
  </si>
  <si>
    <t>July 1890(III)</t>
  </si>
  <si>
    <t>January 1893(I)</t>
  </si>
  <si>
    <t>December 1895(IV)</t>
  </si>
  <si>
    <t>June 1899(III)</t>
  </si>
  <si>
    <t>September 1902(IV)</t>
  </si>
  <si>
    <t>May 1907(II)</t>
  </si>
  <si>
    <t>January 1910(I)</t>
  </si>
  <si>
    <t>January 1913(I)</t>
  </si>
  <si>
    <t>August 1918(III)</t>
  </si>
  <si>
    <t>January 1920(I)</t>
  </si>
  <si>
    <t>May 1923(II)</t>
  </si>
  <si>
    <t>October 1926(III)</t>
  </si>
  <si>
    <t>August 1929(III)</t>
  </si>
  <si>
    <t>May 1937(II)</t>
  </si>
  <si>
    <t>February 1945(I)</t>
  </si>
  <si>
    <t>November 1948(IV)</t>
  </si>
  <si>
    <t>July 1953(II)</t>
  </si>
  <si>
    <t>August 1957(III)</t>
  </si>
  <si>
    <t>April 1960(II)</t>
  </si>
  <si>
    <t>December 1969(IV)</t>
  </si>
  <si>
    <t>November 1973(IV)</t>
  </si>
  <si>
    <t>January 1980(I)</t>
  </si>
  <si>
    <t>July 1981(III)</t>
  </si>
  <si>
    <t>July 1990(III)</t>
  </si>
  <si>
    <t>March 2001(I)</t>
  </si>
  <si>
    <t>December 2007 (IV)</t>
  </si>
  <si>
    <t>December 1854 (IV)</t>
  </si>
  <si>
    <t>December 1858 (IV)</t>
  </si>
  <si>
    <t>June 1861 (III)</t>
  </si>
  <si>
    <t>December 1867 (I)</t>
  </si>
  <si>
    <t>December 1870 (IV)</t>
  </si>
  <si>
    <t>March 1879 (I)</t>
  </si>
  <si>
    <t>May 1885 (II)</t>
  </si>
  <si>
    <t>April 1888 (I)</t>
  </si>
  <si>
    <t>May 1891 (II)</t>
  </si>
  <si>
    <t>June 1894 (II)</t>
  </si>
  <si>
    <t>June 1897 (II)</t>
  </si>
  <si>
    <t>December 1900 (IV)</t>
  </si>
  <si>
    <t>August 1904 (III)</t>
  </si>
  <si>
    <t>June 1908 (II)</t>
  </si>
  <si>
    <t>January 1912 (IV)</t>
  </si>
  <si>
    <t>December 1914 (IV)</t>
  </si>
  <si>
    <t>March 1919 (I)</t>
  </si>
  <si>
    <t>July 1921 (III)</t>
  </si>
  <si>
    <t>July 1924 (III)</t>
  </si>
  <si>
    <t>November 1927 (IV)</t>
  </si>
  <si>
    <t>March 1933 (I)</t>
  </si>
  <si>
    <t>June 1938 (II)</t>
  </si>
  <si>
    <t>October 1945 (IV)</t>
  </si>
  <si>
    <t>October 1949 (IV)</t>
  </si>
  <si>
    <t>May 1954 (II)</t>
  </si>
  <si>
    <t>April 1958 (II)</t>
  </si>
  <si>
    <t>February 1961 (I)</t>
  </si>
  <si>
    <t>November 1970 (IV)</t>
  </si>
  <si>
    <t>March 1975 (I)</t>
  </si>
  <si>
    <t>July 1980 (III)</t>
  </si>
  <si>
    <t>November 1982 (IV)</t>
  </si>
  <si>
    <t>March 1991(I)</t>
  </si>
  <si>
    <t>November 2001 (IV)</t>
  </si>
  <si>
    <t>June 2009 (II)</t>
  </si>
  <si>
    <t>--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</si>
  <si>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</si>
  <si>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</si>
  <si>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</si>
  <si>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</si>
  <si>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</si>
  <si>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</si>
  <si>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</si>
  <si>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</si>
  <si>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</si>
  <si>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</si>
  <si>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</si>
  <si>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</si>
  <si>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Peak month</t>
  </si>
  <si>
    <t>Trough month</t>
  </si>
  <si>
    <t>Peak month number</t>
  </si>
  <si>
    <t>Trough month number</t>
  </si>
  <si>
    <t>Duration, peak to trough</t>
  </si>
  <si>
    <t>Duration, trough to peak</t>
  </si>
  <si>
    <t>Duration, peak to peak</t>
  </si>
  <si>
    <t>Duration, trough to trough</t>
  </si>
  <si>
    <t>Note: Month numbers start in January 1800</t>
  </si>
  <si>
    <t>June 1857 (II)</t>
  </si>
  <si>
    <t>1854-2009 (33 cycles)</t>
  </si>
  <si>
    <t>1854-1919 (16 cycles)</t>
  </si>
  <si>
    <t>1919-1945 (6 cycles)</t>
  </si>
  <si>
    <t>1945-2009 (11 cycles)</t>
  </si>
  <si>
    <t>November 1973</t>
  </si>
  <si>
    <t>March 1975</t>
  </si>
  <si>
    <t>January 1980</t>
  </si>
  <si>
    <t>July 1980</t>
  </si>
  <si>
    <t>July 1981</t>
  </si>
  <si>
    <t>November 1982</t>
  </si>
  <si>
    <t>July 1990</t>
  </si>
  <si>
    <t>March 1991</t>
  </si>
  <si>
    <t>March 2001</t>
  </si>
  <si>
    <t>November 2001</t>
  </si>
  <si>
    <t>December 2007</t>
  </si>
  <si>
    <t>June 2009</t>
  </si>
  <si>
    <t xml:space="preserve">US Monthly Recession Data </t>
  </si>
  <si>
    <t>Duration</t>
  </si>
  <si>
    <t>UK Quarterly Recession Data (Smoothed Probabilities)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</si>
</sst>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2"/>
      <color theme="1"/>
      <name val="Times New Roman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Segoe UI"/>
      <family val="2"/>
    </font>
    <font>
      <i/>
      <sz val="12"/>
      <color theme="1"/>
      <name val="Times New Roman"/>
      <family val="1"/>
    </font>
    <font>
      <sz val="10"/>
      <color rgb="FFFF0000"/>
      <name val="Tahoma"/>
      <family val="2"/>
    </font>
    <font>
      <sz val="8"/>
      <color rgb="FF000000"/>
      <name val="Lucida Sans"/>
      <family val="2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0" xfId="0" applyBorder="1"/>
    <xf numFmtId="0" fontId="5" fillId="0" borderId="0" xfId="0" applyFont="1" applyAlignment="1">
      <alignment vertical="top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86"/>
  <sheetViews>
    <sheetView tabSelected="1" topLeftCell="A23" workbookViewId="0">
      <selection activeCell="K46" sqref="K46"/>
    </sheetView>
  </sheetViews>
  <sheetFormatPr defaultRowHeight="15.75" x14ac:dyDescent="0.25"/>
  <cols>
    <col min="3" max="3" width="13.625" customWidth="1"/>
    <col min="4" max="4" width="14.75" customWidth="1"/>
  </cols>
  <sheetData>
    <row r="3" spans="3:21" ht="47.25" x14ac:dyDescent="0.25">
      <c r="C3" s="13" t="s">
        <v>93</v>
      </c>
      <c r="D3" s="13" t="s">
        <v>94</v>
      </c>
      <c r="E3" s="7" t="s">
        <v>95</v>
      </c>
      <c r="F3" s="7" t="s">
        <v>96</v>
      </c>
      <c r="G3" s="7" t="s">
        <v>97</v>
      </c>
      <c r="H3" s="7" t="s">
        <v>98</v>
      </c>
      <c r="I3" s="7" t="s">
        <v>99</v>
      </c>
      <c r="J3" s="7" t="s">
        <v>100</v>
      </c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3:21" x14ac:dyDescent="0.25">
      <c r="C4" s="12"/>
      <c r="D4" s="12" t="str">
        <f>Calcs!P8&amp;" "&amp;TEXT(Calcs!R8,0)</f>
        <v>December 1854</v>
      </c>
      <c r="E4" s="9"/>
      <c r="F4" s="9">
        <f>Calcs!S8</f>
        <v>660</v>
      </c>
      <c r="G4" s="9"/>
      <c r="H4" s="9"/>
    </row>
    <row r="5" spans="3:21" x14ac:dyDescent="0.25">
      <c r="C5" s="12" t="str">
        <f>Calcs!K9&amp;" "&amp;TEXT(Calcs!M9,0)</f>
        <v>June 1857</v>
      </c>
      <c r="D5" s="12" t="str">
        <f>Calcs!P9&amp;" "&amp;TEXT(Calcs!R9,0)</f>
        <v>December 1858</v>
      </c>
      <c r="E5" s="9">
        <f>Calcs!N9</f>
        <v>690</v>
      </c>
      <c r="F5" s="9">
        <f>Calcs!S9</f>
        <v>708</v>
      </c>
      <c r="G5" s="9">
        <f>F5-E5</f>
        <v>18</v>
      </c>
      <c r="H5" s="9">
        <f>E5-F4</f>
        <v>30</v>
      </c>
      <c r="I5" s="11"/>
      <c r="J5" s="11">
        <f>F5-F4</f>
        <v>48</v>
      </c>
    </row>
    <row r="6" spans="3:21" x14ac:dyDescent="0.25">
      <c r="C6" s="12" t="str">
        <f>Calcs!K10&amp;" "&amp;TEXT(Calcs!M10,0)</f>
        <v>October 1860</v>
      </c>
      <c r="D6" s="12" t="str">
        <f>Calcs!P10&amp;" "&amp;TEXT(Calcs!R10,0)</f>
        <v>June 1861</v>
      </c>
      <c r="E6" s="9">
        <f>Calcs!N10</f>
        <v>730</v>
      </c>
      <c r="F6" s="9">
        <f>Calcs!S10</f>
        <v>738</v>
      </c>
      <c r="G6" s="9">
        <f t="shared" ref="G6:G37" si="0">F6-E6</f>
        <v>8</v>
      </c>
      <c r="H6" s="9">
        <f t="shared" ref="H6:H37" si="1">E6-F5</f>
        <v>22</v>
      </c>
      <c r="I6" s="11">
        <f>E6-E5</f>
        <v>40</v>
      </c>
      <c r="J6" s="11">
        <f>F6-F5</f>
        <v>30</v>
      </c>
    </row>
    <row r="7" spans="3:21" x14ac:dyDescent="0.25">
      <c r="C7" s="12" t="str">
        <f>Calcs!K11&amp;" "&amp;TEXT(Calcs!M11,0)</f>
        <v>April 1865</v>
      </c>
      <c r="D7" s="12" t="str">
        <f>Calcs!P11&amp;" "&amp;TEXT(Calcs!R11,0)</f>
        <v>December 1867</v>
      </c>
      <c r="E7" s="9">
        <f>Calcs!N11</f>
        <v>784</v>
      </c>
      <c r="F7" s="9">
        <f>Calcs!S11</f>
        <v>816</v>
      </c>
      <c r="G7" s="9">
        <f t="shared" si="0"/>
        <v>32</v>
      </c>
      <c r="H7" s="9">
        <f t="shared" si="1"/>
        <v>46</v>
      </c>
      <c r="I7" s="11">
        <f t="shared" ref="I7:I37" si="2">E7-E6</f>
        <v>54</v>
      </c>
      <c r="J7" s="11">
        <f t="shared" ref="J7:J37" si="3">F7-F6</f>
        <v>78</v>
      </c>
    </row>
    <row r="8" spans="3:21" x14ac:dyDescent="0.25">
      <c r="C8" s="12" t="str">
        <f>Calcs!K12&amp;" "&amp;TEXT(Calcs!M12,0)</f>
        <v>June 1869</v>
      </c>
      <c r="D8" s="12" t="str">
        <f>Calcs!P12&amp;" "&amp;TEXT(Calcs!R12,0)</f>
        <v>December 1870</v>
      </c>
      <c r="E8" s="9">
        <f>Calcs!N12</f>
        <v>834</v>
      </c>
      <c r="F8" s="9">
        <f>Calcs!S12</f>
        <v>852</v>
      </c>
      <c r="G8" s="9">
        <f t="shared" si="0"/>
        <v>18</v>
      </c>
      <c r="H8" s="9">
        <f t="shared" si="1"/>
        <v>18</v>
      </c>
      <c r="I8" s="11">
        <f t="shared" si="2"/>
        <v>50</v>
      </c>
      <c r="J8" s="11">
        <f t="shared" si="3"/>
        <v>36</v>
      </c>
    </row>
    <row r="9" spans="3:21" x14ac:dyDescent="0.25">
      <c r="C9" s="12" t="str">
        <f>Calcs!K13&amp;" "&amp;TEXT(Calcs!M13,0)</f>
        <v>October 1873</v>
      </c>
      <c r="D9" s="12" t="str">
        <f>Calcs!P13&amp;" "&amp;TEXT(Calcs!R13,0)</f>
        <v>March 1879</v>
      </c>
      <c r="E9" s="9">
        <f>Calcs!N13</f>
        <v>886</v>
      </c>
      <c r="F9" s="9">
        <f>Calcs!S13</f>
        <v>951</v>
      </c>
      <c r="G9" s="9">
        <f t="shared" si="0"/>
        <v>65</v>
      </c>
      <c r="H9" s="9">
        <f t="shared" si="1"/>
        <v>34</v>
      </c>
      <c r="I9" s="11">
        <f t="shared" si="2"/>
        <v>52</v>
      </c>
      <c r="J9" s="11">
        <f t="shared" si="3"/>
        <v>99</v>
      </c>
    </row>
    <row r="10" spans="3:21" x14ac:dyDescent="0.25">
      <c r="C10" s="12" t="str">
        <f>Calcs!K14&amp;" "&amp;TEXT(Calcs!M14,0)</f>
        <v>March 1882</v>
      </c>
      <c r="D10" s="12" t="str">
        <f>Calcs!P14&amp;" "&amp;TEXT(Calcs!R14,0)</f>
        <v>May 1885</v>
      </c>
      <c r="E10" s="9">
        <f>Calcs!N14</f>
        <v>987</v>
      </c>
      <c r="F10" s="9">
        <f>Calcs!S14</f>
        <v>1025</v>
      </c>
      <c r="G10" s="9">
        <f t="shared" si="0"/>
        <v>38</v>
      </c>
      <c r="H10" s="9">
        <f t="shared" si="1"/>
        <v>36</v>
      </c>
      <c r="I10" s="11">
        <f t="shared" si="2"/>
        <v>101</v>
      </c>
      <c r="J10" s="11">
        <f t="shared" si="3"/>
        <v>74</v>
      </c>
    </row>
    <row r="11" spans="3:21" x14ac:dyDescent="0.25">
      <c r="C11" s="12" t="str">
        <f>Calcs!K15&amp;" "&amp;TEXT(Calcs!M15,0)</f>
        <v>March 1887</v>
      </c>
      <c r="D11" s="12" t="str">
        <f>Calcs!P15&amp;" "&amp;TEXT(Calcs!R15,0)</f>
        <v>April 1888</v>
      </c>
      <c r="E11" s="9">
        <f>Calcs!N15</f>
        <v>1047</v>
      </c>
      <c r="F11" s="9">
        <f>Calcs!S15</f>
        <v>1060</v>
      </c>
      <c r="G11" s="9">
        <f t="shared" si="0"/>
        <v>13</v>
      </c>
      <c r="H11" s="9">
        <f t="shared" si="1"/>
        <v>22</v>
      </c>
      <c r="I11" s="11">
        <f t="shared" si="2"/>
        <v>60</v>
      </c>
      <c r="J11" s="11">
        <f t="shared" si="3"/>
        <v>35</v>
      </c>
    </row>
    <row r="12" spans="3:21" x14ac:dyDescent="0.25">
      <c r="C12" s="12" t="str">
        <f>Calcs!K16&amp;" "&amp;TEXT(Calcs!M16,0)</f>
        <v>July 1890</v>
      </c>
      <c r="D12" s="12" t="str">
        <f>Calcs!P16&amp;" "&amp;TEXT(Calcs!R16,0)</f>
        <v>May 1891</v>
      </c>
      <c r="E12" s="9">
        <f>Calcs!N16</f>
        <v>1087</v>
      </c>
      <c r="F12" s="9">
        <f>Calcs!S16</f>
        <v>1097</v>
      </c>
      <c r="G12" s="9">
        <f t="shared" si="0"/>
        <v>10</v>
      </c>
      <c r="H12" s="9">
        <f t="shared" si="1"/>
        <v>27</v>
      </c>
      <c r="I12" s="11">
        <f t="shared" si="2"/>
        <v>40</v>
      </c>
      <c r="J12" s="11">
        <f t="shared" si="3"/>
        <v>37</v>
      </c>
    </row>
    <row r="13" spans="3:21" x14ac:dyDescent="0.25">
      <c r="C13" s="12" t="str">
        <f>Calcs!K17&amp;" "&amp;TEXT(Calcs!M17,0)</f>
        <v>January 1893</v>
      </c>
      <c r="D13" s="12" t="str">
        <f>Calcs!P17&amp;" "&amp;TEXT(Calcs!R17,0)</f>
        <v>June 1894</v>
      </c>
      <c r="E13" s="9">
        <f>Calcs!N17</f>
        <v>1117</v>
      </c>
      <c r="F13" s="9">
        <f>Calcs!S17</f>
        <v>1134</v>
      </c>
      <c r="G13" s="9">
        <f t="shared" si="0"/>
        <v>17</v>
      </c>
      <c r="H13" s="9">
        <f t="shared" si="1"/>
        <v>20</v>
      </c>
      <c r="I13" s="11">
        <f t="shared" si="2"/>
        <v>30</v>
      </c>
      <c r="J13" s="11">
        <f t="shared" si="3"/>
        <v>37</v>
      </c>
    </row>
    <row r="14" spans="3:21" x14ac:dyDescent="0.25">
      <c r="C14" s="12" t="str">
        <f>Calcs!K18&amp;" "&amp;TEXT(Calcs!M18,0)</f>
        <v>December 1895</v>
      </c>
      <c r="D14" s="12" t="str">
        <f>Calcs!P18&amp;" "&amp;TEXT(Calcs!R18,0)</f>
        <v>June 1897</v>
      </c>
      <c r="E14" s="9">
        <f>Calcs!N18</f>
        <v>1152</v>
      </c>
      <c r="F14" s="9">
        <f>Calcs!S18</f>
        <v>1170</v>
      </c>
      <c r="G14" s="9">
        <f t="shared" si="0"/>
        <v>18</v>
      </c>
      <c r="H14" s="9">
        <f t="shared" si="1"/>
        <v>18</v>
      </c>
      <c r="I14" s="11">
        <f t="shared" si="2"/>
        <v>35</v>
      </c>
      <c r="J14" s="11">
        <f t="shared" si="3"/>
        <v>36</v>
      </c>
    </row>
    <row r="15" spans="3:21" x14ac:dyDescent="0.25">
      <c r="C15" s="12" t="str">
        <f>Calcs!K19&amp;" "&amp;TEXT(Calcs!M19,0)</f>
        <v>June 1899</v>
      </c>
      <c r="D15" s="12" t="str">
        <f>Calcs!P19&amp;" "&amp;TEXT(Calcs!R19,0)</f>
        <v>December 1900</v>
      </c>
      <c r="E15" s="9">
        <f>Calcs!N19</f>
        <v>1194</v>
      </c>
      <c r="F15" s="9">
        <f>Calcs!S19</f>
        <v>1212</v>
      </c>
      <c r="G15" s="9">
        <f t="shared" si="0"/>
        <v>18</v>
      </c>
      <c r="H15" s="9">
        <f t="shared" si="1"/>
        <v>24</v>
      </c>
      <c r="I15" s="11">
        <f t="shared" si="2"/>
        <v>42</v>
      </c>
      <c r="J15" s="11">
        <f t="shared" si="3"/>
        <v>42</v>
      </c>
    </row>
    <row r="16" spans="3:21" x14ac:dyDescent="0.25">
      <c r="C16" s="12" t="str">
        <f>Calcs!K20&amp;" "&amp;TEXT(Calcs!M20,0)</f>
        <v>September 1902</v>
      </c>
      <c r="D16" s="12" t="str">
        <f>Calcs!P20&amp;" "&amp;TEXT(Calcs!R20,0)</f>
        <v>August 1904</v>
      </c>
      <c r="E16" s="9">
        <f>Calcs!N20</f>
        <v>1233</v>
      </c>
      <c r="F16" s="9">
        <f>Calcs!S20</f>
        <v>1256</v>
      </c>
      <c r="G16" s="9">
        <f t="shared" si="0"/>
        <v>23</v>
      </c>
      <c r="H16" s="9">
        <f t="shared" si="1"/>
        <v>21</v>
      </c>
      <c r="I16" s="11">
        <f t="shared" si="2"/>
        <v>39</v>
      </c>
      <c r="J16" s="11">
        <f t="shared" si="3"/>
        <v>44</v>
      </c>
    </row>
    <row r="17" spans="3:12" x14ac:dyDescent="0.25">
      <c r="C17" s="12" t="str">
        <f>Calcs!K21&amp;" "&amp;TEXT(Calcs!M21,0)</f>
        <v>May 1907</v>
      </c>
      <c r="D17" s="12" t="str">
        <f>Calcs!P21&amp;" "&amp;TEXT(Calcs!R21,0)</f>
        <v>June 1908</v>
      </c>
      <c r="E17" s="9">
        <f>Calcs!N21</f>
        <v>1289</v>
      </c>
      <c r="F17" s="9">
        <f>Calcs!S21</f>
        <v>1302</v>
      </c>
      <c r="G17" s="9">
        <f t="shared" si="0"/>
        <v>13</v>
      </c>
      <c r="H17" s="9">
        <f t="shared" si="1"/>
        <v>33</v>
      </c>
      <c r="I17" s="11">
        <f t="shared" si="2"/>
        <v>56</v>
      </c>
      <c r="J17" s="11">
        <f t="shared" si="3"/>
        <v>46</v>
      </c>
    </row>
    <row r="18" spans="3:12" x14ac:dyDescent="0.25">
      <c r="C18" s="12" t="str">
        <f>Calcs!K22&amp;" "&amp;TEXT(Calcs!M22,0)</f>
        <v>January 1910</v>
      </c>
      <c r="D18" s="12" t="str">
        <f>Calcs!P22&amp;" "&amp;TEXT(Calcs!R22,0)</f>
        <v>January 1912</v>
      </c>
      <c r="E18" s="9">
        <f>Calcs!N22</f>
        <v>1321</v>
      </c>
      <c r="F18" s="9">
        <f>Calcs!S22</f>
        <v>1345</v>
      </c>
      <c r="G18" s="9">
        <f t="shared" si="0"/>
        <v>24</v>
      </c>
      <c r="H18" s="9">
        <f t="shared" si="1"/>
        <v>19</v>
      </c>
      <c r="I18" s="11">
        <f t="shared" si="2"/>
        <v>32</v>
      </c>
      <c r="J18" s="11">
        <f t="shared" si="3"/>
        <v>43</v>
      </c>
    </row>
    <row r="19" spans="3:12" x14ac:dyDescent="0.25">
      <c r="C19" s="12" t="str">
        <f>Calcs!K23&amp;" "&amp;TEXT(Calcs!M23,0)</f>
        <v>January 1913</v>
      </c>
      <c r="D19" s="12" t="str">
        <f>Calcs!P23&amp;" "&amp;TEXT(Calcs!R23,0)</f>
        <v>December 1914</v>
      </c>
      <c r="E19" s="9">
        <f>Calcs!N23</f>
        <v>1357</v>
      </c>
      <c r="F19" s="9">
        <f>Calcs!S23</f>
        <v>1380</v>
      </c>
      <c r="G19" s="9">
        <f t="shared" si="0"/>
        <v>23</v>
      </c>
      <c r="H19" s="9">
        <f t="shared" si="1"/>
        <v>12</v>
      </c>
      <c r="I19" s="11">
        <f t="shared" si="2"/>
        <v>36</v>
      </c>
      <c r="J19" s="11">
        <f t="shared" si="3"/>
        <v>35</v>
      </c>
    </row>
    <row r="20" spans="3:12" x14ac:dyDescent="0.25">
      <c r="C20" s="12" t="str">
        <f>Calcs!K24&amp;" "&amp;TEXT(Calcs!M24,0)</f>
        <v>August 1918</v>
      </c>
      <c r="D20" s="12" t="str">
        <f>Calcs!P24&amp;" "&amp;TEXT(Calcs!R24,0)</f>
        <v>March 1919</v>
      </c>
      <c r="E20" s="9">
        <f>Calcs!N24</f>
        <v>1424</v>
      </c>
      <c r="F20" s="9">
        <f>Calcs!S24</f>
        <v>1431</v>
      </c>
      <c r="G20" s="9">
        <f t="shared" si="0"/>
        <v>7</v>
      </c>
      <c r="H20" s="9">
        <f t="shared" si="1"/>
        <v>44</v>
      </c>
      <c r="I20" s="11">
        <f t="shared" si="2"/>
        <v>67</v>
      </c>
      <c r="J20" s="11">
        <f t="shared" si="3"/>
        <v>51</v>
      </c>
    </row>
    <row r="21" spans="3:12" x14ac:dyDescent="0.25">
      <c r="C21" s="12" t="str">
        <f>Calcs!K25&amp;" "&amp;TEXT(Calcs!M25,0)</f>
        <v>January 1920</v>
      </c>
      <c r="D21" s="12" t="str">
        <f>Calcs!P25&amp;" "&amp;TEXT(Calcs!R25,0)</f>
        <v>July 1921</v>
      </c>
      <c r="E21" s="9">
        <f>Calcs!N25</f>
        <v>1441</v>
      </c>
      <c r="F21" s="9">
        <f>Calcs!S25</f>
        <v>1459</v>
      </c>
      <c r="G21" s="9">
        <f t="shared" si="0"/>
        <v>18</v>
      </c>
      <c r="H21" s="9">
        <f t="shared" si="1"/>
        <v>10</v>
      </c>
      <c r="I21" s="11">
        <f t="shared" si="2"/>
        <v>17</v>
      </c>
      <c r="J21" s="11">
        <f t="shared" si="3"/>
        <v>28</v>
      </c>
    </row>
    <row r="22" spans="3:12" x14ac:dyDescent="0.25">
      <c r="C22" s="12" t="str">
        <f>Calcs!K26&amp;" "&amp;TEXT(Calcs!M26,0)</f>
        <v>May 1923</v>
      </c>
      <c r="D22" s="12" t="str">
        <f>Calcs!P26&amp;" "&amp;TEXT(Calcs!R26,0)</f>
        <v>July 1924</v>
      </c>
      <c r="E22" s="9">
        <f>Calcs!N26</f>
        <v>1481</v>
      </c>
      <c r="F22" s="9">
        <f>Calcs!S26</f>
        <v>1495</v>
      </c>
      <c r="G22" s="9">
        <f t="shared" si="0"/>
        <v>14</v>
      </c>
      <c r="H22" s="9">
        <f t="shared" si="1"/>
        <v>22</v>
      </c>
      <c r="I22" s="11">
        <f t="shared" si="2"/>
        <v>40</v>
      </c>
      <c r="J22" s="11">
        <f t="shared" si="3"/>
        <v>36</v>
      </c>
    </row>
    <row r="23" spans="3:12" x14ac:dyDescent="0.25">
      <c r="C23" s="12" t="str">
        <f>Calcs!K27&amp;" "&amp;TEXT(Calcs!M27,0)</f>
        <v>October 1926</v>
      </c>
      <c r="D23" s="12" t="str">
        <f>Calcs!P27&amp;" "&amp;TEXT(Calcs!R27,0)</f>
        <v>November 1927</v>
      </c>
      <c r="E23" s="9">
        <f>Calcs!N27</f>
        <v>1522</v>
      </c>
      <c r="F23" s="9">
        <f>Calcs!S27</f>
        <v>1535</v>
      </c>
      <c r="G23" s="9">
        <f t="shared" si="0"/>
        <v>13</v>
      </c>
      <c r="H23" s="9">
        <f t="shared" si="1"/>
        <v>27</v>
      </c>
      <c r="I23" s="11">
        <f t="shared" si="2"/>
        <v>41</v>
      </c>
      <c r="J23" s="11">
        <f t="shared" si="3"/>
        <v>40</v>
      </c>
    </row>
    <row r="24" spans="3:12" x14ac:dyDescent="0.25">
      <c r="C24" s="12" t="str">
        <f>Calcs!K28&amp;" "&amp;TEXT(Calcs!M28,0)</f>
        <v>August 1929</v>
      </c>
      <c r="D24" s="12" t="str">
        <f>Calcs!P28&amp;" "&amp;TEXT(Calcs!R28,0)</f>
        <v>March 1933</v>
      </c>
      <c r="E24" s="9">
        <f>Calcs!N28</f>
        <v>1556</v>
      </c>
      <c r="F24" s="9">
        <f>Calcs!S28</f>
        <v>1599</v>
      </c>
      <c r="G24" s="9">
        <f t="shared" si="0"/>
        <v>43</v>
      </c>
      <c r="H24" s="9">
        <f t="shared" si="1"/>
        <v>21</v>
      </c>
      <c r="I24" s="11">
        <f t="shared" si="2"/>
        <v>34</v>
      </c>
      <c r="J24" s="11">
        <f t="shared" si="3"/>
        <v>64</v>
      </c>
    </row>
    <row r="25" spans="3:12" x14ac:dyDescent="0.25">
      <c r="C25" s="12" t="str">
        <f>Calcs!K29&amp;" "&amp;TEXT(Calcs!M29,0)</f>
        <v>May 1937</v>
      </c>
      <c r="D25" s="12" t="str">
        <f>Calcs!P29&amp;" "&amp;TEXT(Calcs!R29,0)</f>
        <v>June 1938</v>
      </c>
      <c r="E25" s="9">
        <f>Calcs!N29</f>
        <v>1649</v>
      </c>
      <c r="F25" s="9">
        <f>Calcs!S29</f>
        <v>1662</v>
      </c>
      <c r="G25" s="9">
        <f t="shared" si="0"/>
        <v>13</v>
      </c>
      <c r="H25" s="9">
        <f t="shared" si="1"/>
        <v>50</v>
      </c>
      <c r="I25" s="11">
        <f t="shared" si="2"/>
        <v>93</v>
      </c>
      <c r="J25" s="11">
        <f t="shared" si="3"/>
        <v>63</v>
      </c>
    </row>
    <row r="26" spans="3:12" x14ac:dyDescent="0.25">
      <c r="C26" s="12" t="str">
        <f>Calcs!K30&amp;" "&amp;TEXT(Calcs!M30,0)</f>
        <v>February 1945</v>
      </c>
      <c r="D26" s="12" t="str">
        <f>Calcs!P30&amp;" "&amp;TEXT(Calcs!R30,0)</f>
        <v>October 1945</v>
      </c>
      <c r="E26" s="9">
        <f>Calcs!N30</f>
        <v>1742</v>
      </c>
      <c r="F26" s="9">
        <f>Calcs!S30</f>
        <v>1750</v>
      </c>
      <c r="G26" s="9">
        <f t="shared" si="0"/>
        <v>8</v>
      </c>
      <c r="H26" s="9">
        <f t="shared" si="1"/>
        <v>80</v>
      </c>
      <c r="I26" s="11">
        <f t="shared" si="2"/>
        <v>93</v>
      </c>
      <c r="J26" s="11">
        <f t="shared" si="3"/>
        <v>88</v>
      </c>
    </row>
    <row r="27" spans="3:12" x14ac:dyDescent="0.25">
      <c r="C27" s="12" t="str">
        <f>Calcs!K31&amp;" "&amp;TEXT(Calcs!M31,0)</f>
        <v>November 1948</v>
      </c>
      <c r="D27" s="12" t="str">
        <f>Calcs!P31&amp;" "&amp;TEXT(Calcs!R31,0)</f>
        <v>October 1949</v>
      </c>
      <c r="E27" s="9">
        <f>Calcs!N31</f>
        <v>1787</v>
      </c>
      <c r="F27" s="9">
        <f>Calcs!S31</f>
        <v>1798</v>
      </c>
      <c r="G27" s="9">
        <f t="shared" si="0"/>
        <v>11</v>
      </c>
      <c r="H27" s="9">
        <f t="shared" si="1"/>
        <v>37</v>
      </c>
      <c r="I27" s="11">
        <f t="shared" si="2"/>
        <v>45</v>
      </c>
      <c r="J27" s="11">
        <f t="shared" si="3"/>
        <v>48</v>
      </c>
      <c r="L27" s="14"/>
    </row>
    <row r="28" spans="3:12" x14ac:dyDescent="0.25">
      <c r="C28" s="12" t="str">
        <f>Calcs!K32&amp;" "&amp;TEXT(Calcs!M32,0)</f>
        <v>July 1953</v>
      </c>
      <c r="D28" s="12" t="str">
        <f>Calcs!P32&amp;" "&amp;TEXT(Calcs!R32,0)</f>
        <v>May 1954</v>
      </c>
      <c r="E28" s="9">
        <f>Calcs!N32</f>
        <v>1843</v>
      </c>
      <c r="F28" s="9">
        <f>Calcs!S32</f>
        <v>1853</v>
      </c>
      <c r="G28" s="9">
        <f t="shared" si="0"/>
        <v>10</v>
      </c>
      <c r="H28" s="9">
        <f t="shared" si="1"/>
        <v>45</v>
      </c>
      <c r="I28" s="11">
        <f t="shared" si="2"/>
        <v>56</v>
      </c>
      <c r="J28" s="11">
        <f t="shared" si="3"/>
        <v>55</v>
      </c>
    </row>
    <row r="29" spans="3:12" x14ac:dyDescent="0.25">
      <c r="C29" s="12" t="str">
        <f>Calcs!K33&amp;" "&amp;TEXT(Calcs!M33,0)</f>
        <v>August 1957</v>
      </c>
      <c r="D29" s="12" t="str">
        <f>Calcs!P33&amp;" "&amp;TEXT(Calcs!R33,0)</f>
        <v>April 1958</v>
      </c>
      <c r="E29" s="9">
        <f>Calcs!N33</f>
        <v>1892</v>
      </c>
      <c r="F29" s="9">
        <f>Calcs!S33</f>
        <v>1900</v>
      </c>
      <c r="G29" s="9">
        <f t="shared" si="0"/>
        <v>8</v>
      </c>
      <c r="H29" s="9">
        <f t="shared" si="1"/>
        <v>39</v>
      </c>
      <c r="I29" s="11">
        <f t="shared" si="2"/>
        <v>49</v>
      </c>
      <c r="J29" s="11">
        <f t="shared" si="3"/>
        <v>47</v>
      </c>
    </row>
    <row r="30" spans="3:12" x14ac:dyDescent="0.25">
      <c r="C30" s="12" t="str">
        <f>Calcs!K34&amp;" "&amp;TEXT(Calcs!M34,0)</f>
        <v>April 1960</v>
      </c>
      <c r="D30" s="12" t="str">
        <f>Calcs!P34&amp;" "&amp;TEXT(Calcs!R34,0)</f>
        <v>February 1961</v>
      </c>
      <c r="E30" s="9">
        <f>Calcs!N34</f>
        <v>1924</v>
      </c>
      <c r="F30" s="9">
        <f>Calcs!S34</f>
        <v>1934</v>
      </c>
      <c r="G30" s="9">
        <f t="shared" si="0"/>
        <v>10</v>
      </c>
      <c r="H30" s="9">
        <f t="shared" si="1"/>
        <v>24</v>
      </c>
      <c r="I30" s="11">
        <f t="shared" si="2"/>
        <v>32</v>
      </c>
      <c r="J30" s="11">
        <f t="shared" si="3"/>
        <v>34</v>
      </c>
    </row>
    <row r="31" spans="3:12" x14ac:dyDescent="0.25">
      <c r="C31" s="12" t="str">
        <f>Calcs!K35&amp;" "&amp;TEXT(Calcs!M35,0)</f>
        <v>December 1969</v>
      </c>
      <c r="D31" s="12" t="str">
        <f>Calcs!P35&amp;" "&amp;TEXT(Calcs!R35,0)</f>
        <v>November 1970</v>
      </c>
      <c r="E31" s="9">
        <f>Calcs!N35</f>
        <v>2040</v>
      </c>
      <c r="F31" s="9">
        <f>Calcs!S35</f>
        <v>2051</v>
      </c>
      <c r="G31" s="9">
        <f t="shared" si="0"/>
        <v>11</v>
      </c>
      <c r="H31" s="9">
        <f t="shared" si="1"/>
        <v>106</v>
      </c>
      <c r="I31" s="11">
        <f t="shared" si="2"/>
        <v>116</v>
      </c>
      <c r="J31" s="11">
        <f t="shared" si="3"/>
        <v>117</v>
      </c>
    </row>
    <row r="32" spans="3:12" x14ac:dyDescent="0.25">
      <c r="C32" s="12" t="str">
        <f>Calcs!K36&amp;" "&amp;TEXT(Calcs!M36,0)</f>
        <v>November 1973</v>
      </c>
      <c r="D32" s="12" t="str">
        <f>Calcs!P36&amp;" "&amp;TEXT(Calcs!R36,0)</f>
        <v>March 1975</v>
      </c>
      <c r="E32" s="9">
        <f>Calcs!N36</f>
        <v>2087</v>
      </c>
      <c r="F32" s="9">
        <f>Calcs!S36</f>
        <v>2103</v>
      </c>
      <c r="G32" s="9">
        <f t="shared" si="0"/>
        <v>16</v>
      </c>
      <c r="H32" s="9">
        <f t="shared" si="1"/>
        <v>36</v>
      </c>
      <c r="I32" s="11">
        <f t="shared" si="2"/>
        <v>47</v>
      </c>
      <c r="J32" s="11">
        <f t="shared" si="3"/>
        <v>52</v>
      </c>
    </row>
    <row r="33" spans="3:10" x14ac:dyDescent="0.25">
      <c r="C33" s="12" t="str">
        <f>Calcs!K37&amp;" "&amp;TEXT(Calcs!M37,0)</f>
        <v>January 1980</v>
      </c>
      <c r="D33" s="12" t="str">
        <f>Calcs!P37&amp;" "&amp;TEXT(Calcs!R37,0)</f>
        <v>July 1980</v>
      </c>
      <c r="E33" s="9">
        <f>Calcs!N37</f>
        <v>2161</v>
      </c>
      <c r="F33" s="9">
        <f>Calcs!S37</f>
        <v>2167</v>
      </c>
      <c r="G33" s="9">
        <f t="shared" si="0"/>
        <v>6</v>
      </c>
      <c r="H33" s="9">
        <f t="shared" si="1"/>
        <v>58</v>
      </c>
      <c r="I33" s="11">
        <f t="shared" si="2"/>
        <v>74</v>
      </c>
      <c r="J33" s="11">
        <f t="shared" si="3"/>
        <v>64</v>
      </c>
    </row>
    <row r="34" spans="3:10" x14ac:dyDescent="0.25">
      <c r="C34" s="12" t="str">
        <f>Calcs!K38&amp;" "&amp;TEXT(Calcs!M38,0)</f>
        <v>July 1981</v>
      </c>
      <c r="D34" s="12" t="str">
        <f>Calcs!P38&amp;" "&amp;TEXT(Calcs!R38,0)</f>
        <v>November 1982</v>
      </c>
      <c r="E34" s="9">
        <f>Calcs!N38</f>
        <v>2179</v>
      </c>
      <c r="F34" s="9">
        <f>Calcs!S38</f>
        <v>2195</v>
      </c>
      <c r="G34" s="9">
        <f t="shared" si="0"/>
        <v>16</v>
      </c>
      <c r="H34" s="9">
        <f t="shared" si="1"/>
        <v>12</v>
      </c>
      <c r="I34" s="11">
        <f t="shared" si="2"/>
        <v>18</v>
      </c>
      <c r="J34" s="11">
        <f t="shared" si="3"/>
        <v>28</v>
      </c>
    </row>
    <row r="35" spans="3:10" x14ac:dyDescent="0.25">
      <c r="C35" s="12" t="str">
        <f>Calcs!K39&amp;" "&amp;TEXT(Calcs!M39,0)</f>
        <v>July 1990</v>
      </c>
      <c r="D35" s="12" t="str">
        <f>Calcs!P39&amp;" "&amp;TEXT(Calcs!R39,0)</f>
        <v>March 1991</v>
      </c>
      <c r="E35" s="9">
        <f>Calcs!N39</f>
        <v>2287</v>
      </c>
      <c r="F35" s="9">
        <f>Calcs!S39</f>
        <v>2295</v>
      </c>
      <c r="G35" s="9">
        <f t="shared" si="0"/>
        <v>8</v>
      </c>
      <c r="H35" s="9">
        <f t="shared" si="1"/>
        <v>92</v>
      </c>
      <c r="I35" s="11">
        <f t="shared" si="2"/>
        <v>108</v>
      </c>
      <c r="J35" s="11">
        <f t="shared" si="3"/>
        <v>100</v>
      </c>
    </row>
    <row r="36" spans="3:10" x14ac:dyDescent="0.25">
      <c r="C36" s="12" t="str">
        <f>Calcs!K40&amp;" "&amp;TEXT(Calcs!M40,0)</f>
        <v>March 2001</v>
      </c>
      <c r="D36" s="12" t="str">
        <f>Calcs!P40&amp;" "&amp;TEXT(Calcs!R40,0)</f>
        <v>November 2001</v>
      </c>
      <c r="E36" s="9">
        <f>Calcs!N40</f>
        <v>2415</v>
      </c>
      <c r="F36" s="9">
        <f>Calcs!S40</f>
        <v>2423</v>
      </c>
      <c r="G36" s="9">
        <f t="shared" si="0"/>
        <v>8</v>
      </c>
      <c r="H36" s="9">
        <f t="shared" si="1"/>
        <v>120</v>
      </c>
      <c r="I36" s="11">
        <f t="shared" si="2"/>
        <v>128</v>
      </c>
      <c r="J36" s="11">
        <f t="shared" si="3"/>
        <v>128</v>
      </c>
    </row>
    <row r="37" spans="3:10" x14ac:dyDescent="0.25">
      <c r="C37" s="12" t="str">
        <f>Calcs!K41&amp;" "&amp;TEXT(Calcs!M41,0)</f>
        <v>December 2007</v>
      </c>
      <c r="D37" s="12" t="str">
        <f>Calcs!P41&amp;" "&amp;TEXT(Calcs!R41,0)</f>
        <v>June 2009</v>
      </c>
      <c r="E37" s="9">
        <f>Calcs!N41</f>
        <v>2496</v>
      </c>
      <c r="F37" s="9">
        <f>Calcs!S41</f>
        <v>2514</v>
      </c>
      <c r="G37" s="9">
        <f t="shared" si="0"/>
        <v>18</v>
      </c>
      <c r="H37" s="9">
        <f t="shared" si="1"/>
        <v>73</v>
      </c>
      <c r="I37" s="11">
        <f t="shared" si="2"/>
        <v>81</v>
      </c>
      <c r="J37" s="11">
        <f t="shared" si="3"/>
        <v>91</v>
      </c>
    </row>
    <row r="38" spans="3:10" x14ac:dyDescent="0.25">
      <c r="C38" s="8"/>
      <c r="D38" s="8"/>
      <c r="E38" s="9"/>
      <c r="F38" s="9"/>
      <c r="G38" s="9"/>
      <c r="H38" s="9"/>
    </row>
    <row r="39" spans="3:10" x14ac:dyDescent="0.25">
      <c r="C39" s="17" t="s">
        <v>103</v>
      </c>
      <c r="D39" s="17"/>
      <c r="E39" s="9"/>
      <c r="F39" s="9"/>
      <c r="G39" s="10">
        <f>AVERAGE(G5:G37)</f>
        <v>17.454545454545453</v>
      </c>
      <c r="H39" s="10">
        <f>AVERAGE(H5:H37)</f>
        <v>38.727272727272727</v>
      </c>
      <c r="I39" s="10">
        <f t="shared" ref="I39:J39" si="4">AVERAGE(I5:I37)</f>
        <v>56.4375</v>
      </c>
      <c r="J39" s="10">
        <f t="shared" si="4"/>
        <v>56.18181818181818</v>
      </c>
    </row>
    <row r="40" spans="3:10" x14ac:dyDescent="0.25">
      <c r="C40" s="17" t="s">
        <v>104</v>
      </c>
      <c r="D40" s="17"/>
      <c r="E40" s="9"/>
      <c r="F40" s="9"/>
      <c r="G40" s="10">
        <f>AVERAGE(G5:G20)</f>
        <v>21.5625</v>
      </c>
      <c r="H40" s="10">
        <f t="shared" ref="H40:J40" si="5">AVERAGE(H5:H20)</f>
        <v>26.625</v>
      </c>
      <c r="I40" s="10">
        <f t="shared" si="5"/>
        <v>48.93333333333333</v>
      </c>
      <c r="J40" s="10">
        <f t="shared" si="5"/>
        <v>48.1875</v>
      </c>
    </row>
    <row r="41" spans="3:10" x14ac:dyDescent="0.25">
      <c r="C41" s="17" t="s">
        <v>105</v>
      </c>
      <c r="D41" s="17"/>
      <c r="E41" s="9"/>
      <c r="F41" s="9"/>
      <c r="G41" s="10">
        <f>AVERAGE(G21:G26)</f>
        <v>18.166666666666668</v>
      </c>
      <c r="H41" s="10">
        <f t="shared" ref="H41:J41" si="6">AVERAGE(H21:H26)</f>
        <v>35</v>
      </c>
      <c r="I41" s="10">
        <f t="shared" si="6"/>
        <v>53</v>
      </c>
      <c r="J41" s="10">
        <f t="shared" si="6"/>
        <v>53.166666666666664</v>
      </c>
    </row>
    <row r="42" spans="3:10" x14ac:dyDescent="0.25">
      <c r="C42" s="17" t="s">
        <v>106</v>
      </c>
      <c r="D42" s="17"/>
      <c r="E42" s="9"/>
      <c r="F42" s="9"/>
      <c r="G42" s="10">
        <f>AVERAGE(G27:G37)</f>
        <v>11.090909090909092</v>
      </c>
      <c r="H42" s="10">
        <f t="shared" ref="H42:J42" si="7">AVERAGE(H27:H37)</f>
        <v>58.363636363636367</v>
      </c>
      <c r="I42" s="10">
        <f t="shared" si="7"/>
        <v>68.545454545454547</v>
      </c>
      <c r="J42" s="10">
        <f t="shared" si="7"/>
        <v>69.454545454545453</v>
      </c>
    </row>
    <row r="43" spans="3:10" x14ac:dyDescent="0.25">
      <c r="C43" s="8"/>
      <c r="D43" s="8"/>
      <c r="E43" s="9"/>
      <c r="F43" s="9"/>
      <c r="G43" s="9"/>
      <c r="H43" s="9"/>
    </row>
    <row r="44" spans="3:10" x14ac:dyDescent="0.25">
      <c r="C44" s="12" t="s">
        <v>101</v>
      </c>
      <c r="D44" s="8"/>
      <c r="E44" s="9"/>
      <c r="F44" s="9"/>
      <c r="G44" s="9"/>
      <c r="H44" s="9"/>
    </row>
    <row r="45" spans="3:10" x14ac:dyDescent="0.25">
      <c r="C45" s="8"/>
      <c r="D45" s="8"/>
      <c r="E45" s="9"/>
      <c r="F45" s="9"/>
      <c r="G45" s="9"/>
      <c r="H45" s="9"/>
    </row>
    <row r="46" spans="3:10" x14ac:dyDescent="0.25">
      <c r="C46" s="8"/>
      <c r="D46" s="8"/>
      <c r="E46" s="9"/>
      <c r="F46" s="9"/>
      <c r="G46" s="9"/>
      <c r="H46" s="9"/>
    </row>
    <row r="47" spans="3:10" x14ac:dyDescent="0.25">
      <c r="D47" s="8"/>
      <c r="E47" s="9"/>
      <c r="F47" s="9"/>
      <c r="G47" s="9"/>
      <c r="H47" s="9"/>
    </row>
    <row r="48" spans="3:10" x14ac:dyDescent="0.25">
      <c r="C48" s="8"/>
      <c r="D48" s="8"/>
      <c r="E48" s="9"/>
      <c r="F48" s="9"/>
      <c r="G48" s="9"/>
      <c r="H48" s="9"/>
    </row>
    <row r="49" spans="3:8" x14ac:dyDescent="0.25">
      <c r="C49" s="8"/>
      <c r="D49" s="8"/>
      <c r="E49" s="9"/>
      <c r="F49" s="9"/>
      <c r="G49" s="9"/>
      <c r="H49" s="9"/>
    </row>
    <row r="50" spans="3:8" x14ac:dyDescent="0.25">
      <c r="C50" s="8"/>
      <c r="D50" s="8"/>
      <c r="E50" s="9"/>
      <c r="F50" s="9"/>
      <c r="G50" s="9"/>
      <c r="H50" s="9"/>
    </row>
    <row r="51" spans="3:8" x14ac:dyDescent="0.25">
      <c r="C51" s="8"/>
      <c r="D51" s="8"/>
      <c r="E51" s="9"/>
      <c r="F51" s="9"/>
      <c r="G51" s="9"/>
      <c r="H51" s="9"/>
    </row>
    <row r="52" spans="3:8" x14ac:dyDescent="0.25">
      <c r="C52" s="8"/>
      <c r="D52" s="8"/>
      <c r="E52" s="9"/>
      <c r="F52" s="9"/>
      <c r="G52" s="9"/>
      <c r="H52" s="9"/>
    </row>
    <row r="53" spans="3:8" x14ac:dyDescent="0.25">
      <c r="C53" s="8"/>
      <c r="D53" s="8"/>
      <c r="E53" s="9"/>
      <c r="F53" s="9"/>
      <c r="G53" s="9"/>
      <c r="H53" s="9"/>
    </row>
    <row r="54" spans="3:8" x14ac:dyDescent="0.25">
      <c r="C54" s="8"/>
      <c r="D54" s="8"/>
      <c r="E54" s="9"/>
      <c r="F54" s="9"/>
      <c r="G54" s="9"/>
      <c r="H54" s="9"/>
    </row>
    <row r="55" spans="3:8" x14ac:dyDescent="0.25">
      <c r="C55" s="8"/>
      <c r="D55" s="8"/>
      <c r="E55" s="9"/>
      <c r="F55" s="9"/>
      <c r="G55" s="9"/>
      <c r="H55" s="9"/>
    </row>
    <row r="56" spans="3:8" x14ac:dyDescent="0.25">
      <c r="C56" s="8"/>
      <c r="D56" s="8"/>
      <c r="E56" s="9"/>
      <c r="F56" s="9"/>
      <c r="G56" s="9"/>
      <c r="H56" s="9"/>
    </row>
    <row r="57" spans="3:8" x14ac:dyDescent="0.25">
      <c r="C57" s="17"/>
      <c r="D57" s="17"/>
      <c r="E57" s="16"/>
      <c r="F57" s="16"/>
      <c r="G57" s="16"/>
      <c r="H57" s="16"/>
    </row>
    <row r="58" spans="3:8" x14ac:dyDescent="0.25">
      <c r="C58" s="17"/>
      <c r="D58" s="17"/>
      <c r="E58" s="16"/>
      <c r="F58" s="16"/>
      <c r="G58" s="16"/>
      <c r="H58" s="16"/>
    </row>
    <row r="59" spans="3:8" x14ac:dyDescent="0.25">
      <c r="C59" s="17"/>
      <c r="D59" s="17"/>
      <c r="E59" s="16"/>
      <c r="F59" s="16"/>
      <c r="G59" s="16"/>
      <c r="H59" s="16"/>
    </row>
    <row r="60" spans="3:8" x14ac:dyDescent="0.25">
      <c r="C60" s="17"/>
      <c r="D60" s="17"/>
      <c r="E60" s="16"/>
      <c r="F60" s="16"/>
      <c r="G60" s="16"/>
      <c r="H60" s="16"/>
    </row>
    <row r="61" spans="3:8" x14ac:dyDescent="0.25">
      <c r="C61" s="17"/>
      <c r="D61" s="17"/>
    </row>
    <row r="62" spans="3:8" x14ac:dyDescent="0.25">
      <c r="C62" s="8"/>
      <c r="D62" s="8"/>
      <c r="E62" s="9"/>
      <c r="F62" s="9"/>
      <c r="G62" s="9"/>
      <c r="H62" s="9"/>
    </row>
    <row r="63" spans="3:8" x14ac:dyDescent="0.25">
      <c r="C63" s="8"/>
      <c r="D63" s="8"/>
      <c r="E63" s="9"/>
      <c r="F63" s="9"/>
      <c r="G63" s="9"/>
      <c r="H63" s="9"/>
    </row>
    <row r="64" spans="3:8" x14ac:dyDescent="0.25">
      <c r="C64" s="8"/>
      <c r="D64" s="8"/>
      <c r="E64" s="9"/>
      <c r="F64" s="9"/>
      <c r="G64" s="9"/>
      <c r="H64" s="9"/>
    </row>
    <row r="65" spans="3:8" x14ac:dyDescent="0.25">
      <c r="C65" s="8"/>
      <c r="D65" s="8"/>
      <c r="E65" s="9"/>
      <c r="F65" s="9"/>
      <c r="G65" s="9"/>
      <c r="H65" s="9"/>
    </row>
    <row r="66" spans="3:8" x14ac:dyDescent="0.25">
      <c r="C66" s="8"/>
      <c r="D66" s="8"/>
      <c r="E66" s="9"/>
      <c r="F66" s="9"/>
      <c r="G66" s="9"/>
      <c r="H66" s="9"/>
    </row>
    <row r="67" spans="3:8" x14ac:dyDescent="0.25">
      <c r="C67" s="8"/>
      <c r="D67" s="8"/>
      <c r="E67" s="9"/>
      <c r="F67" s="9"/>
      <c r="G67" s="9"/>
      <c r="H67" s="9"/>
    </row>
    <row r="68" spans="3:8" x14ac:dyDescent="0.25">
      <c r="C68" s="8"/>
      <c r="D68" s="8"/>
      <c r="E68" s="9"/>
      <c r="F68" s="9"/>
      <c r="G68" s="9"/>
      <c r="H68" s="9"/>
    </row>
    <row r="69" spans="3:8" x14ac:dyDescent="0.25">
      <c r="C69" s="8"/>
      <c r="D69" s="8"/>
      <c r="E69" s="9"/>
      <c r="F69" s="9"/>
      <c r="G69" s="9"/>
      <c r="H69" s="9"/>
    </row>
    <row r="70" spans="3:8" x14ac:dyDescent="0.25">
      <c r="C70" s="8"/>
      <c r="D70" s="8"/>
      <c r="E70" s="9"/>
      <c r="F70" s="9"/>
      <c r="G70" s="9"/>
      <c r="H70" s="9"/>
    </row>
    <row r="71" spans="3:8" x14ac:dyDescent="0.25">
      <c r="C71" s="8"/>
      <c r="D71" s="8"/>
      <c r="E71" s="9"/>
      <c r="F71" s="9"/>
      <c r="G71" s="9"/>
      <c r="H71" s="9"/>
    </row>
    <row r="72" spans="3:8" x14ac:dyDescent="0.25">
      <c r="C72" s="8"/>
      <c r="D72" s="8"/>
      <c r="E72" s="9"/>
      <c r="F72" s="9"/>
      <c r="G72" s="9"/>
      <c r="H72" s="9"/>
    </row>
    <row r="73" spans="3:8" x14ac:dyDescent="0.25">
      <c r="C73" s="8"/>
      <c r="D73" s="8"/>
      <c r="E73" s="9"/>
      <c r="F73" s="9"/>
      <c r="G73" s="9"/>
      <c r="H73" s="9"/>
    </row>
    <row r="74" spans="3:8" x14ac:dyDescent="0.25">
      <c r="C74" s="8"/>
      <c r="D74" s="8"/>
      <c r="E74" s="9"/>
      <c r="F74" s="9"/>
      <c r="G74" s="9"/>
      <c r="H74" s="9"/>
    </row>
    <row r="75" spans="3:8" x14ac:dyDescent="0.25">
      <c r="C75" s="8"/>
      <c r="D75" s="8"/>
      <c r="E75" s="9"/>
      <c r="F75" s="9"/>
      <c r="G75" s="9"/>
      <c r="H75" s="9"/>
    </row>
    <row r="76" spans="3:8" x14ac:dyDescent="0.25">
      <c r="C76" s="8"/>
      <c r="D76" s="8"/>
      <c r="E76" s="9"/>
      <c r="F76" s="9"/>
      <c r="G76" s="9"/>
      <c r="H76" s="9"/>
    </row>
    <row r="77" spans="3:8" x14ac:dyDescent="0.25">
      <c r="C77" s="8"/>
      <c r="D77" s="8"/>
      <c r="E77" s="9"/>
      <c r="F77" s="9"/>
      <c r="G77" s="9"/>
      <c r="H77" s="9"/>
    </row>
    <row r="78" spans="3:8" x14ac:dyDescent="0.25">
      <c r="C78" s="8"/>
      <c r="D78" s="8"/>
      <c r="E78" s="9"/>
      <c r="F78" s="9"/>
      <c r="G78" s="9"/>
      <c r="H78" s="9"/>
    </row>
    <row r="79" spans="3:8" x14ac:dyDescent="0.25">
      <c r="C79" s="8"/>
      <c r="D79" s="8"/>
      <c r="E79" s="9"/>
      <c r="F79" s="9"/>
      <c r="G79" s="9"/>
      <c r="H79" s="9"/>
    </row>
    <row r="80" spans="3:8" x14ac:dyDescent="0.25">
      <c r="C80" s="8"/>
      <c r="D80" s="8"/>
      <c r="E80" s="9"/>
      <c r="F80" s="9"/>
      <c r="G80" s="9"/>
      <c r="H80" s="9"/>
    </row>
    <row r="81" spans="3:8" x14ac:dyDescent="0.25">
      <c r="C81" s="8"/>
      <c r="D81" s="8"/>
      <c r="E81" s="9"/>
      <c r="F81" s="9"/>
      <c r="G81" s="9"/>
      <c r="H81" s="9"/>
    </row>
    <row r="82" spans="3:8" x14ac:dyDescent="0.25">
      <c r="C82" s="8"/>
      <c r="D82" s="8"/>
      <c r="E82" s="9"/>
      <c r="F82" s="9"/>
      <c r="G82" s="9"/>
      <c r="H82" s="9"/>
    </row>
    <row r="83" spans="3:8" x14ac:dyDescent="0.25">
      <c r="C83" s="8"/>
      <c r="D83" s="8"/>
      <c r="E83" s="9"/>
      <c r="F83" s="9"/>
      <c r="G83" s="9"/>
      <c r="H83" s="9"/>
    </row>
    <row r="84" spans="3:8" x14ac:dyDescent="0.25">
      <c r="C84" s="8"/>
      <c r="D84" s="8"/>
      <c r="E84" s="9"/>
      <c r="F84" s="9"/>
      <c r="G84" s="9"/>
      <c r="H84" s="9"/>
    </row>
    <row r="85" spans="3:8" x14ac:dyDescent="0.25">
      <c r="C85" s="8"/>
      <c r="D85" s="8"/>
      <c r="E85" s="9"/>
      <c r="F85" s="9"/>
      <c r="G85" s="9"/>
      <c r="H85" s="9"/>
    </row>
    <row r="86" spans="3:8" x14ac:dyDescent="0.25">
      <c r="C86" s="8"/>
      <c r="D86" s="8"/>
      <c r="E86" s="9"/>
      <c r="F86" s="9"/>
      <c r="G86" s="9"/>
      <c r="H86" s="9"/>
    </row>
  </sheetData>
  <mergeCells count="9">
    <mergeCell ref="C59:D59"/>
    <mergeCell ref="C60:D60"/>
    <mergeCell ref="C61:D61"/>
    <mergeCell ref="C42:D42"/>
    <mergeCell ref="C39:D39"/>
    <mergeCell ref="C40:D40"/>
    <mergeCell ref="C41:D41"/>
    <mergeCell ref="C57:D57"/>
    <mergeCell ref="C58:D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55"/>
  <sheetViews>
    <sheetView topLeftCell="A5" workbookViewId="0">
      <selection activeCell="B44" sqref="B44"/>
    </sheetView>
  </sheetViews>
  <sheetFormatPr defaultRowHeight="15.75" x14ac:dyDescent="0.25"/>
  <cols>
    <col min="3" max="3" width="14.5" customWidth="1"/>
    <col min="4" max="4" width="17.5" customWidth="1"/>
  </cols>
  <sheetData>
    <row r="4" spans="3:19" ht="25.5" x14ac:dyDescent="0.25">
      <c r="C4" s="1" t="s">
        <v>0</v>
      </c>
      <c r="D4" s="1" t="s">
        <v>1</v>
      </c>
      <c r="E4" s="1" t="s">
        <v>2</v>
      </c>
      <c r="F4" s="1" t="s">
        <v>3</v>
      </c>
      <c r="G4" s="18" t="s">
        <v>4</v>
      </c>
      <c r="H4" s="18"/>
    </row>
    <row r="5" spans="3:19" ht="28.5" x14ac:dyDescent="0.25">
      <c r="C5" s="19" t="s">
        <v>5</v>
      </c>
      <c r="D5" s="19"/>
      <c r="E5" s="2" t="s">
        <v>7</v>
      </c>
      <c r="F5" s="2" t="s">
        <v>9</v>
      </c>
      <c r="G5" s="2" t="s">
        <v>11</v>
      </c>
      <c r="H5" s="2" t="s">
        <v>13</v>
      </c>
    </row>
    <row r="6" spans="3:19" x14ac:dyDescent="0.25">
      <c r="C6" s="19" t="s">
        <v>6</v>
      </c>
      <c r="D6" s="19"/>
      <c r="E6" s="2" t="s">
        <v>8</v>
      </c>
      <c r="F6" s="2" t="s">
        <v>8</v>
      </c>
      <c r="G6" s="2" t="s">
        <v>12</v>
      </c>
      <c r="H6" s="2" t="s">
        <v>12</v>
      </c>
    </row>
    <row r="7" spans="3:19" x14ac:dyDescent="0.25">
      <c r="C7" s="19"/>
      <c r="D7" s="19"/>
      <c r="E7" s="2" t="s">
        <v>1</v>
      </c>
      <c r="F7" s="2" t="s">
        <v>10</v>
      </c>
      <c r="G7" s="2" t="s">
        <v>1</v>
      </c>
      <c r="H7" s="2" t="s">
        <v>0</v>
      </c>
    </row>
    <row r="8" spans="3:19" x14ac:dyDescent="0.25">
      <c r="C8" s="3"/>
      <c r="D8" s="4" t="s">
        <v>46</v>
      </c>
      <c r="E8" s="5" t="s">
        <v>80</v>
      </c>
      <c r="F8" s="5" t="s">
        <v>80</v>
      </c>
      <c r="G8" s="5" t="s">
        <v>80</v>
      </c>
      <c r="H8" s="5" t="s">
        <v>80</v>
      </c>
      <c r="L8" s="6"/>
      <c r="O8">
        <f t="shared" ref="O8" si="0">FIND(" ",D8)</f>
        <v>9</v>
      </c>
      <c r="P8" t="str">
        <f t="shared" ref="P8" si="1">LEFT(D8,O8-1)</f>
        <v>December</v>
      </c>
      <c r="Q8" s="6">
        <f t="shared" ref="Q8:Q41" si="2">VLOOKUP(P8,$K$44:$L$55,2,FALSE)</f>
        <v>12</v>
      </c>
      <c r="R8">
        <f t="shared" ref="R8" si="3">VALUE(MID(D8,O8+1,4))</f>
        <v>1854</v>
      </c>
      <c r="S8">
        <f t="shared" ref="S8" si="4">12*(R8-1800)+Q8</f>
        <v>660</v>
      </c>
    </row>
    <row r="9" spans="3:19" x14ac:dyDescent="0.25">
      <c r="C9" s="4" t="s">
        <v>102</v>
      </c>
      <c r="D9" s="4" t="s">
        <v>47</v>
      </c>
      <c r="E9" s="5">
        <v>18</v>
      </c>
      <c r="F9" s="5">
        <v>30</v>
      </c>
      <c r="G9" s="5">
        <v>48</v>
      </c>
      <c r="H9" s="5" t="s">
        <v>80</v>
      </c>
      <c r="J9">
        <f>FIND(" ",C9)</f>
        <v>5</v>
      </c>
      <c r="K9" t="str">
        <f>LEFT(C9,J9-1)</f>
        <v>June</v>
      </c>
      <c r="L9" s="6">
        <f t="shared" ref="L9:L41" si="5">VLOOKUP(K9,$K$44:$L$55,2,FALSE)</f>
        <v>6</v>
      </c>
      <c r="M9">
        <f>VALUE(MID(C9,J9+1,4))</f>
        <v>1857</v>
      </c>
      <c r="N9">
        <f>12*(M9-1800)+L9</f>
        <v>690</v>
      </c>
      <c r="O9">
        <f>FIND(" ",D9)</f>
        <v>9</v>
      </c>
      <c r="P9" t="str">
        <f>LEFT(D9,O9-1)</f>
        <v>December</v>
      </c>
      <c r="Q9" s="6">
        <f t="shared" si="2"/>
        <v>12</v>
      </c>
      <c r="R9">
        <f>VALUE(MID(D9,O9+1,4))</f>
        <v>1858</v>
      </c>
      <c r="S9">
        <f>12*(R9-1800)+Q9</f>
        <v>708</v>
      </c>
    </row>
    <row r="10" spans="3:19" x14ac:dyDescent="0.25">
      <c r="C10" s="15" t="s">
        <v>14</v>
      </c>
      <c r="D10" s="15" t="s">
        <v>48</v>
      </c>
      <c r="E10" s="5">
        <v>8</v>
      </c>
      <c r="F10" s="5">
        <v>22</v>
      </c>
      <c r="G10" s="5">
        <v>30</v>
      </c>
      <c r="H10" s="5">
        <v>40</v>
      </c>
      <c r="J10">
        <f t="shared" ref="J10:J41" si="6">FIND(" ",C10)</f>
        <v>8</v>
      </c>
      <c r="K10" t="str">
        <f t="shared" ref="K10:K41" si="7">LEFT(C10,J10-1)</f>
        <v>October</v>
      </c>
      <c r="L10" s="6">
        <f t="shared" si="5"/>
        <v>10</v>
      </c>
      <c r="M10">
        <f t="shared" ref="M10:M41" si="8">VALUE(MID(C10,J10+1,4))</f>
        <v>1860</v>
      </c>
      <c r="N10">
        <f t="shared" ref="N10:N41" si="9">12*(M10-1800)+L10</f>
        <v>730</v>
      </c>
      <c r="O10">
        <f t="shared" ref="O10:O41" si="10">FIND(" ",D10)</f>
        <v>5</v>
      </c>
      <c r="P10" t="str">
        <f t="shared" ref="P10:P41" si="11">LEFT(D10,O10-1)</f>
        <v>June</v>
      </c>
      <c r="Q10" s="6">
        <f t="shared" si="2"/>
        <v>6</v>
      </c>
      <c r="R10">
        <f t="shared" ref="R10:R41" si="12">VALUE(MID(D10,O10+1,4))</f>
        <v>1861</v>
      </c>
      <c r="S10">
        <f t="shared" ref="S10:S41" si="13">12*(R10-1800)+Q10</f>
        <v>738</v>
      </c>
    </row>
    <row r="11" spans="3:19" x14ac:dyDescent="0.25">
      <c r="C11" s="15" t="s">
        <v>15</v>
      </c>
      <c r="D11" s="15" t="s">
        <v>49</v>
      </c>
      <c r="E11" s="5">
        <v>32</v>
      </c>
      <c r="F11" s="5">
        <v>46</v>
      </c>
      <c r="G11" s="5">
        <v>78</v>
      </c>
      <c r="H11" s="5">
        <v>54</v>
      </c>
      <c r="J11">
        <f t="shared" si="6"/>
        <v>6</v>
      </c>
      <c r="K11" t="str">
        <f t="shared" si="7"/>
        <v>April</v>
      </c>
      <c r="L11" s="6">
        <f t="shared" si="5"/>
        <v>4</v>
      </c>
      <c r="M11">
        <f t="shared" si="8"/>
        <v>1865</v>
      </c>
      <c r="N11">
        <f t="shared" si="9"/>
        <v>784</v>
      </c>
      <c r="O11">
        <f t="shared" si="10"/>
        <v>9</v>
      </c>
      <c r="P11" t="str">
        <f t="shared" si="11"/>
        <v>December</v>
      </c>
      <c r="Q11" s="6">
        <f t="shared" si="2"/>
        <v>12</v>
      </c>
      <c r="R11">
        <f t="shared" si="12"/>
        <v>1867</v>
      </c>
      <c r="S11">
        <f t="shared" si="13"/>
        <v>816</v>
      </c>
    </row>
    <row r="12" spans="3:19" x14ac:dyDescent="0.25">
      <c r="C12" s="4" t="s">
        <v>16</v>
      </c>
      <c r="D12" s="4" t="s">
        <v>50</v>
      </c>
      <c r="E12" s="5">
        <v>18</v>
      </c>
      <c r="F12" s="5">
        <v>18</v>
      </c>
      <c r="G12" s="5">
        <v>36</v>
      </c>
      <c r="H12" s="5">
        <v>50</v>
      </c>
      <c r="J12">
        <f t="shared" si="6"/>
        <v>5</v>
      </c>
      <c r="K12" t="str">
        <f t="shared" si="7"/>
        <v>June</v>
      </c>
      <c r="L12" s="6">
        <f t="shared" si="5"/>
        <v>6</v>
      </c>
      <c r="M12">
        <f t="shared" si="8"/>
        <v>1869</v>
      </c>
      <c r="N12">
        <f t="shared" si="9"/>
        <v>834</v>
      </c>
      <c r="O12">
        <f t="shared" si="10"/>
        <v>9</v>
      </c>
      <c r="P12" t="str">
        <f t="shared" si="11"/>
        <v>December</v>
      </c>
      <c r="Q12" s="6">
        <f t="shared" si="2"/>
        <v>12</v>
      </c>
      <c r="R12">
        <f t="shared" si="12"/>
        <v>1870</v>
      </c>
      <c r="S12">
        <f t="shared" si="13"/>
        <v>852</v>
      </c>
    </row>
    <row r="13" spans="3:19" x14ac:dyDescent="0.25">
      <c r="C13" s="15" t="s">
        <v>17</v>
      </c>
      <c r="D13" s="4" t="s">
        <v>51</v>
      </c>
      <c r="E13" s="5">
        <v>65</v>
      </c>
      <c r="F13" s="5">
        <v>34</v>
      </c>
      <c r="G13" s="5">
        <v>99</v>
      </c>
      <c r="H13" s="5">
        <v>52</v>
      </c>
      <c r="J13">
        <f t="shared" si="6"/>
        <v>8</v>
      </c>
      <c r="K13" t="str">
        <f t="shared" si="7"/>
        <v>October</v>
      </c>
      <c r="L13" s="6">
        <f t="shared" si="5"/>
        <v>10</v>
      </c>
      <c r="M13">
        <f t="shared" si="8"/>
        <v>1873</v>
      </c>
      <c r="N13">
        <f t="shared" si="9"/>
        <v>886</v>
      </c>
      <c r="O13">
        <f t="shared" si="10"/>
        <v>6</v>
      </c>
      <c r="P13" t="str">
        <f t="shared" si="11"/>
        <v>March</v>
      </c>
      <c r="Q13" s="6">
        <f t="shared" si="2"/>
        <v>3</v>
      </c>
      <c r="R13">
        <f t="shared" si="12"/>
        <v>1879</v>
      </c>
      <c r="S13">
        <f t="shared" si="13"/>
        <v>951</v>
      </c>
    </row>
    <row r="14" spans="3:19" x14ac:dyDescent="0.25">
      <c r="C14" s="4" t="s">
        <v>18</v>
      </c>
      <c r="D14" s="4" t="s">
        <v>52</v>
      </c>
      <c r="E14" s="5">
        <v>38</v>
      </c>
      <c r="F14" s="5">
        <v>36</v>
      </c>
      <c r="G14" s="5">
        <v>74</v>
      </c>
      <c r="H14" s="5">
        <v>101</v>
      </c>
      <c r="J14">
        <f t="shared" si="6"/>
        <v>6</v>
      </c>
      <c r="K14" t="str">
        <f t="shared" si="7"/>
        <v>March</v>
      </c>
      <c r="L14" s="6">
        <f t="shared" si="5"/>
        <v>3</v>
      </c>
      <c r="M14">
        <f t="shared" si="8"/>
        <v>1882</v>
      </c>
      <c r="N14">
        <f t="shared" si="9"/>
        <v>987</v>
      </c>
      <c r="O14">
        <f t="shared" si="10"/>
        <v>4</v>
      </c>
      <c r="P14" t="str">
        <f t="shared" si="11"/>
        <v>May</v>
      </c>
      <c r="Q14" s="6">
        <f t="shared" si="2"/>
        <v>5</v>
      </c>
      <c r="R14">
        <f t="shared" si="12"/>
        <v>1885</v>
      </c>
      <c r="S14">
        <f t="shared" si="13"/>
        <v>1025</v>
      </c>
    </row>
    <row r="15" spans="3:19" x14ac:dyDescent="0.25">
      <c r="C15" s="15" t="s">
        <v>19</v>
      </c>
      <c r="D15" s="15" t="s">
        <v>53</v>
      </c>
      <c r="E15" s="5">
        <v>13</v>
      </c>
      <c r="F15" s="5">
        <v>22</v>
      </c>
      <c r="G15" s="5">
        <v>35</v>
      </c>
      <c r="H15" s="5">
        <v>60</v>
      </c>
      <c r="J15">
        <f t="shared" si="6"/>
        <v>6</v>
      </c>
      <c r="K15" t="str">
        <f t="shared" si="7"/>
        <v>March</v>
      </c>
      <c r="L15" s="6">
        <f t="shared" si="5"/>
        <v>3</v>
      </c>
      <c r="M15">
        <f t="shared" si="8"/>
        <v>1887</v>
      </c>
      <c r="N15">
        <f t="shared" si="9"/>
        <v>1047</v>
      </c>
      <c r="O15">
        <f t="shared" si="10"/>
        <v>6</v>
      </c>
      <c r="P15" t="str">
        <f t="shared" si="11"/>
        <v>April</v>
      </c>
      <c r="Q15" s="6">
        <f t="shared" si="2"/>
        <v>4</v>
      </c>
      <c r="R15">
        <f t="shared" si="12"/>
        <v>1888</v>
      </c>
      <c r="S15">
        <f t="shared" si="13"/>
        <v>1060</v>
      </c>
    </row>
    <row r="16" spans="3:19" x14ac:dyDescent="0.25">
      <c r="C16" s="4" t="s">
        <v>20</v>
      </c>
      <c r="D16" s="4" t="s">
        <v>54</v>
      </c>
      <c r="E16" s="5">
        <v>10</v>
      </c>
      <c r="F16" s="5">
        <v>27</v>
      </c>
      <c r="G16" s="5">
        <v>37</v>
      </c>
      <c r="H16" s="5">
        <v>40</v>
      </c>
      <c r="J16">
        <f t="shared" si="6"/>
        <v>5</v>
      </c>
      <c r="K16" t="str">
        <f t="shared" si="7"/>
        <v>July</v>
      </c>
      <c r="L16" s="6">
        <f t="shared" si="5"/>
        <v>7</v>
      </c>
      <c r="M16">
        <f t="shared" si="8"/>
        <v>1890</v>
      </c>
      <c r="N16">
        <f t="shared" si="9"/>
        <v>1087</v>
      </c>
      <c r="O16">
        <f t="shared" si="10"/>
        <v>4</v>
      </c>
      <c r="P16" t="str">
        <f t="shared" si="11"/>
        <v>May</v>
      </c>
      <c r="Q16" s="6">
        <f t="shared" si="2"/>
        <v>5</v>
      </c>
      <c r="R16">
        <f t="shared" si="12"/>
        <v>1891</v>
      </c>
      <c r="S16">
        <f t="shared" si="13"/>
        <v>1097</v>
      </c>
    </row>
    <row r="17" spans="3:19" x14ac:dyDescent="0.25">
      <c r="C17" s="4" t="s">
        <v>21</v>
      </c>
      <c r="D17" s="4" t="s">
        <v>55</v>
      </c>
      <c r="E17" s="5">
        <v>17</v>
      </c>
      <c r="F17" s="5">
        <v>20</v>
      </c>
      <c r="G17" s="5">
        <v>37</v>
      </c>
      <c r="H17" s="5">
        <v>30</v>
      </c>
      <c r="J17">
        <f t="shared" si="6"/>
        <v>8</v>
      </c>
      <c r="K17" t="str">
        <f t="shared" si="7"/>
        <v>January</v>
      </c>
      <c r="L17" s="6">
        <f t="shared" si="5"/>
        <v>1</v>
      </c>
      <c r="M17">
        <f t="shared" si="8"/>
        <v>1893</v>
      </c>
      <c r="N17">
        <f t="shared" si="9"/>
        <v>1117</v>
      </c>
      <c r="O17">
        <f t="shared" si="10"/>
        <v>5</v>
      </c>
      <c r="P17" t="str">
        <f t="shared" si="11"/>
        <v>June</v>
      </c>
      <c r="Q17" s="6">
        <f t="shared" si="2"/>
        <v>6</v>
      </c>
      <c r="R17">
        <f t="shared" si="12"/>
        <v>1894</v>
      </c>
      <c r="S17">
        <f t="shared" si="13"/>
        <v>1134</v>
      </c>
    </row>
    <row r="18" spans="3:19" x14ac:dyDescent="0.25">
      <c r="C18" s="4" t="s">
        <v>22</v>
      </c>
      <c r="D18" s="4" t="s">
        <v>56</v>
      </c>
      <c r="E18" s="5">
        <v>18</v>
      </c>
      <c r="F18" s="5">
        <v>18</v>
      </c>
      <c r="G18" s="5">
        <v>36</v>
      </c>
      <c r="H18" s="5">
        <v>35</v>
      </c>
      <c r="J18">
        <f t="shared" si="6"/>
        <v>9</v>
      </c>
      <c r="K18" t="str">
        <f t="shared" si="7"/>
        <v>December</v>
      </c>
      <c r="L18" s="6">
        <f t="shared" si="5"/>
        <v>12</v>
      </c>
      <c r="M18">
        <f t="shared" si="8"/>
        <v>1895</v>
      </c>
      <c r="N18">
        <f t="shared" si="9"/>
        <v>1152</v>
      </c>
      <c r="O18">
        <f t="shared" si="10"/>
        <v>5</v>
      </c>
      <c r="P18" t="str">
        <f t="shared" si="11"/>
        <v>June</v>
      </c>
      <c r="Q18" s="6">
        <f t="shared" si="2"/>
        <v>6</v>
      </c>
      <c r="R18">
        <f t="shared" si="12"/>
        <v>1897</v>
      </c>
      <c r="S18">
        <f t="shared" si="13"/>
        <v>1170</v>
      </c>
    </row>
    <row r="19" spans="3:19" x14ac:dyDescent="0.25">
      <c r="C19" s="15" t="s">
        <v>23</v>
      </c>
      <c r="D19" s="4" t="s">
        <v>57</v>
      </c>
      <c r="E19" s="5">
        <v>18</v>
      </c>
      <c r="F19" s="5">
        <v>24</v>
      </c>
      <c r="G19" s="5">
        <v>42</v>
      </c>
      <c r="H19" s="5">
        <v>42</v>
      </c>
      <c r="J19">
        <f t="shared" si="6"/>
        <v>5</v>
      </c>
      <c r="K19" t="str">
        <f t="shared" si="7"/>
        <v>June</v>
      </c>
      <c r="L19" s="6">
        <f t="shared" si="5"/>
        <v>6</v>
      </c>
      <c r="M19">
        <f t="shared" si="8"/>
        <v>1899</v>
      </c>
      <c r="N19">
        <f t="shared" si="9"/>
        <v>1194</v>
      </c>
      <c r="O19">
        <f t="shared" si="10"/>
        <v>9</v>
      </c>
      <c r="P19" t="str">
        <f t="shared" si="11"/>
        <v>December</v>
      </c>
      <c r="Q19" s="6">
        <f t="shared" si="2"/>
        <v>12</v>
      </c>
      <c r="R19">
        <f t="shared" si="12"/>
        <v>1900</v>
      </c>
      <c r="S19">
        <f t="shared" si="13"/>
        <v>1212</v>
      </c>
    </row>
    <row r="20" spans="3:19" x14ac:dyDescent="0.25">
      <c r="C20" s="15" t="s">
        <v>24</v>
      </c>
      <c r="D20" s="4" t="s">
        <v>58</v>
      </c>
      <c r="E20" s="5">
        <v>23</v>
      </c>
      <c r="F20" s="5">
        <v>21</v>
      </c>
      <c r="G20" s="5">
        <v>44</v>
      </c>
      <c r="H20" s="5">
        <v>39</v>
      </c>
      <c r="J20">
        <f t="shared" si="6"/>
        <v>10</v>
      </c>
      <c r="K20" t="str">
        <f t="shared" si="7"/>
        <v>September</v>
      </c>
      <c r="L20" s="6">
        <f t="shared" si="5"/>
        <v>9</v>
      </c>
      <c r="M20">
        <f t="shared" si="8"/>
        <v>1902</v>
      </c>
      <c r="N20">
        <f t="shared" si="9"/>
        <v>1233</v>
      </c>
      <c r="O20">
        <f t="shared" si="10"/>
        <v>7</v>
      </c>
      <c r="P20" t="str">
        <f t="shared" si="11"/>
        <v>August</v>
      </c>
      <c r="Q20" s="6">
        <f t="shared" si="2"/>
        <v>8</v>
      </c>
      <c r="R20">
        <f t="shared" si="12"/>
        <v>1904</v>
      </c>
      <c r="S20">
        <f t="shared" si="13"/>
        <v>1256</v>
      </c>
    </row>
    <row r="21" spans="3:19" x14ac:dyDescent="0.25">
      <c r="C21" s="4" t="s">
        <v>25</v>
      </c>
      <c r="D21" s="4" t="s">
        <v>59</v>
      </c>
      <c r="E21" s="5">
        <v>13</v>
      </c>
      <c r="F21" s="5">
        <v>33</v>
      </c>
      <c r="G21" s="5">
        <v>46</v>
      </c>
      <c r="H21" s="5">
        <v>56</v>
      </c>
      <c r="J21">
        <f t="shared" si="6"/>
        <v>4</v>
      </c>
      <c r="K21" t="str">
        <f t="shared" si="7"/>
        <v>May</v>
      </c>
      <c r="L21" s="6">
        <f t="shared" si="5"/>
        <v>5</v>
      </c>
      <c r="M21">
        <f t="shared" si="8"/>
        <v>1907</v>
      </c>
      <c r="N21">
        <f t="shared" si="9"/>
        <v>1289</v>
      </c>
      <c r="O21">
        <f t="shared" si="10"/>
        <v>5</v>
      </c>
      <c r="P21" t="str">
        <f t="shared" si="11"/>
        <v>June</v>
      </c>
      <c r="Q21" s="6">
        <f t="shared" si="2"/>
        <v>6</v>
      </c>
      <c r="R21">
        <f t="shared" si="12"/>
        <v>1908</v>
      </c>
      <c r="S21">
        <f t="shared" si="13"/>
        <v>1302</v>
      </c>
    </row>
    <row r="22" spans="3:19" x14ac:dyDescent="0.25">
      <c r="C22" s="4" t="s">
        <v>26</v>
      </c>
      <c r="D22" s="15" t="s">
        <v>60</v>
      </c>
      <c r="E22" s="5">
        <v>24</v>
      </c>
      <c r="F22" s="5">
        <v>19</v>
      </c>
      <c r="G22" s="5">
        <v>43</v>
      </c>
      <c r="H22" s="5">
        <v>32</v>
      </c>
      <c r="J22">
        <f t="shared" si="6"/>
        <v>8</v>
      </c>
      <c r="K22" t="str">
        <f t="shared" si="7"/>
        <v>January</v>
      </c>
      <c r="L22" s="6">
        <f t="shared" si="5"/>
        <v>1</v>
      </c>
      <c r="M22">
        <f t="shared" si="8"/>
        <v>1910</v>
      </c>
      <c r="N22">
        <f t="shared" si="9"/>
        <v>1321</v>
      </c>
      <c r="O22">
        <f t="shared" si="10"/>
        <v>8</v>
      </c>
      <c r="P22" t="str">
        <f t="shared" si="11"/>
        <v>January</v>
      </c>
      <c r="Q22" s="6">
        <f t="shared" si="2"/>
        <v>1</v>
      </c>
      <c r="R22">
        <f t="shared" si="12"/>
        <v>1912</v>
      </c>
      <c r="S22">
        <f t="shared" si="13"/>
        <v>1345</v>
      </c>
    </row>
    <row r="23" spans="3:19" x14ac:dyDescent="0.25">
      <c r="C23" s="4" t="s">
        <v>27</v>
      </c>
      <c r="D23" s="4" t="s">
        <v>61</v>
      </c>
      <c r="E23" s="5">
        <v>23</v>
      </c>
      <c r="F23" s="5">
        <v>12</v>
      </c>
      <c r="G23" s="5">
        <v>35</v>
      </c>
      <c r="H23" s="5">
        <v>36</v>
      </c>
      <c r="J23">
        <f t="shared" si="6"/>
        <v>8</v>
      </c>
      <c r="K23" t="str">
        <f t="shared" si="7"/>
        <v>January</v>
      </c>
      <c r="L23" s="6">
        <f t="shared" si="5"/>
        <v>1</v>
      </c>
      <c r="M23">
        <f t="shared" si="8"/>
        <v>1913</v>
      </c>
      <c r="N23">
        <f t="shared" si="9"/>
        <v>1357</v>
      </c>
      <c r="O23">
        <f t="shared" si="10"/>
        <v>9</v>
      </c>
      <c r="P23" t="str">
        <f t="shared" si="11"/>
        <v>December</v>
      </c>
      <c r="Q23" s="6">
        <f t="shared" si="2"/>
        <v>12</v>
      </c>
      <c r="R23">
        <f t="shared" si="12"/>
        <v>1914</v>
      </c>
      <c r="S23">
        <f t="shared" si="13"/>
        <v>1380</v>
      </c>
    </row>
    <row r="24" spans="3:19" x14ac:dyDescent="0.25">
      <c r="C24" s="4" t="s">
        <v>28</v>
      </c>
      <c r="D24" s="4" t="s">
        <v>62</v>
      </c>
      <c r="E24" s="5">
        <v>7</v>
      </c>
      <c r="F24" s="5">
        <v>44</v>
      </c>
      <c r="G24" s="5">
        <v>51</v>
      </c>
      <c r="H24" s="5">
        <v>67</v>
      </c>
      <c r="J24">
        <f t="shared" si="6"/>
        <v>7</v>
      </c>
      <c r="K24" t="str">
        <f t="shared" si="7"/>
        <v>August</v>
      </c>
      <c r="L24" s="6">
        <f t="shared" si="5"/>
        <v>8</v>
      </c>
      <c r="M24">
        <f t="shared" si="8"/>
        <v>1918</v>
      </c>
      <c r="N24">
        <f t="shared" si="9"/>
        <v>1424</v>
      </c>
      <c r="O24">
        <f t="shared" si="10"/>
        <v>6</v>
      </c>
      <c r="P24" t="str">
        <f t="shared" si="11"/>
        <v>March</v>
      </c>
      <c r="Q24" s="6">
        <f t="shared" si="2"/>
        <v>3</v>
      </c>
      <c r="R24">
        <f t="shared" si="12"/>
        <v>1919</v>
      </c>
      <c r="S24">
        <f t="shared" si="13"/>
        <v>1431</v>
      </c>
    </row>
    <row r="25" spans="3:19" x14ac:dyDescent="0.25">
      <c r="C25" s="4" t="s">
        <v>29</v>
      </c>
      <c r="D25" s="4" t="s">
        <v>63</v>
      </c>
      <c r="E25" s="5">
        <v>18</v>
      </c>
      <c r="F25" s="5">
        <v>10</v>
      </c>
      <c r="G25" s="5">
        <v>28</v>
      </c>
      <c r="H25" s="5">
        <v>17</v>
      </c>
      <c r="J25">
        <f t="shared" si="6"/>
        <v>8</v>
      </c>
      <c r="K25" t="str">
        <f t="shared" si="7"/>
        <v>January</v>
      </c>
      <c r="L25" s="6">
        <f t="shared" si="5"/>
        <v>1</v>
      </c>
      <c r="M25">
        <f t="shared" si="8"/>
        <v>1920</v>
      </c>
      <c r="N25">
        <f t="shared" si="9"/>
        <v>1441</v>
      </c>
      <c r="O25">
        <f t="shared" si="10"/>
        <v>5</v>
      </c>
      <c r="P25" t="str">
        <f t="shared" si="11"/>
        <v>July</v>
      </c>
      <c r="Q25" s="6">
        <f t="shared" si="2"/>
        <v>7</v>
      </c>
      <c r="R25">
        <f t="shared" si="12"/>
        <v>1921</v>
      </c>
      <c r="S25">
        <f t="shared" si="13"/>
        <v>1459</v>
      </c>
    </row>
    <row r="26" spans="3:19" x14ac:dyDescent="0.25">
      <c r="C26" s="4" t="s">
        <v>30</v>
      </c>
      <c r="D26" s="4" t="s">
        <v>64</v>
      </c>
      <c r="E26" s="5">
        <v>14</v>
      </c>
      <c r="F26" s="5">
        <v>22</v>
      </c>
      <c r="G26" s="5">
        <v>36</v>
      </c>
      <c r="H26" s="5">
        <v>40</v>
      </c>
      <c r="J26">
        <f t="shared" si="6"/>
        <v>4</v>
      </c>
      <c r="K26" t="str">
        <f t="shared" si="7"/>
        <v>May</v>
      </c>
      <c r="L26" s="6">
        <f t="shared" si="5"/>
        <v>5</v>
      </c>
      <c r="M26">
        <f t="shared" si="8"/>
        <v>1923</v>
      </c>
      <c r="N26">
        <f t="shared" si="9"/>
        <v>1481</v>
      </c>
      <c r="O26">
        <f t="shared" si="10"/>
        <v>5</v>
      </c>
      <c r="P26" t="str">
        <f t="shared" si="11"/>
        <v>July</v>
      </c>
      <c r="Q26" s="6">
        <f t="shared" si="2"/>
        <v>7</v>
      </c>
      <c r="R26">
        <f t="shared" si="12"/>
        <v>1924</v>
      </c>
      <c r="S26">
        <f t="shared" si="13"/>
        <v>1495</v>
      </c>
    </row>
    <row r="27" spans="3:19" x14ac:dyDescent="0.25">
      <c r="C27" s="15" t="s">
        <v>31</v>
      </c>
      <c r="D27" s="4" t="s">
        <v>65</v>
      </c>
      <c r="E27" s="5">
        <v>13</v>
      </c>
      <c r="F27" s="5">
        <v>27</v>
      </c>
      <c r="G27" s="5">
        <v>40</v>
      </c>
      <c r="H27" s="5">
        <v>41</v>
      </c>
      <c r="J27">
        <f t="shared" si="6"/>
        <v>8</v>
      </c>
      <c r="K27" t="str">
        <f t="shared" si="7"/>
        <v>October</v>
      </c>
      <c r="L27" s="6">
        <f t="shared" si="5"/>
        <v>10</v>
      </c>
      <c r="M27">
        <f t="shared" si="8"/>
        <v>1926</v>
      </c>
      <c r="N27">
        <f t="shared" si="9"/>
        <v>1522</v>
      </c>
      <c r="O27">
        <f t="shared" si="10"/>
        <v>9</v>
      </c>
      <c r="P27" t="str">
        <f t="shared" si="11"/>
        <v>November</v>
      </c>
      <c r="Q27" s="6">
        <f t="shared" si="2"/>
        <v>11</v>
      </c>
      <c r="R27">
        <f t="shared" si="12"/>
        <v>1927</v>
      </c>
      <c r="S27">
        <f t="shared" si="13"/>
        <v>1535</v>
      </c>
    </row>
    <row r="28" spans="3:19" x14ac:dyDescent="0.25">
      <c r="C28" s="4" t="s">
        <v>32</v>
      </c>
      <c r="D28" s="4" t="s">
        <v>66</v>
      </c>
      <c r="E28" s="5">
        <v>43</v>
      </c>
      <c r="F28" s="5">
        <v>21</v>
      </c>
      <c r="G28" s="5">
        <v>64</v>
      </c>
      <c r="H28" s="5">
        <v>34</v>
      </c>
      <c r="J28">
        <f t="shared" si="6"/>
        <v>7</v>
      </c>
      <c r="K28" t="str">
        <f t="shared" si="7"/>
        <v>August</v>
      </c>
      <c r="L28" s="6">
        <f t="shared" si="5"/>
        <v>8</v>
      </c>
      <c r="M28">
        <f t="shared" si="8"/>
        <v>1929</v>
      </c>
      <c r="N28">
        <f t="shared" si="9"/>
        <v>1556</v>
      </c>
      <c r="O28">
        <f t="shared" si="10"/>
        <v>6</v>
      </c>
      <c r="P28" t="str">
        <f t="shared" si="11"/>
        <v>March</v>
      </c>
      <c r="Q28" s="6">
        <f t="shared" si="2"/>
        <v>3</v>
      </c>
      <c r="R28">
        <f t="shared" si="12"/>
        <v>1933</v>
      </c>
      <c r="S28">
        <f t="shared" si="13"/>
        <v>1599</v>
      </c>
    </row>
    <row r="29" spans="3:19" x14ac:dyDescent="0.25">
      <c r="C29" s="4" t="s">
        <v>33</v>
      </c>
      <c r="D29" s="4" t="s">
        <v>67</v>
      </c>
      <c r="E29" s="5">
        <v>13</v>
      </c>
      <c r="F29" s="5">
        <v>50</v>
      </c>
      <c r="G29" s="5">
        <v>63</v>
      </c>
      <c r="H29" s="5">
        <v>93</v>
      </c>
      <c r="J29">
        <f t="shared" si="6"/>
        <v>4</v>
      </c>
      <c r="K29" t="str">
        <f t="shared" si="7"/>
        <v>May</v>
      </c>
      <c r="L29" s="6">
        <f t="shared" si="5"/>
        <v>5</v>
      </c>
      <c r="M29">
        <f t="shared" si="8"/>
        <v>1937</v>
      </c>
      <c r="N29">
        <f t="shared" si="9"/>
        <v>1649</v>
      </c>
      <c r="O29">
        <f t="shared" si="10"/>
        <v>5</v>
      </c>
      <c r="P29" t="str">
        <f t="shared" si="11"/>
        <v>June</v>
      </c>
      <c r="Q29" s="6">
        <f t="shared" si="2"/>
        <v>6</v>
      </c>
      <c r="R29">
        <f t="shared" si="12"/>
        <v>1938</v>
      </c>
      <c r="S29">
        <f t="shared" si="13"/>
        <v>1662</v>
      </c>
    </row>
    <row r="30" spans="3:19" x14ac:dyDescent="0.25">
      <c r="C30" s="4" t="s">
        <v>34</v>
      </c>
      <c r="D30" s="4" t="s">
        <v>68</v>
      </c>
      <c r="E30" s="5">
        <v>8</v>
      </c>
      <c r="F30" s="5">
        <v>80</v>
      </c>
      <c r="G30" s="5">
        <v>88</v>
      </c>
      <c r="H30" s="5">
        <v>93</v>
      </c>
      <c r="J30">
        <f t="shared" si="6"/>
        <v>9</v>
      </c>
      <c r="K30" t="str">
        <f t="shared" si="7"/>
        <v>February</v>
      </c>
      <c r="L30" s="6">
        <f t="shared" si="5"/>
        <v>2</v>
      </c>
      <c r="M30">
        <f t="shared" si="8"/>
        <v>1945</v>
      </c>
      <c r="N30">
        <f t="shared" si="9"/>
        <v>1742</v>
      </c>
      <c r="O30">
        <f t="shared" si="10"/>
        <v>8</v>
      </c>
      <c r="P30" t="str">
        <f t="shared" si="11"/>
        <v>October</v>
      </c>
      <c r="Q30" s="6">
        <f t="shared" si="2"/>
        <v>10</v>
      </c>
      <c r="R30">
        <f t="shared" si="12"/>
        <v>1945</v>
      </c>
      <c r="S30">
        <f t="shared" si="13"/>
        <v>1750</v>
      </c>
    </row>
    <row r="31" spans="3:19" x14ac:dyDescent="0.25">
      <c r="C31" s="4" t="s">
        <v>35</v>
      </c>
      <c r="D31" s="4" t="s">
        <v>69</v>
      </c>
      <c r="E31" s="5">
        <v>11</v>
      </c>
      <c r="F31" s="5">
        <v>37</v>
      </c>
      <c r="G31" s="5">
        <v>48</v>
      </c>
      <c r="H31" s="5">
        <v>45</v>
      </c>
      <c r="J31">
        <f t="shared" si="6"/>
        <v>9</v>
      </c>
      <c r="K31" t="str">
        <f t="shared" si="7"/>
        <v>November</v>
      </c>
      <c r="L31" s="6">
        <f t="shared" si="5"/>
        <v>11</v>
      </c>
      <c r="M31">
        <f t="shared" si="8"/>
        <v>1948</v>
      </c>
      <c r="N31">
        <f t="shared" si="9"/>
        <v>1787</v>
      </c>
      <c r="O31">
        <f t="shared" si="10"/>
        <v>8</v>
      </c>
      <c r="P31" t="str">
        <f t="shared" si="11"/>
        <v>October</v>
      </c>
      <c r="Q31" s="6">
        <f t="shared" si="2"/>
        <v>10</v>
      </c>
      <c r="R31">
        <f t="shared" si="12"/>
        <v>1949</v>
      </c>
      <c r="S31">
        <f t="shared" si="13"/>
        <v>1798</v>
      </c>
    </row>
    <row r="32" spans="3:19" x14ac:dyDescent="0.25">
      <c r="C32" s="15" t="s">
        <v>36</v>
      </c>
      <c r="D32" s="4" t="s">
        <v>70</v>
      </c>
      <c r="E32" s="5">
        <v>10</v>
      </c>
      <c r="F32" s="5">
        <v>45</v>
      </c>
      <c r="G32" s="5">
        <v>55</v>
      </c>
      <c r="H32" s="5">
        <v>56</v>
      </c>
      <c r="J32">
        <f t="shared" si="6"/>
        <v>5</v>
      </c>
      <c r="K32" t="str">
        <f t="shared" si="7"/>
        <v>July</v>
      </c>
      <c r="L32" s="6">
        <f t="shared" si="5"/>
        <v>7</v>
      </c>
      <c r="M32">
        <f t="shared" si="8"/>
        <v>1953</v>
      </c>
      <c r="N32">
        <f t="shared" si="9"/>
        <v>1843</v>
      </c>
      <c r="O32">
        <f t="shared" si="10"/>
        <v>4</v>
      </c>
      <c r="P32" t="str">
        <f t="shared" si="11"/>
        <v>May</v>
      </c>
      <c r="Q32" s="6">
        <f t="shared" si="2"/>
        <v>5</v>
      </c>
      <c r="R32">
        <f t="shared" si="12"/>
        <v>1954</v>
      </c>
      <c r="S32">
        <f t="shared" si="13"/>
        <v>1853</v>
      </c>
    </row>
    <row r="33" spans="3:19" x14ac:dyDescent="0.25">
      <c r="C33" s="4" t="s">
        <v>37</v>
      </c>
      <c r="D33" s="4" t="s">
        <v>71</v>
      </c>
      <c r="E33" s="5">
        <v>8</v>
      </c>
      <c r="F33" s="5">
        <v>39</v>
      </c>
      <c r="G33" s="5">
        <v>47</v>
      </c>
      <c r="H33" s="5">
        <v>49</v>
      </c>
      <c r="J33">
        <f t="shared" si="6"/>
        <v>7</v>
      </c>
      <c r="K33" t="str">
        <f t="shared" si="7"/>
        <v>August</v>
      </c>
      <c r="L33" s="6">
        <f t="shared" si="5"/>
        <v>8</v>
      </c>
      <c r="M33">
        <f t="shared" si="8"/>
        <v>1957</v>
      </c>
      <c r="N33">
        <f t="shared" si="9"/>
        <v>1892</v>
      </c>
      <c r="O33">
        <f t="shared" si="10"/>
        <v>6</v>
      </c>
      <c r="P33" t="str">
        <f t="shared" si="11"/>
        <v>April</v>
      </c>
      <c r="Q33" s="6">
        <f t="shared" si="2"/>
        <v>4</v>
      </c>
      <c r="R33">
        <f t="shared" si="12"/>
        <v>1958</v>
      </c>
      <c r="S33">
        <f t="shared" si="13"/>
        <v>1900</v>
      </c>
    </row>
    <row r="34" spans="3:19" x14ac:dyDescent="0.25">
      <c r="C34" s="4" t="s">
        <v>38</v>
      </c>
      <c r="D34" s="4" t="s">
        <v>72</v>
      </c>
      <c r="E34" s="5">
        <v>10</v>
      </c>
      <c r="F34" s="5">
        <v>24</v>
      </c>
      <c r="G34" s="5">
        <v>34</v>
      </c>
      <c r="H34" s="5">
        <v>32</v>
      </c>
      <c r="J34">
        <f t="shared" si="6"/>
        <v>6</v>
      </c>
      <c r="K34" t="str">
        <f t="shared" si="7"/>
        <v>April</v>
      </c>
      <c r="L34" s="6">
        <f t="shared" si="5"/>
        <v>4</v>
      </c>
      <c r="M34">
        <f t="shared" si="8"/>
        <v>1960</v>
      </c>
      <c r="N34">
        <f t="shared" si="9"/>
        <v>1924</v>
      </c>
      <c r="O34">
        <f t="shared" si="10"/>
        <v>9</v>
      </c>
      <c r="P34" t="str">
        <f t="shared" si="11"/>
        <v>February</v>
      </c>
      <c r="Q34" s="6">
        <f t="shared" si="2"/>
        <v>2</v>
      </c>
      <c r="R34">
        <f t="shared" si="12"/>
        <v>1961</v>
      </c>
      <c r="S34">
        <f t="shared" si="13"/>
        <v>1934</v>
      </c>
    </row>
    <row r="35" spans="3:19" x14ac:dyDescent="0.25">
      <c r="C35" s="4" t="s">
        <v>39</v>
      </c>
      <c r="D35" s="4" t="s">
        <v>73</v>
      </c>
      <c r="E35" s="5">
        <v>11</v>
      </c>
      <c r="F35" s="5">
        <v>106</v>
      </c>
      <c r="G35" s="5">
        <v>117</v>
      </c>
      <c r="H35" s="5">
        <v>116</v>
      </c>
      <c r="J35">
        <f t="shared" si="6"/>
        <v>9</v>
      </c>
      <c r="K35" t="str">
        <f t="shared" si="7"/>
        <v>December</v>
      </c>
      <c r="L35" s="6">
        <f t="shared" si="5"/>
        <v>12</v>
      </c>
      <c r="M35">
        <f t="shared" si="8"/>
        <v>1969</v>
      </c>
      <c r="N35">
        <f t="shared" si="9"/>
        <v>2040</v>
      </c>
      <c r="O35">
        <f t="shared" si="10"/>
        <v>9</v>
      </c>
      <c r="P35" t="str">
        <f t="shared" si="11"/>
        <v>November</v>
      </c>
      <c r="Q35" s="6">
        <f t="shared" si="2"/>
        <v>11</v>
      </c>
      <c r="R35">
        <f t="shared" si="12"/>
        <v>1970</v>
      </c>
      <c r="S35">
        <f t="shared" si="13"/>
        <v>2051</v>
      </c>
    </row>
    <row r="36" spans="3:19" x14ac:dyDescent="0.25">
      <c r="C36" s="4" t="s">
        <v>40</v>
      </c>
      <c r="D36" s="4" t="s">
        <v>74</v>
      </c>
      <c r="E36" s="5">
        <v>16</v>
      </c>
      <c r="F36" s="5">
        <v>36</v>
      </c>
      <c r="G36" s="5">
        <v>52</v>
      </c>
      <c r="H36" s="5">
        <v>47</v>
      </c>
      <c r="J36">
        <f t="shared" si="6"/>
        <v>9</v>
      </c>
      <c r="K36" t="str">
        <f t="shared" si="7"/>
        <v>November</v>
      </c>
      <c r="L36" s="6">
        <f t="shared" si="5"/>
        <v>11</v>
      </c>
      <c r="M36">
        <f t="shared" si="8"/>
        <v>1973</v>
      </c>
      <c r="N36">
        <f t="shared" si="9"/>
        <v>2087</v>
      </c>
      <c r="O36">
        <f t="shared" si="10"/>
        <v>6</v>
      </c>
      <c r="P36" t="str">
        <f t="shared" si="11"/>
        <v>March</v>
      </c>
      <c r="Q36" s="6">
        <f t="shared" si="2"/>
        <v>3</v>
      </c>
      <c r="R36">
        <f t="shared" si="12"/>
        <v>1975</v>
      </c>
      <c r="S36">
        <f t="shared" si="13"/>
        <v>2103</v>
      </c>
    </row>
    <row r="37" spans="3:19" x14ac:dyDescent="0.25">
      <c r="C37" s="4" t="s">
        <v>41</v>
      </c>
      <c r="D37" s="4" t="s">
        <v>75</v>
      </c>
      <c r="E37" s="5">
        <v>6</v>
      </c>
      <c r="F37" s="5">
        <v>58</v>
      </c>
      <c r="G37" s="5">
        <v>64</v>
      </c>
      <c r="H37" s="5">
        <v>74</v>
      </c>
      <c r="J37">
        <f t="shared" si="6"/>
        <v>8</v>
      </c>
      <c r="K37" t="str">
        <f t="shared" si="7"/>
        <v>January</v>
      </c>
      <c r="L37" s="6">
        <f t="shared" si="5"/>
        <v>1</v>
      </c>
      <c r="M37">
        <f t="shared" si="8"/>
        <v>1980</v>
      </c>
      <c r="N37">
        <f t="shared" si="9"/>
        <v>2161</v>
      </c>
      <c r="O37">
        <f t="shared" si="10"/>
        <v>5</v>
      </c>
      <c r="P37" t="str">
        <f t="shared" si="11"/>
        <v>July</v>
      </c>
      <c r="Q37" s="6">
        <f t="shared" si="2"/>
        <v>7</v>
      </c>
      <c r="R37">
        <f t="shared" si="12"/>
        <v>1980</v>
      </c>
      <c r="S37">
        <f t="shared" si="13"/>
        <v>2167</v>
      </c>
    </row>
    <row r="38" spans="3:19" x14ac:dyDescent="0.25">
      <c r="C38" s="4" t="s">
        <v>42</v>
      </c>
      <c r="D38" s="4" t="s">
        <v>76</v>
      </c>
      <c r="E38" s="5">
        <v>16</v>
      </c>
      <c r="F38" s="5">
        <v>12</v>
      </c>
      <c r="G38" s="5">
        <v>28</v>
      </c>
      <c r="H38" s="5">
        <v>18</v>
      </c>
      <c r="J38">
        <f t="shared" si="6"/>
        <v>5</v>
      </c>
      <c r="K38" t="str">
        <f t="shared" si="7"/>
        <v>July</v>
      </c>
      <c r="L38" s="6">
        <f t="shared" si="5"/>
        <v>7</v>
      </c>
      <c r="M38">
        <f t="shared" si="8"/>
        <v>1981</v>
      </c>
      <c r="N38">
        <f t="shared" si="9"/>
        <v>2179</v>
      </c>
      <c r="O38">
        <f t="shared" si="10"/>
        <v>9</v>
      </c>
      <c r="P38" t="str">
        <f t="shared" si="11"/>
        <v>November</v>
      </c>
      <c r="Q38" s="6">
        <f t="shared" si="2"/>
        <v>11</v>
      </c>
      <c r="R38">
        <f t="shared" si="12"/>
        <v>1982</v>
      </c>
      <c r="S38">
        <f t="shared" si="13"/>
        <v>2195</v>
      </c>
    </row>
    <row r="39" spans="3:19" x14ac:dyDescent="0.25">
      <c r="C39" s="4" t="s">
        <v>43</v>
      </c>
      <c r="D39" t="s">
        <v>77</v>
      </c>
      <c r="E39" s="5">
        <v>8</v>
      </c>
      <c r="F39" s="5">
        <v>92</v>
      </c>
      <c r="G39" s="5">
        <v>100</v>
      </c>
      <c r="H39" s="5">
        <v>108</v>
      </c>
      <c r="J39">
        <f t="shared" si="6"/>
        <v>5</v>
      </c>
      <c r="K39" t="str">
        <f t="shared" si="7"/>
        <v>July</v>
      </c>
      <c r="L39" s="6">
        <f t="shared" si="5"/>
        <v>7</v>
      </c>
      <c r="M39">
        <f t="shared" si="8"/>
        <v>1990</v>
      </c>
      <c r="N39">
        <f t="shared" si="9"/>
        <v>2287</v>
      </c>
      <c r="O39">
        <f t="shared" si="10"/>
        <v>6</v>
      </c>
      <c r="P39" t="str">
        <f t="shared" si="11"/>
        <v>March</v>
      </c>
      <c r="Q39" s="6">
        <f t="shared" si="2"/>
        <v>3</v>
      </c>
      <c r="R39">
        <f t="shared" si="12"/>
        <v>1991</v>
      </c>
      <c r="S39">
        <f t="shared" si="13"/>
        <v>2295</v>
      </c>
    </row>
    <row r="40" spans="3:19" x14ac:dyDescent="0.25">
      <c r="C40" t="s">
        <v>44</v>
      </c>
      <c r="D40" t="s">
        <v>78</v>
      </c>
      <c r="E40" s="5">
        <v>8</v>
      </c>
      <c r="F40" s="5">
        <v>120</v>
      </c>
      <c r="G40" s="5">
        <v>128</v>
      </c>
      <c r="H40" s="5">
        <v>128</v>
      </c>
      <c r="J40">
        <f t="shared" si="6"/>
        <v>6</v>
      </c>
      <c r="K40" t="str">
        <f t="shared" si="7"/>
        <v>March</v>
      </c>
      <c r="L40" s="6">
        <f t="shared" si="5"/>
        <v>3</v>
      </c>
      <c r="M40">
        <f t="shared" si="8"/>
        <v>2001</v>
      </c>
      <c r="N40">
        <f t="shared" si="9"/>
        <v>2415</v>
      </c>
      <c r="O40">
        <f t="shared" si="10"/>
        <v>9</v>
      </c>
      <c r="P40" t="str">
        <f t="shared" si="11"/>
        <v>November</v>
      </c>
      <c r="Q40" s="6">
        <f t="shared" si="2"/>
        <v>11</v>
      </c>
      <c r="R40">
        <f t="shared" si="12"/>
        <v>2001</v>
      </c>
      <c r="S40">
        <f t="shared" si="13"/>
        <v>2423</v>
      </c>
    </row>
    <row r="41" spans="3:19" x14ac:dyDescent="0.25">
      <c r="C41" t="s">
        <v>45</v>
      </c>
      <c r="D41" t="s">
        <v>79</v>
      </c>
      <c r="E41" s="5">
        <v>18</v>
      </c>
      <c r="F41" s="5">
        <v>73</v>
      </c>
      <c r="G41" s="5">
        <v>91</v>
      </c>
      <c r="H41" s="5">
        <v>81</v>
      </c>
      <c r="J41">
        <f t="shared" si="6"/>
        <v>9</v>
      </c>
      <c r="K41" t="str">
        <f t="shared" si="7"/>
        <v>December</v>
      </c>
      <c r="L41" s="6">
        <f t="shared" si="5"/>
        <v>12</v>
      </c>
      <c r="M41">
        <f t="shared" si="8"/>
        <v>2007</v>
      </c>
      <c r="N41">
        <f t="shared" si="9"/>
        <v>2496</v>
      </c>
      <c r="O41">
        <f t="shared" si="10"/>
        <v>5</v>
      </c>
      <c r="P41" t="str">
        <f t="shared" si="11"/>
        <v>June</v>
      </c>
      <c r="Q41" s="6">
        <f t="shared" si="2"/>
        <v>6</v>
      </c>
      <c r="R41">
        <f t="shared" si="12"/>
        <v>2009</v>
      </c>
      <c r="S41">
        <f t="shared" si="13"/>
        <v>2514</v>
      </c>
    </row>
    <row r="44" spans="3:19" x14ac:dyDescent="0.25">
      <c r="K44" t="s">
        <v>81</v>
      </c>
      <c r="L44">
        <v>1</v>
      </c>
    </row>
    <row r="45" spans="3:19" x14ac:dyDescent="0.25">
      <c r="K45" t="s">
        <v>82</v>
      </c>
      <c r="L45">
        <f>1+L44</f>
        <v>2</v>
      </c>
    </row>
    <row r="46" spans="3:19" x14ac:dyDescent="0.25">
      <c r="K46" t="s">
        <v>83</v>
      </c>
      <c r="L46">
        <f t="shared" ref="L46:L55" si="14">1+L45</f>
        <v>3</v>
      </c>
    </row>
    <row r="47" spans="3:19" x14ac:dyDescent="0.25">
      <c r="K47" t="s">
        <v>84</v>
      </c>
      <c r="L47">
        <f t="shared" si="14"/>
        <v>4</v>
      </c>
    </row>
    <row r="48" spans="3:19" x14ac:dyDescent="0.25">
      <c r="K48" t="s">
        <v>85</v>
      </c>
      <c r="L48">
        <f t="shared" si="14"/>
        <v>5</v>
      </c>
    </row>
    <row r="49" spans="11:12" x14ac:dyDescent="0.25">
      <c r="K49" t="s">
        <v>86</v>
      </c>
      <c r="L49">
        <f t="shared" si="14"/>
        <v>6</v>
      </c>
    </row>
    <row r="50" spans="11:12" x14ac:dyDescent="0.25">
      <c r="K50" t="s">
        <v>87</v>
      </c>
      <c r="L50">
        <f t="shared" si="14"/>
        <v>7</v>
      </c>
    </row>
    <row r="51" spans="11:12" x14ac:dyDescent="0.25">
      <c r="K51" t="s">
        <v>88</v>
      </c>
      <c r="L51">
        <f t="shared" si="14"/>
        <v>8</v>
      </c>
    </row>
    <row r="52" spans="11:12" x14ac:dyDescent="0.25">
      <c r="K52" t="s">
        <v>89</v>
      </c>
      <c r="L52">
        <f t="shared" si="14"/>
        <v>9</v>
      </c>
    </row>
    <row r="53" spans="11:12" x14ac:dyDescent="0.25">
      <c r="K53" t="s">
        <v>90</v>
      </c>
      <c r="L53">
        <f t="shared" si="14"/>
        <v>10</v>
      </c>
    </row>
    <row r="54" spans="11:12" x14ac:dyDescent="0.25">
      <c r="K54" t="s">
        <v>91</v>
      </c>
      <c r="L54">
        <f t="shared" si="14"/>
        <v>11</v>
      </c>
    </row>
    <row r="55" spans="11:12" x14ac:dyDescent="0.25">
      <c r="K55" t="s">
        <v>92</v>
      </c>
      <c r="L55">
        <f t="shared" si="14"/>
        <v>12</v>
      </c>
    </row>
  </sheetData>
  <mergeCells count="4">
    <mergeCell ref="G4:H4"/>
    <mergeCell ref="C5:D5"/>
    <mergeCell ref="C6:D6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3" sqref="E3"/>
    </sheetView>
  </sheetViews>
  <sheetFormatPr defaultRowHeight="15.75" x14ac:dyDescent="0.25"/>
  <cols>
    <col min="1" max="1" width="54.25" style="24" customWidth="1"/>
    <col min="2" max="2" width="13.75" customWidth="1"/>
    <col min="3" max="3" width="16.375" customWidth="1"/>
    <col min="4" max="4" width="11.375" customWidth="1"/>
  </cols>
  <sheetData>
    <row r="1" spans="1:4" x14ac:dyDescent="0.25">
      <c r="A1" s="21" t="s">
        <v>121</v>
      </c>
      <c r="B1" s="25" t="s">
        <v>119</v>
      </c>
      <c r="C1" s="26"/>
      <c r="D1" s="27" t="s">
        <v>120</v>
      </c>
    </row>
    <row r="2" spans="1:4" x14ac:dyDescent="0.25">
      <c r="A2" s="22">
        <v>19770101</v>
      </c>
      <c r="B2" s="28" t="s">
        <v>107</v>
      </c>
      <c r="C2" s="20" t="s">
        <v>108</v>
      </c>
      <c r="D2" s="29">
        <v>16</v>
      </c>
    </row>
    <row r="3" spans="1:4" x14ac:dyDescent="0.25">
      <c r="A3" s="23">
        <v>19770401</v>
      </c>
      <c r="B3" s="28" t="s">
        <v>109</v>
      </c>
      <c r="C3" s="20" t="s">
        <v>110</v>
      </c>
      <c r="D3" s="29">
        <v>6</v>
      </c>
    </row>
    <row r="4" spans="1:4" x14ac:dyDescent="0.25">
      <c r="A4" s="22">
        <v>19770701</v>
      </c>
      <c r="B4" s="28" t="s">
        <v>111</v>
      </c>
      <c r="C4" s="20" t="s">
        <v>112</v>
      </c>
      <c r="D4" s="29">
        <v>16</v>
      </c>
    </row>
    <row r="5" spans="1:4" x14ac:dyDescent="0.25">
      <c r="A5" s="23">
        <v>19771001</v>
      </c>
      <c r="B5" s="28" t="s">
        <v>113</v>
      </c>
      <c r="C5" s="20" t="s">
        <v>114</v>
      </c>
      <c r="D5" s="29">
        <v>8</v>
      </c>
    </row>
    <row r="6" spans="1:4" x14ac:dyDescent="0.25">
      <c r="A6" s="22">
        <v>19780101</v>
      </c>
      <c r="B6" s="28" t="s">
        <v>115</v>
      </c>
      <c r="C6" s="20" t="s">
        <v>116</v>
      </c>
      <c r="D6" s="29">
        <v>8</v>
      </c>
    </row>
    <row r="7" spans="1:4" ht="16.5" thickBot="1" x14ac:dyDescent="0.3">
      <c r="A7" s="23">
        <v>19790401</v>
      </c>
      <c r="B7" s="30" t="s">
        <v>117</v>
      </c>
      <c r="C7" s="31" t="s">
        <v>118</v>
      </c>
      <c r="D7" s="32">
        <v>18</v>
      </c>
    </row>
    <row r="8" spans="1:4" x14ac:dyDescent="0.25">
      <c r="A8" s="22">
        <v>19790701</v>
      </c>
    </row>
    <row r="9" spans="1:4" x14ac:dyDescent="0.25">
      <c r="A9" s="23">
        <v>19791001</v>
      </c>
    </row>
    <row r="10" spans="1:4" x14ac:dyDescent="0.25">
      <c r="A10" s="22">
        <v>19800701</v>
      </c>
    </row>
    <row r="11" spans="1:4" x14ac:dyDescent="0.25">
      <c r="A11" s="23">
        <v>19801001</v>
      </c>
    </row>
    <row r="12" spans="1:4" x14ac:dyDescent="0.25">
      <c r="A12" s="22">
        <v>19820701</v>
      </c>
    </row>
    <row r="13" spans="1:4" x14ac:dyDescent="0.25">
      <c r="A13" s="23">
        <v>19830401</v>
      </c>
    </row>
    <row r="14" spans="1:4" x14ac:dyDescent="0.25">
      <c r="A14" s="22">
        <v>19840701</v>
      </c>
    </row>
    <row r="15" spans="1:4" x14ac:dyDescent="0.25">
      <c r="A15" s="23">
        <v>19841001</v>
      </c>
    </row>
    <row r="16" spans="1:4" x14ac:dyDescent="0.25">
      <c r="A16" s="22">
        <v>19850101</v>
      </c>
    </row>
    <row r="17" spans="1:1" x14ac:dyDescent="0.25">
      <c r="A17" s="23">
        <v>19851001</v>
      </c>
    </row>
    <row r="18" spans="1:1" x14ac:dyDescent="0.25">
      <c r="A18" s="22">
        <v>19870101</v>
      </c>
    </row>
    <row r="19" spans="1:1" x14ac:dyDescent="0.25">
      <c r="A19" s="23">
        <v>19871001</v>
      </c>
    </row>
    <row r="20" spans="1:1" x14ac:dyDescent="0.25">
      <c r="A20" s="22">
        <v>19901001</v>
      </c>
    </row>
    <row r="21" spans="1:1" x14ac:dyDescent="0.25">
      <c r="A21" s="23">
        <v>19991001</v>
      </c>
    </row>
    <row r="22" spans="1:1" x14ac:dyDescent="0.25">
      <c r="A22" s="22">
        <v>20080701</v>
      </c>
    </row>
    <row r="23" spans="1:1" x14ac:dyDescent="0.25">
      <c r="A23" s="23">
        <v>20081001</v>
      </c>
    </row>
    <row r="24" spans="1:1" x14ac:dyDescent="0.25">
      <c r="A24" s="22">
        <v>20090101</v>
      </c>
    </row>
    <row r="25" spans="1:1" x14ac:dyDescent="0.25">
      <c r="A25" s="23">
        <v>20090401</v>
      </c>
    </row>
  </sheetData>
  <mergeCells count="1">
    <mergeCell ref="B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NBER chronology</vt:lpstr>
      <vt:lpstr>Calcs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Hall</dc:creator>
  <cp:lastModifiedBy>Arinze Nwoye</cp:lastModifiedBy>
  <dcterms:created xsi:type="dcterms:W3CDTF">2012-04-23T18:32:44Z</dcterms:created>
  <dcterms:modified xsi:type="dcterms:W3CDTF">2015-10-26T10:31:25Z</dcterms:modified>
</cp:coreProperties>
</file>