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76" yWindow="588" windowWidth="22404" windowHeight="8736" activeTab="1"/>
  </bookViews>
  <sheets>
    <sheet name="Sheet1" sheetId="2" r:id="rId1"/>
    <sheet name="Ridge_Weather_Output" sheetId="1" r:id="rId2"/>
  </sheets>
  <externalReferences>
    <externalReference r:id="rId3"/>
  </externalReferences>
  <definedNames>
    <definedName name="_xlnm._FilterDatabase" localSheetId="1" hidden="1">Ridge_Weather_Output!$A$4:$J$119</definedName>
  </definedNames>
  <calcPr calcId="0"/>
  <pivotCaches>
    <pivotCache cacheId="67" r:id="rId4"/>
  </pivotCaches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5" i="1"/>
  <c r="H14" i="1"/>
  <c r="H13" i="1"/>
  <c r="H12" i="1"/>
  <c r="H11" i="1"/>
  <c r="H10" i="1"/>
  <c r="H9" i="1"/>
  <c r="H8" i="1"/>
  <c r="H7" i="1"/>
  <c r="H6" i="1"/>
  <c r="H5" i="1"/>
  <c r="E5" i="1"/>
  <c r="F5" i="1" s="1"/>
  <c r="H3" i="1" l="1"/>
  <c r="I5" i="1" s="1"/>
  <c r="I23" i="1" l="1"/>
  <c r="J23" i="1" s="1"/>
  <c r="I7" i="1"/>
  <c r="J7" i="1" s="1"/>
  <c r="I87" i="1"/>
  <c r="J87" i="1" s="1"/>
  <c r="I92" i="1"/>
  <c r="J92" i="1" s="1"/>
  <c r="I55" i="1"/>
  <c r="J55" i="1" s="1"/>
  <c r="I28" i="1"/>
  <c r="J28" i="1" s="1"/>
  <c r="I53" i="1"/>
  <c r="J53" i="1" s="1"/>
  <c r="I82" i="1"/>
  <c r="J82" i="1" s="1"/>
  <c r="I71" i="1"/>
  <c r="J71" i="1" s="1"/>
  <c r="I60" i="1"/>
  <c r="J60" i="1" s="1"/>
  <c r="I85" i="1"/>
  <c r="J85" i="1" s="1"/>
  <c r="I38" i="1"/>
  <c r="J38" i="1" s="1"/>
  <c r="I117" i="1"/>
  <c r="J117" i="1" s="1"/>
  <c r="I39" i="1"/>
  <c r="J39" i="1" s="1"/>
  <c r="I111" i="1"/>
  <c r="J111" i="1" s="1"/>
  <c r="I21" i="1"/>
  <c r="J21" i="1" s="1"/>
  <c r="I42" i="1"/>
  <c r="J42" i="1" s="1"/>
  <c r="I31" i="1"/>
  <c r="J31" i="1" s="1"/>
  <c r="I63" i="1"/>
  <c r="J63" i="1" s="1"/>
  <c r="I95" i="1"/>
  <c r="J95" i="1" s="1"/>
  <c r="I44" i="1"/>
  <c r="J44" i="1" s="1"/>
  <c r="I108" i="1"/>
  <c r="J108" i="1" s="1"/>
  <c r="I69" i="1"/>
  <c r="J69" i="1" s="1"/>
  <c r="I18" i="1"/>
  <c r="J18" i="1" s="1"/>
  <c r="I106" i="1"/>
  <c r="J106" i="1" s="1"/>
  <c r="J5" i="1"/>
  <c r="I47" i="1"/>
  <c r="J47" i="1" s="1"/>
  <c r="I79" i="1"/>
  <c r="J79" i="1" s="1"/>
  <c r="I8" i="1"/>
  <c r="J8" i="1" s="1"/>
  <c r="I76" i="1"/>
  <c r="J76" i="1" s="1"/>
  <c r="I37" i="1"/>
  <c r="J37" i="1" s="1"/>
  <c r="I101" i="1"/>
  <c r="J101" i="1" s="1"/>
  <c r="I62" i="1"/>
  <c r="J62" i="1" s="1"/>
  <c r="I102" i="1"/>
  <c r="J102" i="1" s="1"/>
  <c r="I19" i="1"/>
  <c r="J19" i="1" s="1"/>
  <c r="I35" i="1"/>
  <c r="J35" i="1" s="1"/>
  <c r="I51" i="1"/>
  <c r="J51" i="1" s="1"/>
  <c r="I67" i="1"/>
  <c r="J67" i="1" s="1"/>
  <c r="I83" i="1"/>
  <c r="J83" i="1" s="1"/>
  <c r="I99" i="1"/>
  <c r="J99" i="1" s="1"/>
  <c r="I115" i="1"/>
  <c r="J115" i="1" s="1"/>
  <c r="I16" i="1"/>
  <c r="J16" i="1" s="1"/>
  <c r="I32" i="1"/>
  <c r="J32" i="1" s="1"/>
  <c r="I48" i="1"/>
  <c r="J48" i="1" s="1"/>
  <c r="I64" i="1"/>
  <c r="J64" i="1" s="1"/>
  <c r="I80" i="1"/>
  <c r="J80" i="1" s="1"/>
  <c r="I96" i="1"/>
  <c r="J96" i="1" s="1"/>
  <c r="I112" i="1"/>
  <c r="J112" i="1" s="1"/>
  <c r="I25" i="1"/>
  <c r="J25" i="1" s="1"/>
  <c r="I41" i="1"/>
  <c r="J41" i="1" s="1"/>
  <c r="I57" i="1"/>
  <c r="J57" i="1" s="1"/>
  <c r="I73" i="1"/>
  <c r="J73" i="1" s="1"/>
  <c r="I89" i="1"/>
  <c r="J89" i="1" s="1"/>
  <c r="I105" i="1"/>
  <c r="J105" i="1" s="1"/>
  <c r="I6" i="1"/>
  <c r="J6" i="1" s="1"/>
  <c r="I26" i="1"/>
  <c r="J26" i="1" s="1"/>
  <c r="I46" i="1"/>
  <c r="J46" i="1" s="1"/>
  <c r="I66" i="1"/>
  <c r="J66" i="1" s="1"/>
  <c r="I90" i="1"/>
  <c r="J90" i="1" s="1"/>
  <c r="I110" i="1"/>
  <c r="J110" i="1" s="1"/>
  <c r="I54" i="1"/>
  <c r="J54" i="1" s="1"/>
  <c r="I118" i="1"/>
  <c r="J118" i="1" s="1"/>
  <c r="I15" i="1"/>
  <c r="J15" i="1" s="1"/>
  <c r="I103" i="1"/>
  <c r="J103" i="1" s="1"/>
  <c r="I119" i="1"/>
  <c r="J119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29" i="1"/>
  <c r="J29" i="1" s="1"/>
  <c r="I45" i="1"/>
  <c r="J45" i="1" s="1"/>
  <c r="I61" i="1"/>
  <c r="J61" i="1" s="1"/>
  <c r="I77" i="1"/>
  <c r="J77" i="1" s="1"/>
  <c r="I93" i="1"/>
  <c r="J93" i="1" s="1"/>
  <c r="I109" i="1"/>
  <c r="J109" i="1" s="1"/>
  <c r="I13" i="1"/>
  <c r="J13" i="1" s="1"/>
  <c r="I30" i="1"/>
  <c r="J30" i="1" s="1"/>
  <c r="I50" i="1"/>
  <c r="J50" i="1" s="1"/>
  <c r="I74" i="1"/>
  <c r="J74" i="1" s="1"/>
  <c r="I94" i="1"/>
  <c r="J94" i="1" s="1"/>
  <c r="I114" i="1"/>
  <c r="J114" i="1" s="1"/>
  <c r="I70" i="1"/>
  <c r="J70" i="1" s="1"/>
  <c r="I14" i="1"/>
  <c r="J14" i="1" s="1"/>
  <c r="I11" i="1"/>
  <c r="J11" i="1" s="1"/>
  <c r="I27" i="1"/>
  <c r="J27" i="1" s="1"/>
  <c r="I43" i="1"/>
  <c r="J43" i="1" s="1"/>
  <c r="I59" i="1"/>
  <c r="J59" i="1" s="1"/>
  <c r="I75" i="1"/>
  <c r="J75" i="1" s="1"/>
  <c r="I91" i="1"/>
  <c r="J91" i="1" s="1"/>
  <c r="I107" i="1"/>
  <c r="J107" i="1" s="1"/>
  <c r="I12" i="1"/>
  <c r="J12" i="1" s="1"/>
  <c r="I24" i="1"/>
  <c r="J24" i="1" s="1"/>
  <c r="I40" i="1"/>
  <c r="J40" i="1" s="1"/>
  <c r="I56" i="1"/>
  <c r="J56" i="1" s="1"/>
  <c r="I72" i="1"/>
  <c r="J72" i="1" s="1"/>
  <c r="I88" i="1"/>
  <c r="J88" i="1" s="1"/>
  <c r="I104" i="1"/>
  <c r="J104" i="1" s="1"/>
  <c r="I17" i="1"/>
  <c r="J17" i="1" s="1"/>
  <c r="I33" i="1"/>
  <c r="J33" i="1" s="1"/>
  <c r="I49" i="1"/>
  <c r="J49" i="1" s="1"/>
  <c r="I65" i="1"/>
  <c r="J65" i="1" s="1"/>
  <c r="I81" i="1"/>
  <c r="J81" i="1" s="1"/>
  <c r="I97" i="1"/>
  <c r="J97" i="1" s="1"/>
  <c r="I113" i="1"/>
  <c r="J113" i="1" s="1"/>
  <c r="I9" i="1"/>
  <c r="J9" i="1" s="1"/>
  <c r="I34" i="1"/>
  <c r="J34" i="1" s="1"/>
  <c r="I58" i="1"/>
  <c r="J58" i="1" s="1"/>
  <c r="I78" i="1"/>
  <c r="J78" i="1" s="1"/>
  <c r="I98" i="1"/>
  <c r="J98" i="1" s="1"/>
  <c r="I22" i="1"/>
  <c r="J22" i="1" s="1"/>
  <c r="I86" i="1"/>
  <c r="J86" i="1" s="1"/>
  <c r="I10" i="1"/>
  <c r="J10" i="1" s="1"/>
</calcChain>
</file>

<file path=xl/sharedStrings.xml><?xml version="1.0" encoding="utf-8"?>
<sst xmlns="http://schemas.openxmlformats.org/spreadsheetml/2006/main" count="376" uniqueCount="140">
  <si>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</si>
  <si>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</si>
  <si>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</si>
  <si>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</si>
  <si>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</si>
  <si>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</si>
  <si>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</si>
  <si>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</si>
  <si>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</si>
  <si>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</si>
  <si>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</si>
  <si>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</si>
  <si>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</si>
  <si>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</si>
  <si>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</si>
  <si>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Holiday_Event__x000D_
World Book Day</t>
  </si>
  <si>
    <t>Holiday_Event_Bank Holiday (Scot &amp; Ni)</t>
  </si>
  <si>
    <t>Holiday_Event_Black Friday</t>
  </si>
  <si>
    <t>Holiday_Event_Bonfire Night</t>
  </si>
  <si>
    <t>Holiday_Event_Boxing Day (Bhol)</t>
  </si>
  <si>
    <t>Holiday_Event_Christmas Eve</t>
  </si>
  <si>
    <t xml:space="preserve">Holiday_Event_Comic Relief  </t>
  </si>
  <si>
    <t>Holiday_Event_Easter Sunday</t>
  </si>
  <si>
    <t>Holiday_Event_England/Wales Christmas Holidays End</t>
  </si>
  <si>
    <t>Holiday_Event_Fathers Day</t>
  </si>
  <si>
    <t>Holiday_Event_Halloween</t>
  </si>
  <si>
    <t>Holiday_Event_Maw World Wish Day</t>
  </si>
  <si>
    <t>Holiday_Event_May Day Bank Holiday</t>
  </si>
  <si>
    <t>Holiday_Event_Mothers Day</t>
  </si>
  <si>
    <t>Holiday_Event_New Years Day</t>
  </si>
  <si>
    <t>Holiday_Event_New Years Eve</t>
  </si>
  <si>
    <t>Holiday_Event_Ni Christmas Holidays Ends</t>
  </si>
  <si>
    <t>Holiday_Event_Orangemans Day Bhol  (Ni)</t>
  </si>
  <si>
    <t>Holiday_Event_Rememberance Sunday</t>
  </si>
  <si>
    <t>Holiday_Event_School Hol</t>
  </si>
  <si>
    <t>Holiday_Event_Scottish Christmas Holidays End</t>
  </si>
  <si>
    <t>Holiday_Event_Shrove Tuesday</t>
  </si>
  <si>
    <t>Holiday_Event_Spring Bank Holiday School Hol (Eng / Wales)</t>
  </si>
  <si>
    <t>Holiday_Event_St Georges Day (England)</t>
  </si>
  <si>
    <t>Holiday_Event_St Patricks Day (Ni Bhol)</t>
  </si>
  <si>
    <t>Holiday_Event_Valentines Day</t>
  </si>
  <si>
    <t>Holiday_Period_All School Hols</t>
  </si>
  <si>
    <t>Holiday_Period_Christmas</t>
  </si>
  <si>
    <t>Holiday_Period_Easter</t>
  </si>
  <si>
    <t>Holiday_Period_Halloween</t>
  </si>
  <si>
    <t>Holiday_Period_None</t>
  </si>
  <si>
    <t>Holiday_Period_School Hols</t>
  </si>
  <si>
    <t>Holiday_Period_Scotland School Hols</t>
  </si>
  <si>
    <t>Holiday_Period_St Patricks Day</t>
  </si>
  <si>
    <t>Promo_Es342</t>
  </si>
  <si>
    <t>Promo_Esb3G2</t>
  </si>
  <si>
    <t>Promo_Esb3G3</t>
  </si>
  <si>
    <t>Promo_Esb3G3 / Secret Sale 342</t>
  </si>
  <si>
    <t>Sales_Promo_545</t>
  </si>
  <si>
    <t>Sales_Promo_345</t>
  </si>
  <si>
    <t>Sales_Promo_75% Off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</si>
  <si>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</si>
  <si>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</si>
  <si>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</si>
  <si>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</si>
  <si>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</si>
  <si>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</si>
  <si>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</si>
  <si>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</si>
  <si>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</si>
  <si>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</si>
  <si>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</si>
  <si>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</si>
  <si>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</si>
  <si>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</si>
  <si>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</si>
  <si>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</si>
  <si>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</si>
  <si>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</si>
  <si>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</si>
  <si>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</si>
  <si>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</si>
  <si>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</si>
  <si>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</si>
  <si>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</si>
  <si>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</si>
  <si>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</si>
  <si>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</si>
  <si>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</si>
  <si>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</si>
  <si>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</si>
  <si>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</si>
  <si>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</si>
  <si>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</si>
  <si>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</si>
  <si>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</si>
  <si>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</si>
  <si>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</si>
  <si>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</si>
  <si>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</si>
  <si>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</si>
  <si>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</si>
  <si>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</si>
  <si>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</si>
  <si>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</si>
  <si>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</si>
  <si>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</si>
  <si>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</si>
  <si>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</si>
  <si>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</si>
  <si>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</si>
  <si>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</si>
  <si>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</si>
  <si>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</si>
  <si>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</si>
  <si>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</si>
  <si>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</si>
  <si>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</si>
  <si>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</si>
  <si>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</si>
  <si>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</si>
  <si>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</si>
  <si>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</si>
  <si>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</si>
  <si>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</si>
  <si>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</si>
  <si>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</si>
  <si>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</si>
  <si>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</si>
  <si>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</si>
  <si>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</si>
  <si>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</si>
  <si>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</si>
  <si>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</si>
  <si>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</si>
  <si>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</si>
  <si>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ES342</t>
  </si>
  <si>
    <t>Other Promo</t>
  </si>
  <si>
    <t>B3G3</t>
  </si>
  <si>
    <t>CLX</t>
  </si>
  <si>
    <t>Day of Week</t>
  </si>
  <si>
    <t>Seasonality</t>
  </si>
  <si>
    <t>B3G3_secret_sale</t>
  </si>
  <si>
    <t>Sum of Contribution to Sales ($)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</si>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</sst>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2" applyNumberFormat="1" applyFont="1"/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4.666155902778" createdVersion="4" refreshedVersion="4" minRefreshableVersion="3" recordCount="115">
  <cacheSource type="worksheet">
    <worksheetSource ref="A4:J119" sheet="Ridge_Weather_Output"/>
  </cacheSource>
  <cacheFields count="10">
    <cacheField name="Alpha_0.1" numFmtId="0">
      <sharedItems containsSemiMixedTypes="0" containsString="0" containsNumber="1" minValue="-1874.30249726129" maxValue="1334.1420633438099"/>
    </cacheField>
    <cacheField name="Alpha_1" numFmtId="0">
      <sharedItems containsSemiMixedTypes="0" containsString="0" containsNumber="1" minValue="-1834.8934736598201" maxValue="1328.9099945974899"/>
    </cacheField>
    <cacheField name="Alpha_10" numFmtId="0">
      <sharedItems containsSemiMixedTypes="0" containsString="0" containsNumber="1" minValue="-1533.5123055686499" maxValue="1280.1486778322201"/>
    </cacheField>
    <cacheField name="Features" numFmtId="0">
      <sharedItems/>
    </cacheField>
    <cacheField name="Category" numFmtId="0">
      <sharedItems count="12">
        <s v="Base"/>
        <s v="Operating Hours"/>
        <s v="Labor"/>
        <s v="Weather"/>
        <s v="Holiday"/>
        <s v="ES342"/>
        <s v="Other Promo"/>
        <s v="B3G3"/>
        <s v="B3G3_secret_sale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.4695E-2" maxValue="79.625765000000001"/>
    </cacheField>
    <cacheField name="Contribution to Sales ($)" numFmtId="0">
      <sharedItems containsSemiMixedTypes="0" containsString="0" containsNumber="1" minValue="-1874.30249726129" maxValue="1334.1420633438099"/>
    </cacheField>
    <cacheField name="% to Total Betas" numFmtId="164">
      <sharedItems containsSemiMixedTypes="0" containsString="0" containsNumber="1" minValue="-1.9090095681831758" maxValue="1.3588468072578812"/>
    </cacheField>
    <cacheField name="USD Avg. Store Daily Sales" numFmtId="44">
      <sharedItems containsSemiMixedTypes="0" containsString="0" containsNumber="1" minValue="-2347.3080014710918" maxValue="1670.8307997038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-252.85140690092101"/>
    <n v="-254.57223739225901"/>
    <n v="-265.79263370163801"/>
    <s v="Intercept"/>
    <x v="0"/>
    <x v="0"/>
    <n v="1"/>
    <n v="-252.85140690092101"/>
    <n v="-0.25753353890727104"/>
    <n v="-316.66186833181933"/>
  </r>
  <r>
    <n v="52.797441179418101"/>
    <n v="52.768596452550199"/>
    <n v="52.4938212769964"/>
    <s v="Open Hours"/>
    <x v="1"/>
    <x v="0"/>
    <n v="8.6258610000000004"/>
    <n v="455.42338876933661"/>
    <n v="0.46385661226266228"/>
    <n v="570.35562086556581"/>
  </r>
  <r>
    <n v="45.715535229832902"/>
    <n v="45.722551963171099"/>
    <n v="45.7939305158922"/>
    <s v="Labour Hours"/>
    <x v="2"/>
    <x v="0"/>
    <n v="21.081174000000001"/>
    <n v="963.73715268323747"/>
    <n v="0.98158298800443455"/>
    <n v="1206.9492161024245"/>
  </r>
  <r>
    <n v="5.5104718265836796"/>
    <n v="5.4216576296947503"/>
    <n v="4.7616052149583101"/>
    <s v="rain"/>
    <x v="3"/>
    <x v="1"/>
    <n v="1"/>
    <n v="5.5104718265836796"/>
    <n v="5.6125110314493559E-3"/>
    <n v="6.9011136832613964"/>
  </r>
  <r>
    <n v="-62.043168021789498"/>
    <n v="-61.426739845683898"/>
    <n v="-56.375395031876401"/>
    <s v="snow"/>
    <x v="3"/>
    <x v="1"/>
    <n v="1"/>
    <n v="-62.043168021789498"/>
    <n v="-6.3192041608575597E-2"/>
    <n v="-77.70059792747503"/>
  </r>
  <r>
    <n v="11.4424843958375"/>
    <n v="11.435874177773901"/>
    <n v="11.3358335804843"/>
    <s v="meantempi"/>
    <x v="3"/>
    <x v="1"/>
    <n v="51.137203"/>
    <n v="585.13664737427462"/>
    <n v="0.59597181360229157"/>
    <n v="732.80376905144203"/>
  </r>
  <r>
    <n v="-9.0376546658060004"/>
    <n v="-9.0445223704089592"/>
    <n v="-9.1405464066442903"/>
    <s v="meandewpti"/>
    <x v="3"/>
    <x v="1"/>
    <n v="45.474352000000003"/>
    <n v="-410.98148952730446"/>
    <n v="-0.41859176787108771"/>
    <n v="-514.6982091917173"/>
  </r>
  <r>
    <n v="-1.1553858978782101"/>
    <n v="-1.1659468176662799"/>
    <n v="-1.25625842160046"/>
    <s v="meanwindspdi"/>
    <x v="3"/>
    <x v="1"/>
    <n v="8.5805030000000002"/>
    <n v="-9.9137921629016752"/>
    <n v="-1.0097369087227085E-2"/>
    <n v="-12.415671271261402"/>
  </r>
  <r>
    <n v="4.4044018933861002"/>
    <n v="4.4118744861395696"/>
    <n v="4.4691172807420099"/>
    <s v="humidity"/>
    <x v="3"/>
    <x v="1"/>
    <n v="79.625765000000001"/>
    <n v="350.70387012831668"/>
    <n v="0.35719796812525623"/>
    <n v="439.20871988483276"/>
  </r>
  <r>
    <n v="-145.75408582004999"/>
    <n v="-145.65992304816299"/>
    <n v="-144.031530256553"/>
    <s v="precipi"/>
    <x v="3"/>
    <x v="1"/>
    <n v="1.4695E-2"/>
    <n v="-2.1418562911256345"/>
    <n v="-2.1815177429506233E-3"/>
    <n v="-2.6823826023316228"/>
  </r>
  <r>
    <n v="-136.24559344640701"/>
    <n v="-135.53467989359399"/>
    <n v="-128.88539352740599"/>
    <s v="Holiday_Event__x000d__x000a_World Book Day"/>
    <x v="4"/>
    <x v="2"/>
    <n v="1"/>
    <n v="-136.24559344640701"/>
    <n v="-0.1387684975568419"/>
    <n v="-170.62900579241179"/>
  </r>
  <r>
    <n v="561.05256512379401"/>
    <n v="557.930481881888"/>
    <n v="529.05168153986494"/>
    <s v="Holiday_Event_Bank Holiday (Scot &amp; Ni)"/>
    <x v="4"/>
    <x v="2"/>
    <n v="1"/>
    <n v="561.05256512379401"/>
    <n v="0.57144175854220458"/>
    <n v="702.64174394757219"/>
  </r>
  <r>
    <n v="480.35744946091802"/>
    <n v="478.09202419742297"/>
    <n v="455.66776658220198"/>
    <s v="Holiday_Event_Black Friday"/>
    <x v="4"/>
    <x v="2"/>
    <n v="1"/>
    <n v="480.35744946091802"/>
    <n v="0.48925238509198976"/>
    <n v="601.58212792941231"/>
  </r>
  <r>
    <n v="119.548977176691"/>
    <n v="118.59037754925799"/>
    <n v="108.99817444275899"/>
    <s v="Holiday_Event_Bonfire Night"/>
    <x v="4"/>
    <x v="2"/>
    <n v="1"/>
    <n v="119.548977176691"/>
    <n v="0.12176270459559647"/>
    <n v="149.71877330610616"/>
  </r>
  <r>
    <n v="-73.479502785197198"/>
    <n v="-65.708768960578595"/>
    <n v="-12.1211087746624"/>
    <s v="Holiday_Event_Boxing Day (Bhol)"/>
    <x v="4"/>
    <x v="2"/>
    <n v="1"/>
    <n v="-73.479502785197198"/>
    <n v="-7.4840146714444028E-2"/>
    <n v="-92.023045951139267"/>
  </r>
  <r>
    <n v="-1020.54407408282"/>
    <n v="-1014.28068380935"/>
    <n v="-955.738704666687"/>
    <s v="Holiday_Event_Christmas Eve"/>
    <x v="4"/>
    <x v="2"/>
    <n v="1"/>
    <n v="-1020.54407408282"/>
    <n v="-1.0394418217035259"/>
    <n v="-1278.0921299783968"/>
  </r>
  <r>
    <n v="-316.67680848639901"/>
    <n v="-314.764890937769"/>
    <n v="-296.92866537059803"/>
    <s v="Holiday_Event_Comic Relief  "/>
    <x v="4"/>
    <x v="2"/>
    <n v="1"/>
    <n v="-316.67680848639901"/>
    <n v="-0.32254081627997222"/>
    <n v="-396.59447049054796"/>
  </r>
  <r>
    <n v="-961.02983442952905"/>
    <n v="-943.45666167747697"/>
    <n v="-796.79770070782104"/>
    <s v="Holiday_Event_Easter Sunday"/>
    <x v="4"/>
    <x v="2"/>
    <n v="1"/>
    <n v="-961.02983442952905"/>
    <n v="-0.97882553745523115"/>
    <n v="-1203.5586695877907"/>
  </r>
  <r>
    <n v="-48.083971261034797"/>
    <n v="-38.247952827792503"/>
    <n v="30.197383057183501"/>
    <s v="Holiday_Event_England/Wales Christmas Holidays End"/>
    <x v="4"/>
    <x v="2"/>
    <n v="1"/>
    <n v="-48.083971261034797"/>
    <n v="-4.8974357846551894E-2"/>
    <n v="-60.218609668639033"/>
  </r>
  <r>
    <n v="-271.24839926525601"/>
    <n v="-269.46155797533402"/>
    <n v="-252.57053819428799"/>
    <s v="Holiday_Event_Fathers Day"/>
    <x v="4"/>
    <x v="2"/>
    <n v="1"/>
    <n v="-271.24839926525601"/>
    <n v="-0.27627119438210784"/>
    <n v="-339.70158974440091"/>
  </r>
  <r>
    <n v="-130.647527965162"/>
    <n v="-125.60820840033399"/>
    <n v="-83.935250926063304"/>
    <s v="Holiday_Event_Halloween"/>
    <x v="4"/>
    <x v="2"/>
    <n v="1"/>
    <n v="-130.647527965162"/>
    <n v="-0.13306677087044624"/>
    <n v="-163.61819301481259"/>
  </r>
  <r>
    <n v="468.43233928484102"/>
    <n v="466.87851530530901"/>
    <n v="451.29667323222299"/>
    <s v="Holiday_Event_Maw World Wish Day"/>
    <x v="4"/>
    <x v="2"/>
    <n v="1"/>
    <n v="468.43233928484102"/>
    <n v="0.4771064537596495"/>
    <n v="586.64755542810519"/>
  </r>
  <r>
    <n v="906.32034418302101"/>
    <n v="901.53263865584199"/>
    <n v="856.84814721889302"/>
    <s v="Holiday_Event_May Day Bank Holiday"/>
    <x v="4"/>
    <x v="2"/>
    <n v="1"/>
    <n v="906.32034418302101"/>
    <n v="0.92310297372626215"/>
    <n v="1135.0425018935798"/>
  </r>
  <r>
    <n v="-355.441778344699"/>
    <n v="-352.53342798305999"/>
    <n v="-325.86539135381099"/>
    <s v="Holiday_Event_Mothers Day"/>
    <x v="4"/>
    <x v="2"/>
    <n v="1"/>
    <n v="-355.441778344699"/>
    <n v="-0.36202360973404857"/>
    <n v="-445.14230311528786"/>
  </r>
  <r>
    <n v="-1874.30249726129"/>
    <n v="-1834.8934736598201"/>
    <n v="-1533.5123055686499"/>
    <s v="Holiday_Event_New Years Day"/>
    <x v="4"/>
    <x v="2"/>
    <n v="1"/>
    <n v="-1874.30249726129"/>
    <n v="-1.9090095681831758"/>
    <n v="-2347.3080014710918"/>
  </r>
  <r>
    <n v="-1083.3147269492799"/>
    <n v="-1072.9299879385901"/>
    <n v="-991.02726726591504"/>
    <s v="Holiday_Event_New Years Eve"/>
    <x v="4"/>
    <x v="2"/>
    <n v="1"/>
    <n v="-1083.3147269492799"/>
    <n v="-1.1033748192310171"/>
    <n v="-1356.703803358921"/>
  </r>
  <r>
    <n v="203.989719382088"/>
    <n v="212.44617547988599"/>
    <n v="267.61177902350403"/>
    <s v="Holiday_Event_Ni Christmas Holidays Ends"/>
    <x v="4"/>
    <x v="2"/>
    <n v="1"/>
    <n v="203.989719382088"/>
    <n v="0.20776706357720845"/>
    <n v="255.46927522268902"/>
  </r>
  <r>
    <n v="-110.483503224663"/>
    <n v="-110.15809944196199"/>
    <n v="-106.939482445737"/>
    <s v="Holiday_Event_Orangemans Day Bhol  (Ni)"/>
    <x v="4"/>
    <x v="2"/>
    <n v="1"/>
    <n v="-110.483503224663"/>
    <n v="-0.11252936230435787"/>
    <n v="-138.36550478311352"/>
  </r>
  <r>
    <n v="186.02150624398601"/>
    <n v="185.94718864471201"/>
    <n v="183.60034742657999"/>
    <s v="Holiday_Event_Rememberance Sunday"/>
    <x v="4"/>
    <x v="2"/>
    <n v="1"/>
    <n v="186.02150624398601"/>
    <n v="0.18946612717344635"/>
    <n v="232.96654125480856"/>
  </r>
  <r>
    <n v="162.73174709032099"/>
    <n v="162.45244633909701"/>
    <n v="159.76224039656699"/>
    <s v="Holiday_Event_School Hol"/>
    <x v="4"/>
    <x v="2"/>
    <n v="1"/>
    <n v="162.73174709032099"/>
    <n v="0.16574510395014425"/>
    <n v="203.79929739016393"/>
  </r>
  <r>
    <n v="71.597890898866197"/>
    <n v="70.596837509964004"/>
    <n v="64.061379570908699"/>
    <s v="Holiday_Event_Scottish Christmas Holidays End"/>
    <x v="4"/>
    <x v="2"/>
    <n v="1"/>
    <n v="71.597890898866197"/>
    <n v="7.2923692406848706E-2"/>
    <n v="89.666583937722791"/>
  </r>
  <r>
    <n v="-144.390362053796"/>
    <n v="-143.92880521306799"/>
    <n v="-139.34940835582199"/>
    <s v="Holiday_Event_Shrove Tuesday"/>
    <x v="4"/>
    <x v="2"/>
    <n v="1"/>
    <n v="-144.390362053796"/>
    <n v="-0.147064085502151"/>
    <n v="-180.82921656425364"/>
  </r>
  <r>
    <n v="47.328849697979798"/>
    <n v="48.751812931523403"/>
    <n v="59.266567723557202"/>
    <s v="Holiday_Event_Spring Bank Holiday School Hol (Eng / Wales)"/>
    <x v="4"/>
    <x v="2"/>
    <n v="1"/>
    <n v="47.328849697979798"/>
    <n v="4.8205253451119576E-2"/>
    <n v="59.272922998727253"/>
  </r>
  <r>
    <n v="432.058724340732"/>
    <n v="423.254402553479"/>
    <n v="352.49368582783802"/>
    <s v="Holiday_Event_St Georges Day (England)"/>
    <x v="4"/>
    <x v="2"/>
    <n v="1"/>
    <n v="432.058724340732"/>
    <n v="0.44005929671900312"/>
    <n v="541.0945683699905"/>
  </r>
  <r>
    <n v="-107.3788784501"/>
    <n v="-106.992087552344"/>
    <n v="-103.71907765764399"/>
    <s v="Holiday_Event_St Patricks Day (Ni Bhol)"/>
    <x v="4"/>
    <x v="2"/>
    <n v="1"/>
    <n v="-107.3788784501"/>
    <n v="-0.10936724817981318"/>
    <n v="-134.47738609066897"/>
  </r>
  <r>
    <n v="329.17384888082103"/>
    <n v="327.232031541168"/>
    <n v="309.10238407753098"/>
    <s v="Holiday_Event_Valentines Day"/>
    <x v="4"/>
    <x v="2"/>
    <n v="1"/>
    <n v="329.17384888082103"/>
    <n v="0.33526926844912996"/>
    <n v="412.24530751146494"/>
  </r>
  <r>
    <n v="129.12901724334901"/>
    <n v="128.543240535367"/>
    <n v="123.13702952322301"/>
    <s v="Holiday_Period_All School Hols"/>
    <x v="4"/>
    <x v="2"/>
    <n v="1"/>
    <n v="129.12901724334901"/>
    <n v="0.13152014139011128"/>
    <n v="161.71646564004806"/>
  </r>
  <r>
    <n v="-167.10405626740101"/>
    <n v="-166.94253646352399"/>
    <n v="-156.161694257211"/>
    <s v="Holiday_Period_Christmas"/>
    <x v="4"/>
    <x v="2"/>
    <n v="1"/>
    <n v="-167.10405626740101"/>
    <n v="-0.17019837660292952"/>
    <n v="-209.27501773480509"/>
  </r>
  <r>
    <n v="57.159618568624403"/>
    <n v="53.826235436277301"/>
    <n v="32.007106782280999"/>
    <s v="Holiday_Period_Easter"/>
    <x v="4"/>
    <x v="2"/>
    <n v="1"/>
    <n v="57.159618568624403"/>
    <n v="5.8218061876696585E-2"/>
    <n v="71.584618930624686"/>
  </r>
  <r>
    <n v="408.77782127796598"/>
    <n v="405.46489021377698"/>
    <n v="375.36144746074899"/>
    <s v="Holiday_Period_Halloween"/>
    <x v="4"/>
    <x v="2"/>
    <n v="1"/>
    <n v="408.77782127796598"/>
    <n v="0.41634729357772493"/>
    <n v="511.93841555017951"/>
  </r>
  <r>
    <n v="-259.926863384233"/>
    <n v="-257.232046033796"/>
    <n v="-235.59327819002999"/>
    <s v="Holiday_Period_None"/>
    <x v="4"/>
    <x v="2"/>
    <n v="1"/>
    <n v="-259.926863384233"/>
    <n v="-0.26474001392698782"/>
    <n v="-325.52291164879006"/>
  </r>
  <r>
    <n v="459.57572056301098"/>
    <n v="454.78539656665299"/>
    <n v="415.89276175233601"/>
    <s v="Holiday_Period_School Hols"/>
    <x v="4"/>
    <x v="2"/>
    <n v="1"/>
    <n v="459.57572056301098"/>
    <n v="0.46808583413905536"/>
    <n v="575.55584956840153"/>
  </r>
  <r>
    <n v="-350.64874591232899"/>
    <n v="-344.52198794414102"/>
    <n v="-304.88093073166198"/>
    <s v="Holiday_Period_Scotland School Hols"/>
    <x v="4"/>
    <x v="2"/>
    <n v="1"/>
    <n v="-350.64874591232899"/>
    <n v="-0.35714182315617421"/>
    <n v="-439.13968432976532"/>
  </r>
  <r>
    <n v="-276.96251199942799"/>
    <n v="-273.92319229270697"/>
    <n v="-249.76244233824499"/>
    <s v="Holiday_Period_St Patricks Day"/>
    <x v="4"/>
    <x v="2"/>
    <n v="1"/>
    <n v="-276.96251199942799"/>
    <n v="-0.28209111720627883"/>
    <n v="-346.85773586373244"/>
  </r>
  <r>
    <n v="-138.84258451963899"/>
    <n v="-141.44836678016301"/>
    <n v="-159.80248725106401"/>
    <s v="Promo_Es342"/>
    <x v="5"/>
    <x v="3"/>
    <n v="1"/>
    <n v="-138.84258451963899"/>
    <n v="-0.14141357796116844"/>
    <n v="-173.88138257516363"/>
  </r>
  <r>
    <n v="15.3044088963902"/>
    <n v="14.530449303391601"/>
    <n v="10.0938773152841"/>
    <s v="Promo_Esb3G2"/>
    <x v="6"/>
    <x v="3"/>
    <n v="1"/>
    <n v="15.3044088963902"/>
    <n v="1.5587805629714034E-2"/>
    <n v="19.166682812819204"/>
  </r>
  <r>
    <n v="-14.1265522909318"/>
    <n v="-15.630009925442"/>
    <n v="-26.453348155439102"/>
    <s v="Promo_Esb3G3"/>
    <x v="7"/>
    <x v="4"/>
    <n v="1"/>
    <n v="-14.1265522909318"/>
    <n v="-1.438813826916077E-2"/>
    <n v="-17.691578213311939"/>
  </r>
  <r>
    <n v="137.66472809672999"/>
    <n v="142.547927417512"/>
    <n v="176.16195809331299"/>
    <s v="Promo_Esb3G3 / Secret Sale 342"/>
    <x v="8"/>
    <x v="4"/>
    <n v="1"/>
    <n v="137.66472809672999"/>
    <n v="0.14021391078654488"/>
    <n v="172.40627820427454"/>
  </r>
  <r>
    <n v="-154.49402980581701"/>
    <n v="-154.13648579696601"/>
    <n v="-149.39081685440101"/>
    <s v="Sales_Promo_545"/>
    <x v="9"/>
    <x v="5"/>
    <n v="1"/>
    <n v="-154.49402980581701"/>
    <n v="-0.15735484616673706"/>
    <n v="-193.48268108941889"/>
  </r>
  <r>
    <n v="80.874985108342798"/>
    <n v="83.677352103031694"/>
    <n v="108.99897193116701"/>
    <s v="Sales_Promo_345"/>
    <x v="9"/>
    <x v="5"/>
    <n v="1"/>
    <n v="80.874985108342798"/>
    <n v="8.2372573596894233E-2"/>
    <n v="101.28487794315932"/>
  </r>
  <r>
    <n v="-0.62821246912113105"/>
    <n v="-4.4082189838821204"/>
    <n v="-28.383862274015399"/>
    <s v="Sales_Promo_545"/>
    <x v="9"/>
    <x v="5"/>
    <n v="1"/>
    <n v="-0.62821246912113105"/>
    <n v="-6.3984528439596478E-4"/>
    <n v="-0.7867503551569841"/>
  </r>
  <r>
    <n v="134.50160456162399"/>
    <n v="134.87319049866699"/>
    <n v="139.99633909487301"/>
    <s v="Sales_Promo_75% Off"/>
    <x v="9"/>
    <x v="5"/>
    <n v="1"/>
    <n v="134.50160456162399"/>
    <n v="0.13699221466082023"/>
    <n v="168.4448978003937"/>
  </r>
  <r>
    <n v="-116.71887275797199"/>
    <n v="-116.705705200138"/>
    <n v="-116.562782610353"/>
    <s v="Cluster_0"/>
    <x v="0"/>
    <x v="0"/>
    <n v="1"/>
    <n v="-116.71887275797199"/>
    <n v="-0.11888019420990023"/>
    <n v="-146.17445388233935"/>
  </r>
  <r>
    <n v="-454.81544844272599"/>
    <n v="-454.74690384024399"/>
    <n v="-454.04796686944297"/>
    <s v="Cluster_1"/>
    <x v="0"/>
    <x v="0"/>
    <n v="1"/>
    <n v="-454.81544844272599"/>
    <n v="-0.46323741450665445"/>
    <n v="-569.59425860138742"/>
  </r>
  <r>
    <n v="-261.191283179241"/>
    <n v="-261.04512827431302"/>
    <n v="-259.58002993119499"/>
    <s v="Cluster_2"/>
    <x v="0"/>
    <x v="0"/>
    <n v="1"/>
    <n v="-261.191283179241"/>
    <n v="-0.26602784739591689"/>
    <n v="-327.10642482575986"/>
  </r>
  <r>
    <n v="832.72560397265102"/>
    <n v="832.49773725989098"/>
    <n v="830.19077940603904"/>
    <s v="Cluster_3"/>
    <x v="0"/>
    <x v="0"/>
    <n v="1"/>
    <n v="832.72560397265102"/>
    <n v="0.84814545569764177"/>
    <n v="1042.8751367994141"/>
  </r>
  <r>
    <n v="-381.14023599789499"/>
    <n v="-380.55433436939001"/>
    <n v="-375.348082016018"/>
    <s v="Day_of_Week_0"/>
    <x v="10"/>
    <x v="0"/>
    <n v="1"/>
    <n v="-381.14023599789499"/>
    <n v="-0.38819793411294962"/>
    <n v="-477.32611301948162"/>
  </r>
  <r>
    <n v="-292.27142544665497"/>
    <n v="-292.07462911037697"/>
    <n v="-290.408194547363"/>
    <s v="Day_of_Week_1"/>
    <x v="10"/>
    <x v="0"/>
    <n v="1"/>
    <n v="-292.27142544665497"/>
    <n v="-0.2976835107990673"/>
    <n v="-366.03006001152164"/>
  </r>
  <r>
    <n v="-225.261354350349"/>
    <n v="-224.98973795413499"/>
    <n v="-222.75835298254901"/>
    <s v="Day_of_Week_2"/>
    <x v="10"/>
    <x v="0"/>
    <n v="1"/>
    <n v="-225.261354350349"/>
    <n v="-0.22943259235105667"/>
    <n v="-282.10909405573761"/>
  </r>
  <r>
    <n v="-228.18825638316099"/>
    <n v="-228.05861972652701"/>
    <n v="-226.94024796850201"/>
    <s v="Day_of_Week_3"/>
    <x v="10"/>
    <x v="0"/>
    <n v="1"/>
    <n v="-228.18825638316099"/>
    <n v="-0.23241369278385088"/>
    <n v="-285.77463927652263"/>
  </r>
  <r>
    <n v="-32.900057535491101"/>
    <n v="-32.9520952176957"/>
    <n v="-33.2512942590714"/>
    <s v="Day_of_Week_4"/>
    <x v="10"/>
    <x v="0"/>
    <n v="1"/>
    <n v="-32.900057535491101"/>
    <n v="-3.3509278636080192E-2"/>
    <n v="-41.202830607524746"/>
  </r>
  <r>
    <n v="800.17525916155296"/>
    <n v="799.90343670094001"/>
    <n v="797.69005780931502"/>
    <s v="Day_of_Week_5"/>
    <x v="10"/>
    <x v="0"/>
    <n v="1"/>
    <n v="800.17525916155296"/>
    <n v="0.81499236553058252"/>
    <n v="1002.1102736370501"/>
  </r>
  <r>
    <n v="359.58607042164999"/>
    <n v="358.72597966916999"/>
    <n v="351.01611396305799"/>
    <s v="Day_of_Week_6"/>
    <x v="10"/>
    <x v="0"/>
    <n v="1"/>
    <n v="359.58607042164999"/>
    <n v="0.36624464301966037"/>
    <n v="450.33246317049492"/>
  </r>
  <r>
    <n v="139.99164325391601"/>
    <n v="143.032030592496"/>
    <n v="167.953069009384"/>
    <s v="Week_Num_1"/>
    <x v="11"/>
    <x v="2"/>
    <n v="1"/>
    <n v="139.99164325391601"/>
    <n v="0.14258391419096297"/>
    <n v="175.32042177244892"/>
  </r>
  <r>
    <n v="-9.0780280878226804"/>
    <n v="-3.6498750516250098"/>
    <n v="31.816229327835799"/>
    <s v="Week_Num_2"/>
    <x v="11"/>
    <x v="2"/>
    <n v="1"/>
    <n v="-9.0780280878226804"/>
    <n v="-9.2461288960621786E-3"/>
    <n v="-11.368990864207811"/>
  </r>
  <r>
    <n v="24.1521236913423"/>
    <n v="29.5002215128087"/>
    <n v="64.108869947774195"/>
    <s v="Week_Num_3"/>
    <x v="11"/>
    <x v="2"/>
    <n v="1"/>
    <n v="24.1521236913423"/>
    <n v="2.4599356446510911E-2"/>
    <n v="30.247237719656095"/>
  </r>
  <r>
    <n v="77.386669200638593"/>
    <n v="82.729024908817095"/>
    <n v="117.213277290257"/>
    <s v="Week_Num_4"/>
    <x v="11"/>
    <x v="2"/>
    <n v="1"/>
    <n v="77.386669200638593"/>
    <n v="7.8819663405298529E-2"/>
    <n v="96.916238487267094"/>
  </r>
  <r>
    <n v="-55.865214497769699"/>
    <n v="-52.666535643802199"/>
    <n v="-32.188929015757097"/>
    <s v="Week_Num_5"/>
    <x v="11"/>
    <x v="2"/>
    <n v="1"/>
    <n v="-55.865214497769699"/>
    <n v="-5.6899688903301132E-2"/>
    <n v="-69.963554541555354"/>
  </r>
  <r>
    <n v="-106.10861435963599"/>
    <n v="-108.324840326051"/>
    <n v="-120.297593950361"/>
    <s v="Week_Num_6"/>
    <x v="11"/>
    <x v="2"/>
    <n v="1"/>
    <n v="-106.10861435963599"/>
    <n v="-0.10807346219470214"/>
    <n v="-132.88655373149302"/>
  </r>
  <r>
    <n v="-339.037927839975"/>
    <n v="-333.84113489973299"/>
    <n v="-294.06722510160802"/>
    <s v="Week_Num_7"/>
    <x v="11"/>
    <x v="2"/>
    <n v="1"/>
    <n v="-339.037927839975"/>
    <n v="-0.34531600377699423"/>
    <n v="-424.59871978178796"/>
  </r>
  <r>
    <n v="-250.93584786580001"/>
    <n v="-247.21039659947499"/>
    <n v="-218.67736912582299"/>
    <s v="Week_Num_8"/>
    <x v="11"/>
    <x v="2"/>
    <n v="1"/>
    <n v="-250.93584786580001"/>
    <n v="-0.25558250884045469"/>
    <n v="-314.26289214894598"/>
  </r>
  <r>
    <n v="58.7204222725601"/>
    <n v="58.842019107609303"/>
    <n v="57.266432979220397"/>
    <s v="Week_Num_9"/>
    <x v="11"/>
    <x v="2"/>
    <n v="1"/>
    <n v="58.7204222725601"/>
    <n v="5.98077674921043E-2"/>
    <n v="73.53931249173732"/>
  </r>
  <r>
    <n v="-155.03604069843499"/>
    <n v="-154.19081835613301"/>
    <n v="-149.58606722342299"/>
    <s v="Week_Num_10"/>
    <x v="11"/>
    <x v="2"/>
    <n v="1"/>
    <n v="-155.03604069843499"/>
    <n v="-0.15790689365191041"/>
    <n v="-194.16147573808723"/>
  </r>
  <r>
    <n v="-90.894399126241296"/>
    <n v="-89.634468368609205"/>
    <n v="-82.254640155108504"/>
    <s v="Week_Num_11"/>
    <x v="11"/>
    <x v="2"/>
    <n v="1"/>
    <n v="-90.894399126241296"/>
    <n v="-9.257752037347125E-2"/>
    <n v="-113.83282616850178"/>
  </r>
  <r>
    <n v="101.879547989847"/>
    <n v="102.58369799883801"/>
    <n v="103.805990760428"/>
    <s v="Week_Num_12"/>
    <x v="11"/>
    <x v="2"/>
    <n v="1"/>
    <n v="101.879547989847"/>
    <n v="0.10376608482301025"/>
    <n v="127.59022544773781"/>
  </r>
  <r>
    <n v="-26.987765097219"/>
    <n v="-26.0764844632868"/>
    <n v="-20.822158583809902"/>
    <s v="Week_Num_13"/>
    <x v="11"/>
    <x v="2"/>
    <n v="1"/>
    <n v="-26.987765097219"/>
    <n v="-2.7487506349562749E-2"/>
    <n v="-33.798491463938547"/>
  </r>
  <r>
    <n v="-541.43024237014197"/>
    <n v="-533.44473408081706"/>
    <n v="-471.131598835256"/>
    <s v="Week_Num_14"/>
    <x v="11"/>
    <x v="2"/>
    <n v="1"/>
    <n v="-541.43024237014197"/>
    <n v="-0.55145608283540959"/>
    <n v="-678.06746350223455"/>
  </r>
  <r>
    <n v="224.275011327665"/>
    <n v="229.92560033214801"/>
    <n v="267.73394932119999"/>
    <s v="Week_Num_15"/>
    <x v="11"/>
    <x v="2"/>
    <n v="1"/>
    <n v="224.275011327665"/>
    <n v="0.22842798489278043"/>
    <n v="280.87383407357123"/>
  </r>
  <r>
    <n v="-535.16044904919204"/>
    <n v="-526.75494776070502"/>
    <n v="-460.59058423880498"/>
    <s v="Week_Num_16"/>
    <x v="11"/>
    <x v="2"/>
    <n v="1"/>
    <n v="-535.16044904919204"/>
    <n v="-0.54507018970571808"/>
    <n v="-670.21540330846096"/>
  </r>
  <r>
    <n v="28.223240422214101"/>
    <n v="29.793433073046899"/>
    <n v="39.496596960532898"/>
    <s v="Week_Num_17"/>
    <x v="11"/>
    <x v="2"/>
    <n v="1"/>
    <n v="28.223240422214101"/>
    <n v="2.8745859374283214E-2"/>
    <n v="35.345755643663331"/>
  </r>
  <r>
    <n v="-47.765411397662099"/>
    <n v="-45.529662327701701"/>
    <n v="-29.688983375053901"/>
    <s v="Week_Num_18"/>
    <x v="11"/>
    <x v="2"/>
    <n v="1"/>
    <n v="-47.765411397662099"/>
    <n v="-4.8649899106243857E-2"/>
    <n v="-59.819656928974602"/>
  </r>
  <r>
    <n v="-36.413755078999401"/>
    <n v="-34.826764340532399"/>
    <n v="-24.986059468374599"/>
    <s v="Week_Num_19"/>
    <x v="11"/>
    <x v="2"/>
    <n v="1"/>
    <n v="-36.413755078999401"/>
    <n v="-3.7088040463512134E-2"/>
    <n v="-45.603257097207091"/>
  </r>
  <r>
    <n v="-47.316768524978897"/>
    <n v="-46.354849383950899"/>
    <n v="-40.416225392344998"/>
    <s v="Week_Num_20"/>
    <x v="11"/>
    <x v="2"/>
    <n v="1"/>
    <n v="-47.316768524978897"/>
    <n v="-4.8192948567096161E-2"/>
    <n v="-59.257792978843263"/>
  </r>
  <r>
    <n v="-113.769796929241"/>
    <n v="-113.137902287053"/>
    <n v="-108.607437366729"/>
    <s v="Week_Num_21"/>
    <x v="11"/>
    <x v="2"/>
    <n v="1"/>
    <n v="-113.769796929241"/>
    <n v="-0.11587650938177274"/>
    <n v="-142.48113900929181"/>
  </r>
  <r>
    <n v="-105.85010721999301"/>
    <n v="-100.04361533893299"/>
    <n v="-54.010058956213797"/>
    <s v="Week_Num_22"/>
    <x v="11"/>
    <x v="2"/>
    <n v="1"/>
    <n v="-105.85010721999301"/>
    <n v="-0.10781016819400416"/>
    <n v="-132.56280883001205"/>
  </r>
  <r>
    <n v="4.8836847637354497"/>
    <n v="5.4812113614990903"/>
    <n v="9.2887278731589298"/>
    <s v="Week_Num_23"/>
    <x v="11"/>
    <x v="2"/>
    <n v="1"/>
    <n v="4.8836847637354497"/>
    <n v="4.9741175480393536E-3"/>
    <n v="6.1161484548673632"/>
  </r>
  <r>
    <n v="-99.729182216506402"/>
    <n v="-99.749357748251796"/>
    <n v="-101.067437377847"/>
    <s v="Week_Num_24"/>
    <x v="11"/>
    <x v="2"/>
    <n v="1"/>
    <n v="-99.729182216506402"/>
    <n v="-0.10157590002498587"/>
    <n v="-124.89718588063089"/>
  </r>
  <r>
    <n v="59.920815704431803"/>
    <n v="59.111667363550097"/>
    <n v="51.487221933254702"/>
    <s v="Week_Num_25"/>
    <x v="11"/>
    <x v="2"/>
    <n v="1"/>
    <n v="59.920815704431803"/>
    <n v="6.103038900083927E-2"/>
    <n v="75.04264138964092"/>
  </r>
  <r>
    <n v="303.57074765232898"/>
    <n v="297.394912369765"/>
    <n v="255.22965249547599"/>
    <s v="Week_Num_26"/>
    <x v="11"/>
    <x v="2"/>
    <n v="1"/>
    <n v="303.57074765232898"/>
    <n v="0.30919206624096363"/>
    <n v="380.18091851132817"/>
  </r>
  <r>
    <n v="237.61570375965701"/>
    <n v="231.536468561834"/>
    <n v="190.606928521372"/>
    <s v="Week_Num_27"/>
    <x v="11"/>
    <x v="2"/>
    <n v="1"/>
    <n v="237.61570375965701"/>
    <n v="0.24201571127956939"/>
    <n v="297.58123009771168"/>
  </r>
  <r>
    <n v="287.53841701953701"/>
    <n v="281.37322912641298"/>
    <n v="239.42037157527801"/>
    <s v="Week_Num_28"/>
    <x v="11"/>
    <x v="2"/>
    <n v="1"/>
    <n v="287.53841701953701"/>
    <n v="0.29286285971053588"/>
    <n v="360.10261309820982"/>
  </r>
  <r>
    <n v="35.460119474629501"/>
    <n v="36.401835704899902"/>
    <n v="42.9139578616766"/>
    <s v="Week_Num_29"/>
    <x v="11"/>
    <x v="2"/>
    <n v="1"/>
    <n v="35.460119474629501"/>
    <n v="3.6116746077487265E-2"/>
    <n v="44.408958691322219"/>
  </r>
  <r>
    <n v="346.87319120606099"/>
    <n v="347.94339724503601"/>
    <n v="355.35902451566801"/>
    <s v="Week_Num_30"/>
    <x v="11"/>
    <x v="2"/>
    <n v="1"/>
    <n v="346.87319120606099"/>
    <n v="0.35329635527145642"/>
    <n v="434.41131749198735"/>
  </r>
  <r>
    <n v="98.678360054113497"/>
    <n v="100.13814074731199"/>
    <n v="111.042626105042"/>
    <s v="Week_Num_31"/>
    <x v="11"/>
    <x v="2"/>
    <n v="1"/>
    <n v="98.678360054113497"/>
    <n v="0.10050561944573136"/>
    <n v="123.58117457855334"/>
  </r>
  <r>
    <n v="-147.00733377414201"/>
    <n v="-145.09324084399901"/>
    <n v="-129.98072015372401"/>
    <s v="Week_Num_32"/>
    <x v="11"/>
    <x v="2"/>
    <n v="1"/>
    <n v="-147.00733377414201"/>
    <n v="-0.14972951654175384"/>
    <n v="-184.10661637979445"/>
  </r>
  <r>
    <n v="-159.85290628825999"/>
    <n v="-158.297027857161"/>
    <n v="-146.43361375592801"/>
    <s v="Week_Num_33"/>
    <x v="11"/>
    <x v="2"/>
    <n v="1"/>
    <n v="-159.85290628825999"/>
    <n v="-0.16281295471359311"/>
    <n v="-200.19394229966318"/>
  </r>
  <r>
    <n v="-183.34450410431299"/>
    <n v="-181.82459054764399"/>
    <n v="-169.976478056226"/>
    <s v="Week_Num_34"/>
    <x v="11"/>
    <x v="2"/>
    <n v="1"/>
    <n v="-183.34450410431299"/>
    <n v="-0.18673955411165408"/>
    <n v="-229.61396153430374"/>
  </r>
  <r>
    <n v="-115.778172420215"/>
    <n v="-114.324344702069"/>
    <n v="-103.449954936617"/>
    <s v="Week_Num_35"/>
    <x v="11"/>
    <x v="2"/>
    <n v="1"/>
    <n v="-115.778172420215"/>
    <n v="-0.11792207461704088"/>
    <n v="-144.9963551319882"/>
  </r>
  <r>
    <n v="-133.28869635016801"/>
    <n v="-132.88075897280601"/>
    <n v="-130.38141819376301"/>
    <s v="Week_Num_36"/>
    <x v="11"/>
    <x v="2"/>
    <n v="1"/>
    <n v="-133.28869635016801"/>
    <n v="-0.13575684663224388"/>
    <n v="-166.92589584955559"/>
  </r>
  <r>
    <n v="200.60840467826799"/>
    <n v="201.008489667486"/>
    <n v="202.94722493282501"/>
    <s v="Week_Num_37"/>
    <x v="11"/>
    <x v="2"/>
    <n v="1"/>
    <n v="200.60840467826799"/>
    <n v="0.20432313596570348"/>
    <n v="251.2346401670531"/>
  </r>
  <r>
    <n v="64.880846753937107"/>
    <n v="65.307193876027895"/>
    <n v="67.785223961144297"/>
    <s v="Week_Num_38"/>
    <x v="11"/>
    <x v="2"/>
    <n v="1"/>
    <n v="64.880846753937107"/>
    <n v="6.6082266563733671E-2"/>
    <n v="81.254403144779729"/>
  </r>
  <r>
    <n v="61.8178424973757"/>
    <n v="62.478015079392101"/>
    <n v="68.159738331042803"/>
    <s v="Week_Num_39"/>
    <x v="11"/>
    <x v="2"/>
    <n v="1"/>
    <n v="61.8178424973757"/>
    <n v="6.2962543657903089E-2"/>
    <n v="77.418408469175205"/>
  </r>
  <r>
    <n v="-98.776548650151994"/>
    <n v="-100.52846189718601"/>
    <n v="-110.731893962041"/>
    <s v="Week_Num_40"/>
    <x v="11"/>
    <x v="2"/>
    <n v="1"/>
    <n v="-98.776548650151994"/>
    <n v="-0.10060562623204139"/>
    <n v="-123.70414239056403"/>
  </r>
  <r>
    <n v="-128.01157753484199"/>
    <n v="-136.85090578756299"/>
    <n v="-189.651885025252"/>
    <s v="Week_Num_41"/>
    <x v="11"/>
    <x v="2"/>
    <n v="1"/>
    <n v="-128.01157753484199"/>
    <n v="-0.13038200968590413"/>
    <n v="-160.31702495596815"/>
  </r>
  <r>
    <n v="-965.53958317459796"/>
    <n v="-963.43306749025896"/>
    <n v="-938.15569617532606"/>
    <s v="Week_Num_42"/>
    <x v="11"/>
    <x v="2"/>
    <n v="1"/>
    <n v="-965.53958317459796"/>
    <n v="-0.98341879468933202"/>
    <n v="-1209.2065142283398"/>
  </r>
  <r>
    <n v="-260.43589111947603"/>
    <n v="-260.21341583338699"/>
    <n v="-249.07014932790401"/>
    <s v="Week_Num_43"/>
    <x v="11"/>
    <x v="2"/>
    <n v="1"/>
    <n v="-260.43589111947603"/>
    <n v="-0.26525846749489879"/>
    <n v="-326.16039939564661"/>
  </r>
  <r>
    <n v="-381.24360093594902"/>
    <n v="-385.99421374507398"/>
    <n v="-417.35725126658298"/>
    <s v="Week_Num_44"/>
    <x v="11"/>
    <x v="2"/>
    <n v="1"/>
    <n v="-381.24360093594902"/>
    <n v="-0.3883032130932893"/>
    <n v="-477.45556349320196"/>
  </r>
  <r>
    <n v="-311.90234695947299"/>
    <n v="-317.775058261825"/>
    <n v="-359.29485481978099"/>
    <s v="Week_Num_45"/>
    <x v="11"/>
    <x v="2"/>
    <n v="1"/>
    <n v="-311.90234695947299"/>
    <n v="-0.31767794449105752"/>
    <n v="-390.61510922882781"/>
  </r>
  <r>
    <n v="-189.36662587478"/>
    <n v="-195.360136402856"/>
    <n v="-238.26089748134899"/>
    <s v="Week_Num_46"/>
    <x v="11"/>
    <x v="2"/>
    <n v="1"/>
    <n v="-189.36662587478"/>
    <n v="-0.19287318947594773"/>
    <n v="-237.15584692276454"/>
  </r>
  <r>
    <n v="-36.540428370169103"/>
    <n v="-42.236590377156197"/>
    <n v="-82.164033453536604"/>
    <s v="Week_Num_47"/>
    <x v="11"/>
    <x v="2"/>
    <n v="1"/>
    <n v="-36.540428370169103"/>
    <n v="-3.7217059405347599E-2"/>
    <n v="-45.761898101191129"/>
  </r>
  <r>
    <n v="174.661259010175"/>
    <n v="168.753956836741"/>
    <n v="124.474257087542"/>
    <s v="Week_Num_48"/>
    <x v="11"/>
    <x v="2"/>
    <n v="1"/>
    <n v="174.661259010175"/>
    <n v="0.17789551853478733"/>
    <n v="218.7393824746338"/>
  </r>
  <r>
    <n v="182.29558261328199"/>
    <n v="178.49895748039299"/>
    <n v="143.01028341381701"/>
    <s v="Week_Num_49"/>
    <x v="11"/>
    <x v="2"/>
    <n v="1"/>
    <n v="182.29558261328199"/>
    <n v="0.18567120939911327"/>
    <n v="228.30033056363084"/>
  </r>
  <r>
    <n v="499.62696865746301"/>
    <n v="495.62078274849398"/>
    <n v="457.82817974350701"/>
    <s v="Week_Num_50"/>
    <x v="11"/>
    <x v="2"/>
    <n v="1"/>
    <n v="499.62696865746301"/>
    <n v="0.50887872426309189"/>
    <n v="625.71457008356981"/>
  </r>
  <r>
    <n v="1334.1420633438099"/>
    <n v="1328.9099945974899"/>
    <n v="1280.1486778322201"/>
    <s v="Week_Num_51"/>
    <x v="11"/>
    <x v="2"/>
    <n v="1"/>
    <n v="1334.1420633438099"/>
    <n v="1.3588468072578812"/>
    <n v="1670.8307997038887"/>
  </r>
  <r>
    <n v="1125.2651007222901"/>
    <n v="1113.8839194182001"/>
    <n v="1024.2047029959199"/>
    <s v="Week_Num_52"/>
    <x v="11"/>
    <x v="2"/>
    <n v="1"/>
    <n v="1125.2651007222901"/>
    <n v="1.1461020017634815"/>
    <n v="1409.2409195213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C15" firstHeaderRow="1" firstDataRow="1" firstDataCol="2"/>
  <pivotFields count="1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7"/>
        <item x="8"/>
        <item x="0"/>
        <item x="9"/>
        <item x="10"/>
        <item x="5"/>
        <item x="4"/>
        <item x="2"/>
        <item x="1"/>
        <item x="6"/>
        <item x="11"/>
        <item x="3"/>
      </items>
    </pivotField>
    <pivotField axis="axisRow" compact="0" outline="0" showAll="0" defaultSubtotal="0">
      <items count="6">
        <item x="4"/>
        <item x="0"/>
        <item x="5"/>
        <item x="2"/>
        <item x="3"/>
        <item x="1"/>
      </items>
    </pivotField>
    <pivotField compact="0" outline="0" showAll="0" defaultSubtotal="0"/>
    <pivotField dataField="1" compact="0" outline="0" showAll="0" defaultSubtotal="0"/>
    <pivotField compact="0" numFmtId="164" outline="0" showAll="0" defaultSubtotal="0"/>
    <pivotField compact="0" numFmtId="44" outline="0" showAll="0" defaultSubtotal="0"/>
  </pivotFields>
  <rowFields count="2">
    <field x="5"/>
    <field x="4"/>
  </rowFields>
  <rowItems count="12">
    <i>
      <x/>
      <x/>
    </i>
    <i r="1">
      <x v="1"/>
    </i>
    <i>
      <x v="1"/>
      <x v="2"/>
    </i>
    <i r="1">
      <x v="4"/>
    </i>
    <i r="1">
      <x v="7"/>
    </i>
    <i r="1">
      <x v="8"/>
    </i>
    <i>
      <x v="2"/>
      <x v="3"/>
    </i>
    <i>
      <x v="3"/>
      <x v="6"/>
    </i>
    <i r="1">
      <x v="10"/>
    </i>
    <i>
      <x v="4"/>
      <x v="5"/>
    </i>
    <i r="1">
      <x v="9"/>
    </i>
    <i>
      <x v="5"/>
      <x v="11"/>
    </i>
  </rowItems>
  <colItems count="1">
    <i/>
  </colItems>
  <dataFields count="1">
    <dataField name="Sum of Contribution to Sales ($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15"/>
  <sheetViews>
    <sheetView workbookViewId="0">
      <selection activeCell="E4" sqref="E4:F4"/>
    </sheetView>
  </sheetViews>
  <sheetFormatPr defaultRowHeight="14.4" x14ac:dyDescent="0.3"/>
  <cols>
    <col min="1" max="1" width="20" bestFit="1" customWidth="1"/>
    <col min="2" max="2" width="15.6640625" bestFit="1" customWidth="1"/>
    <col min="3" max="3" width="28.21875" bestFit="1" customWidth="1"/>
    <col min="5" max="5" width="12.6640625" bestFit="1" customWidth="1"/>
  </cols>
  <sheetData>
    <row r="3" spans="1:6" x14ac:dyDescent="0.3">
      <c r="A3" s="6" t="s">
        <v>120</v>
      </c>
      <c r="B3" s="6" t="s">
        <v>119</v>
      </c>
      <c r="C3" t="s">
        <v>138</v>
      </c>
      <c r="F3" t="s">
        <v>139</v>
      </c>
    </row>
    <row r="4" spans="1:6" x14ac:dyDescent="0.3">
      <c r="A4" t="s">
        <v>133</v>
      </c>
      <c r="B4" t="s">
        <v>133</v>
      </c>
      <c r="C4" s="7">
        <v>-14.1265522909318</v>
      </c>
      <c r="E4">
        <f>C4</f>
        <v>-14.1265522909318</v>
      </c>
      <c r="F4">
        <v>1</v>
      </c>
    </row>
    <row r="5" spans="1:6" x14ac:dyDescent="0.3">
      <c r="B5" t="s">
        <v>137</v>
      </c>
      <c r="C5" s="7">
        <v>137.66472809672999</v>
      </c>
      <c r="E5">
        <f t="shared" ref="E5:E20" si="0">C5</f>
        <v>137.66472809672999</v>
      </c>
      <c r="F5">
        <v>1</v>
      </c>
    </row>
    <row r="6" spans="1:6" x14ac:dyDescent="0.3">
      <c r="A6" t="s">
        <v>126</v>
      </c>
      <c r="B6" t="s">
        <v>126</v>
      </c>
      <c r="C6" s="7">
        <v>-252.85140730820899</v>
      </c>
      <c r="E6">
        <f t="shared" si="0"/>
        <v>-252.85140730820899</v>
      </c>
      <c r="F6">
        <v>1</v>
      </c>
    </row>
    <row r="7" spans="1:6" x14ac:dyDescent="0.3">
      <c r="B7" t="s">
        <v>135</v>
      </c>
      <c r="C7" s="7">
        <v>-1.303478711633943E-7</v>
      </c>
      <c r="E7">
        <f t="shared" si="0"/>
        <v>-1.303478711633943E-7</v>
      </c>
      <c r="F7">
        <v>7</v>
      </c>
    </row>
    <row r="8" spans="1:6" x14ac:dyDescent="0.3">
      <c r="B8" t="s">
        <v>127</v>
      </c>
      <c r="C8" s="7">
        <v>963.73715268323747</v>
      </c>
      <c r="E8">
        <f t="shared" si="0"/>
        <v>963.73715268323747</v>
      </c>
      <c r="F8">
        <v>1</v>
      </c>
    </row>
    <row r="9" spans="1:6" x14ac:dyDescent="0.3">
      <c r="B9" t="s">
        <v>125</v>
      </c>
      <c r="C9" s="7">
        <v>455.42338876933661</v>
      </c>
      <c r="E9">
        <f t="shared" si="0"/>
        <v>455.42338876933661</v>
      </c>
      <c r="F9">
        <v>1</v>
      </c>
    </row>
    <row r="10" spans="1:6" x14ac:dyDescent="0.3">
      <c r="A10" t="s">
        <v>134</v>
      </c>
      <c r="B10" t="s">
        <v>134</v>
      </c>
      <c r="C10" s="7">
        <v>60.254347395028645</v>
      </c>
      <c r="E10">
        <f t="shared" si="0"/>
        <v>60.254347395028645</v>
      </c>
      <c r="F10">
        <v>1</v>
      </c>
    </row>
    <row r="11" spans="1:6" x14ac:dyDescent="0.3">
      <c r="A11" t="s">
        <v>130</v>
      </c>
      <c r="B11" t="s">
        <v>129</v>
      </c>
      <c r="C11" s="7">
        <v>-2664.6534961520138</v>
      </c>
      <c r="E11">
        <f t="shared" si="0"/>
        <v>-2664.6534961520138</v>
      </c>
      <c r="F11">
        <v>1</v>
      </c>
    </row>
    <row r="12" spans="1:6" x14ac:dyDescent="0.3">
      <c r="B12" t="s">
        <v>136</v>
      </c>
      <c r="C12" s="7">
        <v>1.5312707546399906E-7</v>
      </c>
      <c r="E12">
        <f t="shared" si="0"/>
        <v>1.5312707546399906E-7</v>
      </c>
      <c r="F12">
        <v>1</v>
      </c>
    </row>
    <row r="13" spans="1:6" x14ac:dyDescent="0.3">
      <c r="A13" t="s">
        <v>132</v>
      </c>
      <c r="B13" t="s">
        <v>131</v>
      </c>
      <c r="C13" s="7">
        <v>-138.84258451963899</v>
      </c>
      <c r="E13">
        <f t="shared" si="0"/>
        <v>-138.84258451963899</v>
      </c>
      <c r="F13">
        <v>1</v>
      </c>
    </row>
    <row r="14" spans="1:6" x14ac:dyDescent="0.3">
      <c r="B14" t="s">
        <v>132</v>
      </c>
      <c r="C14" s="7">
        <v>15.3044088963902</v>
      </c>
      <c r="E14">
        <f t="shared" si="0"/>
        <v>15.3044088963902</v>
      </c>
      <c r="F14">
        <v>1</v>
      </c>
    </row>
    <row r="15" spans="1:6" x14ac:dyDescent="0.3">
      <c r="A15" t="s">
        <v>128</v>
      </c>
      <c r="B15" t="s">
        <v>128</v>
      </c>
      <c r="C15" s="7">
        <v>456.27068332605364</v>
      </c>
      <c r="E15">
        <f t="shared" si="0"/>
        <v>456.27068332605364</v>
      </c>
      <c r="F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119"/>
  <sheetViews>
    <sheetView tabSelected="1" topLeftCell="A2" workbookViewId="0">
      <selection activeCell="L9" sqref="L9"/>
    </sheetView>
  </sheetViews>
  <sheetFormatPr defaultRowHeight="14.4" x14ac:dyDescent="0.3"/>
  <cols>
    <col min="4" max="4" width="17.109375" customWidth="1"/>
    <col min="10" max="10" width="22.44140625" bestFit="1" customWidth="1"/>
  </cols>
  <sheetData>
    <row r="2" spans="1:10" x14ac:dyDescent="0.3">
      <c r="A2">
        <v>0.67612285718933995</v>
      </c>
      <c r="B2">
        <v>0.67612122721533296</v>
      </c>
      <c r="C2">
        <v>0.67602541846199704</v>
      </c>
      <c r="D2" t="s">
        <v>4</v>
      </c>
    </row>
    <row r="3" spans="1:10" x14ac:dyDescent="0.3">
      <c r="H3">
        <f>SUM(H5:H119)*-1</f>
        <v>981.81933108123872</v>
      </c>
      <c r="J3" s="5">
        <v>1229.5946759999999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s="2" t="s">
        <v>124</v>
      </c>
    </row>
    <row r="5" spans="1:10" x14ac:dyDescent="0.3">
      <c r="A5">
        <v>-252.85140690092101</v>
      </c>
      <c r="B5">
        <v>-254.57223739225901</v>
      </c>
      <c r="C5">
        <v>-265.79263370163801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-252.85140690092101</v>
      </c>
      <c r="I5" s="3">
        <f>H5/$H$3</f>
        <v>-0.25753353890727104</v>
      </c>
      <c r="J5" s="4">
        <f t="shared" ref="J5" si="0">I5*$J$3</f>
        <v>-316.66186833181933</v>
      </c>
    </row>
    <row r="6" spans="1:10" x14ac:dyDescent="0.3">
      <c r="A6">
        <v>52.797441179418101</v>
      </c>
      <c r="B6">
        <v>52.768596452550199</v>
      </c>
      <c r="C6">
        <v>52.4938212769964</v>
      </c>
      <c r="D6" t="s">
        <v>6</v>
      </c>
      <c r="E6" t="s">
        <v>125</v>
      </c>
      <c r="F6" t="s">
        <v>126</v>
      </c>
      <c r="G6">
        <v>8.6258610000000004</v>
      </c>
      <c r="H6">
        <f t="shared" ref="H6:H15" si="1">A6*G6</f>
        <v>455.42338876933661</v>
      </c>
      <c r="I6" s="3">
        <f>H6/$H$3</f>
        <v>0.46385661226266228</v>
      </c>
      <c r="J6" s="4">
        <f>I6*$J$3</f>
        <v>570.35562086556581</v>
      </c>
    </row>
    <row r="7" spans="1:10" x14ac:dyDescent="0.3">
      <c r="A7">
        <v>45.715535229832902</v>
      </c>
      <c r="B7">
        <v>45.722551963171099</v>
      </c>
      <c r="C7">
        <v>45.7939305158922</v>
      </c>
      <c r="D7" t="s">
        <v>7</v>
      </c>
      <c r="E7" t="s">
        <v>127</v>
      </c>
      <c r="F7" t="s">
        <v>126</v>
      </c>
      <c r="G7">
        <v>21.081174000000001</v>
      </c>
      <c r="H7">
        <f t="shared" si="1"/>
        <v>963.73715268323747</v>
      </c>
      <c r="I7" s="3">
        <f t="shared" ref="I7:I70" si="2">H7/$H$3</f>
        <v>0.98158298800443455</v>
      </c>
      <c r="J7" s="4">
        <f t="shared" ref="J7:J70" si="3">I7*$J$3</f>
        <v>1206.9492161024245</v>
      </c>
    </row>
    <row r="8" spans="1:10" x14ac:dyDescent="0.3">
      <c r="A8">
        <v>5.5104718265836796</v>
      </c>
      <c r="B8">
        <v>5.4216576296947503</v>
      </c>
      <c r="C8">
        <v>4.7616052149583101</v>
      </c>
      <c r="D8" t="s">
        <v>8</v>
      </c>
      <c r="E8" t="s">
        <v>128</v>
      </c>
      <c r="F8" t="s">
        <v>128</v>
      </c>
      <c r="G8">
        <v>1</v>
      </c>
      <c r="H8">
        <f t="shared" si="1"/>
        <v>5.5104718265836796</v>
      </c>
      <c r="I8" s="3">
        <f t="shared" si="2"/>
        <v>5.6125110314493559E-3</v>
      </c>
      <c r="J8" s="4">
        <f t="shared" si="3"/>
        <v>6.9011136832613964</v>
      </c>
    </row>
    <row r="9" spans="1:10" x14ac:dyDescent="0.3">
      <c r="A9">
        <v>-62.043168021789498</v>
      </c>
      <c r="B9">
        <v>-61.426739845683898</v>
      </c>
      <c r="C9">
        <v>-56.375395031876401</v>
      </c>
      <c r="D9" t="s">
        <v>9</v>
      </c>
      <c r="E9" t="s">
        <v>128</v>
      </c>
      <c r="F9" t="s">
        <v>128</v>
      </c>
      <c r="G9">
        <v>1</v>
      </c>
      <c r="H9">
        <f t="shared" si="1"/>
        <v>-62.043168021789498</v>
      </c>
      <c r="I9" s="3">
        <f t="shared" si="2"/>
        <v>-6.3192041608575597E-2</v>
      </c>
      <c r="J9" s="4">
        <f t="shared" si="3"/>
        <v>-77.70059792747503</v>
      </c>
    </row>
    <row r="10" spans="1:10" x14ac:dyDescent="0.3">
      <c r="A10">
        <v>11.4424843958375</v>
      </c>
      <c r="B10">
        <v>11.435874177773901</v>
      </c>
      <c r="C10">
        <v>11.3358335804843</v>
      </c>
      <c r="D10" t="s">
        <v>10</v>
      </c>
      <c r="E10" t="s">
        <v>128</v>
      </c>
      <c r="F10" t="s">
        <v>128</v>
      </c>
      <c r="G10">
        <v>51.137203</v>
      </c>
      <c r="H10">
        <f t="shared" si="1"/>
        <v>585.13664737427462</v>
      </c>
      <c r="I10" s="3">
        <f t="shared" si="2"/>
        <v>0.59597181360229157</v>
      </c>
      <c r="J10" s="4">
        <f t="shared" si="3"/>
        <v>732.80376905144203</v>
      </c>
    </row>
    <row r="11" spans="1:10" x14ac:dyDescent="0.3">
      <c r="A11">
        <v>-9.0376546658060004</v>
      </c>
      <c r="B11">
        <v>-9.0445223704089592</v>
      </c>
      <c r="C11">
        <v>-9.1405464066442903</v>
      </c>
      <c r="D11" t="s">
        <v>11</v>
      </c>
      <c r="E11" t="s">
        <v>128</v>
      </c>
      <c r="F11" t="s">
        <v>128</v>
      </c>
      <c r="G11">
        <v>45.474352000000003</v>
      </c>
      <c r="H11">
        <f t="shared" si="1"/>
        <v>-410.98148952730446</v>
      </c>
      <c r="I11" s="3">
        <f t="shared" si="2"/>
        <v>-0.41859176787108771</v>
      </c>
      <c r="J11" s="4">
        <f t="shared" si="3"/>
        <v>-514.6982091917173</v>
      </c>
    </row>
    <row r="12" spans="1:10" x14ac:dyDescent="0.3">
      <c r="A12">
        <v>-1.1553858978782101</v>
      </c>
      <c r="B12">
        <v>-1.1659468176662799</v>
      </c>
      <c r="C12">
        <v>-1.25625842160046</v>
      </c>
      <c r="D12" t="s">
        <v>12</v>
      </c>
      <c r="E12" t="s">
        <v>128</v>
      </c>
      <c r="F12" t="s">
        <v>128</v>
      </c>
      <c r="G12">
        <v>8.5805030000000002</v>
      </c>
      <c r="H12">
        <f t="shared" si="1"/>
        <v>-9.9137921629016752</v>
      </c>
      <c r="I12" s="3">
        <f t="shared" si="2"/>
        <v>-1.0097369087227085E-2</v>
      </c>
      <c r="J12" s="4">
        <f t="shared" si="3"/>
        <v>-12.415671271261402</v>
      </c>
    </row>
    <row r="13" spans="1:10" x14ac:dyDescent="0.3">
      <c r="A13">
        <v>4.4044018933861002</v>
      </c>
      <c r="B13">
        <v>4.4118744861395696</v>
      </c>
      <c r="C13">
        <v>4.4691172807420099</v>
      </c>
      <c r="D13" t="s">
        <v>13</v>
      </c>
      <c r="E13" t="s">
        <v>128</v>
      </c>
      <c r="F13" t="s">
        <v>128</v>
      </c>
      <c r="G13">
        <v>79.625765000000001</v>
      </c>
      <c r="H13">
        <f t="shared" si="1"/>
        <v>350.70387012831668</v>
      </c>
      <c r="I13" s="3">
        <f t="shared" si="2"/>
        <v>0.35719796812525623</v>
      </c>
      <c r="J13" s="4">
        <f t="shared" si="3"/>
        <v>439.20871988483276</v>
      </c>
    </row>
    <row r="14" spans="1:10" x14ac:dyDescent="0.3">
      <c r="A14">
        <v>-145.75408582004999</v>
      </c>
      <c r="B14">
        <v>-145.65992304816299</v>
      </c>
      <c r="C14">
        <v>-144.031530256553</v>
      </c>
      <c r="D14" t="s">
        <v>14</v>
      </c>
      <c r="E14" t="s">
        <v>128</v>
      </c>
      <c r="F14" t="s">
        <v>128</v>
      </c>
      <c r="G14">
        <v>1.4695E-2</v>
      </c>
      <c r="H14">
        <f t="shared" si="1"/>
        <v>-2.1418562911256345</v>
      </c>
      <c r="I14" s="3">
        <f t="shared" si="2"/>
        <v>-2.1815177429506233E-3</v>
      </c>
      <c r="J14" s="4">
        <f t="shared" si="3"/>
        <v>-2.6823826023316228</v>
      </c>
    </row>
    <row r="15" spans="1:10" ht="57.6" x14ac:dyDescent="0.3">
      <c r="A15">
        <v>-136.24559344640701</v>
      </c>
      <c r="B15">
        <v>-135.53467989359399</v>
      </c>
      <c r="C15">
        <v>-128.88539352740599</v>
      </c>
      <c r="D15" s="1" t="s">
        <v>15</v>
      </c>
      <c r="E15" t="s">
        <v>129</v>
      </c>
      <c r="F15" t="s">
        <v>130</v>
      </c>
      <c r="G15">
        <v>1</v>
      </c>
      <c r="H15">
        <f t="shared" si="1"/>
        <v>-136.24559344640701</v>
      </c>
      <c r="I15" s="3">
        <f t="shared" si="2"/>
        <v>-0.1387684975568419</v>
      </c>
      <c r="J15" s="4">
        <f t="shared" si="3"/>
        <v>-170.62900579241179</v>
      </c>
    </row>
    <row r="16" spans="1:10" x14ac:dyDescent="0.3">
      <c r="A16">
        <v>561.05256512379401</v>
      </c>
      <c r="B16">
        <v>557.930481881888</v>
      </c>
      <c r="C16">
        <v>529.05168153986494</v>
      </c>
      <c r="D16" t="s">
        <v>16</v>
      </c>
      <c r="E16" t="s">
        <v>129</v>
      </c>
      <c r="F16" t="s">
        <v>130</v>
      </c>
      <c r="G16">
        <v>1</v>
      </c>
      <c r="H16">
        <f t="shared" ref="H16:H79" si="4">A16*G16</f>
        <v>561.05256512379401</v>
      </c>
      <c r="I16" s="3">
        <f t="shared" si="2"/>
        <v>0.57144175854220458</v>
      </c>
      <c r="J16" s="4">
        <f t="shared" si="3"/>
        <v>702.64174394757219</v>
      </c>
    </row>
    <row r="17" spans="1:10" x14ac:dyDescent="0.3">
      <c r="A17">
        <v>480.35744946091802</v>
      </c>
      <c r="B17">
        <v>478.09202419742297</v>
      </c>
      <c r="C17">
        <v>455.66776658220198</v>
      </c>
      <c r="D17" t="s">
        <v>17</v>
      </c>
      <c r="E17" t="s">
        <v>129</v>
      </c>
      <c r="F17" t="s">
        <v>130</v>
      </c>
      <c r="G17">
        <v>1</v>
      </c>
      <c r="H17">
        <f t="shared" si="4"/>
        <v>480.35744946091802</v>
      </c>
      <c r="I17" s="3">
        <f t="shared" si="2"/>
        <v>0.48925238509198976</v>
      </c>
      <c r="J17" s="4">
        <f t="shared" si="3"/>
        <v>601.58212792941231</v>
      </c>
    </row>
    <row r="18" spans="1:10" x14ac:dyDescent="0.3">
      <c r="A18">
        <v>119.548977176691</v>
      </c>
      <c r="B18">
        <v>118.59037754925799</v>
      </c>
      <c r="C18">
        <v>108.99817444275899</v>
      </c>
      <c r="D18" t="s">
        <v>18</v>
      </c>
      <c r="E18" t="s">
        <v>129</v>
      </c>
      <c r="F18" t="s">
        <v>130</v>
      </c>
      <c r="G18">
        <v>1</v>
      </c>
      <c r="H18">
        <f t="shared" si="4"/>
        <v>119.548977176691</v>
      </c>
      <c r="I18" s="3">
        <f t="shared" si="2"/>
        <v>0.12176270459559647</v>
      </c>
      <c r="J18" s="4">
        <f t="shared" si="3"/>
        <v>149.71877330610616</v>
      </c>
    </row>
    <row r="19" spans="1:10" x14ac:dyDescent="0.3">
      <c r="A19">
        <v>-73.479502785197198</v>
      </c>
      <c r="B19">
        <v>-65.708768960578595</v>
      </c>
      <c r="C19">
        <v>-12.1211087746624</v>
      </c>
      <c r="D19" t="s">
        <v>19</v>
      </c>
      <c r="E19" t="s">
        <v>129</v>
      </c>
      <c r="F19" t="s">
        <v>130</v>
      </c>
      <c r="G19">
        <v>1</v>
      </c>
      <c r="H19">
        <f t="shared" si="4"/>
        <v>-73.479502785197198</v>
      </c>
      <c r="I19" s="3">
        <f t="shared" si="2"/>
        <v>-7.4840146714444028E-2</v>
      </c>
      <c r="J19" s="4">
        <f t="shared" si="3"/>
        <v>-92.023045951139267</v>
      </c>
    </row>
    <row r="20" spans="1:10" x14ac:dyDescent="0.3">
      <c r="A20">
        <v>-1020.54407408282</v>
      </c>
      <c r="B20">
        <v>-1014.28068380935</v>
      </c>
      <c r="C20">
        <v>-955.738704666687</v>
      </c>
      <c r="D20" t="s">
        <v>20</v>
      </c>
      <c r="E20" t="s">
        <v>129</v>
      </c>
      <c r="F20" t="s">
        <v>130</v>
      </c>
      <c r="G20">
        <v>1</v>
      </c>
      <c r="H20">
        <f t="shared" si="4"/>
        <v>-1020.54407408282</v>
      </c>
      <c r="I20" s="3">
        <f t="shared" si="2"/>
        <v>-1.0394418217035259</v>
      </c>
      <c r="J20" s="4">
        <f t="shared" si="3"/>
        <v>-1278.0921299783968</v>
      </c>
    </row>
    <row r="21" spans="1:10" x14ac:dyDescent="0.3">
      <c r="A21">
        <v>-316.67680848639901</v>
      </c>
      <c r="B21">
        <v>-314.764890937769</v>
      </c>
      <c r="C21">
        <v>-296.92866537059803</v>
      </c>
      <c r="D21" t="s">
        <v>21</v>
      </c>
      <c r="E21" t="s">
        <v>129</v>
      </c>
      <c r="F21" t="s">
        <v>130</v>
      </c>
      <c r="G21">
        <v>1</v>
      </c>
      <c r="H21">
        <f t="shared" si="4"/>
        <v>-316.67680848639901</v>
      </c>
      <c r="I21" s="3">
        <f t="shared" si="2"/>
        <v>-0.32254081627997222</v>
      </c>
      <c r="J21" s="4">
        <f t="shared" si="3"/>
        <v>-396.59447049054796</v>
      </c>
    </row>
    <row r="22" spans="1:10" x14ac:dyDescent="0.3">
      <c r="A22">
        <v>-961.02983442952905</v>
      </c>
      <c r="B22">
        <v>-943.45666167747697</v>
      </c>
      <c r="C22">
        <v>-796.79770070782104</v>
      </c>
      <c r="D22" t="s">
        <v>22</v>
      </c>
      <c r="E22" t="s">
        <v>129</v>
      </c>
      <c r="F22" t="s">
        <v>130</v>
      </c>
      <c r="G22">
        <v>1</v>
      </c>
      <c r="H22">
        <f t="shared" si="4"/>
        <v>-961.02983442952905</v>
      </c>
      <c r="I22" s="3">
        <f t="shared" si="2"/>
        <v>-0.97882553745523115</v>
      </c>
      <c r="J22" s="4">
        <f t="shared" si="3"/>
        <v>-1203.5586695877907</v>
      </c>
    </row>
    <row r="23" spans="1:10" x14ac:dyDescent="0.3">
      <c r="A23">
        <v>-48.083971261034797</v>
      </c>
      <c r="B23">
        <v>-38.247952827792503</v>
      </c>
      <c r="C23">
        <v>30.197383057183501</v>
      </c>
      <c r="D23" t="s">
        <v>23</v>
      </c>
      <c r="E23" t="s">
        <v>129</v>
      </c>
      <c r="F23" t="s">
        <v>130</v>
      </c>
      <c r="G23">
        <v>1</v>
      </c>
      <c r="H23">
        <f t="shared" si="4"/>
        <v>-48.083971261034797</v>
      </c>
      <c r="I23" s="3">
        <f t="shared" si="2"/>
        <v>-4.8974357846551894E-2</v>
      </c>
      <c r="J23" s="4">
        <f t="shared" si="3"/>
        <v>-60.218609668639033</v>
      </c>
    </row>
    <row r="24" spans="1:10" x14ac:dyDescent="0.3">
      <c r="A24">
        <v>-271.24839926525601</v>
      </c>
      <c r="B24">
        <v>-269.46155797533402</v>
      </c>
      <c r="C24">
        <v>-252.57053819428799</v>
      </c>
      <c r="D24" t="s">
        <v>24</v>
      </c>
      <c r="E24" t="s">
        <v>129</v>
      </c>
      <c r="F24" t="s">
        <v>130</v>
      </c>
      <c r="G24">
        <v>1</v>
      </c>
      <c r="H24">
        <f t="shared" si="4"/>
        <v>-271.24839926525601</v>
      </c>
      <c r="I24" s="3">
        <f t="shared" si="2"/>
        <v>-0.27627119438210784</v>
      </c>
      <c r="J24" s="4">
        <f t="shared" si="3"/>
        <v>-339.70158974440091</v>
      </c>
    </row>
    <row r="25" spans="1:10" x14ac:dyDescent="0.3">
      <c r="A25">
        <v>-130.647527965162</v>
      </c>
      <c r="B25">
        <v>-125.60820840033399</v>
      </c>
      <c r="C25">
        <v>-83.935250926063304</v>
      </c>
      <c r="D25" t="s">
        <v>25</v>
      </c>
      <c r="E25" t="s">
        <v>129</v>
      </c>
      <c r="F25" t="s">
        <v>130</v>
      </c>
      <c r="G25">
        <v>1</v>
      </c>
      <c r="H25">
        <f t="shared" si="4"/>
        <v>-130.647527965162</v>
      </c>
      <c r="I25" s="3">
        <f t="shared" si="2"/>
        <v>-0.13306677087044624</v>
      </c>
      <c r="J25" s="4">
        <f t="shared" si="3"/>
        <v>-163.61819301481259</v>
      </c>
    </row>
    <row r="26" spans="1:10" x14ac:dyDescent="0.3">
      <c r="A26">
        <v>468.43233928484102</v>
      </c>
      <c r="B26">
        <v>466.87851530530901</v>
      </c>
      <c r="C26">
        <v>451.29667323222299</v>
      </c>
      <c r="D26" t="s">
        <v>26</v>
      </c>
      <c r="E26" t="s">
        <v>129</v>
      </c>
      <c r="F26" t="s">
        <v>130</v>
      </c>
      <c r="G26">
        <v>1</v>
      </c>
      <c r="H26">
        <f t="shared" si="4"/>
        <v>468.43233928484102</v>
      </c>
      <c r="I26" s="3">
        <f t="shared" si="2"/>
        <v>0.4771064537596495</v>
      </c>
      <c r="J26" s="4">
        <f t="shared" si="3"/>
        <v>586.64755542810519</v>
      </c>
    </row>
    <row r="27" spans="1:10" x14ac:dyDescent="0.3">
      <c r="A27">
        <v>906.32034418302101</v>
      </c>
      <c r="B27">
        <v>901.53263865584199</v>
      </c>
      <c r="C27">
        <v>856.84814721889302</v>
      </c>
      <c r="D27" t="s">
        <v>27</v>
      </c>
      <c r="E27" t="s">
        <v>129</v>
      </c>
      <c r="F27" t="s">
        <v>130</v>
      </c>
      <c r="G27">
        <v>1</v>
      </c>
      <c r="H27">
        <f t="shared" si="4"/>
        <v>906.32034418302101</v>
      </c>
      <c r="I27" s="3">
        <f t="shared" si="2"/>
        <v>0.92310297372626215</v>
      </c>
      <c r="J27" s="4">
        <f t="shared" si="3"/>
        <v>1135.0425018935798</v>
      </c>
    </row>
    <row r="28" spans="1:10" x14ac:dyDescent="0.3">
      <c r="A28">
        <v>-355.441778344699</v>
      </c>
      <c r="B28">
        <v>-352.53342798305999</v>
      </c>
      <c r="C28">
        <v>-325.86539135381099</v>
      </c>
      <c r="D28" t="s">
        <v>28</v>
      </c>
      <c r="E28" t="s">
        <v>129</v>
      </c>
      <c r="F28" t="s">
        <v>130</v>
      </c>
      <c r="G28">
        <v>1</v>
      </c>
      <c r="H28">
        <f t="shared" si="4"/>
        <v>-355.441778344699</v>
      </c>
      <c r="I28" s="3">
        <f t="shared" si="2"/>
        <v>-0.36202360973404857</v>
      </c>
      <c r="J28" s="4">
        <f t="shared" si="3"/>
        <v>-445.14230311528786</v>
      </c>
    </row>
    <row r="29" spans="1:10" x14ac:dyDescent="0.3">
      <c r="A29">
        <v>-1874.30249726129</v>
      </c>
      <c r="B29">
        <v>-1834.8934736598201</v>
      </c>
      <c r="C29">
        <v>-1533.5123055686499</v>
      </c>
      <c r="D29" t="s">
        <v>29</v>
      </c>
      <c r="E29" t="s">
        <v>129</v>
      </c>
      <c r="F29" t="s">
        <v>130</v>
      </c>
      <c r="G29">
        <v>1</v>
      </c>
      <c r="H29">
        <f t="shared" si="4"/>
        <v>-1874.30249726129</v>
      </c>
      <c r="I29" s="3">
        <f t="shared" si="2"/>
        <v>-1.9090095681831758</v>
      </c>
      <c r="J29" s="4">
        <f t="shared" si="3"/>
        <v>-2347.3080014710918</v>
      </c>
    </row>
    <row r="30" spans="1:10" x14ac:dyDescent="0.3">
      <c r="A30">
        <v>-1083.3147269492799</v>
      </c>
      <c r="B30">
        <v>-1072.9299879385901</v>
      </c>
      <c r="C30">
        <v>-991.02726726591504</v>
      </c>
      <c r="D30" t="s">
        <v>30</v>
      </c>
      <c r="E30" t="s">
        <v>129</v>
      </c>
      <c r="F30" t="s">
        <v>130</v>
      </c>
      <c r="G30">
        <v>1</v>
      </c>
      <c r="H30">
        <f t="shared" si="4"/>
        <v>-1083.3147269492799</v>
      </c>
      <c r="I30" s="3">
        <f t="shared" si="2"/>
        <v>-1.1033748192310171</v>
      </c>
      <c r="J30" s="4">
        <f t="shared" si="3"/>
        <v>-1356.703803358921</v>
      </c>
    </row>
    <row r="31" spans="1:10" x14ac:dyDescent="0.3">
      <c r="A31">
        <v>203.989719382088</v>
      </c>
      <c r="B31">
        <v>212.44617547988599</v>
      </c>
      <c r="C31">
        <v>267.61177902350403</v>
      </c>
      <c r="D31" t="s">
        <v>31</v>
      </c>
      <c r="E31" t="s">
        <v>129</v>
      </c>
      <c r="F31" t="s">
        <v>130</v>
      </c>
      <c r="G31">
        <v>1</v>
      </c>
      <c r="H31">
        <f t="shared" si="4"/>
        <v>203.989719382088</v>
      </c>
      <c r="I31" s="3">
        <f t="shared" si="2"/>
        <v>0.20776706357720845</v>
      </c>
      <c r="J31" s="4">
        <f t="shared" si="3"/>
        <v>255.46927522268902</v>
      </c>
    </row>
    <row r="32" spans="1:10" x14ac:dyDescent="0.3">
      <c r="A32">
        <v>-110.483503224663</v>
      </c>
      <c r="B32">
        <v>-110.15809944196199</v>
      </c>
      <c r="C32">
        <v>-106.939482445737</v>
      </c>
      <c r="D32" t="s">
        <v>32</v>
      </c>
      <c r="E32" t="s">
        <v>129</v>
      </c>
      <c r="F32" t="s">
        <v>130</v>
      </c>
      <c r="G32">
        <v>1</v>
      </c>
      <c r="H32">
        <f t="shared" si="4"/>
        <v>-110.483503224663</v>
      </c>
      <c r="I32" s="3">
        <f t="shared" si="2"/>
        <v>-0.11252936230435787</v>
      </c>
      <c r="J32" s="4">
        <f t="shared" si="3"/>
        <v>-138.36550478311352</v>
      </c>
    </row>
    <row r="33" spans="1:10" x14ac:dyDescent="0.3">
      <c r="A33">
        <v>186.02150624398601</v>
      </c>
      <c r="B33">
        <v>185.94718864471201</v>
      </c>
      <c r="C33">
        <v>183.60034742657999</v>
      </c>
      <c r="D33" t="s">
        <v>33</v>
      </c>
      <c r="E33" t="s">
        <v>129</v>
      </c>
      <c r="F33" t="s">
        <v>130</v>
      </c>
      <c r="G33">
        <v>1</v>
      </c>
      <c r="H33">
        <f t="shared" si="4"/>
        <v>186.02150624398601</v>
      </c>
      <c r="I33" s="3">
        <f t="shared" si="2"/>
        <v>0.18946612717344635</v>
      </c>
      <c r="J33" s="4">
        <f t="shared" si="3"/>
        <v>232.96654125480856</v>
      </c>
    </row>
    <row r="34" spans="1:10" x14ac:dyDescent="0.3">
      <c r="A34">
        <v>162.73174709032099</v>
      </c>
      <c r="B34">
        <v>162.45244633909701</v>
      </c>
      <c r="C34">
        <v>159.76224039656699</v>
      </c>
      <c r="D34" t="s">
        <v>34</v>
      </c>
      <c r="E34" t="s">
        <v>129</v>
      </c>
      <c r="F34" t="s">
        <v>130</v>
      </c>
      <c r="G34">
        <v>1</v>
      </c>
      <c r="H34">
        <f t="shared" si="4"/>
        <v>162.73174709032099</v>
      </c>
      <c r="I34" s="3">
        <f t="shared" si="2"/>
        <v>0.16574510395014425</v>
      </c>
      <c r="J34" s="4">
        <f t="shared" si="3"/>
        <v>203.79929739016393</v>
      </c>
    </row>
    <row r="35" spans="1:10" x14ac:dyDescent="0.3">
      <c r="A35">
        <v>71.597890898866197</v>
      </c>
      <c r="B35">
        <v>70.596837509964004</v>
      </c>
      <c r="C35">
        <v>64.061379570908699</v>
      </c>
      <c r="D35" t="s">
        <v>35</v>
      </c>
      <c r="E35" t="s">
        <v>129</v>
      </c>
      <c r="F35" t="s">
        <v>130</v>
      </c>
      <c r="G35">
        <v>1</v>
      </c>
      <c r="H35">
        <f t="shared" si="4"/>
        <v>71.597890898866197</v>
      </c>
      <c r="I35" s="3">
        <f t="shared" si="2"/>
        <v>7.2923692406848706E-2</v>
      </c>
      <c r="J35" s="4">
        <f t="shared" si="3"/>
        <v>89.666583937722791</v>
      </c>
    </row>
    <row r="36" spans="1:10" x14ac:dyDescent="0.3">
      <c r="A36">
        <v>-144.390362053796</v>
      </c>
      <c r="B36">
        <v>-143.92880521306799</v>
      </c>
      <c r="C36">
        <v>-139.34940835582199</v>
      </c>
      <c r="D36" t="s">
        <v>36</v>
      </c>
      <c r="E36" t="s">
        <v>129</v>
      </c>
      <c r="F36" t="s">
        <v>130</v>
      </c>
      <c r="G36">
        <v>1</v>
      </c>
      <c r="H36">
        <f t="shared" si="4"/>
        <v>-144.390362053796</v>
      </c>
      <c r="I36" s="3">
        <f t="shared" si="2"/>
        <v>-0.147064085502151</v>
      </c>
      <c r="J36" s="4">
        <f t="shared" si="3"/>
        <v>-180.82921656425364</v>
      </c>
    </row>
    <row r="37" spans="1:10" x14ac:dyDescent="0.3">
      <c r="A37">
        <v>47.328849697979798</v>
      </c>
      <c r="B37">
        <v>48.751812931523403</v>
      </c>
      <c r="C37">
        <v>59.266567723557202</v>
      </c>
      <c r="D37" t="s">
        <v>37</v>
      </c>
      <c r="E37" t="s">
        <v>129</v>
      </c>
      <c r="F37" t="s">
        <v>130</v>
      </c>
      <c r="G37">
        <v>1</v>
      </c>
      <c r="H37">
        <f t="shared" si="4"/>
        <v>47.328849697979798</v>
      </c>
      <c r="I37" s="3">
        <f t="shared" si="2"/>
        <v>4.8205253451119576E-2</v>
      </c>
      <c r="J37" s="4">
        <f t="shared" si="3"/>
        <v>59.272922998727253</v>
      </c>
    </row>
    <row r="38" spans="1:10" x14ac:dyDescent="0.3">
      <c r="A38">
        <v>432.058724340732</v>
      </c>
      <c r="B38">
        <v>423.254402553479</v>
      </c>
      <c r="C38">
        <v>352.49368582783802</v>
      </c>
      <c r="D38" t="s">
        <v>38</v>
      </c>
      <c r="E38" t="s">
        <v>129</v>
      </c>
      <c r="F38" t="s">
        <v>130</v>
      </c>
      <c r="G38">
        <v>1</v>
      </c>
      <c r="H38">
        <f t="shared" si="4"/>
        <v>432.058724340732</v>
      </c>
      <c r="I38" s="3">
        <f t="shared" si="2"/>
        <v>0.44005929671900312</v>
      </c>
      <c r="J38" s="4">
        <f t="shared" si="3"/>
        <v>541.0945683699905</v>
      </c>
    </row>
    <row r="39" spans="1:10" x14ac:dyDescent="0.3">
      <c r="A39">
        <v>-107.3788784501</v>
      </c>
      <c r="B39">
        <v>-106.992087552344</v>
      </c>
      <c r="C39">
        <v>-103.71907765764399</v>
      </c>
      <c r="D39" t="s">
        <v>39</v>
      </c>
      <c r="E39" t="s">
        <v>129</v>
      </c>
      <c r="F39" t="s">
        <v>130</v>
      </c>
      <c r="G39">
        <v>1</v>
      </c>
      <c r="H39">
        <f t="shared" si="4"/>
        <v>-107.3788784501</v>
      </c>
      <c r="I39" s="3">
        <f t="shared" si="2"/>
        <v>-0.10936724817981318</v>
      </c>
      <c r="J39" s="4">
        <f t="shared" si="3"/>
        <v>-134.47738609066897</v>
      </c>
    </row>
    <row r="40" spans="1:10" x14ac:dyDescent="0.3">
      <c r="A40">
        <v>329.17384888082103</v>
      </c>
      <c r="B40">
        <v>327.232031541168</v>
      </c>
      <c r="C40">
        <v>309.10238407753098</v>
      </c>
      <c r="D40" t="s">
        <v>40</v>
      </c>
      <c r="E40" t="s">
        <v>129</v>
      </c>
      <c r="F40" t="s">
        <v>130</v>
      </c>
      <c r="G40">
        <v>1</v>
      </c>
      <c r="H40">
        <f t="shared" si="4"/>
        <v>329.17384888082103</v>
      </c>
      <c r="I40" s="3">
        <f t="shared" si="2"/>
        <v>0.33526926844912996</v>
      </c>
      <c r="J40" s="4">
        <f t="shared" si="3"/>
        <v>412.24530751146494</v>
      </c>
    </row>
    <row r="41" spans="1:10" x14ac:dyDescent="0.3">
      <c r="A41">
        <v>129.12901724334901</v>
      </c>
      <c r="B41">
        <v>128.543240535367</v>
      </c>
      <c r="C41">
        <v>123.13702952322301</v>
      </c>
      <c r="D41" t="s">
        <v>41</v>
      </c>
      <c r="E41" t="s">
        <v>129</v>
      </c>
      <c r="F41" t="s">
        <v>130</v>
      </c>
      <c r="G41">
        <v>1</v>
      </c>
      <c r="H41">
        <f t="shared" si="4"/>
        <v>129.12901724334901</v>
      </c>
      <c r="I41" s="3">
        <f t="shared" si="2"/>
        <v>0.13152014139011128</v>
      </c>
      <c r="J41" s="4">
        <f t="shared" si="3"/>
        <v>161.71646564004806</v>
      </c>
    </row>
    <row r="42" spans="1:10" x14ac:dyDescent="0.3">
      <c r="A42">
        <v>-167.10405626740101</v>
      </c>
      <c r="B42">
        <v>-166.94253646352399</v>
      </c>
      <c r="C42">
        <v>-156.161694257211</v>
      </c>
      <c r="D42" t="s">
        <v>42</v>
      </c>
      <c r="E42" t="s">
        <v>129</v>
      </c>
      <c r="F42" t="s">
        <v>130</v>
      </c>
      <c r="G42">
        <v>1</v>
      </c>
      <c r="H42">
        <f t="shared" si="4"/>
        <v>-167.10405626740101</v>
      </c>
      <c r="I42" s="3">
        <f t="shared" si="2"/>
        <v>-0.17019837660292952</v>
      </c>
      <c r="J42" s="4">
        <f t="shared" si="3"/>
        <v>-209.27501773480509</v>
      </c>
    </row>
    <row r="43" spans="1:10" x14ac:dyDescent="0.3">
      <c r="A43">
        <v>57.159618568624403</v>
      </c>
      <c r="B43">
        <v>53.826235436277301</v>
      </c>
      <c r="C43">
        <v>32.007106782280999</v>
      </c>
      <c r="D43" t="s">
        <v>43</v>
      </c>
      <c r="E43" t="s">
        <v>129</v>
      </c>
      <c r="F43" t="s">
        <v>130</v>
      </c>
      <c r="G43">
        <v>1</v>
      </c>
      <c r="H43">
        <f t="shared" si="4"/>
        <v>57.159618568624403</v>
      </c>
      <c r="I43" s="3">
        <f t="shared" si="2"/>
        <v>5.8218061876696585E-2</v>
      </c>
      <c r="J43" s="4">
        <f t="shared" si="3"/>
        <v>71.584618930624686</v>
      </c>
    </row>
    <row r="44" spans="1:10" x14ac:dyDescent="0.3">
      <c r="A44">
        <v>408.77782127796598</v>
      </c>
      <c r="B44">
        <v>405.46489021377698</v>
      </c>
      <c r="C44">
        <v>375.36144746074899</v>
      </c>
      <c r="D44" t="s">
        <v>44</v>
      </c>
      <c r="E44" t="s">
        <v>129</v>
      </c>
      <c r="F44" t="s">
        <v>130</v>
      </c>
      <c r="G44">
        <v>1</v>
      </c>
      <c r="H44">
        <f t="shared" si="4"/>
        <v>408.77782127796598</v>
      </c>
      <c r="I44" s="3">
        <f t="shared" si="2"/>
        <v>0.41634729357772493</v>
      </c>
      <c r="J44" s="4">
        <f t="shared" si="3"/>
        <v>511.93841555017951</v>
      </c>
    </row>
    <row r="45" spans="1:10" x14ac:dyDescent="0.3">
      <c r="A45">
        <v>-259.926863384233</v>
      </c>
      <c r="B45">
        <v>-257.232046033796</v>
      </c>
      <c r="C45">
        <v>-235.59327819002999</v>
      </c>
      <c r="D45" t="s">
        <v>45</v>
      </c>
      <c r="E45" t="s">
        <v>129</v>
      </c>
      <c r="F45" t="s">
        <v>130</v>
      </c>
      <c r="G45">
        <v>1</v>
      </c>
      <c r="H45">
        <f t="shared" si="4"/>
        <v>-259.926863384233</v>
      </c>
      <c r="I45" s="3">
        <f t="shared" si="2"/>
        <v>-0.26474001392698782</v>
      </c>
      <c r="J45" s="4">
        <f t="shared" si="3"/>
        <v>-325.52291164879006</v>
      </c>
    </row>
    <row r="46" spans="1:10" x14ac:dyDescent="0.3">
      <c r="A46">
        <v>459.57572056301098</v>
      </c>
      <c r="B46">
        <v>454.78539656665299</v>
      </c>
      <c r="C46">
        <v>415.89276175233601</v>
      </c>
      <c r="D46" t="s">
        <v>46</v>
      </c>
      <c r="E46" t="s">
        <v>129</v>
      </c>
      <c r="F46" t="s">
        <v>130</v>
      </c>
      <c r="G46">
        <v>1</v>
      </c>
      <c r="H46">
        <f t="shared" si="4"/>
        <v>459.57572056301098</v>
      </c>
      <c r="I46" s="3">
        <f t="shared" si="2"/>
        <v>0.46808583413905536</v>
      </c>
      <c r="J46" s="4">
        <f t="shared" si="3"/>
        <v>575.55584956840153</v>
      </c>
    </row>
    <row r="47" spans="1:10" x14ac:dyDescent="0.3">
      <c r="A47">
        <v>-350.64874591232899</v>
      </c>
      <c r="B47">
        <v>-344.52198794414102</v>
      </c>
      <c r="C47">
        <v>-304.88093073166198</v>
      </c>
      <c r="D47" t="s">
        <v>47</v>
      </c>
      <c r="E47" t="s">
        <v>129</v>
      </c>
      <c r="F47" t="s">
        <v>130</v>
      </c>
      <c r="G47">
        <v>1</v>
      </c>
      <c r="H47">
        <f t="shared" si="4"/>
        <v>-350.64874591232899</v>
      </c>
      <c r="I47" s="3">
        <f t="shared" si="2"/>
        <v>-0.35714182315617421</v>
      </c>
      <c r="J47" s="4">
        <f t="shared" si="3"/>
        <v>-439.13968432976532</v>
      </c>
    </row>
    <row r="48" spans="1:10" x14ac:dyDescent="0.3">
      <c r="A48">
        <v>-276.96251199942799</v>
      </c>
      <c r="B48">
        <v>-273.92319229270697</v>
      </c>
      <c r="C48">
        <v>-249.76244233824499</v>
      </c>
      <c r="D48" t="s">
        <v>48</v>
      </c>
      <c r="E48" t="s">
        <v>129</v>
      </c>
      <c r="F48" t="s">
        <v>130</v>
      </c>
      <c r="G48">
        <v>1</v>
      </c>
      <c r="H48">
        <f t="shared" si="4"/>
        <v>-276.96251199942799</v>
      </c>
      <c r="I48" s="3">
        <f t="shared" si="2"/>
        <v>-0.28209111720627883</v>
      </c>
      <c r="J48" s="4">
        <f t="shared" si="3"/>
        <v>-346.85773586373244</v>
      </c>
    </row>
    <row r="49" spans="1:10" x14ac:dyDescent="0.3">
      <c r="A49">
        <v>-138.84258451963899</v>
      </c>
      <c r="B49">
        <v>-141.44836678016301</v>
      </c>
      <c r="C49">
        <v>-159.80248725106401</v>
      </c>
      <c r="D49" t="s">
        <v>49</v>
      </c>
      <c r="E49" t="s">
        <v>131</v>
      </c>
      <c r="F49" t="s">
        <v>132</v>
      </c>
      <c r="G49">
        <v>1</v>
      </c>
      <c r="H49">
        <f t="shared" si="4"/>
        <v>-138.84258451963899</v>
      </c>
      <c r="I49" s="3">
        <f t="shared" si="2"/>
        <v>-0.14141357796116844</v>
      </c>
      <c r="J49" s="4">
        <f t="shared" si="3"/>
        <v>-173.88138257516363</v>
      </c>
    </row>
    <row r="50" spans="1:10" x14ac:dyDescent="0.3">
      <c r="A50">
        <v>15.3044088963902</v>
      </c>
      <c r="B50">
        <v>14.530449303391601</v>
      </c>
      <c r="C50">
        <v>10.0938773152841</v>
      </c>
      <c r="D50" t="s">
        <v>50</v>
      </c>
      <c r="E50" t="s">
        <v>132</v>
      </c>
      <c r="F50" t="s">
        <v>132</v>
      </c>
      <c r="G50">
        <v>1</v>
      </c>
      <c r="H50">
        <f t="shared" si="4"/>
        <v>15.3044088963902</v>
      </c>
      <c r="I50" s="3">
        <f t="shared" si="2"/>
        <v>1.5587805629714034E-2</v>
      </c>
      <c r="J50" s="4">
        <f t="shared" si="3"/>
        <v>19.166682812819204</v>
      </c>
    </row>
    <row r="51" spans="1:10" x14ac:dyDescent="0.3">
      <c r="A51">
        <v>-14.1265522909318</v>
      </c>
      <c r="B51">
        <v>-15.630009925442</v>
      </c>
      <c r="C51">
        <v>-26.453348155439102</v>
      </c>
      <c r="D51" t="s">
        <v>51</v>
      </c>
      <c r="E51" t="s">
        <v>133</v>
      </c>
      <c r="F51" t="s">
        <v>133</v>
      </c>
      <c r="G51">
        <v>1</v>
      </c>
      <c r="H51">
        <f t="shared" si="4"/>
        <v>-14.1265522909318</v>
      </c>
      <c r="I51" s="3">
        <f t="shared" si="2"/>
        <v>-1.438813826916077E-2</v>
      </c>
      <c r="J51" s="4">
        <f t="shared" si="3"/>
        <v>-17.691578213311939</v>
      </c>
    </row>
    <row r="52" spans="1:10" x14ac:dyDescent="0.3">
      <c r="A52">
        <v>137.66472809672999</v>
      </c>
      <c r="B52">
        <v>142.547927417512</v>
      </c>
      <c r="C52">
        <v>176.16195809331299</v>
      </c>
      <c r="D52" t="s">
        <v>52</v>
      </c>
      <c r="E52" t="s">
        <v>137</v>
      </c>
      <c r="F52" t="s">
        <v>133</v>
      </c>
      <c r="G52">
        <v>1</v>
      </c>
      <c r="H52">
        <f t="shared" si="4"/>
        <v>137.66472809672999</v>
      </c>
      <c r="I52" s="3">
        <f t="shared" si="2"/>
        <v>0.14021391078654488</v>
      </c>
      <c r="J52" s="4">
        <f t="shared" si="3"/>
        <v>172.40627820427454</v>
      </c>
    </row>
    <row r="53" spans="1:10" x14ac:dyDescent="0.3">
      <c r="A53">
        <v>-154.49402980581701</v>
      </c>
      <c r="B53">
        <v>-154.13648579696601</v>
      </c>
      <c r="C53">
        <v>-149.39081685440101</v>
      </c>
      <c r="D53" t="s">
        <v>53</v>
      </c>
      <c r="E53" t="s">
        <v>134</v>
      </c>
      <c r="F53" t="s">
        <v>134</v>
      </c>
      <c r="G53">
        <v>1</v>
      </c>
      <c r="H53">
        <f t="shared" si="4"/>
        <v>-154.49402980581701</v>
      </c>
      <c r="I53" s="3">
        <f t="shared" si="2"/>
        <v>-0.15735484616673706</v>
      </c>
      <c r="J53" s="4">
        <f t="shared" si="3"/>
        <v>-193.48268108941889</v>
      </c>
    </row>
    <row r="54" spans="1:10" x14ac:dyDescent="0.3">
      <c r="A54">
        <v>80.874985108342798</v>
      </c>
      <c r="B54">
        <v>83.677352103031694</v>
      </c>
      <c r="C54">
        <v>108.99897193116701</v>
      </c>
      <c r="D54" t="s">
        <v>54</v>
      </c>
      <c r="E54" t="s">
        <v>134</v>
      </c>
      <c r="F54" t="s">
        <v>134</v>
      </c>
      <c r="G54">
        <v>1</v>
      </c>
      <c r="H54">
        <f t="shared" si="4"/>
        <v>80.874985108342798</v>
      </c>
      <c r="I54" s="3">
        <f t="shared" si="2"/>
        <v>8.2372573596894233E-2</v>
      </c>
      <c r="J54" s="4">
        <f t="shared" si="3"/>
        <v>101.28487794315932</v>
      </c>
    </row>
    <row r="55" spans="1:10" x14ac:dyDescent="0.3">
      <c r="A55">
        <v>-0.62821246912113105</v>
      </c>
      <c r="B55">
        <v>-4.4082189838821204</v>
      </c>
      <c r="C55">
        <v>-28.383862274015399</v>
      </c>
      <c r="D55" t="s">
        <v>53</v>
      </c>
      <c r="E55" t="s">
        <v>134</v>
      </c>
      <c r="F55" t="s">
        <v>134</v>
      </c>
      <c r="G55">
        <v>1</v>
      </c>
      <c r="H55">
        <f t="shared" si="4"/>
        <v>-0.62821246912113105</v>
      </c>
      <c r="I55" s="3">
        <f t="shared" si="2"/>
        <v>-6.3984528439596478E-4</v>
      </c>
      <c r="J55" s="4">
        <f t="shared" si="3"/>
        <v>-0.7867503551569841</v>
      </c>
    </row>
    <row r="56" spans="1:10" x14ac:dyDescent="0.3">
      <c r="A56">
        <v>134.50160456162399</v>
      </c>
      <c r="B56">
        <v>134.87319049866699</v>
      </c>
      <c r="C56">
        <v>139.99633909487301</v>
      </c>
      <c r="D56" t="s">
        <v>55</v>
      </c>
      <c r="E56" t="s">
        <v>134</v>
      </c>
      <c r="F56" t="s">
        <v>134</v>
      </c>
      <c r="G56">
        <v>1</v>
      </c>
      <c r="H56">
        <f t="shared" si="4"/>
        <v>134.50160456162399</v>
      </c>
      <c r="I56" s="3">
        <f t="shared" si="2"/>
        <v>0.13699221466082023</v>
      </c>
      <c r="J56" s="4">
        <f t="shared" si="3"/>
        <v>168.4448978003937</v>
      </c>
    </row>
    <row r="57" spans="1:10" x14ac:dyDescent="0.3">
      <c r="A57">
        <v>-116.71887275797199</v>
      </c>
      <c r="B57">
        <v>-116.705705200138</v>
      </c>
      <c r="C57">
        <v>-116.562782610353</v>
      </c>
      <c r="D57" t="s">
        <v>56</v>
      </c>
      <c r="E57" t="s">
        <v>126</v>
      </c>
      <c r="F57" t="s">
        <v>126</v>
      </c>
      <c r="G57">
        <v>1</v>
      </c>
      <c r="H57">
        <f t="shared" si="4"/>
        <v>-116.71887275797199</v>
      </c>
      <c r="I57" s="3">
        <f t="shared" si="2"/>
        <v>-0.11888019420990023</v>
      </c>
      <c r="J57" s="4">
        <f t="shared" si="3"/>
        <v>-146.17445388233935</v>
      </c>
    </row>
    <row r="58" spans="1:10" x14ac:dyDescent="0.3">
      <c r="A58">
        <v>-454.81544844272599</v>
      </c>
      <c r="B58">
        <v>-454.74690384024399</v>
      </c>
      <c r="C58">
        <v>-454.04796686944297</v>
      </c>
      <c r="D58" t="s">
        <v>57</v>
      </c>
      <c r="E58" t="s">
        <v>126</v>
      </c>
      <c r="F58" t="s">
        <v>126</v>
      </c>
      <c r="G58">
        <v>1</v>
      </c>
      <c r="H58">
        <f t="shared" si="4"/>
        <v>-454.81544844272599</v>
      </c>
      <c r="I58" s="3">
        <f t="shared" si="2"/>
        <v>-0.46323741450665445</v>
      </c>
      <c r="J58" s="4">
        <f t="shared" si="3"/>
        <v>-569.59425860138742</v>
      </c>
    </row>
    <row r="59" spans="1:10" x14ac:dyDescent="0.3">
      <c r="A59">
        <v>-261.191283179241</v>
      </c>
      <c r="B59">
        <v>-261.04512827431302</v>
      </c>
      <c r="C59">
        <v>-259.58002993119499</v>
      </c>
      <c r="D59" t="s">
        <v>58</v>
      </c>
      <c r="E59" t="s">
        <v>126</v>
      </c>
      <c r="F59" t="s">
        <v>126</v>
      </c>
      <c r="G59">
        <v>1</v>
      </c>
      <c r="H59">
        <f t="shared" si="4"/>
        <v>-261.191283179241</v>
      </c>
      <c r="I59" s="3">
        <f t="shared" si="2"/>
        <v>-0.26602784739591689</v>
      </c>
      <c r="J59" s="4">
        <f t="shared" si="3"/>
        <v>-327.10642482575986</v>
      </c>
    </row>
    <row r="60" spans="1:10" x14ac:dyDescent="0.3">
      <c r="A60">
        <v>832.72560397265102</v>
      </c>
      <c r="B60">
        <v>832.49773725989098</v>
      </c>
      <c r="C60">
        <v>830.19077940603904</v>
      </c>
      <c r="D60" t="s">
        <v>59</v>
      </c>
      <c r="E60" t="s">
        <v>126</v>
      </c>
      <c r="F60" t="s">
        <v>126</v>
      </c>
      <c r="G60">
        <v>1</v>
      </c>
      <c r="H60">
        <f t="shared" si="4"/>
        <v>832.72560397265102</v>
      </c>
      <c r="I60" s="3">
        <f t="shared" si="2"/>
        <v>0.84814545569764177</v>
      </c>
      <c r="J60" s="4">
        <f t="shared" si="3"/>
        <v>1042.8751367994141</v>
      </c>
    </row>
    <row r="61" spans="1:10" x14ac:dyDescent="0.3">
      <c r="A61">
        <v>-381.14023599789499</v>
      </c>
      <c r="B61">
        <v>-380.55433436939001</v>
      </c>
      <c r="C61">
        <v>-375.348082016018</v>
      </c>
      <c r="D61" t="s">
        <v>60</v>
      </c>
      <c r="E61" t="s">
        <v>135</v>
      </c>
      <c r="F61" t="s">
        <v>126</v>
      </c>
      <c r="G61">
        <v>1</v>
      </c>
      <c r="H61">
        <f t="shared" si="4"/>
        <v>-381.14023599789499</v>
      </c>
      <c r="I61" s="3">
        <f t="shared" si="2"/>
        <v>-0.38819793411294962</v>
      </c>
      <c r="J61" s="4">
        <f t="shared" si="3"/>
        <v>-477.32611301948162</v>
      </c>
    </row>
    <row r="62" spans="1:10" x14ac:dyDescent="0.3">
      <c r="A62">
        <v>-292.27142544665497</v>
      </c>
      <c r="B62">
        <v>-292.07462911037697</v>
      </c>
      <c r="C62">
        <v>-290.408194547363</v>
      </c>
      <c r="D62" t="s">
        <v>61</v>
      </c>
      <c r="E62" t="s">
        <v>135</v>
      </c>
      <c r="F62" t="s">
        <v>126</v>
      </c>
      <c r="G62">
        <v>1</v>
      </c>
      <c r="H62">
        <f t="shared" si="4"/>
        <v>-292.27142544665497</v>
      </c>
      <c r="I62" s="3">
        <f t="shared" si="2"/>
        <v>-0.2976835107990673</v>
      </c>
      <c r="J62" s="4">
        <f t="shared" si="3"/>
        <v>-366.03006001152164</v>
      </c>
    </row>
    <row r="63" spans="1:10" x14ac:dyDescent="0.3">
      <c r="A63">
        <v>-225.261354350349</v>
      </c>
      <c r="B63">
        <v>-224.98973795413499</v>
      </c>
      <c r="C63">
        <v>-222.75835298254901</v>
      </c>
      <c r="D63" t="s">
        <v>62</v>
      </c>
      <c r="E63" t="s">
        <v>135</v>
      </c>
      <c r="F63" t="s">
        <v>126</v>
      </c>
      <c r="G63">
        <v>1</v>
      </c>
      <c r="H63">
        <f t="shared" si="4"/>
        <v>-225.261354350349</v>
      </c>
      <c r="I63" s="3">
        <f t="shared" si="2"/>
        <v>-0.22943259235105667</v>
      </c>
      <c r="J63" s="4">
        <f t="shared" si="3"/>
        <v>-282.10909405573761</v>
      </c>
    </row>
    <row r="64" spans="1:10" x14ac:dyDescent="0.3">
      <c r="A64">
        <v>-228.18825638316099</v>
      </c>
      <c r="B64">
        <v>-228.05861972652701</v>
      </c>
      <c r="C64">
        <v>-226.94024796850201</v>
      </c>
      <c r="D64" t="s">
        <v>63</v>
      </c>
      <c r="E64" t="s">
        <v>135</v>
      </c>
      <c r="F64" t="s">
        <v>126</v>
      </c>
      <c r="G64">
        <v>1</v>
      </c>
      <c r="H64">
        <f t="shared" si="4"/>
        <v>-228.18825638316099</v>
      </c>
      <c r="I64" s="3">
        <f t="shared" si="2"/>
        <v>-0.23241369278385088</v>
      </c>
      <c r="J64" s="4">
        <f t="shared" si="3"/>
        <v>-285.77463927652263</v>
      </c>
    </row>
    <row r="65" spans="1:10" x14ac:dyDescent="0.3">
      <c r="A65">
        <v>-32.900057535491101</v>
      </c>
      <c r="B65">
        <v>-32.9520952176957</v>
      </c>
      <c r="C65">
        <v>-33.2512942590714</v>
      </c>
      <c r="D65" t="s">
        <v>64</v>
      </c>
      <c r="E65" t="s">
        <v>135</v>
      </c>
      <c r="F65" t="s">
        <v>126</v>
      </c>
      <c r="G65">
        <v>1</v>
      </c>
      <c r="H65">
        <f t="shared" si="4"/>
        <v>-32.900057535491101</v>
      </c>
      <c r="I65" s="3">
        <f t="shared" si="2"/>
        <v>-3.3509278636080192E-2</v>
      </c>
      <c r="J65" s="4">
        <f t="shared" si="3"/>
        <v>-41.202830607524746</v>
      </c>
    </row>
    <row r="66" spans="1:10" x14ac:dyDescent="0.3">
      <c r="A66">
        <v>800.17525916155296</v>
      </c>
      <c r="B66">
        <v>799.90343670094001</v>
      </c>
      <c r="C66">
        <v>797.69005780931502</v>
      </c>
      <c r="D66" t="s">
        <v>65</v>
      </c>
      <c r="E66" t="s">
        <v>135</v>
      </c>
      <c r="F66" t="s">
        <v>126</v>
      </c>
      <c r="G66">
        <v>1</v>
      </c>
      <c r="H66">
        <f t="shared" si="4"/>
        <v>800.17525916155296</v>
      </c>
      <c r="I66" s="3">
        <f t="shared" si="2"/>
        <v>0.81499236553058252</v>
      </c>
      <c r="J66" s="4">
        <f t="shared" si="3"/>
        <v>1002.1102736370501</v>
      </c>
    </row>
    <row r="67" spans="1:10" x14ac:dyDescent="0.3">
      <c r="A67">
        <v>359.58607042164999</v>
      </c>
      <c r="B67">
        <v>358.72597966916999</v>
      </c>
      <c r="C67">
        <v>351.01611396305799</v>
      </c>
      <c r="D67" t="s">
        <v>66</v>
      </c>
      <c r="E67" t="s">
        <v>135</v>
      </c>
      <c r="F67" t="s">
        <v>126</v>
      </c>
      <c r="G67">
        <v>1</v>
      </c>
      <c r="H67">
        <f t="shared" si="4"/>
        <v>359.58607042164999</v>
      </c>
      <c r="I67" s="3">
        <f t="shared" si="2"/>
        <v>0.36624464301966037</v>
      </c>
      <c r="J67" s="4">
        <f t="shared" si="3"/>
        <v>450.33246317049492</v>
      </c>
    </row>
    <row r="68" spans="1:10" x14ac:dyDescent="0.3">
      <c r="A68">
        <v>139.99164325391601</v>
      </c>
      <c r="B68">
        <v>143.032030592496</v>
      </c>
      <c r="C68">
        <v>167.953069009384</v>
      </c>
      <c r="D68" t="s">
        <v>67</v>
      </c>
      <c r="E68" t="s">
        <v>136</v>
      </c>
      <c r="F68" t="s">
        <v>130</v>
      </c>
      <c r="G68">
        <v>1</v>
      </c>
      <c r="H68">
        <f t="shared" si="4"/>
        <v>139.99164325391601</v>
      </c>
      <c r="I68" s="3">
        <f t="shared" si="2"/>
        <v>0.14258391419096297</v>
      </c>
      <c r="J68" s="4">
        <f t="shared" si="3"/>
        <v>175.32042177244892</v>
      </c>
    </row>
    <row r="69" spans="1:10" x14ac:dyDescent="0.3">
      <c r="A69">
        <v>-9.0780280878226804</v>
      </c>
      <c r="B69">
        <v>-3.6498750516250098</v>
      </c>
      <c r="C69">
        <v>31.816229327835799</v>
      </c>
      <c r="D69" t="s">
        <v>68</v>
      </c>
      <c r="E69" t="s">
        <v>136</v>
      </c>
      <c r="F69" t="s">
        <v>130</v>
      </c>
      <c r="G69">
        <v>1</v>
      </c>
      <c r="H69">
        <f t="shared" si="4"/>
        <v>-9.0780280878226804</v>
      </c>
      <c r="I69" s="3">
        <f t="shared" si="2"/>
        <v>-9.2461288960621786E-3</v>
      </c>
      <c r="J69" s="4">
        <f t="shared" si="3"/>
        <v>-11.368990864207811</v>
      </c>
    </row>
    <row r="70" spans="1:10" x14ac:dyDescent="0.3">
      <c r="A70">
        <v>24.1521236913423</v>
      </c>
      <c r="B70">
        <v>29.5002215128087</v>
      </c>
      <c r="C70">
        <v>64.108869947774195</v>
      </c>
      <c r="D70" t="s">
        <v>69</v>
      </c>
      <c r="E70" t="s">
        <v>136</v>
      </c>
      <c r="F70" t="s">
        <v>130</v>
      </c>
      <c r="G70">
        <v>1</v>
      </c>
      <c r="H70">
        <f t="shared" si="4"/>
        <v>24.1521236913423</v>
      </c>
      <c r="I70" s="3">
        <f t="shared" si="2"/>
        <v>2.4599356446510911E-2</v>
      </c>
      <c r="J70" s="4">
        <f t="shared" si="3"/>
        <v>30.247237719656095</v>
      </c>
    </row>
    <row r="71" spans="1:10" x14ac:dyDescent="0.3">
      <c r="A71">
        <v>77.386669200638593</v>
      </c>
      <c r="B71">
        <v>82.729024908817095</v>
      </c>
      <c r="C71">
        <v>117.213277290257</v>
      </c>
      <c r="D71" t="s">
        <v>70</v>
      </c>
      <c r="E71" t="s">
        <v>136</v>
      </c>
      <c r="F71" t="s">
        <v>130</v>
      </c>
      <c r="G71">
        <v>1</v>
      </c>
      <c r="H71">
        <f t="shared" si="4"/>
        <v>77.386669200638593</v>
      </c>
      <c r="I71" s="3">
        <f t="shared" ref="I71:I119" si="5">H71/$H$3</f>
        <v>7.8819663405298529E-2</v>
      </c>
      <c r="J71" s="4">
        <f t="shared" ref="J71:J119" si="6">I71*$J$3</f>
        <v>96.916238487267094</v>
      </c>
    </row>
    <row r="72" spans="1:10" x14ac:dyDescent="0.3">
      <c r="A72">
        <v>-55.865214497769699</v>
      </c>
      <c r="B72">
        <v>-52.666535643802199</v>
      </c>
      <c r="C72">
        <v>-32.188929015757097</v>
      </c>
      <c r="D72" t="s">
        <v>71</v>
      </c>
      <c r="E72" t="s">
        <v>136</v>
      </c>
      <c r="F72" t="s">
        <v>130</v>
      </c>
      <c r="G72">
        <v>1</v>
      </c>
      <c r="H72">
        <f t="shared" si="4"/>
        <v>-55.865214497769699</v>
      </c>
      <c r="I72" s="3">
        <f t="shared" si="5"/>
        <v>-5.6899688903301132E-2</v>
      </c>
      <c r="J72" s="4">
        <f t="shared" si="6"/>
        <v>-69.963554541555354</v>
      </c>
    </row>
    <row r="73" spans="1:10" x14ac:dyDescent="0.3">
      <c r="A73">
        <v>-106.10861435963599</v>
      </c>
      <c r="B73">
        <v>-108.324840326051</v>
      </c>
      <c r="C73">
        <v>-120.297593950361</v>
      </c>
      <c r="D73" t="s">
        <v>72</v>
      </c>
      <c r="E73" t="s">
        <v>136</v>
      </c>
      <c r="F73" t="s">
        <v>130</v>
      </c>
      <c r="G73">
        <v>1</v>
      </c>
      <c r="H73">
        <f t="shared" si="4"/>
        <v>-106.10861435963599</v>
      </c>
      <c r="I73" s="3">
        <f t="shared" si="5"/>
        <v>-0.10807346219470214</v>
      </c>
      <c r="J73" s="4">
        <f t="shared" si="6"/>
        <v>-132.88655373149302</v>
      </c>
    </row>
    <row r="74" spans="1:10" x14ac:dyDescent="0.3">
      <c r="A74">
        <v>-339.037927839975</v>
      </c>
      <c r="B74">
        <v>-333.84113489973299</v>
      </c>
      <c r="C74">
        <v>-294.06722510160802</v>
      </c>
      <c r="D74" t="s">
        <v>73</v>
      </c>
      <c r="E74" t="s">
        <v>136</v>
      </c>
      <c r="F74" t="s">
        <v>130</v>
      </c>
      <c r="G74">
        <v>1</v>
      </c>
      <c r="H74">
        <f t="shared" si="4"/>
        <v>-339.037927839975</v>
      </c>
      <c r="I74" s="3">
        <f t="shared" si="5"/>
        <v>-0.34531600377699423</v>
      </c>
      <c r="J74" s="4">
        <f t="shared" si="6"/>
        <v>-424.59871978178796</v>
      </c>
    </row>
    <row r="75" spans="1:10" x14ac:dyDescent="0.3">
      <c r="A75">
        <v>-250.93584786580001</v>
      </c>
      <c r="B75">
        <v>-247.21039659947499</v>
      </c>
      <c r="C75">
        <v>-218.67736912582299</v>
      </c>
      <c r="D75" t="s">
        <v>74</v>
      </c>
      <c r="E75" t="s">
        <v>136</v>
      </c>
      <c r="F75" t="s">
        <v>130</v>
      </c>
      <c r="G75">
        <v>1</v>
      </c>
      <c r="H75">
        <f t="shared" si="4"/>
        <v>-250.93584786580001</v>
      </c>
      <c r="I75" s="3">
        <f t="shared" si="5"/>
        <v>-0.25558250884045469</v>
      </c>
      <c r="J75" s="4">
        <f t="shared" si="6"/>
        <v>-314.26289214894598</v>
      </c>
    </row>
    <row r="76" spans="1:10" x14ac:dyDescent="0.3">
      <c r="A76">
        <v>58.7204222725601</v>
      </c>
      <c r="B76">
        <v>58.842019107609303</v>
      </c>
      <c r="C76">
        <v>57.266432979220397</v>
      </c>
      <c r="D76" t="s">
        <v>75</v>
      </c>
      <c r="E76" t="s">
        <v>136</v>
      </c>
      <c r="F76" t="s">
        <v>130</v>
      </c>
      <c r="G76">
        <v>1</v>
      </c>
      <c r="H76">
        <f t="shared" si="4"/>
        <v>58.7204222725601</v>
      </c>
      <c r="I76" s="3">
        <f t="shared" si="5"/>
        <v>5.98077674921043E-2</v>
      </c>
      <c r="J76" s="4">
        <f t="shared" si="6"/>
        <v>73.53931249173732</v>
      </c>
    </row>
    <row r="77" spans="1:10" x14ac:dyDescent="0.3">
      <c r="A77">
        <v>-155.03604069843499</v>
      </c>
      <c r="B77">
        <v>-154.19081835613301</v>
      </c>
      <c r="C77">
        <v>-149.58606722342299</v>
      </c>
      <c r="D77" t="s">
        <v>76</v>
      </c>
      <c r="E77" t="s">
        <v>136</v>
      </c>
      <c r="F77" t="s">
        <v>130</v>
      </c>
      <c r="G77">
        <v>1</v>
      </c>
      <c r="H77">
        <f t="shared" si="4"/>
        <v>-155.03604069843499</v>
      </c>
      <c r="I77" s="3">
        <f t="shared" si="5"/>
        <v>-0.15790689365191041</v>
      </c>
      <c r="J77" s="4">
        <f t="shared" si="6"/>
        <v>-194.16147573808723</v>
      </c>
    </row>
    <row r="78" spans="1:10" x14ac:dyDescent="0.3">
      <c r="A78">
        <v>-90.894399126241296</v>
      </c>
      <c r="B78">
        <v>-89.634468368609205</v>
      </c>
      <c r="C78">
        <v>-82.254640155108504</v>
      </c>
      <c r="D78" t="s">
        <v>77</v>
      </c>
      <c r="E78" t="s">
        <v>136</v>
      </c>
      <c r="F78" t="s">
        <v>130</v>
      </c>
      <c r="G78">
        <v>1</v>
      </c>
      <c r="H78">
        <f t="shared" si="4"/>
        <v>-90.894399126241296</v>
      </c>
      <c r="I78" s="3">
        <f t="shared" si="5"/>
        <v>-9.257752037347125E-2</v>
      </c>
      <c r="J78" s="4">
        <f t="shared" si="6"/>
        <v>-113.83282616850178</v>
      </c>
    </row>
    <row r="79" spans="1:10" x14ac:dyDescent="0.3">
      <c r="A79">
        <v>101.879547989847</v>
      </c>
      <c r="B79">
        <v>102.58369799883801</v>
      </c>
      <c r="C79">
        <v>103.805990760428</v>
      </c>
      <c r="D79" t="s">
        <v>78</v>
      </c>
      <c r="E79" t="s">
        <v>136</v>
      </c>
      <c r="F79" t="s">
        <v>130</v>
      </c>
      <c r="G79">
        <v>1</v>
      </c>
      <c r="H79">
        <f t="shared" si="4"/>
        <v>101.879547989847</v>
      </c>
      <c r="I79" s="3">
        <f t="shared" si="5"/>
        <v>0.10376608482301025</v>
      </c>
      <c r="J79" s="4">
        <f t="shared" si="6"/>
        <v>127.59022544773781</v>
      </c>
    </row>
    <row r="80" spans="1:10" x14ac:dyDescent="0.3">
      <c r="A80">
        <v>-26.987765097219</v>
      </c>
      <c r="B80">
        <v>-26.0764844632868</v>
      </c>
      <c r="C80">
        <v>-20.822158583809902</v>
      </c>
      <c r="D80" t="s">
        <v>79</v>
      </c>
      <c r="E80" t="s">
        <v>136</v>
      </c>
      <c r="F80" t="s">
        <v>130</v>
      </c>
      <c r="G80">
        <v>1</v>
      </c>
      <c r="H80">
        <f t="shared" ref="H80:H119" si="7">A80*G80</f>
        <v>-26.987765097219</v>
      </c>
      <c r="I80" s="3">
        <f t="shared" si="5"/>
        <v>-2.7487506349562749E-2</v>
      </c>
      <c r="J80" s="4">
        <f t="shared" si="6"/>
        <v>-33.798491463938547</v>
      </c>
    </row>
    <row r="81" spans="1:10" x14ac:dyDescent="0.3">
      <c r="A81">
        <v>-541.43024237014197</v>
      </c>
      <c r="B81">
        <v>-533.44473408081706</v>
      </c>
      <c r="C81">
        <v>-471.131598835256</v>
      </c>
      <c r="D81" t="s">
        <v>80</v>
      </c>
      <c r="E81" t="s">
        <v>136</v>
      </c>
      <c r="F81" t="s">
        <v>130</v>
      </c>
      <c r="G81">
        <v>1</v>
      </c>
      <c r="H81">
        <f t="shared" si="7"/>
        <v>-541.43024237014197</v>
      </c>
      <c r="I81" s="3">
        <f t="shared" si="5"/>
        <v>-0.55145608283540959</v>
      </c>
      <c r="J81" s="4">
        <f t="shared" si="6"/>
        <v>-678.06746350223455</v>
      </c>
    </row>
    <row r="82" spans="1:10" x14ac:dyDescent="0.3">
      <c r="A82">
        <v>224.275011327665</v>
      </c>
      <c r="B82">
        <v>229.92560033214801</v>
      </c>
      <c r="C82">
        <v>267.73394932119999</v>
      </c>
      <c r="D82" t="s">
        <v>81</v>
      </c>
      <c r="E82" t="s">
        <v>136</v>
      </c>
      <c r="F82" t="s">
        <v>130</v>
      </c>
      <c r="G82">
        <v>1</v>
      </c>
      <c r="H82">
        <f t="shared" si="7"/>
        <v>224.275011327665</v>
      </c>
      <c r="I82" s="3">
        <f t="shared" si="5"/>
        <v>0.22842798489278043</v>
      </c>
      <c r="J82" s="4">
        <f t="shared" si="6"/>
        <v>280.87383407357123</v>
      </c>
    </row>
    <row r="83" spans="1:10" x14ac:dyDescent="0.3">
      <c r="A83">
        <v>-535.16044904919204</v>
      </c>
      <c r="B83">
        <v>-526.75494776070502</v>
      </c>
      <c r="C83">
        <v>-460.59058423880498</v>
      </c>
      <c r="D83" t="s">
        <v>82</v>
      </c>
      <c r="E83" t="s">
        <v>136</v>
      </c>
      <c r="F83" t="s">
        <v>130</v>
      </c>
      <c r="G83">
        <v>1</v>
      </c>
      <c r="H83">
        <f t="shared" si="7"/>
        <v>-535.16044904919204</v>
      </c>
      <c r="I83" s="3">
        <f t="shared" si="5"/>
        <v>-0.54507018970571808</v>
      </c>
      <c r="J83" s="4">
        <f t="shared" si="6"/>
        <v>-670.21540330846096</v>
      </c>
    </row>
    <row r="84" spans="1:10" x14ac:dyDescent="0.3">
      <c r="A84">
        <v>28.223240422214101</v>
      </c>
      <c r="B84">
        <v>29.793433073046899</v>
      </c>
      <c r="C84">
        <v>39.496596960532898</v>
      </c>
      <c r="D84" t="s">
        <v>83</v>
      </c>
      <c r="E84" t="s">
        <v>136</v>
      </c>
      <c r="F84" t="s">
        <v>130</v>
      </c>
      <c r="G84">
        <v>1</v>
      </c>
      <c r="H84">
        <f t="shared" si="7"/>
        <v>28.223240422214101</v>
      </c>
      <c r="I84" s="3">
        <f t="shared" si="5"/>
        <v>2.8745859374283214E-2</v>
      </c>
      <c r="J84" s="4">
        <f t="shared" si="6"/>
        <v>35.345755643663331</v>
      </c>
    </row>
    <row r="85" spans="1:10" x14ac:dyDescent="0.3">
      <c r="A85">
        <v>-47.765411397662099</v>
      </c>
      <c r="B85">
        <v>-45.529662327701701</v>
      </c>
      <c r="C85">
        <v>-29.688983375053901</v>
      </c>
      <c r="D85" t="s">
        <v>84</v>
      </c>
      <c r="E85" t="s">
        <v>136</v>
      </c>
      <c r="F85" t="s">
        <v>130</v>
      </c>
      <c r="G85">
        <v>1</v>
      </c>
      <c r="H85">
        <f t="shared" si="7"/>
        <v>-47.765411397662099</v>
      </c>
      <c r="I85" s="3">
        <f t="shared" si="5"/>
        <v>-4.8649899106243857E-2</v>
      </c>
      <c r="J85" s="4">
        <f t="shared" si="6"/>
        <v>-59.819656928974602</v>
      </c>
    </row>
    <row r="86" spans="1:10" x14ac:dyDescent="0.3">
      <c r="A86">
        <v>-36.413755078999401</v>
      </c>
      <c r="B86">
        <v>-34.826764340532399</v>
      </c>
      <c r="C86">
        <v>-24.986059468374599</v>
      </c>
      <c r="D86" t="s">
        <v>85</v>
      </c>
      <c r="E86" t="s">
        <v>136</v>
      </c>
      <c r="F86" t="s">
        <v>130</v>
      </c>
      <c r="G86">
        <v>1</v>
      </c>
      <c r="H86">
        <f t="shared" si="7"/>
        <v>-36.413755078999401</v>
      </c>
      <c r="I86" s="3">
        <f t="shared" si="5"/>
        <v>-3.7088040463512134E-2</v>
      </c>
      <c r="J86" s="4">
        <f t="shared" si="6"/>
        <v>-45.603257097207091</v>
      </c>
    </row>
    <row r="87" spans="1:10" x14ac:dyDescent="0.3">
      <c r="A87">
        <v>-47.316768524978897</v>
      </c>
      <c r="B87">
        <v>-46.354849383950899</v>
      </c>
      <c r="C87">
        <v>-40.416225392344998</v>
      </c>
      <c r="D87" t="s">
        <v>86</v>
      </c>
      <c r="E87" t="s">
        <v>136</v>
      </c>
      <c r="F87" t="s">
        <v>130</v>
      </c>
      <c r="G87">
        <v>1</v>
      </c>
      <c r="H87">
        <f t="shared" si="7"/>
        <v>-47.316768524978897</v>
      </c>
      <c r="I87" s="3">
        <f t="shared" si="5"/>
        <v>-4.8192948567096161E-2</v>
      </c>
      <c r="J87" s="4">
        <f t="shared" si="6"/>
        <v>-59.257792978843263</v>
      </c>
    </row>
    <row r="88" spans="1:10" x14ac:dyDescent="0.3">
      <c r="A88">
        <v>-113.769796929241</v>
      </c>
      <c r="B88">
        <v>-113.137902287053</v>
      </c>
      <c r="C88">
        <v>-108.607437366729</v>
      </c>
      <c r="D88" t="s">
        <v>87</v>
      </c>
      <c r="E88" t="s">
        <v>136</v>
      </c>
      <c r="F88" t="s">
        <v>130</v>
      </c>
      <c r="G88">
        <v>1</v>
      </c>
      <c r="H88">
        <f t="shared" si="7"/>
        <v>-113.769796929241</v>
      </c>
      <c r="I88" s="3">
        <f t="shared" si="5"/>
        <v>-0.11587650938177274</v>
      </c>
      <c r="J88" s="4">
        <f t="shared" si="6"/>
        <v>-142.48113900929181</v>
      </c>
    </row>
    <row r="89" spans="1:10" x14ac:dyDescent="0.3">
      <c r="A89">
        <v>-105.85010721999301</v>
      </c>
      <c r="B89">
        <v>-100.04361533893299</v>
      </c>
      <c r="C89">
        <v>-54.010058956213797</v>
      </c>
      <c r="D89" t="s">
        <v>88</v>
      </c>
      <c r="E89" t="s">
        <v>136</v>
      </c>
      <c r="F89" t="s">
        <v>130</v>
      </c>
      <c r="G89">
        <v>1</v>
      </c>
      <c r="H89">
        <f t="shared" si="7"/>
        <v>-105.85010721999301</v>
      </c>
      <c r="I89" s="3">
        <f t="shared" si="5"/>
        <v>-0.10781016819400416</v>
      </c>
      <c r="J89" s="4">
        <f t="shared" si="6"/>
        <v>-132.56280883001205</v>
      </c>
    </row>
    <row r="90" spans="1:10" x14ac:dyDescent="0.3">
      <c r="A90">
        <v>4.8836847637354497</v>
      </c>
      <c r="B90">
        <v>5.4812113614990903</v>
      </c>
      <c r="C90">
        <v>9.2887278731589298</v>
      </c>
      <c r="D90" t="s">
        <v>89</v>
      </c>
      <c r="E90" t="s">
        <v>136</v>
      </c>
      <c r="F90" t="s">
        <v>130</v>
      </c>
      <c r="G90">
        <v>1</v>
      </c>
      <c r="H90">
        <f t="shared" si="7"/>
        <v>4.8836847637354497</v>
      </c>
      <c r="I90" s="3">
        <f t="shared" si="5"/>
        <v>4.9741175480393536E-3</v>
      </c>
      <c r="J90" s="4">
        <f t="shared" si="6"/>
        <v>6.1161484548673632</v>
      </c>
    </row>
    <row r="91" spans="1:10" x14ac:dyDescent="0.3">
      <c r="A91">
        <v>-99.729182216506402</v>
      </c>
      <c r="B91">
        <v>-99.749357748251796</v>
      </c>
      <c r="C91">
        <v>-101.067437377847</v>
      </c>
      <c r="D91" t="s">
        <v>90</v>
      </c>
      <c r="E91" t="s">
        <v>136</v>
      </c>
      <c r="F91" t="s">
        <v>130</v>
      </c>
      <c r="G91">
        <v>1</v>
      </c>
      <c r="H91">
        <f t="shared" si="7"/>
        <v>-99.729182216506402</v>
      </c>
      <c r="I91" s="3">
        <f t="shared" si="5"/>
        <v>-0.10157590002498587</v>
      </c>
      <c r="J91" s="4">
        <f t="shared" si="6"/>
        <v>-124.89718588063089</v>
      </c>
    </row>
    <row r="92" spans="1:10" x14ac:dyDescent="0.3">
      <c r="A92">
        <v>59.920815704431803</v>
      </c>
      <c r="B92">
        <v>59.111667363550097</v>
      </c>
      <c r="C92">
        <v>51.487221933254702</v>
      </c>
      <c r="D92" t="s">
        <v>91</v>
      </c>
      <c r="E92" t="s">
        <v>136</v>
      </c>
      <c r="F92" t="s">
        <v>130</v>
      </c>
      <c r="G92">
        <v>1</v>
      </c>
      <c r="H92">
        <f t="shared" si="7"/>
        <v>59.920815704431803</v>
      </c>
      <c r="I92" s="3">
        <f t="shared" si="5"/>
        <v>6.103038900083927E-2</v>
      </c>
      <c r="J92" s="4">
        <f t="shared" si="6"/>
        <v>75.04264138964092</v>
      </c>
    </row>
    <row r="93" spans="1:10" x14ac:dyDescent="0.3">
      <c r="A93">
        <v>303.57074765232898</v>
      </c>
      <c r="B93">
        <v>297.394912369765</v>
      </c>
      <c r="C93">
        <v>255.22965249547599</v>
      </c>
      <c r="D93" t="s">
        <v>92</v>
      </c>
      <c r="E93" t="s">
        <v>136</v>
      </c>
      <c r="F93" t="s">
        <v>130</v>
      </c>
      <c r="G93">
        <v>1</v>
      </c>
      <c r="H93">
        <f t="shared" si="7"/>
        <v>303.57074765232898</v>
      </c>
      <c r="I93" s="3">
        <f t="shared" si="5"/>
        <v>0.30919206624096363</v>
      </c>
      <c r="J93" s="4">
        <f t="shared" si="6"/>
        <v>380.18091851132817</v>
      </c>
    </row>
    <row r="94" spans="1:10" x14ac:dyDescent="0.3">
      <c r="A94">
        <v>237.61570375965701</v>
      </c>
      <c r="B94">
        <v>231.536468561834</v>
      </c>
      <c r="C94">
        <v>190.606928521372</v>
      </c>
      <c r="D94" t="s">
        <v>93</v>
      </c>
      <c r="E94" t="s">
        <v>136</v>
      </c>
      <c r="F94" t="s">
        <v>130</v>
      </c>
      <c r="G94">
        <v>1</v>
      </c>
      <c r="H94">
        <f t="shared" si="7"/>
        <v>237.61570375965701</v>
      </c>
      <c r="I94" s="3">
        <f t="shared" si="5"/>
        <v>0.24201571127956939</v>
      </c>
      <c r="J94" s="4">
        <f t="shared" si="6"/>
        <v>297.58123009771168</v>
      </c>
    </row>
    <row r="95" spans="1:10" x14ac:dyDescent="0.3">
      <c r="A95">
        <v>287.53841701953701</v>
      </c>
      <c r="B95">
        <v>281.37322912641298</v>
      </c>
      <c r="C95">
        <v>239.42037157527801</v>
      </c>
      <c r="D95" t="s">
        <v>94</v>
      </c>
      <c r="E95" t="s">
        <v>136</v>
      </c>
      <c r="F95" t="s">
        <v>130</v>
      </c>
      <c r="G95">
        <v>1</v>
      </c>
      <c r="H95">
        <f t="shared" si="7"/>
        <v>287.53841701953701</v>
      </c>
      <c r="I95" s="3">
        <f t="shared" si="5"/>
        <v>0.29286285971053588</v>
      </c>
      <c r="J95" s="4">
        <f t="shared" si="6"/>
        <v>360.10261309820982</v>
      </c>
    </row>
    <row r="96" spans="1:10" x14ac:dyDescent="0.3">
      <c r="A96">
        <v>35.460119474629501</v>
      </c>
      <c r="B96">
        <v>36.401835704899902</v>
      </c>
      <c r="C96">
        <v>42.9139578616766</v>
      </c>
      <c r="D96" t="s">
        <v>95</v>
      </c>
      <c r="E96" t="s">
        <v>136</v>
      </c>
      <c r="F96" t="s">
        <v>130</v>
      </c>
      <c r="G96">
        <v>1</v>
      </c>
      <c r="H96">
        <f t="shared" si="7"/>
        <v>35.460119474629501</v>
      </c>
      <c r="I96" s="3">
        <f t="shared" si="5"/>
        <v>3.6116746077487265E-2</v>
      </c>
      <c r="J96" s="4">
        <f t="shared" si="6"/>
        <v>44.408958691322219</v>
      </c>
    </row>
    <row r="97" spans="1:10" x14ac:dyDescent="0.3">
      <c r="A97">
        <v>346.87319120606099</v>
      </c>
      <c r="B97">
        <v>347.94339724503601</v>
      </c>
      <c r="C97">
        <v>355.35902451566801</v>
      </c>
      <c r="D97" t="s">
        <v>96</v>
      </c>
      <c r="E97" t="s">
        <v>136</v>
      </c>
      <c r="F97" t="s">
        <v>130</v>
      </c>
      <c r="G97">
        <v>1</v>
      </c>
      <c r="H97">
        <f t="shared" si="7"/>
        <v>346.87319120606099</v>
      </c>
      <c r="I97" s="3">
        <f t="shared" si="5"/>
        <v>0.35329635527145642</v>
      </c>
      <c r="J97" s="4">
        <f t="shared" si="6"/>
        <v>434.41131749198735</v>
      </c>
    </row>
    <row r="98" spans="1:10" x14ac:dyDescent="0.3">
      <c r="A98">
        <v>98.678360054113497</v>
      </c>
      <c r="B98">
        <v>100.13814074731199</v>
      </c>
      <c r="C98">
        <v>111.042626105042</v>
      </c>
      <c r="D98" t="s">
        <v>97</v>
      </c>
      <c r="E98" t="s">
        <v>136</v>
      </c>
      <c r="F98" t="s">
        <v>130</v>
      </c>
      <c r="G98">
        <v>1</v>
      </c>
      <c r="H98">
        <f t="shared" si="7"/>
        <v>98.678360054113497</v>
      </c>
      <c r="I98" s="3">
        <f t="shared" si="5"/>
        <v>0.10050561944573136</v>
      </c>
      <c r="J98" s="4">
        <f t="shared" si="6"/>
        <v>123.58117457855334</v>
      </c>
    </row>
    <row r="99" spans="1:10" x14ac:dyDescent="0.3">
      <c r="A99">
        <v>-147.00733377414201</v>
      </c>
      <c r="B99">
        <v>-145.09324084399901</v>
      </c>
      <c r="C99">
        <v>-129.98072015372401</v>
      </c>
      <c r="D99" t="s">
        <v>98</v>
      </c>
      <c r="E99" t="s">
        <v>136</v>
      </c>
      <c r="F99" t="s">
        <v>130</v>
      </c>
      <c r="G99">
        <v>1</v>
      </c>
      <c r="H99">
        <f t="shared" si="7"/>
        <v>-147.00733377414201</v>
      </c>
      <c r="I99" s="3">
        <f t="shared" si="5"/>
        <v>-0.14972951654175384</v>
      </c>
      <c r="J99" s="4">
        <f t="shared" si="6"/>
        <v>-184.10661637979445</v>
      </c>
    </row>
    <row r="100" spans="1:10" x14ac:dyDescent="0.3">
      <c r="A100">
        <v>-159.85290628825999</v>
      </c>
      <c r="B100">
        <v>-158.297027857161</v>
      </c>
      <c r="C100">
        <v>-146.43361375592801</v>
      </c>
      <c r="D100" t="s">
        <v>99</v>
      </c>
      <c r="E100" t="s">
        <v>136</v>
      </c>
      <c r="F100" t="s">
        <v>130</v>
      </c>
      <c r="G100">
        <v>1</v>
      </c>
      <c r="H100">
        <f t="shared" si="7"/>
        <v>-159.85290628825999</v>
      </c>
      <c r="I100" s="3">
        <f t="shared" si="5"/>
        <v>-0.16281295471359311</v>
      </c>
      <c r="J100" s="4">
        <f t="shared" si="6"/>
        <v>-200.19394229966318</v>
      </c>
    </row>
    <row r="101" spans="1:10" x14ac:dyDescent="0.3">
      <c r="A101">
        <v>-183.34450410431299</v>
      </c>
      <c r="B101">
        <v>-181.82459054764399</v>
      </c>
      <c r="C101">
        <v>-169.976478056226</v>
      </c>
      <c r="D101" t="s">
        <v>100</v>
      </c>
      <c r="E101" t="s">
        <v>136</v>
      </c>
      <c r="F101" t="s">
        <v>130</v>
      </c>
      <c r="G101">
        <v>1</v>
      </c>
      <c r="H101">
        <f t="shared" si="7"/>
        <v>-183.34450410431299</v>
      </c>
      <c r="I101" s="3">
        <f t="shared" si="5"/>
        <v>-0.18673955411165408</v>
      </c>
      <c r="J101" s="4">
        <f t="shared" si="6"/>
        <v>-229.61396153430374</v>
      </c>
    </row>
    <row r="102" spans="1:10" x14ac:dyDescent="0.3">
      <c r="A102">
        <v>-115.778172420215</v>
      </c>
      <c r="B102">
        <v>-114.324344702069</v>
      </c>
      <c r="C102">
        <v>-103.449954936617</v>
      </c>
      <c r="D102" t="s">
        <v>101</v>
      </c>
      <c r="E102" t="s">
        <v>136</v>
      </c>
      <c r="F102" t="s">
        <v>130</v>
      </c>
      <c r="G102">
        <v>1</v>
      </c>
      <c r="H102">
        <f t="shared" si="7"/>
        <v>-115.778172420215</v>
      </c>
      <c r="I102" s="3">
        <f t="shared" si="5"/>
        <v>-0.11792207461704088</v>
      </c>
      <c r="J102" s="4">
        <f t="shared" si="6"/>
        <v>-144.9963551319882</v>
      </c>
    </row>
    <row r="103" spans="1:10" x14ac:dyDescent="0.3">
      <c r="A103">
        <v>-133.28869635016801</v>
      </c>
      <c r="B103">
        <v>-132.88075897280601</v>
      </c>
      <c r="C103">
        <v>-130.38141819376301</v>
      </c>
      <c r="D103" t="s">
        <v>102</v>
      </c>
      <c r="E103" t="s">
        <v>136</v>
      </c>
      <c r="F103" t="s">
        <v>130</v>
      </c>
      <c r="G103">
        <v>1</v>
      </c>
      <c r="H103">
        <f t="shared" si="7"/>
        <v>-133.28869635016801</v>
      </c>
      <c r="I103" s="3">
        <f t="shared" si="5"/>
        <v>-0.13575684663224388</v>
      </c>
      <c r="J103" s="4">
        <f t="shared" si="6"/>
        <v>-166.92589584955559</v>
      </c>
    </row>
    <row r="104" spans="1:10" x14ac:dyDescent="0.3">
      <c r="A104">
        <v>200.60840467826799</v>
      </c>
      <c r="B104">
        <v>201.008489667486</v>
      </c>
      <c r="C104">
        <v>202.94722493282501</v>
      </c>
      <c r="D104" t="s">
        <v>103</v>
      </c>
      <c r="E104" t="s">
        <v>136</v>
      </c>
      <c r="F104" t="s">
        <v>130</v>
      </c>
      <c r="G104">
        <v>1</v>
      </c>
      <c r="H104">
        <f t="shared" si="7"/>
        <v>200.60840467826799</v>
      </c>
      <c r="I104" s="3">
        <f t="shared" si="5"/>
        <v>0.20432313596570348</v>
      </c>
      <c r="J104" s="4">
        <f t="shared" si="6"/>
        <v>251.2346401670531</v>
      </c>
    </row>
    <row r="105" spans="1:10" x14ac:dyDescent="0.3">
      <c r="A105">
        <v>64.880846753937107</v>
      </c>
      <c r="B105">
        <v>65.307193876027895</v>
      </c>
      <c r="C105">
        <v>67.785223961144297</v>
      </c>
      <c r="D105" t="s">
        <v>104</v>
      </c>
      <c r="E105" t="s">
        <v>136</v>
      </c>
      <c r="F105" t="s">
        <v>130</v>
      </c>
      <c r="G105">
        <v>1</v>
      </c>
      <c r="H105">
        <f t="shared" si="7"/>
        <v>64.880846753937107</v>
      </c>
      <c r="I105" s="3">
        <f t="shared" si="5"/>
        <v>6.6082266563733671E-2</v>
      </c>
      <c r="J105" s="4">
        <f t="shared" si="6"/>
        <v>81.254403144779729</v>
      </c>
    </row>
    <row r="106" spans="1:10" x14ac:dyDescent="0.3">
      <c r="A106">
        <v>61.8178424973757</v>
      </c>
      <c r="B106">
        <v>62.478015079392101</v>
      </c>
      <c r="C106">
        <v>68.159738331042803</v>
      </c>
      <c r="D106" t="s">
        <v>105</v>
      </c>
      <c r="E106" t="s">
        <v>136</v>
      </c>
      <c r="F106" t="s">
        <v>130</v>
      </c>
      <c r="G106">
        <v>1</v>
      </c>
      <c r="H106">
        <f t="shared" si="7"/>
        <v>61.8178424973757</v>
      </c>
      <c r="I106" s="3">
        <f t="shared" si="5"/>
        <v>6.2962543657903089E-2</v>
      </c>
      <c r="J106" s="4">
        <f t="shared" si="6"/>
        <v>77.418408469175205</v>
      </c>
    </row>
    <row r="107" spans="1:10" x14ac:dyDescent="0.3">
      <c r="A107">
        <v>-98.776548650151994</v>
      </c>
      <c r="B107">
        <v>-100.52846189718601</v>
      </c>
      <c r="C107">
        <v>-110.731893962041</v>
      </c>
      <c r="D107" t="s">
        <v>106</v>
      </c>
      <c r="E107" t="s">
        <v>136</v>
      </c>
      <c r="F107" t="s">
        <v>130</v>
      </c>
      <c r="G107">
        <v>1</v>
      </c>
      <c r="H107">
        <f t="shared" si="7"/>
        <v>-98.776548650151994</v>
      </c>
      <c r="I107" s="3">
        <f t="shared" si="5"/>
        <v>-0.10060562623204139</v>
      </c>
      <c r="J107" s="4">
        <f t="shared" si="6"/>
        <v>-123.70414239056403</v>
      </c>
    </row>
    <row r="108" spans="1:10" x14ac:dyDescent="0.3">
      <c r="A108">
        <v>-128.01157753484199</v>
      </c>
      <c r="B108">
        <v>-136.85090578756299</v>
      </c>
      <c r="C108">
        <v>-189.651885025252</v>
      </c>
      <c r="D108" t="s">
        <v>107</v>
      </c>
      <c r="E108" t="s">
        <v>136</v>
      </c>
      <c r="F108" t="s">
        <v>130</v>
      </c>
      <c r="G108">
        <v>1</v>
      </c>
      <c r="H108">
        <f t="shared" si="7"/>
        <v>-128.01157753484199</v>
      </c>
      <c r="I108" s="3">
        <f t="shared" si="5"/>
        <v>-0.13038200968590413</v>
      </c>
      <c r="J108" s="4">
        <f t="shared" si="6"/>
        <v>-160.31702495596815</v>
      </c>
    </row>
    <row r="109" spans="1:10" x14ac:dyDescent="0.3">
      <c r="A109">
        <v>-965.53958317459796</v>
      </c>
      <c r="B109">
        <v>-963.43306749025896</v>
      </c>
      <c r="C109">
        <v>-938.15569617532606</v>
      </c>
      <c r="D109" t="s">
        <v>108</v>
      </c>
      <c r="E109" t="s">
        <v>136</v>
      </c>
      <c r="F109" t="s">
        <v>130</v>
      </c>
      <c r="G109">
        <v>1</v>
      </c>
      <c r="H109">
        <f t="shared" si="7"/>
        <v>-965.53958317459796</v>
      </c>
      <c r="I109" s="3">
        <f t="shared" si="5"/>
        <v>-0.98341879468933202</v>
      </c>
      <c r="J109" s="4">
        <f t="shared" si="6"/>
        <v>-1209.2065142283398</v>
      </c>
    </row>
    <row r="110" spans="1:10" x14ac:dyDescent="0.3">
      <c r="A110">
        <v>-260.43589111947603</v>
      </c>
      <c r="B110">
        <v>-260.21341583338699</v>
      </c>
      <c r="C110">
        <v>-249.07014932790401</v>
      </c>
      <c r="D110" t="s">
        <v>109</v>
      </c>
      <c r="E110" t="s">
        <v>136</v>
      </c>
      <c r="F110" t="s">
        <v>130</v>
      </c>
      <c r="G110">
        <v>1</v>
      </c>
      <c r="H110">
        <f t="shared" si="7"/>
        <v>-260.43589111947603</v>
      </c>
      <c r="I110" s="3">
        <f t="shared" si="5"/>
        <v>-0.26525846749489879</v>
      </c>
      <c r="J110" s="4">
        <f t="shared" si="6"/>
        <v>-326.16039939564661</v>
      </c>
    </row>
    <row r="111" spans="1:10" x14ac:dyDescent="0.3">
      <c r="A111">
        <v>-381.24360093594902</v>
      </c>
      <c r="B111">
        <v>-385.99421374507398</v>
      </c>
      <c r="C111">
        <v>-417.35725126658298</v>
      </c>
      <c r="D111" t="s">
        <v>110</v>
      </c>
      <c r="E111" t="s">
        <v>136</v>
      </c>
      <c r="F111" t="s">
        <v>130</v>
      </c>
      <c r="G111">
        <v>1</v>
      </c>
      <c r="H111">
        <f t="shared" si="7"/>
        <v>-381.24360093594902</v>
      </c>
      <c r="I111" s="3">
        <f t="shared" si="5"/>
        <v>-0.3883032130932893</v>
      </c>
      <c r="J111" s="4">
        <f t="shared" si="6"/>
        <v>-477.45556349320196</v>
      </c>
    </row>
    <row r="112" spans="1:10" x14ac:dyDescent="0.3">
      <c r="A112">
        <v>-311.90234695947299</v>
      </c>
      <c r="B112">
        <v>-317.775058261825</v>
      </c>
      <c r="C112">
        <v>-359.29485481978099</v>
      </c>
      <c r="D112" t="s">
        <v>111</v>
      </c>
      <c r="E112" t="s">
        <v>136</v>
      </c>
      <c r="F112" t="s">
        <v>130</v>
      </c>
      <c r="G112">
        <v>1</v>
      </c>
      <c r="H112">
        <f t="shared" si="7"/>
        <v>-311.90234695947299</v>
      </c>
      <c r="I112" s="3">
        <f t="shared" si="5"/>
        <v>-0.31767794449105752</v>
      </c>
      <c r="J112" s="4">
        <f t="shared" si="6"/>
        <v>-390.61510922882781</v>
      </c>
    </row>
    <row r="113" spans="1:10" x14ac:dyDescent="0.3">
      <c r="A113">
        <v>-189.36662587478</v>
      </c>
      <c r="B113">
        <v>-195.360136402856</v>
      </c>
      <c r="C113">
        <v>-238.26089748134899</v>
      </c>
      <c r="D113" t="s">
        <v>112</v>
      </c>
      <c r="E113" t="s">
        <v>136</v>
      </c>
      <c r="F113" t="s">
        <v>130</v>
      </c>
      <c r="G113">
        <v>1</v>
      </c>
      <c r="H113">
        <f t="shared" si="7"/>
        <v>-189.36662587478</v>
      </c>
      <c r="I113" s="3">
        <f t="shared" si="5"/>
        <v>-0.19287318947594773</v>
      </c>
      <c r="J113" s="4">
        <f t="shared" si="6"/>
        <v>-237.15584692276454</v>
      </c>
    </row>
    <row r="114" spans="1:10" x14ac:dyDescent="0.3">
      <c r="A114">
        <v>-36.540428370169103</v>
      </c>
      <c r="B114">
        <v>-42.236590377156197</v>
      </c>
      <c r="C114">
        <v>-82.164033453536604</v>
      </c>
      <c r="D114" t="s">
        <v>113</v>
      </c>
      <c r="E114" t="s">
        <v>136</v>
      </c>
      <c r="F114" t="s">
        <v>130</v>
      </c>
      <c r="G114">
        <v>1</v>
      </c>
      <c r="H114">
        <f t="shared" si="7"/>
        <v>-36.540428370169103</v>
      </c>
      <c r="I114" s="3">
        <f t="shared" si="5"/>
        <v>-3.7217059405347599E-2</v>
      </c>
      <c r="J114" s="4">
        <f t="shared" si="6"/>
        <v>-45.761898101191129</v>
      </c>
    </row>
    <row r="115" spans="1:10" x14ac:dyDescent="0.3">
      <c r="A115">
        <v>174.661259010175</v>
      </c>
      <c r="B115">
        <v>168.753956836741</v>
      </c>
      <c r="C115">
        <v>124.474257087542</v>
      </c>
      <c r="D115" t="s">
        <v>114</v>
      </c>
      <c r="E115" t="s">
        <v>136</v>
      </c>
      <c r="F115" t="s">
        <v>130</v>
      </c>
      <c r="G115">
        <v>1</v>
      </c>
      <c r="H115">
        <f t="shared" si="7"/>
        <v>174.661259010175</v>
      </c>
      <c r="I115" s="3">
        <f t="shared" si="5"/>
        <v>0.17789551853478733</v>
      </c>
      <c r="J115" s="4">
        <f t="shared" si="6"/>
        <v>218.7393824746338</v>
      </c>
    </row>
    <row r="116" spans="1:10" x14ac:dyDescent="0.3">
      <c r="A116">
        <v>182.29558261328199</v>
      </c>
      <c r="B116">
        <v>178.49895748039299</v>
      </c>
      <c r="C116">
        <v>143.01028341381701</v>
      </c>
      <c r="D116" t="s">
        <v>115</v>
      </c>
      <c r="E116" t="s">
        <v>136</v>
      </c>
      <c r="F116" t="s">
        <v>130</v>
      </c>
      <c r="G116">
        <v>1</v>
      </c>
      <c r="H116">
        <f t="shared" si="7"/>
        <v>182.29558261328199</v>
      </c>
      <c r="I116" s="3">
        <f t="shared" si="5"/>
        <v>0.18567120939911327</v>
      </c>
      <c r="J116" s="4">
        <f t="shared" si="6"/>
        <v>228.30033056363084</v>
      </c>
    </row>
    <row r="117" spans="1:10" x14ac:dyDescent="0.3">
      <c r="A117">
        <v>499.62696865746301</v>
      </c>
      <c r="B117">
        <v>495.62078274849398</v>
      </c>
      <c r="C117">
        <v>457.82817974350701</v>
      </c>
      <c r="D117" t="s">
        <v>116</v>
      </c>
      <c r="E117" t="s">
        <v>136</v>
      </c>
      <c r="F117" t="s">
        <v>130</v>
      </c>
      <c r="G117">
        <v>1</v>
      </c>
      <c r="H117">
        <f t="shared" si="7"/>
        <v>499.62696865746301</v>
      </c>
      <c r="I117" s="3">
        <f t="shared" si="5"/>
        <v>0.50887872426309189</v>
      </c>
      <c r="J117" s="4">
        <f t="shared" si="6"/>
        <v>625.71457008356981</v>
      </c>
    </row>
    <row r="118" spans="1:10" x14ac:dyDescent="0.3">
      <c r="A118">
        <v>1334.1420633438099</v>
      </c>
      <c r="B118">
        <v>1328.9099945974899</v>
      </c>
      <c r="C118">
        <v>1280.1486778322201</v>
      </c>
      <c r="D118" t="s">
        <v>117</v>
      </c>
      <c r="E118" t="s">
        <v>136</v>
      </c>
      <c r="F118" t="s">
        <v>130</v>
      </c>
      <c r="G118">
        <v>1</v>
      </c>
      <c r="H118">
        <f t="shared" si="7"/>
        <v>1334.1420633438099</v>
      </c>
      <c r="I118" s="3">
        <f t="shared" si="5"/>
        <v>1.3588468072578812</v>
      </c>
      <c r="J118" s="4">
        <f t="shared" si="6"/>
        <v>1670.8307997038887</v>
      </c>
    </row>
    <row r="119" spans="1:10" x14ac:dyDescent="0.3">
      <c r="A119">
        <v>1125.2651007222901</v>
      </c>
      <c r="B119">
        <v>1113.8839194182001</v>
      </c>
      <c r="C119">
        <v>1024.2047029959199</v>
      </c>
      <c r="D119" t="s">
        <v>118</v>
      </c>
      <c r="E119" t="s">
        <v>136</v>
      </c>
      <c r="F119" t="s">
        <v>130</v>
      </c>
      <c r="G119">
        <v>1</v>
      </c>
      <c r="H119">
        <f t="shared" si="7"/>
        <v>1125.2651007222901</v>
      </c>
      <c r="I119" s="3">
        <f t="shared" si="5"/>
        <v>1.1461020017634815</v>
      </c>
      <c r="J119" s="4">
        <f t="shared" si="6"/>
        <v>1409.2409195213195</v>
      </c>
    </row>
  </sheetData>
  <autoFilter ref="A4:J1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Ridge_Weather_Output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2018-03-05T22:13:07Z</dcterms:created>
  <dcterms:modified xsi:type="dcterms:W3CDTF">2018-03-06T23:27:48Z</dcterms:modified>
</cp:coreProperties>
</file>