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64" yWindow="852" windowWidth="22116" windowHeight="8472"/>
  </bookViews>
  <sheets>
    <sheet name="Pivot-Analysis-2017" sheetId="2" r:id="rId1"/>
    <sheet name="Pivot-Analysis-2016" sheetId="3" r:id="rId2"/>
    <sheet name="Ridge_Weather_Output_catagorica" sheetId="1" r:id="rId3"/>
  </sheets>
  <externalReferences>
    <externalReference r:id="rId4"/>
    <externalReference r:id="rId5"/>
  </externalReferences>
  <calcPr calcId="0"/>
  <pivotCaches>
    <pivotCache cacheId="76" r:id="rId6"/>
    <pivotCache cacheId="80" r:id="rId7"/>
  </pivotCaches>
</workbook>
</file>

<file path=xl/calcChain.xml><?xml version="1.0" encoding="utf-8"?>
<calcChain xmlns="http://schemas.openxmlformats.org/spreadsheetml/2006/main">
  <c r="G8" i="1" l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7" i="1"/>
  <c r="H7" i="1" s="1"/>
  <c r="H8" i="1"/>
  <c r="H6" i="1"/>
  <c r="E6" i="1"/>
  <c r="F6" i="1" s="1"/>
  <c r="H4" i="1" l="1"/>
  <c r="I36" i="1" s="1"/>
  <c r="J36" i="1" s="1"/>
  <c r="I13" i="1" l="1"/>
  <c r="J13" i="1" s="1"/>
  <c r="I29" i="1"/>
  <c r="J29" i="1" s="1"/>
  <c r="I45" i="1"/>
  <c r="J45" i="1" s="1"/>
  <c r="I61" i="1"/>
  <c r="J61" i="1" s="1"/>
  <c r="I77" i="1"/>
  <c r="J77" i="1" s="1"/>
  <c r="I28" i="1"/>
  <c r="J28" i="1" s="1"/>
  <c r="I11" i="1"/>
  <c r="J11" i="1" s="1"/>
  <c r="I27" i="1"/>
  <c r="J27" i="1" s="1"/>
  <c r="I43" i="1"/>
  <c r="J43" i="1" s="1"/>
  <c r="I59" i="1"/>
  <c r="J59" i="1" s="1"/>
  <c r="I75" i="1"/>
  <c r="J75" i="1" s="1"/>
  <c r="I20" i="1"/>
  <c r="J20" i="1" s="1"/>
  <c r="I6" i="1"/>
  <c r="J6" i="1" s="1"/>
  <c r="I17" i="1"/>
  <c r="J17" i="1" s="1"/>
  <c r="I33" i="1"/>
  <c r="J33" i="1" s="1"/>
  <c r="I49" i="1"/>
  <c r="J49" i="1" s="1"/>
  <c r="I65" i="1"/>
  <c r="J65" i="1" s="1"/>
  <c r="I81" i="1"/>
  <c r="J81" i="1" s="1"/>
  <c r="I44" i="1"/>
  <c r="J44" i="1" s="1"/>
  <c r="I15" i="1"/>
  <c r="J15" i="1" s="1"/>
  <c r="I31" i="1"/>
  <c r="J31" i="1" s="1"/>
  <c r="I47" i="1"/>
  <c r="J47" i="1" s="1"/>
  <c r="I63" i="1"/>
  <c r="J63" i="1" s="1"/>
  <c r="I79" i="1"/>
  <c r="J79" i="1" s="1"/>
  <c r="I8" i="1"/>
  <c r="J8" i="1" s="1"/>
  <c r="I16" i="1"/>
  <c r="J16" i="1" s="1"/>
  <c r="I24" i="1"/>
  <c r="J24" i="1" s="1"/>
  <c r="I32" i="1"/>
  <c r="J32" i="1" s="1"/>
  <c r="I40" i="1"/>
  <c r="J40" i="1" s="1"/>
  <c r="I48" i="1"/>
  <c r="J48" i="1" s="1"/>
  <c r="I56" i="1"/>
  <c r="J56" i="1" s="1"/>
  <c r="I64" i="1"/>
  <c r="J64" i="1" s="1"/>
  <c r="I72" i="1"/>
  <c r="J72" i="1" s="1"/>
  <c r="I80" i="1"/>
  <c r="J80" i="1" s="1"/>
  <c r="I84" i="1"/>
  <c r="J84" i="1" s="1"/>
  <c r="I10" i="1"/>
  <c r="J10" i="1" s="1"/>
  <c r="I14" i="1"/>
  <c r="J14" i="1" s="1"/>
  <c r="I18" i="1"/>
  <c r="J18" i="1" s="1"/>
  <c r="I22" i="1"/>
  <c r="J22" i="1" s="1"/>
  <c r="I26" i="1"/>
  <c r="J26" i="1" s="1"/>
  <c r="I30" i="1"/>
  <c r="J30" i="1" s="1"/>
  <c r="I34" i="1"/>
  <c r="J34" i="1" s="1"/>
  <c r="I38" i="1"/>
  <c r="J38" i="1" s="1"/>
  <c r="I42" i="1"/>
  <c r="J42" i="1" s="1"/>
  <c r="I46" i="1"/>
  <c r="J46" i="1" s="1"/>
  <c r="I50" i="1"/>
  <c r="J50" i="1" s="1"/>
  <c r="I54" i="1"/>
  <c r="J54" i="1" s="1"/>
  <c r="I58" i="1"/>
  <c r="J58" i="1" s="1"/>
  <c r="I62" i="1"/>
  <c r="J62" i="1" s="1"/>
  <c r="I66" i="1"/>
  <c r="J66" i="1" s="1"/>
  <c r="I70" i="1"/>
  <c r="J70" i="1" s="1"/>
  <c r="I74" i="1"/>
  <c r="J74" i="1" s="1"/>
  <c r="I78" i="1"/>
  <c r="J78" i="1" s="1"/>
  <c r="I82" i="1"/>
  <c r="J82" i="1" s="1"/>
  <c r="I86" i="1"/>
  <c r="J86" i="1" s="1"/>
  <c r="I21" i="1"/>
  <c r="J21" i="1" s="1"/>
  <c r="I37" i="1"/>
  <c r="J37" i="1" s="1"/>
  <c r="I53" i="1"/>
  <c r="J53" i="1" s="1"/>
  <c r="I69" i="1"/>
  <c r="J69" i="1" s="1"/>
  <c r="I85" i="1"/>
  <c r="J85" i="1" s="1"/>
  <c r="I60" i="1"/>
  <c r="J60" i="1" s="1"/>
  <c r="I19" i="1"/>
  <c r="J19" i="1" s="1"/>
  <c r="I35" i="1"/>
  <c r="J35" i="1" s="1"/>
  <c r="I51" i="1"/>
  <c r="J51" i="1" s="1"/>
  <c r="I67" i="1"/>
  <c r="J67" i="1" s="1"/>
  <c r="I83" i="1"/>
  <c r="J83" i="1" s="1"/>
  <c r="I52" i="1"/>
  <c r="J52" i="1" s="1"/>
  <c r="I9" i="1"/>
  <c r="J9" i="1" s="1"/>
  <c r="I25" i="1"/>
  <c r="J25" i="1" s="1"/>
  <c r="I41" i="1"/>
  <c r="J41" i="1" s="1"/>
  <c r="I57" i="1"/>
  <c r="J57" i="1" s="1"/>
  <c r="I73" i="1"/>
  <c r="J73" i="1" s="1"/>
  <c r="I12" i="1"/>
  <c r="J12" i="1" s="1"/>
  <c r="I76" i="1"/>
  <c r="J76" i="1" s="1"/>
  <c r="I23" i="1"/>
  <c r="J23" i="1" s="1"/>
  <c r="I39" i="1"/>
  <c r="J39" i="1" s="1"/>
  <c r="I55" i="1"/>
  <c r="J55" i="1" s="1"/>
  <c r="I71" i="1"/>
  <c r="J71" i="1" s="1"/>
  <c r="I7" i="1"/>
  <c r="J7" i="1" s="1"/>
  <c r="I68" i="1"/>
  <c r="J68" i="1" s="1"/>
</calcChain>
</file>

<file path=xl/sharedStrings.xml><?xml version="1.0" encoding="utf-8"?>
<sst xmlns="http://schemas.openxmlformats.org/spreadsheetml/2006/main" count="300" uniqueCount="113">
  <si>
    <t>Alpha_0.1</t>
  </si>
  <si>
    <t>Alpha_1</t>
  </si>
  <si>
    <t>Alpha_10</t>
  </si>
  <si>
    <t>Features</t>
  </si>
  <si>
    <t>Score</t>
  </si>
  <si>
    <t>Intercept</t>
  </si>
  <si>
    <t>Open Hours</t>
  </si>
  <si>
    <t>Labour Hours</t>
  </si>
  <si>
    <t>rain</t>
  </si>
  <si>
    <t>snow</t>
  </si>
  <si>
    <t>meantempi</t>
  </si>
  <si>
    <t>meandewpti</t>
  </si>
  <si>
    <t>meanwindspdi</t>
  </si>
  <si>
    <t>humidity</t>
  </si>
  <si>
    <t>precipi</t>
  </si>
  <si>
    <t>Holiday_flag</t>
  </si>
  <si>
    <t>Holiday_Period_flag</t>
  </si>
  <si>
    <t>Promo_Es342</t>
  </si>
  <si>
    <t>Promo_Esb3G2</t>
  </si>
  <si>
    <t>Promo_Esb3G3</t>
  </si>
  <si>
    <t>Promo_Esb3G3 / Secret Sale 342</t>
  </si>
  <si>
    <t>Sales_Promo_545</t>
  </si>
  <si>
    <t>Sales_Promo_345</t>
  </si>
  <si>
    <t>Sales_Promo_545 (Over €5 @ €5)</t>
  </si>
  <si>
    <t>Sales_Promo_75% Off</t>
  </si>
  <si>
    <t>Cluster_1</t>
  </si>
  <si>
    <t>Cluster_2</t>
  </si>
  <si>
    <t>Cluster_3</t>
  </si>
  <si>
    <t>Day_of_Week_1</t>
  </si>
  <si>
    <t>Day_of_Week_2</t>
  </si>
  <si>
    <t>Day_of_Week_3</t>
  </si>
  <si>
    <t>Day_of_Week_4</t>
  </si>
  <si>
    <t>Day_of_Week_5</t>
  </si>
  <si>
    <t>Day_of_Week_6</t>
  </si>
  <si>
    <t>Week_Num_2</t>
  </si>
  <si>
    <t>Week_Num_3</t>
  </si>
  <si>
    <t>Week_Num_4</t>
  </si>
  <si>
    <t>Week_Num_5</t>
  </si>
  <si>
    <t>Week_Num_6</t>
  </si>
  <si>
    <t>Week_Num_7</t>
  </si>
  <si>
    <t>Week_Num_8</t>
  </si>
  <si>
    <t>Week_Num_9</t>
  </si>
  <si>
    <t>Week_Num_10</t>
  </si>
  <si>
    <t>Week_Num_11</t>
  </si>
  <si>
    <t>Week_Num_12</t>
  </si>
  <si>
    <t>Week_Num_13</t>
  </si>
  <si>
    <t>Week_Num_14</t>
  </si>
  <si>
    <t>Week_Num_15</t>
  </si>
  <si>
    <t>Week_Num_16</t>
  </si>
  <si>
    <t>Week_Num_17</t>
  </si>
  <si>
    <t>Week_Num_18</t>
  </si>
  <si>
    <t>Week_Num_19</t>
  </si>
  <si>
    <t>Week_Num_20</t>
  </si>
  <si>
    <t>Week_Num_21</t>
  </si>
  <si>
    <t>Week_Num_22</t>
  </si>
  <si>
    <t>Week_Num_23</t>
  </si>
  <si>
    <t>Week_Num_24</t>
  </si>
  <si>
    <t>Week_Num_25</t>
  </si>
  <si>
    <t>Week_Num_26</t>
  </si>
  <si>
    <t>Week_Num_27</t>
  </si>
  <si>
    <t>Week_Num_28</t>
  </si>
  <si>
    <t>Week_Num_29</t>
  </si>
  <si>
    <t>Week_Num_30</t>
  </si>
  <si>
    <t>Week_Num_31</t>
  </si>
  <si>
    <t>Week_Num_32</t>
  </si>
  <si>
    <t>Week_Num_33</t>
  </si>
  <si>
    <t>Week_Num_34</t>
  </si>
  <si>
    <t>Week_Num_35</t>
  </si>
  <si>
    <t>Week_Num_36</t>
  </si>
  <si>
    <t>Week_Num_37</t>
  </si>
  <si>
    <t>Week_Num_38</t>
  </si>
  <si>
    <t>Week_Num_39</t>
  </si>
  <si>
    <t>Week_Num_40</t>
  </si>
  <si>
    <t>Week_Num_41</t>
  </si>
  <si>
    <t>Week_Num_42</t>
  </si>
  <si>
    <t>Week_Num_43</t>
  </si>
  <si>
    <t>Week_Num_44</t>
  </si>
  <si>
    <t>Week_Num_45</t>
  </si>
  <si>
    <t>Week_Num_46</t>
  </si>
  <si>
    <t>Week_Num_47</t>
  </si>
  <si>
    <t>Week_Num_48</t>
  </si>
  <si>
    <t>Week_Num_49</t>
  </si>
  <si>
    <t>Week_Num_50</t>
  </si>
  <si>
    <t>Week_Num_51</t>
  </si>
  <si>
    <t>Week_Num_52</t>
  </si>
  <si>
    <t>Category</t>
  </si>
  <si>
    <t>Waterfall Category</t>
  </si>
  <si>
    <t>Non-Categorical Multiplier</t>
  </si>
  <si>
    <t>Contribution to Sales ($)</t>
  </si>
  <si>
    <t>% to Total Betas</t>
  </si>
  <si>
    <t>USD Avg. Store Daily Sales</t>
  </si>
  <si>
    <t>Operating Hours</t>
  </si>
  <si>
    <t>Base</t>
  </si>
  <si>
    <t>Labor</t>
  </si>
  <si>
    <t>Weather</t>
  </si>
  <si>
    <t>ES342</t>
  </si>
  <si>
    <t>Other Promo</t>
  </si>
  <si>
    <t>B3G3</t>
  </si>
  <si>
    <t>CLX</t>
  </si>
  <si>
    <t>Day of Week</t>
  </si>
  <si>
    <t>Seasonality</t>
  </si>
  <si>
    <t>Holiday/Seasonality</t>
  </si>
  <si>
    <t>Holiday</t>
  </si>
  <si>
    <t>B3G3_secret_sale</t>
  </si>
  <si>
    <t>Row Labels</t>
  </si>
  <si>
    <t>Grand Total</t>
  </si>
  <si>
    <t>B3G3 Total</t>
  </si>
  <si>
    <t>Base Total</t>
  </si>
  <si>
    <t>CLX Total</t>
  </si>
  <si>
    <t>Holiday/Seasonality Total</t>
  </si>
  <si>
    <t>Other Promo Total</t>
  </si>
  <si>
    <t>Weather Total</t>
  </si>
  <si>
    <t>Sum of USD Avg. Store Daily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</si>
</sst>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164" fontId="0" fillId="0" borderId="0" xfId="2" applyNumberFormat="1" applyFont="1"/>
    <xf numFmtId="44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3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IPIR~1/AppData/Local/Temp/notes27EBA4/UK%20Lasso%20with%20Weather%20for%20Waterfa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ultiplier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sso_Weather_Output"/>
      <sheetName val="UK FY16-FY17 WATERFALL"/>
    </sheetNames>
    <sheetDataSet>
      <sheetData sheetId="0">
        <row r="1">
          <cell r="E1" t="str">
            <v>Features</v>
          </cell>
          <cell r="F1" t="str">
            <v>Category</v>
          </cell>
          <cell r="G1" t="str">
            <v>Waterfall Category</v>
          </cell>
        </row>
        <row r="2">
          <cell r="E2" t="str">
            <v>Score</v>
          </cell>
          <cell r="F2" t="str">
            <v>Don't Use</v>
          </cell>
          <cell r="G2" t="str">
            <v>Don't Use</v>
          </cell>
        </row>
        <row r="3">
          <cell r="E3" t="str">
            <v>Features</v>
          </cell>
          <cell r="F3" t="str">
            <v>Category</v>
          </cell>
          <cell r="G3" t="str">
            <v>Waterfall Category</v>
          </cell>
        </row>
        <row r="4">
          <cell r="E4" t="str">
            <v>Intercept</v>
          </cell>
          <cell r="F4" t="str">
            <v>Base</v>
          </cell>
          <cell r="G4" t="str">
            <v>Base</v>
          </cell>
        </row>
        <row r="5">
          <cell r="E5" t="str">
            <v>Open Hours</v>
          </cell>
          <cell r="F5" t="str">
            <v>Operating Hours</v>
          </cell>
          <cell r="G5" t="str">
            <v>Base</v>
          </cell>
        </row>
        <row r="6">
          <cell r="E6" t="str">
            <v>Labour Hours</v>
          </cell>
          <cell r="F6" t="str">
            <v>Labor</v>
          </cell>
          <cell r="G6" t="str">
            <v>Base</v>
          </cell>
        </row>
        <row r="7">
          <cell r="E7" t="str">
            <v>rain</v>
          </cell>
          <cell r="F7" t="str">
            <v>Weather</v>
          </cell>
          <cell r="G7" t="str">
            <v>Weather</v>
          </cell>
        </row>
        <row r="8">
          <cell r="E8" t="str">
            <v>snow</v>
          </cell>
          <cell r="F8" t="str">
            <v>Weather</v>
          </cell>
          <cell r="G8" t="str">
            <v>Weather</v>
          </cell>
        </row>
        <row r="9">
          <cell r="E9" t="str">
            <v>meantempi</v>
          </cell>
          <cell r="F9" t="str">
            <v>Weather</v>
          </cell>
          <cell r="G9" t="str">
            <v>Weather</v>
          </cell>
        </row>
        <row r="10">
          <cell r="E10" t="str">
            <v>meandewpti</v>
          </cell>
          <cell r="F10" t="str">
            <v>Weather</v>
          </cell>
          <cell r="G10" t="str">
            <v>Weather</v>
          </cell>
        </row>
        <row r="11">
          <cell r="E11" t="str">
            <v>meanwindspdi</v>
          </cell>
          <cell r="F11" t="str">
            <v>Weather</v>
          </cell>
          <cell r="G11" t="str">
            <v>Weather</v>
          </cell>
        </row>
        <row r="12">
          <cell r="E12" t="str">
            <v>humidity</v>
          </cell>
          <cell r="F12" t="str">
            <v>Weather</v>
          </cell>
          <cell r="G12" t="str">
            <v>Weather</v>
          </cell>
        </row>
        <row r="13">
          <cell r="E13" t="str">
            <v>precipi</v>
          </cell>
          <cell r="F13" t="str">
            <v>Weather</v>
          </cell>
          <cell r="G13" t="str">
            <v>Weather</v>
          </cell>
        </row>
        <row r="14">
          <cell r="E14" t="str">
            <v>Holiday_Event_Ash Wednesday</v>
          </cell>
          <cell r="F14" t="str">
            <v>Holiday</v>
          </cell>
          <cell r="G14" t="str">
            <v>Holiday/Seasonality</v>
          </cell>
        </row>
        <row r="15">
          <cell r="E15" t="str">
            <v>Holiday_Event_Autumn half term ends</v>
          </cell>
          <cell r="F15" t="str">
            <v>Holiday</v>
          </cell>
          <cell r="G15" t="str">
            <v>Holiday/Seasonality</v>
          </cell>
        </row>
        <row r="16">
          <cell r="E16" t="str">
            <v>Holiday_Event_Autumn half term starts</v>
          </cell>
          <cell r="F16" t="str">
            <v>Holiday</v>
          </cell>
          <cell r="G16" t="str">
            <v>Holiday/Seasonality</v>
          </cell>
        </row>
        <row r="17">
          <cell r="E17" t="str">
            <v>Holiday_Event_Bank holiday</v>
          </cell>
          <cell r="F17" t="str">
            <v>Holiday</v>
          </cell>
          <cell r="G17" t="str">
            <v>Holiday/Seasonality</v>
          </cell>
        </row>
        <row r="18">
          <cell r="E18" t="str">
            <v>Holiday_Event_Bank holiday (easter Monday)</v>
          </cell>
          <cell r="F18" t="str">
            <v>Holiday</v>
          </cell>
          <cell r="G18" t="str">
            <v>Holiday/Seasonality</v>
          </cell>
        </row>
        <row r="19">
          <cell r="E19" t="str">
            <v>Holiday_Event_Christmas Eve</v>
          </cell>
          <cell r="F19" t="str">
            <v>Holiday</v>
          </cell>
          <cell r="G19" t="str">
            <v>Holiday/Seasonality</v>
          </cell>
        </row>
        <row r="20">
          <cell r="E20" t="str">
            <v>Holiday_Event_Diwali</v>
          </cell>
          <cell r="F20" t="str">
            <v>Holiday</v>
          </cell>
          <cell r="G20" t="str">
            <v>Holiday/Seasonality</v>
          </cell>
        </row>
        <row r="21">
          <cell r="E21" t="str">
            <v>Holiday_Event_EID</v>
          </cell>
          <cell r="F21" t="str">
            <v>Holiday</v>
          </cell>
          <cell r="G21" t="str">
            <v>Holiday/Seasonality</v>
          </cell>
        </row>
        <row r="22">
          <cell r="E22" t="str">
            <v>Holiday_Event_Easter Sunday</v>
          </cell>
          <cell r="F22" t="str">
            <v>Holiday</v>
          </cell>
          <cell r="G22" t="str">
            <v>Holiday/Seasonality</v>
          </cell>
        </row>
        <row r="23">
          <cell r="E23" t="str">
            <v>Holiday_Event_Easter holidays end</v>
          </cell>
          <cell r="F23" t="str">
            <v>Holiday</v>
          </cell>
          <cell r="G23" t="str">
            <v>Holiday/Seasonality</v>
          </cell>
        </row>
        <row r="24">
          <cell r="E24" t="str">
            <v>Holiday_Event_Easter holidays start</v>
          </cell>
          <cell r="F24" t="str">
            <v>Holiday</v>
          </cell>
          <cell r="G24" t="str">
            <v>Holiday/Seasonality</v>
          </cell>
        </row>
        <row r="25">
          <cell r="E25" t="str">
            <v>Holiday_Event_Eid</v>
          </cell>
          <cell r="F25" t="str">
            <v>Holiday</v>
          </cell>
          <cell r="G25" t="str">
            <v>Holiday/Seasonality</v>
          </cell>
        </row>
        <row r="26">
          <cell r="E26" t="str">
            <v>Holiday_Event_England/Wales Christmas holidays start</v>
          </cell>
          <cell r="F26" t="str">
            <v>Holiday</v>
          </cell>
          <cell r="G26" t="str">
            <v>Holiday/Seasonality</v>
          </cell>
        </row>
        <row r="27">
          <cell r="E27" t="str">
            <v>Holiday_Event_England/Wales Summer holidays start</v>
          </cell>
          <cell r="F27" t="str">
            <v>Holiday</v>
          </cell>
          <cell r="G27" t="str">
            <v>Holiday/Seasonality</v>
          </cell>
        </row>
        <row r="28">
          <cell r="E28" t="str">
            <v>Holiday_Event_Father's day</v>
          </cell>
          <cell r="F28" t="str">
            <v>Holiday</v>
          </cell>
          <cell r="G28" t="str">
            <v>Holiday/Seasonality</v>
          </cell>
        </row>
        <row r="29">
          <cell r="E29" t="str">
            <v>Holiday_Event_Freshers week starts</v>
          </cell>
          <cell r="F29" t="str">
            <v>Holiday</v>
          </cell>
          <cell r="G29" t="str">
            <v>Holiday/Seasonality</v>
          </cell>
        </row>
        <row r="30">
          <cell r="E30" t="str">
            <v>Holiday_Event_Half term ends</v>
          </cell>
          <cell r="F30" t="str">
            <v>Holiday</v>
          </cell>
          <cell r="G30" t="str">
            <v>Holiday/Seasonality</v>
          </cell>
        </row>
        <row r="31">
          <cell r="E31" t="str">
            <v>Holiday_Event_Half term starts</v>
          </cell>
          <cell r="F31" t="str">
            <v>Holiday</v>
          </cell>
          <cell r="G31" t="str">
            <v>Holiday/Seasonality</v>
          </cell>
        </row>
        <row r="32">
          <cell r="E32" t="str">
            <v>Holiday_Event_Half term starts Bank holiday</v>
          </cell>
          <cell r="F32" t="str">
            <v>Holiday</v>
          </cell>
          <cell r="G32" t="str">
            <v>Holiday/Seasonality</v>
          </cell>
        </row>
        <row r="33">
          <cell r="E33" t="str">
            <v>Holiday_Event_Halloween</v>
          </cell>
          <cell r="F33" t="str">
            <v>Holiday</v>
          </cell>
          <cell r="G33" t="str">
            <v>Holiday/Seasonality</v>
          </cell>
        </row>
        <row r="34">
          <cell r="E34" t="str">
            <v>Holiday_Event_International womens day</v>
          </cell>
          <cell r="F34" t="str">
            <v>Holiday</v>
          </cell>
          <cell r="G34" t="str">
            <v>Holiday/Seasonality</v>
          </cell>
        </row>
        <row r="35">
          <cell r="E35" t="str">
            <v>Holiday_Event_May day bank holiday</v>
          </cell>
          <cell r="F35" t="str">
            <v>Holiday</v>
          </cell>
          <cell r="G35" t="str">
            <v>Holiday/Seasonality</v>
          </cell>
        </row>
        <row r="36">
          <cell r="E36" t="str">
            <v>Holiday_Event_Mother's day</v>
          </cell>
          <cell r="F36" t="str">
            <v>Holiday</v>
          </cell>
          <cell r="G36" t="str">
            <v>Holiday/Seasonality</v>
          </cell>
        </row>
        <row r="37">
          <cell r="E37" t="str">
            <v>Holiday_Event_NI Bank holiday</v>
          </cell>
          <cell r="F37" t="str">
            <v>Holiday</v>
          </cell>
          <cell r="G37" t="str">
            <v>Holiday/Seasonality</v>
          </cell>
        </row>
        <row r="38">
          <cell r="E38" t="str">
            <v>Holiday_Event_NI Christmas holidays start</v>
          </cell>
          <cell r="F38" t="str">
            <v>Holiday</v>
          </cell>
          <cell r="G38" t="str">
            <v>Holiday/Seasonality</v>
          </cell>
        </row>
        <row r="39">
          <cell r="E39" t="str">
            <v>Holiday_Event_NI half term ends</v>
          </cell>
          <cell r="F39" t="str">
            <v>Holiday</v>
          </cell>
          <cell r="G39" t="str">
            <v>Holiday/Seasonality</v>
          </cell>
        </row>
        <row r="40">
          <cell r="E40" t="str">
            <v>Holiday_Event_NI half term starts</v>
          </cell>
          <cell r="F40" t="str">
            <v>Holiday</v>
          </cell>
          <cell r="G40" t="str">
            <v>Holiday/Seasonality</v>
          </cell>
        </row>
        <row r="41">
          <cell r="E41" t="str">
            <v>Holiday_Event_NI holidays end</v>
          </cell>
          <cell r="F41" t="str">
            <v>Holiday</v>
          </cell>
          <cell r="G41" t="str">
            <v>Holiday/Seasonality</v>
          </cell>
        </row>
        <row r="42">
          <cell r="E42" t="str">
            <v>Holiday_Event_NI holidays start</v>
          </cell>
          <cell r="F42" t="str">
            <v>Holiday</v>
          </cell>
          <cell r="G42" t="str">
            <v>Holiday/Seasonality</v>
          </cell>
        </row>
        <row r="43">
          <cell r="E43" t="str">
            <v>Holiday_Event_NI summer holidays start</v>
          </cell>
          <cell r="F43" t="str">
            <v>Holiday</v>
          </cell>
          <cell r="G43" t="str">
            <v>Holiday/Seasonality</v>
          </cell>
        </row>
        <row r="44">
          <cell r="E44" t="str">
            <v>Holiday_Event_NI, England &amp; Wales bank holiday</v>
          </cell>
          <cell r="F44" t="str">
            <v>Holiday</v>
          </cell>
          <cell r="G44" t="str">
            <v>Holiday/Seasonality</v>
          </cell>
        </row>
        <row r="45">
          <cell r="E45" t="str">
            <v>Holiday_Event_New Years Eve</v>
          </cell>
          <cell r="F45" t="str">
            <v>Holiday</v>
          </cell>
          <cell r="G45" t="str">
            <v>Holiday/Seasonality</v>
          </cell>
        </row>
        <row r="46">
          <cell r="E46" t="str">
            <v>Holiday_Event_None</v>
          </cell>
          <cell r="F46" t="str">
            <v>Holiday</v>
          </cell>
          <cell r="G46" t="str">
            <v>Holiday/Seasonality</v>
          </cell>
        </row>
        <row r="47">
          <cell r="E47" t="str">
            <v>Holiday_Event_Ramadan starts</v>
          </cell>
          <cell r="F47" t="str">
            <v>Holiday</v>
          </cell>
          <cell r="G47" t="str">
            <v>Holiday/Seasonality</v>
          </cell>
        </row>
        <row r="48">
          <cell r="E48" t="str">
            <v>Holiday_Event_ST PATRICKS DAY (NI BHOL)</v>
          </cell>
          <cell r="F48" t="str">
            <v>Holiday</v>
          </cell>
          <cell r="G48" t="str">
            <v>Holiday/Seasonality</v>
          </cell>
        </row>
        <row r="49">
          <cell r="E49" t="str">
            <v>Holiday_Event_Scotland Bank holiday</v>
          </cell>
          <cell r="F49" t="str">
            <v>Holiday</v>
          </cell>
          <cell r="G49" t="str">
            <v>Holiday/Seasonality</v>
          </cell>
        </row>
        <row r="50">
          <cell r="E50" t="str">
            <v>Holiday_Event_Scotland summer holidays end</v>
          </cell>
          <cell r="F50" t="str">
            <v>Holiday</v>
          </cell>
          <cell r="G50" t="str">
            <v>Holiday/Seasonality</v>
          </cell>
        </row>
        <row r="51">
          <cell r="E51" t="str">
            <v>Holiday_Event_Scotland summer holidays start</v>
          </cell>
          <cell r="F51" t="str">
            <v>Holiday</v>
          </cell>
          <cell r="G51" t="str">
            <v>Holiday/Seasonality</v>
          </cell>
        </row>
        <row r="52">
          <cell r="E52" t="str">
            <v>Holiday_Event_Scottish Christmas holidays start</v>
          </cell>
          <cell r="F52" t="str">
            <v>Holiday</v>
          </cell>
          <cell r="G52" t="str">
            <v>Holiday/Seasonality</v>
          </cell>
        </row>
        <row r="53">
          <cell r="E53" t="str">
            <v>Holiday_Event_Scottish holidays start Bank holiday (good Friday)</v>
          </cell>
          <cell r="F53" t="str">
            <v>Holiday</v>
          </cell>
          <cell r="G53" t="str">
            <v>Holiday/Seasonality</v>
          </cell>
        </row>
        <row r="54">
          <cell r="E54" t="str">
            <v>Holiday_Event_Shrove Tuesday</v>
          </cell>
          <cell r="F54" t="str">
            <v>Holiday</v>
          </cell>
          <cell r="G54" t="str">
            <v>Holiday/Seasonality</v>
          </cell>
        </row>
        <row r="55">
          <cell r="E55" t="str">
            <v>Holiday_Event_Valentines day</v>
          </cell>
          <cell r="F55" t="str">
            <v>Holiday</v>
          </cell>
          <cell r="G55" t="str">
            <v>Holiday/Seasonality</v>
          </cell>
        </row>
        <row r="56">
          <cell r="E56" t="str">
            <v>Holiday_Event_World book day</v>
          </cell>
          <cell r="F56" t="str">
            <v>Holiday</v>
          </cell>
          <cell r="G56" t="str">
            <v>Holiday/Seasonality</v>
          </cell>
        </row>
        <row r="57">
          <cell r="E57" t="str">
            <v>Holiday_Period_All School hols</v>
          </cell>
          <cell r="F57" t="str">
            <v>Holiday</v>
          </cell>
          <cell r="G57" t="str">
            <v>Holiday/Seasonality</v>
          </cell>
        </row>
        <row r="58">
          <cell r="E58" t="str">
            <v>Holiday_Period_Bank Holiday</v>
          </cell>
          <cell r="F58" t="str">
            <v>Holiday</v>
          </cell>
          <cell r="G58" t="str">
            <v>Holiday/Seasonality</v>
          </cell>
        </row>
        <row r="59">
          <cell r="E59" t="str">
            <v>Holiday_Period_Christmas</v>
          </cell>
          <cell r="F59" t="str">
            <v>Holiday</v>
          </cell>
          <cell r="G59" t="str">
            <v>Holiday/Seasonality</v>
          </cell>
        </row>
        <row r="60">
          <cell r="E60" t="str">
            <v>Holiday_Period_Easter</v>
          </cell>
          <cell r="F60" t="str">
            <v>Holiday</v>
          </cell>
          <cell r="G60" t="str">
            <v>Holiday/Seasonality</v>
          </cell>
        </row>
        <row r="61">
          <cell r="E61" t="str">
            <v>Holiday_Period_Halloween</v>
          </cell>
          <cell r="F61" t="str">
            <v>Holiday</v>
          </cell>
          <cell r="G61" t="str">
            <v>Holiday/Seasonality</v>
          </cell>
        </row>
        <row r="62">
          <cell r="E62" t="str">
            <v>Holiday_Period_Halloween - School</v>
          </cell>
          <cell r="F62" t="str">
            <v>Holiday</v>
          </cell>
          <cell r="G62" t="str">
            <v>Holiday/Seasonality</v>
          </cell>
        </row>
        <row r="63">
          <cell r="E63" t="str">
            <v>Holiday_Period_NI School hols</v>
          </cell>
          <cell r="F63" t="str">
            <v>Holiday</v>
          </cell>
          <cell r="G63" t="str">
            <v>Holiday/Seasonality</v>
          </cell>
        </row>
        <row r="64">
          <cell r="E64" t="str">
            <v>Holiday_Period_NI/England/Wales School hols</v>
          </cell>
          <cell r="F64" t="str">
            <v>Holiday</v>
          </cell>
          <cell r="G64" t="str">
            <v>Holiday/Seasonality</v>
          </cell>
        </row>
        <row r="65">
          <cell r="E65" t="str">
            <v>Holiday_Period_NI/Scot school hols</v>
          </cell>
          <cell r="F65" t="str">
            <v>Holiday</v>
          </cell>
          <cell r="G65" t="str">
            <v>Holiday/Seasonality</v>
          </cell>
        </row>
        <row r="66">
          <cell r="E66" t="str">
            <v>Holiday_Period_None</v>
          </cell>
          <cell r="F66" t="str">
            <v>Holiday</v>
          </cell>
          <cell r="G66" t="str">
            <v>Holiday/Seasonality</v>
          </cell>
        </row>
        <row r="67">
          <cell r="E67" t="str">
            <v>Holiday_Period_School hols</v>
          </cell>
          <cell r="F67" t="str">
            <v>Holiday</v>
          </cell>
          <cell r="G67" t="str">
            <v>Holiday/Seasonality</v>
          </cell>
        </row>
        <row r="68">
          <cell r="E68" t="str">
            <v>Holiday_Period_Scotland School hols</v>
          </cell>
          <cell r="F68" t="str">
            <v>Holiday</v>
          </cell>
          <cell r="G68" t="str">
            <v>Holiday/Seasonality</v>
          </cell>
        </row>
        <row r="69">
          <cell r="E69" t="str">
            <v>Holiday_Period_St Patricks</v>
          </cell>
          <cell r="F69" t="str">
            <v>Holiday</v>
          </cell>
          <cell r="G69" t="str">
            <v>Holiday/Seasonality</v>
          </cell>
        </row>
        <row r="70">
          <cell r="E70" t="str">
            <v>Holiday_Period_Valentines</v>
          </cell>
          <cell r="F70" t="str">
            <v>Holiday</v>
          </cell>
          <cell r="G70" t="str">
            <v>Holiday/Seasonality</v>
          </cell>
        </row>
        <row r="71">
          <cell r="E71" t="str">
            <v>Promo_CC &amp; Lic</v>
          </cell>
          <cell r="F71" t="str">
            <v>Other Promo</v>
          </cell>
          <cell r="G71" t="str">
            <v>Other Promo</v>
          </cell>
        </row>
        <row r="72">
          <cell r="E72" t="str">
            <v>Promo_ES342</v>
          </cell>
          <cell r="F72" t="str">
            <v>ES342</v>
          </cell>
          <cell r="G72" t="str">
            <v>Other Promo</v>
          </cell>
        </row>
        <row r="73">
          <cell r="E73" t="str">
            <v>Promo_ESB3G2</v>
          </cell>
          <cell r="F73" t="str">
            <v>Other Promo</v>
          </cell>
          <cell r="G73" t="str">
            <v>Other Promo</v>
          </cell>
        </row>
        <row r="74">
          <cell r="E74" t="str">
            <v>Promo_ESB3G3</v>
          </cell>
          <cell r="F74" t="str">
            <v>B3G3</v>
          </cell>
          <cell r="G74" t="str">
            <v>B3G3</v>
          </cell>
        </row>
        <row r="75">
          <cell r="E75" t="str">
            <v>Promo_Ears 342</v>
          </cell>
          <cell r="F75" t="str">
            <v>Other Promo</v>
          </cell>
          <cell r="G75" t="str">
            <v>Other Promo</v>
          </cell>
        </row>
        <row r="76">
          <cell r="E76" t="str">
            <v>Promo_Ears 342 &amp; RBJ BOG50% &amp; Plush BOG50%</v>
          </cell>
          <cell r="F76" t="str">
            <v>Other Promo</v>
          </cell>
          <cell r="G76" t="str">
            <v>Other Promo</v>
          </cell>
        </row>
        <row r="77">
          <cell r="E77" t="str">
            <v>Promo_Ears 342 &amp; RBJ BOGO50%</v>
          </cell>
          <cell r="F77" t="str">
            <v>Other Promo</v>
          </cell>
          <cell r="G77" t="str">
            <v>Other Promo</v>
          </cell>
        </row>
        <row r="78">
          <cell r="E78" t="str">
            <v>Promo_Ears 342 / Hair 342</v>
          </cell>
          <cell r="F78" t="str">
            <v>Other Promo</v>
          </cell>
          <cell r="G78" t="str">
            <v>Other Promo</v>
          </cell>
        </row>
        <row r="79">
          <cell r="E79" t="str">
            <v>Promo_Hair &amp; Ears 342</v>
          </cell>
          <cell r="F79" t="str">
            <v>Other Promo</v>
          </cell>
          <cell r="G79" t="str">
            <v>Other Promo</v>
          </cell>
        </row>
        <row r="80">
          <cell r="E80" t="str">
            <v>Promo_Hair &amp; Jwly 342</v>
          </cell>
          <cell r="F80" t="str">
            <v>Other Promo</v>
          </cell>
          <cell r="G80" t="str">
            <v>Other Promo</v>
          </cell>
        </row>
        <row r="81">
          <cell r="E81" t="str">
            <v>Promo_Hair &amp; Jwly B3G2</v>
          </cell>
          <cell r="F81" t="str">
            <v>Other Promo</v>
          </cell>
          <cell r="G81" t="str">
            <v>Other Promo</v>
          </cell>
        </row>
        <row r="82">
          <cell r="E82" t="str">
            <v>Promo_Hair 342</v>
          </cell>
          <cell r="F82" t="str">
            <v>Other Promo</v>
          </cell>
          <cell r="G82" t="str">
            <v>Other Promo</v>
          </cell>
        </row>
        <row r="83">
          <cell r="E83" t="str">
            <v>Sales_Promo_342</v>
          </cell>
          <cell r="F83" t="str">
            <v>CLX</v>
          </cell>
          <cell r="G83" t="str">
            <v>CLX</v>
          </cell>
        </row>
        <row r="84">
          <cell r="E84" t="str">
            <v>Sales_Promo_345</v>
          </cell>
          <cell r="F84" t="str">
            <v>CLX</v>
          </cell>
          <cell r="G84" t="str">
            <v>CLX</v>
          </cell>
        </row>
        <row r="85">
          <cell r="E85" t="str">
            <v>Sales_Promo_545</v>
          </cell>
          <cell r="F85" t="str">
            <v>CLX</v>
          </cell>
          <cell r="G85" t="str">
            <v>CLX</v>
          </cell>
        </row>
        <row r="86">
          <cell r="E86" t="str">
            <v>Sales_Promo_10 FOR 5</v>
          </cell>
          <cell r="F86" t="str">
            <v>CLX</v>
          </cell>
          <cell r="G86" t="str">
            <v>CLX</v>
          </cell>
        </row>
        <row r="87">
          <cell r="E87" t="str">
            <v>Sales_Promo_342 / BOGOF</v>
          </cell>
          <cell r="F87" t="str">
            <v>CLX</v>
          </cell>
          <cell r="G87" t="str">
            <v>CLX</v>
          </cell>
        </row>
        <row r="88">
          <cell r="E88" t="str">
            <v>Sales_Promo_75% OFF</v>
          </cell>
          <cell r="F88" t="str">
            <v>CLX</v>
          </cell>
          <cell r="G88" t="str">
            <v>CLX</v>
          </cell>
        </row>
        <row r="89">
          <cell r="E89" t="str">
            <v>Sales_Promo_75% Off</v>
          </cell>
          <cell r="F89" t="str">
            <v>CLX</v>
          </cell>
          <cell r="G89" t="str">
            <v>CLX</v>
          </cell>
        </row>
        <row r="90">
          <cell r="E90" t="str">
            <v>Sales_Promo_B3G3</v>
          </cell>
          <cell r="F90" t="str">
            <v>CLX</v>
          </cell>
          <cell r="G90" t="str">
            <v>CLX</v>
          </cell>
        </row>
        <row r="91">
          <cell r="E91" t="str">
            <v>Sales_Promo_€2 DOT</v>
          </cell>
          <cell r="F91" t="str">
            <v>CLX</v>
          </cell>
          <cell r="G91" t="str">
            <v>CLX</v>
          </cell>
        </row>
        <row r="92">
          <cell r="E92" t="str">
            <v>Cluster_0</v>
          </cell>
          <cell r="F92" t="str">
            <v>Base</v>
          </cell>
          <cell r="G92" t="str">
            <v>Base</v>
          </cell>
        </row>
        <row r="93">
          <cell r="E93" t="str">
            <v>Cluster_1</v>
          </cell>
          <cell r="F93" t="str">
            <v>Base</v>
          </cell>
          <cell r="G93" t="str">
            <v>Base</v>
          </cell>
        </row>
        <row r="94">
          <cell r="E94" t="str">
            <v>Cluster_2</v>
          </cell>
          <cell r="F94" t="str">
            <v>Base</v>
          </cell>
          <cell r="G94" t="str">
            <v>Base</v>
          </cell>
        </row>
        <row r="95">
          <cell r="E95" t="str">
            <v>Cluster_3</v>
          </cell>
          <cell r="F95" t="str">
            <v>Base</v>
          </cell>
          <cell r="G95" t="str">
            <v>Base</v>
          </cell>
        </row>
        <row r="96">
          <cell r="E96" t="str">
            <v>Day_of_Week_0</v>
          </cell>
          <cell r="F96" t="str">
            <v>Day of Week</v>
          </cell>
          <cell r="G96" t="str">
            <v>Base</v>
          </cell>
        </row>
        <row r="97">
          <cell r="E97" t="str">
            <v>Day_of_Week_1</v>
          </cell>
          <cell r="F97" t="str">
            <v>Day of Week</v>
          </cell>
          <cell r="G97" t="str">
            <v>Base</v>
          </cell>
        </row>
        <row r="98">
          <cell r="E98" t="str">
            <v>Day_of_Week_2</v>
          </cell>
          <cell r="F98" t="str">
            <v>Day of Week</v>
          </cell>
          <cell r="G98" t="str">
            <v>Base</v>
          </cell>
        </row>
        <row r="99">
          <cell r="E99" t="str">
            <v>Day_of_Week_3</v>
          </cell>
          <cell r="F99" t="str">
            <v>Day of Week</v>
          </cell>
          <cell r="G99" t="str">
            <v>Base</v>
          </cell>
        </row>
        <row r="100">
          <cell r="E100" t="str">
            <v>Day_of_Week_4</v>
          </cell>
          <cell r="F100" t="str">
            <v>Day of Week</v>
          </cell>
          <cell r="G100" t="str">
            <v>Base</v>
          </cell>
        </row>
        <row r="101">
          <cell r="E101" t="str">
            <v>Day_of_Week_5</v>
          </cell>
          <cell r="F101" t="str">
            <v>Day of Week</v>
          </cell>
          <cell r="G101" t="str">
            <v>Base</v>
          </cell>
        </row>
        <row r="102">
          <cell r="E102" t="str">
            <v>Day_of_Week_6</v>
          </cell>
          <cell r="F102" t="str">
            <v>Day of Week</v>
          </cell>
          <cell r="G102" t="str">
            <v>Base</v>
          </cell>
        </row>
        <row r="103">
          <cell r="E103" t="str">
            <v>Week_Num_4</v>
          </cell>
          <cell r="F103" t="str">
            <v>Seasonality</v>
          </cell>
          <cell r="G103" t="str">
            <v>Holiday/Seasonality</v>
          </cell>
        </row>
        <row r="104">
          <cell r="E104" t="str">
            <v>Week_Num_5</v>
          </cell>
          <cell r="F104" t="str">
            <v>Seasonality</v>
          </cell>
          <cell r="G104" t="str">
            <v>Holiday/Seasonality</v>
          </cell>
        </row>
        <row r="105">
          <cell r="E105" t="str">
            <v>Week_Num_6</v>
          </cell>
          <cell r="F105" t="str">
            <v>Seasonality</v>
          </cell>
          <cell r="G105" t="str">
            <v>Holiday/Seasonality</v>
          </cell>
        </row>
        <row r="106">
          <cell r="E106" t="str">
            <v>Week_Num_7</v>
          </cell>
          <cell r="F106" t="str">
            <v>Seasonality</v>
          </cell>
          <cell r="G106" t="str">
            <v>Holiday/Seasonality</v>
          </cell>
        </row>
        <row r="107">
          <cell r="E107" t="str">
            <v>Week_Num_8</v>
          </cell>
          <cell r="F107" t="str">
            <v>Seasonality</v>
          </cell>
          <cell r="G107" t="str">
            <v>Holiday/Seasonality</v>
          </cell>
        </row>
        <row r="108">
          <cell r="E108" t="str">
            <v>Week_Num_9</v>
          </cell>
          <cell r="F108" t="str">
            <v>Seasonality</v>
          </cell>
          <cell r="G108" t="str">
            <v>Holiday/Seasonality</v>
          </cell>
        </row>
        <row r="109">
          <cell r="E109" t="str">
            <v>Week_Num_10</v>
          </cell>
          <cell r="F109" t="str">
            <v>Seasonality</v>
          </cell>
          <cell r="G109" t="str">
            <v>Holiday/Seasonality</v>
          </cell>
        </row>
        <row r="110">
          <cell r="E110" t="str">
            <v>Week_Num_11</v>
          </cell>
          <cell r="F110" t="str">
            <v>Seasonality</v>
          </cell>
          <cell r="G110" t="str">
            <v>Holiday/Seasonality</v>
          </cell>
        </row>
        <row r="111">
          <cell r="E111" t="str">
            <v>Week_Num_12</v>
          </cell>
          <cell r="F111" t="str">
            <v>Seasonality</v>
          </cell>
          <cell r="G111" t="str">
            <v>Holiday/Seasonality</v>
          </cell>
        </row>
        <row r="112">
          <cell r="E112" t="str">
            <v>Week_Num_13</v>
          </cell>
          <cell r="F112" t="str">
            <v>Seasonality</v>
          </cell>
          <cell r="G112" t="str">
            <v>Holiday/Seasonality</v>
          </cell>
        </row>
        <row r="113">
          <cell r="E113" t="str">
            <v>Week_Num_14</v>
          </cell>
          <cell r="F113" t="str">
            <v>Seasonality</v>
          </cell>
          <cell r="G113" t="str">
            <v>Holiday/Seasonality</v>
          </cell>
        </row>
        <row r="114">
          <cell r="E114" t="str">
            <v>Week_Num_15</v>
          </cell>
          <cell r="F114" t="str">
            <v>Seasonality</v>
          </cell>
          <cell r="G114" t="str">
            <v>Holiday/Seasonality</v>
          </cell>
        </row>
        <row r="115">
          <cell r="E115" t="str">
            <v>Week_Num_16</v>
          </cell>
          <cell r="F115" t="str">
            <v>Seasonality</v>
          </cell>
          <cell r="G115" t="str">
            <v>Holiday/Seasonality</v>
          </cell>
        </row>
        <row r="116">
          <cell r="E116" t="str">
            <v>Week_Num_17</v>
          </cell>
          <cell r="F116" t="str">
            <v>Seasonality</v>
          </cell>
          <cell r="G116" t="str">
            <v>Holiday/Seasonality</v>
          </cell>
        </row>
        <row r="117">
          <cell r="E117" t="str">
            <v>Week_Num_18</v>
          </cell>
          <cell r="F117" t="str">
            <v>Seasonality</v>
          </cell>
          <cell r="G117" t="str">
            <v>Holiday/Seasonality</v>
          </cell>
        </row>
        <row r="118">
          <cell r="E118" t="str">
            <v>Week_Num_19</v>
          </cell>
          <cell r="F118" t="str">
            <v>Seasonality</v>
          </cell>
          <cell r="G118" t="str">
            <v>Holiday/Seasonality</v>
          </cell>
        </row>
        <row r="119">
          <cell r="E119" t="str">
            <v>Week_Num_20</v>
          </cell>
          <cell r="F119" t="str">
            <v>Seasonality</v>
          </cell>
          <cell r="G119" t="str">
            <v>Holiday/Seasonality</v>
          </cell>
        </row>
        <row r="120">
          <cell r="E120" t="str">
            <v>Week_Num_21</v>
          </cell>
          <cell r="F120" t="str">
            <v>Seasonality</v>
          </cell>
          <cell r="G120" t="str">
            <v>Holiday/Seasonality</v>
          </cell>
        </row>
        <row r="121">
          <cell r="E121" t="str">
            <v>Week_Num_22</v>
          </cell>
          <cell r="F121" t="str">
            <v>Seasonality</v>
          </cell>
          <cell r="G121" t="str">
            <v>Holiday/Seasonality</v>
          </cell>
        </row>
        <row r="122">
          <cell r="E122" t="str">
            <v>Week_Num_23</v>
          </cell>
          <cell r="F122" t="str">
            <v>Seasonality</v>
          </cell>
          <cell r="G122" t="str">
            <v>Holiday/Seasonality</v>
          </cell>
        </row>
        <row r="123">
          <cell r="E123" t="str">
            <v>Week_Num_24</v>
          </cell>
          <cell r="F123" t="str">
            <v>Seasonality</v>
          </cell>
          <cell r="G123" t="str">
            <v>Holiday/Seasonality</v>
          </cell>
        </row>
        <row r="124">
          <cell r="E124" t="str">
            <v>Week_Num_25</v>
          </cell>
          <cell r="F124" t="str">
            <v>Seasonality</v>
          </cell>
          <cell r="G124" t="str">
            <v>Holiday/Seasonality</v>
          </cell>
        </row>
        <row r="125">
          <cell r="E125" t="str">
            <v>Week_Num_26</v>
          </cell>
          <cell r="F125" t="str">
            <v>Seasonality</v>
          </cell>
          <cell r="G125" t="str">
            <v>Holiday/Seasonality</v>
          </cell>
        </row>
        <row r="126">
          <cell r="E126" t="str">
            <v>Week_Num_27</v>
          </cell>
          <cell r="F126" t="str">
            <v>Seasonality</v>
          </cell>
          <cell r="G126" t="str">
            <v>Holiday/Seasonality</v>
          </cell>
        </row>
        <row r="127">
          <cell r="E127" t="str">
            <v>Week_Num_28</v>
          </cell>
          <cell r="F127" t="str">
            <v>Seasonality</v>
          </cell>
          <cell r="G127" t="str">
            <v>Holiday/Seasonality</v>
          </cell>
        </row>
        <row r="128">
          <cell r="E128" t="str">
            <v>Week_Num_29</v>
          </cell>
          <cell r="F128" t="str">
            <v>Seasonality</v>
          </cell>
          <cell r="G128" t="str">
            <v>Holiday/Seasonality</v>
          </cell>
        </row>
        <row r="129">
          <cell r="E129" t="str">
            <v>Week_Num_30</v>
          </cell>
          <cell r="F129" t="str">
            <v>Seasonality</v>
          </cell>
          <cell r="G129" t="str">
            <v>Holiday/Seasonality</v>
          </cell>
        </row>
        <row r="130">
          <cell r="E130" t="str">
            <v>Week_Num_31</v>
          </cell>
          <cell r="F130" t="str">
            <v>Seasonality</v>
          </cell>
          <cell r="G130" t="str">
            <v>Holiday/Seasonality</v>
          </cell>
        </row>
        <row r="131">
          <cell r="E131" t="str">
            <v>Week_Num_32</v>
          </cell>
          <cell r="F131" t="str">
            <v>Seasonality</v>
          </cell>
          <cell r="G131" t="str">
            <v>Holiday/Seasonality</v>
          </cell>
        </row>
        <row r="132">
          <cell r="E132" t="str">
            <v>Week_Num_33</v>
          </cell>
          <cell r="F132" t="str">
            <v>Seasonality</v>
          </cell>
          <cell r="G132" t="str">
            <v>Holiday/Seasonality</v>
          </cell>
        </row>
        <row r="133">
          <cell r="E133" t="str">
            <v>Week_Num_34</v>
          </cell>
          <cell r="F133" t="str">
            <v>Seasonality</v>
          </cell>
          <cell r="G133" t="str">
            <v>Holiday/Seasonality</v>
          </cell>
        </row>
        <row r="134">
          <cell r="E134" t="str">
            <v>Week_Num_35</v>
          </cell>
          <cell r="F134" t="str">
            <v>Seasonality</v>
          </cell>
          <cell r="G134" t="str">
            <v>Holiday/Seasonality</v>
          </cell>
        </row>
        <row r="135">
          <cell r="E135" t="str">
            <v>Week_Num_36</v>
          </cell>
          <cell r="F135" t="str">
            <v>Seasonality</v>
          </cell>
          <cell r="G135" t="str">
            <v>Holiday/Seasonality</v>
          </cell>
        </row>
        <row r="136">
          <cell r="E136" t="str">
            <v>Week_Num_37</v>
          </cell>
          <cell r="F136" t="str">
            <v>Seasonality</v>
          </cell>
          <cell r="G136" t="str">
            <v>Holiday/Seasonality</v>
          </cell>
        </row>
        <row r="137">
          <cell r="E137" t="str">
            <v>Week_Num_38</v>
          </cell>
          <cell r="F137" t="str">
            <v>Seasonality</v>
          </cell>
          <cell r="G137" t="str">
            <v>Holiday/Seasonality</v>
          </cell>
        </row>
        <row r="138">
          <cell r="E138" t="str">
            <v>Week_Num_39</v>
          </cell>
          <cell r="F138" t="str">
            <v>Seasonality</v>
          </cell>
          <cell r="G138" t="str">
            <v>Holiday/Seasonality</v>
          </cell>
        </row>
        <row r="139">
          <cell r="E139" t="str">
            <v>Week_Num_40</v>
          </cell>
          <cell r="F139" t="str">
            <v>Seasonality</v>
          </cell>
          <cell r="G139" t="str">
            <v>Holiday/Seasonality</v>
          </cell>
        </row>
        <row r="140">
          <cell r="E140" t="str">
            <v>Week_Num_41</v>
          </cell>
          <cell r="F140" t="str">
            <v>Seasonality</v>
          </cell>
          <cell r="G140" t="str">
            <v>Holiday/Seasonality</v>
          </cell>
        </row>
        <row r="141">
          <cell r="E141" t="str">
            <v>Week_Num_42</v>
          </cell>
          <cell r="F141" t="str">
            <v>Seasonality</v>
          </cell>
          <cell r="G141" t="str">
            <v>Holiday/Seasonality</v>
          </cell>
        </row>
        <row r="142">
          <cell r="E142" t="str">
            <v>Week_Num_43</v>
          </cell>
          <cell r="F142" t="str">
            <v>Seasonality</v>
          </cell>
          <cell r="G142" t="str">
            <v>Holiday/Seasonality</v>
          </cell>
        </row>
        <row r="143">
          <cell r="E143" t="str">
            <v>Week_Num_44</v>
          </cell>
          <cell r="F143" t="str">
            <v>Seasonality</v>
          </cell>
          <cell r="G143" t="str">
            <v>Holiday/Seasonality</v>
          </cell>
        </row>
        <row r="144">
          <cell r="E144" t="str">
            <v>Week_Num_45</v>
          </cell>
          <cell r="F144" t="str">
            <v>Seasonality</v>
          </cell>
          <cell r="G144" t="str">
            <v>Holiday/Seasonality</v>
          </cell>
        </row>
        <row r="145">
          <cell r="E145" t="str">
            <v>Week_Num_46</v>
          </cell>
          <cell r="F145" t="str">
            <v>Seasonality</v>
          </cell>
          <cell r="G145" t="str">
            <v>Holiday/Seasonality</v>
          </cell>
        </row>
        <row r="146">
          <cell r="E146" t="str">
            <v>Week_Num_47</v>
          </cell>
          <cell r="F146" t="str">
            <v>Seasonality</v>
          </cell>
          <cell r="G146" t="str">
            <v>Holiday/Seasonality</v>
          </cell>
        </row>
        <row r="147">
          <cell r="E147" t="str">
            <v>Week_Num_48</v>
          </cell>
          <cell r="F147" t="str">
            <v>Seasonality</v>
          </cell>
          <cell r="G147" t="str">
            <v>Holiday/Seasonality</v>
          </cell>
        </row>
        <row r="148">
          <cell r="E148" t="str">
            <v>Week_Num_49</v>
          </cell>
          <cell r="F148" t="str">
            <v>Seasonality</v>
          </cell>
          <cell r="G148" t="str">
            <v>Holiday/Seasonality</v>
          </cell>
        </row>
        <row r="149">
          <cell r="E149" t="str">
            <v>Week_Num_50</v>
          </cell>
          <cell r="F149" t="str">
            <v>Seasonality</v>
          </cell>
          <cell r="G149" t="str">
            <v>Holiday/Seasonality</v>
          </cell>
        </row>
        <row r="150">
          <cell r="E150" t="str">
            <v>Week_Num_51</v>
          </cell>
          <cell r="F150" t="str">
            <v>Seasonality</v>
          </cell>
          <cell r="G150" t="str">
            <v>Holiday/Seasonality</v>
          </cell>
        </row>
        <row r="151">
          <cell r="E151" t="str">
            <v>Week_Num_52</v>
          </cell>
          <cell r="F151" t="str">
            <v>Seasonality</v>
          </cell>
          <cell r="G151" t="str">
            <v>Holiday/Seasonality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liers"/>
    </sheetNames>
    <sheetDataSet>
      <sheetData sheetId="0">
        <row r="1">
          <cell r="A1" t="str">
            <v>Feature</v>
          </cell>
          <cell r="B1" t="str">
            <v>Multiplier</v>
          </cell>
        </row>
        <row r="2">
          <cell r="A2" t="str">
            <v>Open Hours</v>
          </cell>
          <cell r="B2">
            <v>8.62586134527265</v>
          </cell>
        </row>
        <row r="3">
          <cell r="A3" t="str">
            <v>Labour Hours</v>
          </cell>
          <cell r="B3">
            <v>21.081174140403601</v>
          </cell>
        </row>
        <row r="4">
          <cell r="A4" t="str">
            <v>rain</v>
          </cell>
          <cell r="B4">
            <v>0.57241421525761604</v>
          </cell>
        </row>
        <row r="5">
          <cell r="A5" t="str">
            <v>snow</v>
          </cell>
          <cell r="B5">
            <v>2.7571793347091499E-2</v>
          </cell>
        </row>
        <row r="6">
          <cell r="A6" t="str">
            <v>meantempi</v>
          </cell>
          <cell r="B6">
            <v>51.137203120081097</v>
          </cell>
        </row>
        <row r="7">
          <cell r="A7" t="str">
            <v>meandewpti</v>
          </cell>
          <cell r="B7">
            <v>45.474352023505503</v>
          </cell>
        </row>
        <row r="8">
          <cell r="A8" t="str">
            <v>meanwindspdi</v>
          </cell>
          <cell r="B8">
            <v>8.5805029906607402</v>
          </cell>
        </row>
        <row r="9">
          <cell r="A9" t="str">
            <v>humidity</v>
          </cell>
          <cell r="B9">
            <v>79.625765154429999</v>
          </cell>
        </row>
        <row r="10">
          <cell r="A10" t="str">
            <v>precipi</v>
          </cell>
          <cell r="B10">
            <v>1.4695249921296401E-2</v>
          </cell>
        </row>
        <row r="11">
          <cell r="A11" t="str">
            <v>Holiday_flag</v>
          </cell>
          <cell r="B11">
            <v>0.12537164643744</v>
          </cell>
        </row>
        <row r="12">
          <cell r="A12" t="str">
            <v>Holiday_Period_flag</v>
          </cell>
          <cell r="B12">
            <v>0.47996607086641702</v>
          </cell>
        </row>
        <row r="13">
          <cell r="A13" t="str">
            <v>Promo_Es342</v>
          </cell>
          <cell r="B13">
            <v>0.26412256462275702</v>
          </cell>
        </row>
        <row r="14">
          <cell r="A14" t="str">
            <v>Promo_Esb3G2</v>
          </cell>
          <cell r="B14">
            <v>0.10704291860505701</v>
          </cell>
        </row>
        <row r="15">
          <cell r="A15" t="str">
            <v>Promo_Esb3G3</v>
          </cell>
          <cell r="B15">
            <v>0.393044527615516</v>
          </cell>
        </row>
        <row r="16">
          <cell r="A16" t="str">
            <v>Promo_Esb3G3 / Secret Sale 342</v>
          </cell>
          <cell r="B16">
            <v>0.23578998915666799</v>
          </cell>
        </row>
        <row r="17">
          <cell r="A17" t="str">
            <v>Sales_Promo_545</v>
          </cell>
          <cell r="B17">
            <v>4.6626324810241697E-2</v>
          </cell>
        </row>
        <row r="18">
          <cell r="A18" t="str">
            <v>Sales_Promo_345</v>
          </cell>
          <cell r="B18">
            <v>0.211252579663506</v>
          </cell>
        </row>
        <row r="19">
          <cell r="A19" t="str">
            <v>Sales_Promo_545</v>
          </cell>
          <cell r="B19">
            <v>9.1678617650145094E-2</v>
          </cell>
        </row>
        <row r="20">
          <cell r="A20" t="str">
            <v>Sales_Promo_545 (Over €5 @ €5)</v>
          </cell>
          <cell r="B20">
            <v>5.7513379271747801E-2</v>
          </cell>
        </row>
        <row r="21">
          <cell r="A21" t="str">
            <v>Sales_Promo_75% Off</v>
          </cell>
          <cell r="B21">
            <v>0.59292909860435805</v>
          </cell>
        </row>
        <row r="22">
          <cell r="A22" t="str">
            <v>Cluster_1</v>
          </cell>
          <cell r="B22">
            <v>0.56670397705411102</v>
          </cell>
        </row>
        <row r="23">
          <cell r="A23" t="str">
            <v>Cluster_2</v>
          </cell>
          <cell r="B23">
            <v>2.5289446990101001E-2</v>
          </cell>
        </row>
        <row r="24">
          <cell r="A24" t="str">
            <v>Cluster_3</v>
          </cell>
          <cell r="B24">
            <v>6.6100598132148705E-2</v>
          </cell>
        </row>
        <row r="25">
          <cell r="A25" t="str">
            <v>Day_of_Week_1</v>
          </cell>
          <cell r="B25">
            <v>0.14365665115953599</v>
          </cell>
        </row>
        <row r="26">
          <cell r="A26" t="str">
            <v>Day_of_Week_2</v>
          </cell>
          <cell r="B26">
            <v>0.143682885025709</v>
          </cell>
        </row>
        <row r="27">
          <cell r="A27" t="str">
            <v>Day_of_Week_3</v>
          </cell>
          <cell r="B27">
            <v>0.143761586624226</v>
          </cell>
        </row>
        <row r="28">
          <cell r="A28" t="str">
            <v>Day_of_Week_4</v>
          </cell>
          <cell r="B28">
            <v>0.14378782049039801</v>
          </cell>
        </row>
        <row r="29">
          <cell r="A29" t="str">
            <v>Day_of_Week_5</v>
          </cell>
          <cell r="B29">
            <v>0.14388401133303</v>
          </cell>
        </row>
        <row r="30">
          <cell r="A30" t="str">
            <v>Day_of_Week_6</v>
          </cell>
          <cell r="B30">
            <v>0.14044737486445799</v>
          </cell>
        </row>
        <row r="31">
          <cell r="A31" t="str">
            <v>Week_Num_2</v>
          </cell>
          <cell r="B31">
            <v>2.07160096540627E-2</v>
          </cell>
        </row>
        <row r="32">
          <cell r="A32" t="str">
            <v>Week_Num_3</v>
          </cell>
          <cell r="B32">
            <v>2.06285634334884E-2</v>
          </cell>
        </row>
        <row r="33">
          <cell r="A33" t="str">
            <v>Week_Num_4</v>
          </cell>
          <cell r="B33">
            <v>2.0444926370282199E-2</v>
          </cell>
        </row>
        <row r="34">
          <cell r="A34" t="str">
            <v>Week_Num_5</v>
          </cell>
          <cell r="B34">
            <v>1.9159466927839298E-2</v>
          </cell>
        </row>
        <row r="35">
          <cell r="A35" t="str">
            <v>Week_Num_6</v>
          </cell>
          <cell r="B35">
            <v>1.9255657770471099E-2</v>
          </cell>
        </row>
        <row r="36">
          <cell r="A36" t="str">
            <v>Week_Num_7</v>
          </cell>
          <cell r="B36">
            <v>1.9168211549896799E-2</v>
          </cell>
        </row>
        <row r="37">
          <cell r="A37" t="str">
            <v>Week_Num_8</v>
          </cell>
          <cell r="B37">
            <v>1.92818916366434E-2</v>
          </cell>
        </row>
        <row r="38">
          <cell r="A38" t="str">
            <v>Week_Num_9</v>
          </cell>
          <cell r="B38">
            <v>1.9246913148413699E-2</v>
          </cell>
        </row>
        <row r="39">
          <cell r="A39" t="str">
            <v>Week_Num_10</v>
          </cell>
          <cell r="B39">
            <v>1.9255657770471099E-2</v>
          </cell>
        </row>
        <row r="40">
          <cell r="A40" t="str">
            <v>Week_Num_11</v>
          </cell>
          <cell r="B40">
            <v>1.9211934660183901E-2</v>
          </cell>
        </row>
        <row r="41">
          <cell r="A41" t="str">
            <v>Week_Num_12</v>
          </cell>
          <cell r="B41">
            <v>1.92031900381265E-2</v>
          </cell>
        </row>
        <row r="42">
          <cell r="A42" t="str">
            <v>Week_Num_13</v>
          </cell>
          <cell r="B42">
            <v>1.91944454160691E-2</v>
          </cell>
        </row>
        <row r="43">
          <cell r="A43" t="str">
            <v>Week_Num_14</v>
          </cell>
          <cell r="B43">
            <v>1.9168211549896799E-2</v>
          </cell>
        </row>
        <row r="44">
          <cell r="A44" t="str">
            <v>Week_Num_15</v>
          </cell>
          <cell r="B44">
            <v>1.7113225366399601E-2</v>
          </cell>
        </row>
        <row r="45">
          <cell r="A45" t="str">
            <v>Week_Num_16</v>
          </cell>
          <cell r="B45">
            <v>1.9220679282241401E-2</v>
          </cell>
        </row>
        <row r="46">
          <cell r="A46" t="str">
            <v>Week_Num_17</v>
          </cell>
          <cell r="B46">
            <v>1.9150722305781898E-2</v>
          </cell>
        </row>
        <row r="47">
          <cell r="A47" t="str">
            <v>Week_Num_18</v>
          </cell>
          <cell r="B47">
            <v>1.90982545734373E-2</v>
          </cell>
        </row>
        <row r="48">
          <cell r="A48" t="str">
            <v>Week_Num_19</v>
          </cell>
          <cell r="B48">
            <v>1.8958340620518301E-2</v>
          </cell>
        </row>
        <row r="49">
          <cell r="A49" t="str">
            <v>Week_Num_20</v>
          </cell>
          <cell r="B49">
            <v>1.9072020707264999E-2</v>
          </cell>
        </row>
        <row r="50">
          <cell r="A50" t="str">
            <v>Week_Num_21</v>
          </cell>
          <cell r="B50">
            <v>1.9124488439609601E-2</v>
          </cell>
        </row>
        <row r="51">
          <cell r="A51" t="str">
            <v>Week_Num_22</v>
          </cell>
          <cell r="B51">
            <v>1.9211934660183901E-2</v>
          </cell>
        </row>
        <row r="52">
          <cell r="A52" t="str">
            <v>Week_Num_23</v>
          </cell>
          <cell r="B52">
            <v>1.9238168526356202E-2</v>
          </cell>
        </row>
        <row r="53">
          <cell r="A53" t="str">
            <v>Week_Num_24</v>
          </cell>
          <cell r="B53">
            <v>1.9255657770471099E-2</v>
          </cell>
        </row>
        <row r="54">
          <cell r="A54" t="str">
            <v>Week_Num_25</v>
          </cell>
          <cell r="B54">
            <v>1.9264402392528499E-2</v>
          </cell>
        </row>
        <row r="55">
          <cell r="A55" t="str">
            <v>Week_Num_26</v>
          </cell>
          <cell r="B55">
            <v>1.9211934660183901E-2</v>
          </cell>
        </row>
        <row r="56">
          <cell r="A56" t="str">
            <v>Week_Num_27</v>
          </cell>
          <cell r="B56">
            <v>1.9159466927839298E-2</v>
          </cell>
        </row>
        <row r="57">
          <cell r="A57" t="str">
            <v>Week_Num_28</v>
          </cell>
          <cell r="B57">
            <v>1.92031900381265E-2</v>
          </cell>
        </row>
        <row r="58">
          <cell r="A58" t="str">
            <v>Week_Num_29</v>
          </cell>
          <cell r="B58">
            <v>1.9211934660183901E-2</v>
          </cell>
        </row>
        <row r="59">
          <cell r="A59" t="str">
            <v>Week_Num_30</v>
          </cell>
          <cell r="B59">
            <v>1.9238168526356202E-2</v>
          </cell>
        </row>
        <row r="60">
          <cell r="A60" t="str">
            <v>Week_Num_31</v>
          </cell>
          <cell r="B60">
            <v>1.9159466927839298E-2</v>
          </cell>
        </row>
        <row r="61">
          <cell r="A61" t="str">
            <v>Week_Num_32</v>
          </cell>
          <cell r="B61">
            <v>1.9159466927839298E-2</v>
          </cell>
        </row>
        <row r="62">
          <cell r="A62" t="str">
            <v>Week_Num_33</v>
          </cell>
          <cell r="B62">
            <v>1.9220679282241401E-2</v>
          </cell>
        </row>
        <row r="63">
          <cell r="A63" t="str">
            <v>Week_Num_34</v>
          </cell>
          <cell r="B63">
            <v>1.9220679282241401E-2</v>
          </cell>
        </row>
        <row r="64">
          <cell r="A64" t="str">
            <v>Week_Num_35</v>
          </cell>
          <cell r="B64">
            <v>1.9273147014586E-2</v>
          </cell>
        </row>
        <row r="65">
          <cell r="A65" t="str">
            <v>Week_Num_36</v>
          </cell>
          <cell r="B65">
            <v>1.9246913148413699E-2</v>
          </cell>
        </row>
        <row r="66">
          <cell r="A66" t="str">
            <v>Week_Num_37</v>
          </cell>
          <cell r="B66">
            <v>1.9211934660183901E-2</v>
          </cell>
        </row>
        <row r="67">
          <cell r="A67" t="str">
            <v>Week_Num_38</v>
          </cell>
          <cell r="B67">
            <v>1.9168211549896799E-2</v>
          </cell>
        </row>
        <row r="68">
          <cell r="A68" t="str">
            <v>Week_Num_39</v>
          </cell>
          <cell r="B68">
            <v>1.91944454160691E-2</v>
          </cell>
        </row>
        <row r="69">
          <cell r="A69" t="str">
            <v>Week_Num_40</v>
          </cell>
          <cell r="B69">
            <v>1.92031900381265E-2</v>
          </cell>
        </row>
        <row r="70">
          <cell r="A70" t="str">
            <v>Week_Num_41</v>
          </cell>
          <cell r="B70">
            <v>1.9133233061667001E-2</v>
          </cell>
        </row>
        <row r="71">
          <cell r="A71" t="str">
            <v>Week_Num_42</v>
          </cell>
          <cell r="B71">
            <v>1.9168211549896799E-2</v>
          </cell>
        </row>
        <row r="72">
          <cell r="A72" t="str">
            <v>Week_Num_43</v>
          </cell>
          <cell r="B72">
            <v>1.9159466927839298E-2</v>
          </cell>
        </row>
        <row r="73">
          <cell r="A73" t="str">
            <v>Week_Num_44</v>
          </cell>
          <cell r="B73">
            <v>1.9264402392528499E-2</v>
          </cell>
        </row>
        <row r="74">
          <cell r="A74" t="str">
            <v>Week_Num_45</v>
          </cell>
          <cell r="B74">
            <v>1.9273147014586E-2</v>
          </cell>
        </row>
        <row r="75">
          <cell r="A75" t="str">
            <v>Week_Num_46</v>
          </cell>
          <cell r="B75">
            <v>1.9264402392528499E-2</v>
          </cell>
        </row>
        <row r="76">
          <cell r="A76" t="str">
            <v>Week_Num_47</v>
          </cell>
          <cell r="B76">
            <v>1.92818916366434E-2</v>
          </cell>
        </row>
        <row r="77">
          <cell r="A77" t="str">
            <v>Week_Num_48</v>
          </cell>
          <cell r="B77">
            <v>1.92818916366434E-2</v>
          </cell>
        </row>
        <row r="78">
          <cell r="A78" t="str">
            <v>Week_Num_49</v>
          </cell>
          <cell r="B78">
            <v>1.9141977683724502E-2</v>
          </cell>
        </row>
        <row r="79">
          <cell r="A79" t="str">
            <v>Week_Num_50</v>
          </cell>
          <cell r="B79">
            <v>1.9176956171954199E-2</v>
          </cell>
        </row>
        <row r="80">
          <cell r="A80" t="str">
            <v>Week_Num_51</v>
          </cell>
          <cell r="B80">
            <v>1.91857007940116E-2</v>
          </cell>
        </row>
        <row r="81">
          <cell r="A81" t="str">
            <v>Week_Num_52</v>
          </cell>
          <cell r="B81">
            <v>1.7314351673720599E-2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ripiralas/GitHub/Predictive-Modeling/Predictive-Model---Claires/UK-Sales_Predictive_Model/2016/7.%20LM%20with%20Weather%20+%20Ridge/Output_Data/Ridge_Weather_Output_catagorical_treatment.csv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rini Aripirala" refreshedDate="43165.716023263885" createdVersion="4" refreshedVersion="4" minRefreshableVersion="3" recordCount="81">
  <cacheSource type="worksheet">
    <worksheetSource ref="A5:J86" sheet="Ridge_Weather_Output_catagorica"/>
  </cacheSource>
  <cacheFields count="10">
    <cacheField name="Alpha_0.1" numFmtId="0">
      <sharedItems containsSemiMixedTypes="0" containsString="0" containsNumber="1" minValue="-1102.7507922079601" maxValue="1081.3283170301399"/>
    </cacheField>
    <cacheField name="Alpha_1" numFmtId="0">
      <sharedItems containsSemiMixedTypes="0" containsString="0" containsNumber="1" minValue="-1041.56370921338" maxValue="1082.3471532359599"/>
    </cacheField>
    <cacheField name="Alpha_10" numFmtId="0">
      <sharedItems containsSemiMixedTypes="0" containsString="0" containsNumber="1" minValue="-779.37659226964104" maxValue="1084.8412357984801"/>
    </cacheField>
    <cacheField name="Features" numFmtId="0">
      <sharedItems/>
    </cacheField>
    <cacheField name="Category" numFmtId="0">
      <sharedItems count="12">
        <s v="Base"/>
        <s v="Operating Hours"/>
        <s v="Labor"/>
        <s v="Weather"/>
        <s v="Holiday"/>
        <s v="ES342"/>
        <s v="Other Promo"/>
        <s v="B3G3"/>
        <s v="B3G3_secret_sale"/>
        <s v="CLX"/>
        <s v="Day of Week"/>
        <s v="Seasonality"/>
      </sharedItems>
    </cacheField>
    <cacheField name="Waterfall Category" numFmtId="0">
      <sharedItems count="6">
        <s v="Base"/>
        <s v="Weather"/>
        <s v="Holiday/Seasonality"/>
        <s v="Other Promo"/>
        <s v="B3G3"/>
        <s v="CLX"/>
      </sharedItems>
    </cacheField>
    <cacheField name="Non-Categorical Multiplier" numFmtId="0">
      <sharedItems containsSemiMixedTypes="0" containsString="0" containsNumber="1" minValue="1.4695249921296401E-2" maxValue="79.625765154429999"/>
    </cacheField>
    <cacheField name="Contribution to Sales ($)" numFmtId="0">
      <sharedItems containsSemiMixedTypes="0" containsString="0" containsNumber="1" minValue="-403.81616318900404" maxValue="961.91415335257716"/>
    </cacheField>
    <cacheField name="% to Total Betas" numFmtId="164">
      <sharedItems containsSemiMixedTypes="0" containsString="0" containsNumber="1" minValue="-0.28748908516278693" maxValue="0.68481612466570863"/>
    </cacheField>
    <cacheField name="USD Avg. Store Daily Sales" numFmtId="44">
      <sharedItems containsSemiMixedTypes="0" containsString="0" containsNumber="1" minValue="-400.61747761976943" maxValue="954.294693802288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rini Aripirala" refreshedDate="43165.724389930554" createdVersion="4" refreshedVersion="4" minRefreshableVersion="3" recordCount="93">
  <cacheSource type="worksheet">
    <worksheetSource ref="A4:J97" sheet="Ridge_Weather_Output_catagorica" r:id="rId2"/>
  </cacheSource>
  <cacheFields count="10">
    <cacheField name="Alpha_0.1" numFmtId="0">
      <sharedItems containsSemiMixedTypes="0" containsString="0" containsNumber="1" minValue="-638.82888824364602" maxValue="1758.6146599030001"/>
    </cacheField>
    <cacheField name="Alpha_1" numFmtId="0">
      <sharedItems containsSemiMixedTypes="0" containsString="0" containsNumber="1" minValue="-615.32179339383697" maxValue="1731.4125396085401"/>
    </cacheField>
    <cacheField name="Alpha_10" numFmtId="0">
      <sharedItems containsSemiMixedTypes="0" containsString="0" containsNumber="1" minValue="-511.29156054380201" maxValue="1600.86124393456"/>
    </cacheField>
    <cacheField name="Features" numFmtId="0">
      <sharedItems/>
    </cacheField>
    <cacheField name="Category" numFmtId="0">
      <sharedItems count="11">
        <s v="Base"/>
        <s v="Operating Hours"/>
        <s v="Labor"/>
        <s v="Weather"/>
        <s v="Holiday"/>
        <s v="Other Promo"/>
        <s v="ES342"/>
        <s v="B3G3"/>
        <s v="CLX"/>
        <s v="Day of Week"/>
        <s v="Seasonality"/>
      </sharedItems>
    </cacheField>
    <cacheField name="Waterfall Category" numFmtId="0">
      <sharedItems count="6">
        <s v="Base"/>
        <s v="Weather"/>
        <s v="Holiday/Seasonality"/>
        <s v="Other Promo"/>
        <s v="B3G3"/>
        <s v="CLX"/>
      </sharedItems>
    </cacheField>
    <cacheField name="Non-Categorical Multiplier" numFmtId="0">
      <sharedItems containsSemiMixedTypes="0" containsString="0" containsNumber="1" minValue="6.6251101465356803E-3" maxValue="79.505123853660095"/>
    </cacheField>
    <cacheField name="Contribution to Sales ($)" numFmtId="0">
      <sharedItems containsSemiMixedTypes="0" containsString="0" containsNumber="1" minValue="-638.82888824364602" maxValue="1049.0736408464961"/>
    </cacheField>
    <cacheField name="% to Total Betas" numFmtId="164">
      <sharedItems containsSemiMixedTypes="0" containsString="0" containsNumber="1" minValue="-0.51995199389336111" maxValue="0.85385608155382109"/>
    </cacheField>
    <cacheField name="USD Avg. Store Daily Sales" numFmtId="44">
      <sharedItems containsSemiMixedTypes="0" containsString="0" containsNumber="1" minValue="-639.32777217133787" maxValue="1049.89289931776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">
  <r>
    <n v="-365.78732934281601"/>
    <n v="-404.42910466210799"/>
    <n v="-560.57479814902899"/>
    <s v="Intercept"/>
    <x v="0"/>
    <x v="0"/>
    <n v="1"/>
    <n v="-365.78732934281601"/>
    <n v="-0.26041519449454453"/>
    <n v="-362.88987560412033"/>
  </r>
  <r>
    <n v="51.9425152847666"/>
    <n v="51.899799428982199"/>
    <n v="51.628407155245696"/>
    <s v="Open Hours"/>
    <x v="1"/>
    <x v="0"/>
    <n v="8.62586134527265"/>
    <n v="448.04893477110198"/>
    <n v="0.31897974897358639"/>
    <n v="444.49987509343754"/>
  </r>
  <r>
    <n v="45.629059697818199"/>
    <n v="45.636122221118598"/>
    <n v="45.723200261287701"/>
    <s v="Labour Hours"/>
    <x v="2"/>
    <x v="0"/>
    <n v="21.081174140403601"/>
    <n v="961.91415335257716"/>
    <n v="0.68481612466570863"/>
    <n v="954.29469380228841"/>
  </r>
  <r>
    <n v="-3.47074930274003"/>
    <n v="-3.5862012127337399"/>
    <n v="-4.1505495723724897"/>
    <s v="rain"/>
    <x v="3"/>
    <x v="1"/>
    <n v="0.57241421525761604"/>
    <n v="-1.9867062384838523"/>
    <n v="-1.4143969733118322E-3"/>
    <n v="-1.9709692542949049"/>
  </r>
  <r>
    <n v="-21.597060869750699"/>
    <n v="-22.357585513944699"/>
    <n v="-24.847325186689002"/>
    <s v="snow"/>
    <x v="3"/>
    <x v="1"/>
    <n v="2.7571793347091499E-2"/>
    <n v="-0.59546969920532244"/>
    <n v="-4.2393310291191335E-4"/>
    <n v="-0.59075289857326585"/>
  </r>
  <r>
    <n v="9.35168306603485"/>
    <n v="9.1945665401726604"/>
    <n v="8.6110778775907306"/>
    <s v="meantempi"/>
    <x v="3"/>
    <x v="1"/>
    <n v="51.137203120081097"/>
    <n v="478.21891646244688"/>
    <n v="0.34045868227661807"/>
    <n v="474.43087604587873"/>
  </r>
  <r>
    <n v="-8.8800861413104499"/>
    <n v="-8.9043966860740795"/>
    <n v="-8.9916399123023005"/>
    <s v="meandewpti"/>
    <x v="3"/>
    <x v="1"/>
    <n v="45.474352023505503"/>
    <n v="-403.81616318900404"/>
    <n v="-0.28748908516278693"/>
    <n v="-400.61747761976943"/>
  </r>
  <r>
    <n v="-2.64023432395103"/>
    <n v="-2.62111533710811"/>
    <n v="-2.5946777014686"/>
    <s v="meanwindspdi"/>
    <x v="3"/>
    <x v="1"/>
    <n v="8.5805029906607402"/>
    <n v="-22.654538512706949"/>
    <n v="-1.6128459297838706E-2"/>
    <n v="-22.47508867383473"/>
  </r>
  <r>
    <n v="4.6691909916162597"/>
    <n v="4.6571962045138999"/>
    <n v="4.6102375476138899"/>
    <s v="humidity"/>
    <x v="3"/>
    <x v="1"/>
    <n v="79.625765154429999"/>
    <n v="371.78790535961645"/>
    <n v="0.26468718820548542"/>
    <n v="368.84292020028499"/>
  </r>
  <r>
    <n v="-179.00079588167"/>
    <n v="-179.00936637683299"/>
    <n v="-175.47432593518701"/>
    <s v="precipi"/>
    <x v="3"/>
    <x v="1"/>
    <n v="1.4695249921296401E-2"/>
    <n v="-2.6304614315921042"/>
    <n v="-1.8727059970862529E-3"/>
    <n v="-2.6096251704696791"/>
  </r>
  <r>
    <n v="72.827361325872303"/>
    <n v="73.338152842483893"/>
    <n v="74.496396248757407"/>
    <s v="Holiday_flag"/>
    <x v="4"/>
    <x v="2"/>
    <n v="0.12537164643744"/>
    <n v="9.1304861951189551"/>
    <n v="6.5002725561968799E-3"/>
    <n v="9.0581623084231335"/>
  </r>
  <r>
    <n v="151.84784067608999"/>
    <n v="153.580487730459"/>
    <n v="162.425088849567"/>
    <s v="Holiday_Period_flag"/>
    <x v="4"/>
    <x v="2"/>
    <n v="0.47996607086641702"/>
    <n v="72.88181145885261"/>
    <n v="5.1886792088372762E-2"/>
    <n v="72.30450420910789"/>
  </r>
  <r>
    <n v="-243.42127809966701"/>
    <n v="-236.909252125682"/>
    <n v="-208.869604408416"/>
    <s v="Promo_Es342"/>
    <x v="5"/>
    <x v="3"/>
    <n v="0.26412256462275702"/>
    <n v="-64.293052255433409"/>
    <n v="-4.5772191556846316E-2"/>
    <n v="-63.783777795423127"/>
  </r>
  <r>
    <n v="-51.002750391126803"/>
    <n v="-51.411879641297503"/>
    <n v="-45.720509955809398"/>
    <s v="Promo_Esb3G2"/>
    <x v="6"/>
    <x v="3"/>
    <n v="0.10704291860505701"/>
    <n v="-5.4594832587514253"/>
    <n v="-3.8867732166168447E-3"/>
    <n v="-5.416237911221657"/>
  </r>
  <r>
    <n v="-63.4754262236561"/>
    <n v="-62.991502806921098"/>
    <n v="-56.3411695390459"/>
    <s v="Promo_Esb3G3"/>
    <x v="7"/>
    <x v="4"/>
    <n v="0.393044527615516"/>
    <n v="-24.948668915270449"/>
    <n v="-1.7761720942119207E-2"/>
    <n v="-24.751046941447829"/>
  </r>
  <r>
    <n v="357.89945508275298"/>
    <n v="351.31263460856297"/>
    <n v="310.93128390641698"/>
    <s v="Promo_Esb3G3 / Secret Sale 342"/>
    <x v="8"/>
    <x v="4"/>
    <n v="0.23578998915666799"/>
    <n v="84.389108633139713"/>
    <n v="6.0079189121732032E-2"/>
    <n v="83.7206504370792"/>
  </r>
  <r>
    <n v="-193.65683475293099"/>
    <n v="-202.416105282595"/>
    <n v="-230.477621818698"/>
    <s v="Sales_Promo_545"/>
    <x v="9"/>
    <x v="5"/>
    <n v="4.6626324810241697E-2"/>
    <n v="-9.0295064789134631"/>
    <n v="-6.4283820057972731E-3"/>
    <n v="-8.9579824669885291"/>
  </r>
  <r>
    <n v="156.63785958817201"/>
    <n v="151.48558955806499"/>
    <n v="135.749951641032"/>
    <s v="Sales_Promo_345"/>
    <x v="9"/>
    <x v="5"/>
    <n v="0.211252579663506"/>
    <n v="33.090151910971372"/>
    <n v="2.355789185270989E-2"/>
    <n v="32.8280400862105"/>
  </r>
  <r>
    <n v="-209.29250658603701"/>
    <n v="-180.86582805376099"/>
    <n v="-71.426880596634604"/>
    <s v="Sales_Promo_545"/>
    <x v="9"/>
    <x v="5"/>
    <n v="4.6626324810241697E-2"/>
    <n v="-9.758540392430211"/>
    <n v="-6.9474035605424185E-3"/>
    <n v="-9.6812415986336635"/>
  </r>
  <r>
    <n v="38.295229463976298"/>
    <n v="28.808024576020198"/>
    <n v="-12.306771509744101"/>
    <s v="Sales_Promo_545 (Over €5 @ €5)"/>
    <x v="9"/>
    <x v="5"/>
    <n v="5.7513379271747801E-2"/>
    <n v="2.2024880564602802"/>
    <n v="1.5680186534221729E-3"/>
    <n v="2.1850418336370652"/>
  </r>
  <r>
    <n v="208.01625231576901"/>
    <n v="202.988319204975"/>
    <n v="178.461322284668"/>
    <s v="Sales_Promo_75% Off"/>
    <x v="9"/>
    <x v="5"/>
    <n v="0.59292909860435805"/>
    <n v="123.33888898064562"/>
    <n v="8.7808729789362452E-2"/>
    <n v="122.36190400512554"/>
  </r>
  <r>
    <n v="-339.26399571129599"/>
    <n v="-339.23473300900503"/>
    <n v="-338.65851508712097"/>
    <s v="Cluster_1"/>
    <x v="0"/>
    <x v="0"/>
    <n v="0.56670397705411102"/>
    <n v="-192.2622556408603"/>
    <n v="-0.13687738387939272"/>
    <n v="-190.73931882285316"/>
  </r>
  <r>
    <n v="-145.10905028318899"/>
    <n v="-145.03871853317401"/>
    <n v="-144.34792003644301"/>
    <s v="Cluster_2"/>
    <x v="0"/>
    <x v="0"/>
    <n v="2.5289446990101001E-2"/>
    <n v="-3.6697276349206085"/>
    <n v="-2.6125914134500186E-3"/>
    <n v="-3.6406591975996685"/>
  </r>
  <r>
    <n v="953.93337507988599"/>
    <n v="953.70330029706395"/>
    <n v="950.63008282277303"/>
    <s v="Cluster_3"/>
    <x v="0"/>
    <x v="0"/>
    <n v="6.6100598132148705E-2"/>
    <n v="63.055566670999823"/>
    <n v="4.489118769667038E-2"/>
    <n v="62.556094511248666"/>
  </r>
  <r>
    <n v="19.485258237644899"/>
    <n v="19.545057774214701"/>
    <n v="18.7072564354809"/>
    <s v="Day_of_Week_1"/>
    <x v="10"/>
    <x v="0"/>
    <n v="0.14365665115953599"/>
    <n v="2.7991869453988283"/>
    <n v="1.9928268541238971E-3"/>
    <n v="2.7770141853559216"/>
  </r>
  <r>
    <n v="66.191788494791396"/>
    <n v="66.515928168782295"/>
    <n v="66.886393798842207"/>
    <s v="Day_of_Week_2"/>
    <x v="10"/>
    <x v="0"/>
    <n v="0.143682885025709"/>
    <n v="9.5106271359431602"/>
    <n v="6.770906525990013E-3"/>
    <n v="9.4352920984997137"/>
  </r>
  <r>
    <n v="52.175119752275997"/>
    <n v="53.159400539121101"/>
    <n v="56.2489474347392"/>
    <s v="Day_of_Week_3"/>
    <x v="10"/>
    <x v="0"/>
    <n v="0.143761586624226"/>
    <n v="7.5007779978961908"/>
    <n v="5.3400334142025127E-3"/>
    <n v="7.4413632628582729"/>
  </r>
  <r>
    <n v="240.131213953795"/>
    <n v="240.990377982067"/>
    <n v="243.73044386384899"/>
    <s v="Day_of_Week_4"/>
    <x v="10"/>
    <x v="0"/>
    <n v="0.14378782049039801"/>
    <n v="34.527943886129634"/>
    <n v="2.4581499962718054E-2"/>
    <n v="34.254443105547423"/>
  </r>
  <r>
    <n v="1081.3283170301399"/>
    <n v="1082.3471532359599"/>
    <n v="1084.8412357984801"/>
    <s v="Day_of_Week_5"/>
    <x v="10"/>
    <x v="0"/>
    <n v="0.14388401133303"/>
    <n v="155.58585582229091"/>
    <n v="0.11076633238596841"/>
    <n v="154.35343801150893"/>
  </r>
  <r>
    <n v="542.85625464464704"/>
    <n v="543.47467713534604"/>
    <n v="544.99386037147804"/>
    <s v="Day_of_Week_6"/>
    <x v="10"/>
    <x v="0"/>
    <n v="0.14044737486445799"/>
    <n v="76.24273589359241"/>
    <n v="5.4279537052848992E-2"/>
    <n v="75.638806280830337"/>
  </r>
  <r>
    <n v="-162.67825499098601"/>
    <n v="-150.87500482383501"/>
    <n v="-101.13564172210999"/>
    <s v="Week_Num_2"/>
    <x v="11"/>
    <x v="2"/>
    <n v="2.07160096540627E-2"/>
    <n v="-3.3700443008993397"/>
    <n v="-2.3992376763040794E-3"/>
    <n v="-3.3433496981181166"/>
  </r>
  <r>
    <n v="-144.558997707109"/>
    <n v="-133.29410821388501"/>
    <n v="-85.798060520473101"/>
    <s v="Week_Num_3"/>
    <x v="11"/>
    <x v="2"/>
    <n v="2.06285634334884E-2"/>
    <n v="-2.9820444540826023"/>
    <n v="-2.1230087108170368E-3"/>
    <n v="-2.9584232535670951"/>
  </r>
  <r>
    <n v="-88.638805358224502"/>
    <n v="-77.526945212440296"/>
    <n v="-30.667748770938999"/>
    <s v="Week_Num_4"/>
    <x v="11"/>
    <x v="2"/>
    <n v="2.0444926370282199E-2"/>
    <n v="-1.8122138490986752"/>
    <n v="-1.2901705010575902E-3"/>
    <n v="-1.7978590440762574"/>
  </r>
  <r>
    <n v="-361.82115561385899"/>
    <n v="-330.20214146613"/>
    <n v="-201.15501285684601"/>
    <s v="Week_Num_5"/>
    <x v="11"/>
    <x v="2"/>
    <n v="1.9159466927839298E-2"/>
    <n v="-6.9323004647763273"/>
    <n v="-4.935316860408369E-3"/>
    <n v="-6.8773887215633644"/>
  </r>
  <r>
    <n v="-789.40616604988099"/>
    <n v="-746.12582595571303"/>
    <n v="-570.81756637873195"/>
    <s v="Week_Num_6"/>
    <x v="11"/>
    <x v="2"/>
    <n v="1.9255657770471099E-2"/>
    <n v="-15.20053497535619"/>
    <n v="-1.0821726053607088E-2"/>
    <n v="-15.080129364331746"/>
  </r>
  <r>
    <n v="-477.39597610363597"/>
    <n v="-433.14237266292798"/>
    <n v="-255.14574963324401"/>
    <s v="Week_Num_7"/>
    <x v="11"/>
    <x v="2"/>
    <n v="1.9168211549896799E-2"/>
    <n v="-9.1508270630239714"/>
    <n v="-6.5147538425803899E-3"/>
    <n v="-9.0783420534049863"/>
  </r>
  <r>
    <n v="-485.51812522058202"/>
    <n v="-436.35920531823302"/>
    <n v="-240.51242954510599"/>
    <s v="Week_Num_8"/>
    <x v="11"/>
    <x v="2"/>
    <n v="1.92818916366434E-2"/>
    <n v="-9.3617078781295238"/>
    <n v="-6.6648863487542512E-3"/>
    <n v="-9.2875524514207939"/>
  </r>
  <r>
    <n v="-480.88955208285199"/>
    <n v="-429.39833113497599"/>
    <n v="-223.293886864782"/>
    <s v="Week_Num_9"/>
    <x v="11"/>
    <x v="2"/>
    <n v="1.9246913148413699E-2"/>
    <n v="-9.2556394429182181"/>
    <n v="-6.5893729835567461E-3"/>
    <n v="-9.1823241994512443"/>
  </r>
  <r>
    <n v="-632.32140187926996"/>
    <n v="-582.49435451801196"/>
    <n v="-382.18448488335298"/>
    <s v="Week_Num_10"/>
    <x v="11"/>
    <x v="2"/>
    <n v="1.9255657770471099E-2"/>
    <n v="-12.175764515531743"/>
    <n v="-8.6682993916947313E-3"/>
    <n v="-12.079318543823568"/>
  </r>
  <r>
    <n v="-649.92323144326804"/>
    <n v="-604.43030267392203"/>
    <n v="-420.607985817577"/>
    <s v="Week_Num_11"/>
    <x v="11"/>
    <x v="2"/>
    <n v="1.9211934660183901E-2"/>
    <n v="-12.486282656623644"/>
    <n v="-8.8893667595880202E-3"/>
    <n v="-12.387377026319704"/>
  </r>
  <r>
    <n v="-439.80366072678498"/>
    <n v="-394.15923737992"/>
    <n v="-208.75816052664001"/>
    <s v="Week_Num_12"/>
    <x v="11"/>
    <x v="2"/>
    <n v="1.92031900381265E-2"/>
    <n v="-8.445633276400164"/>
    <n v="-6.012704803785302E-3"/>
    <n v="-8.3787342075988374"/>
  </r>
  <r>
    <n v="-469.87740961307901"/>
    <n v="-419.29589246956101"/>
    <n v="-216.423429514253"/>
    <s v="Week_Num_13"/>
    <x v="11"/>
    <x v="2"/>
    <n v="1.91944454160691E-2"/>
    <n v="-9.0190362910621875"/>
    <n v="-6.42092795863117E-3"/>
    <n v="-8.9475952149923295"/>
  </r>
  <r>
    <n v="-494.04032675860901"/>
    <n v="-443.12164487066502"/>
    <n v="-241.739863325248"/>
    <s v="Week_Num_14"/>
    <x v="11"/>
    <x v="2"/>
    <n v="1.9168211549896799E-2"/>
    <n v="-9.4698694974891584"/>
    <n v="-6.741889915807789E-3"/>
    <n v="-9.394857307127733"/>
  </r>
  <r>
    <n v="-125.942231631862"/>
    <n v="-75.646588103224303"/>
    <n v="122.394653871176"/>
    <s v="Week_Num_15"/>
    <x v="11"/>
    <x v="2"/>
    <n v="1.7113225366399601E-2"/>
    <n v="-2.1552777930633549"/>
    <n v="-1.5344082220637733E-3"/>
    <n v="-2.1382055294869784"/>
  </r>
  <r>
    <n v="-460.04712415133901"/>
    <n v="-409.35945463370001"/>
    <n v="-208.46040018426999"/>
    <s v="Week_Num_16"/>
    <x v="11"/>
    <x v="2"/>
    <n v="1.9220679282241401E-2"/>
    <n v="-8.8424182280303789"/>
    <n v="-6.2951881542527288E-3"/>
    <n v="-8.7723761688919488"/>
  </r>
  <r>
    <n v="-340.42033869285899"/>
    <n v="-293.773366926552"/>
    <n v="-105.282946360076"/>
    <s v="Week_Num_17"/>
    <x v="11"/>
    <x v="2"/>
    <n v="1.9150722305781898E-2"/>
    <n v="-6.5192953735471635"/>
    <n v="-4.6412858961513174E-3"/>
    <n v="-6.4676551027163418"/>
  </r>
  <r>
    <n v="-342.29760988027601"/>
    <n v="-295.57688142772201"/>
    <n v="-106.678354293799"/>
    <s v="Week_Num_18"/>
    <x v="11"/>
    <x v="2"/>
    <n v="1.90982545734373E-2"/>
    <n v="-6.537286893372638"/>
    <n v="-4.6540946097363969E-3"/>
    <n v="-6.4855041091407184"/>
  </r>
  <r>
    <n v="-445.89104900221099"/>
    <n v="-398.79864672064201"/>
    <n v="-208.34587912544501"/>
    <s v="Week_Num_19"/>
    <x v="11"/>
    <x v="2"/>
    <n v="1.8958340620518301E-2"/>
    <n v="-8.4533543866241327"/>
    <n v="-6.018201698454401E-3"/>
    <n v="-8.3863941578047001"/>
  </r>
  <r>
    <n v="-483.757471619738"/>
    <n v="-432.51860493921998"/>
    <n v="-227.302452025365"/>
    <s v="Week_Num_20"/>
    <x v="11"/>
    <x v="2"/>
    <n v="1.9072020707264999E-2"/>
    <n v="-9.226232516025803"/>
    <n v="-6.568437292317977E-3"/>
    <n v="-9.1531502090315637"/>
  </r>
  <r>
    <n v="-562.26736662092105"/>
    <n v="-507.23324368023202"/>
    <n v="-288.16204774509401"/>
    <s v="Week_Num_21"/>
    <x v="11"/>
    <x v="2"/>
    <n v="1.9124488439609601E-2"/>
    <n v="-10.753075752911538"/>
    <n v="-7.6554437209185571E-3"/>
    <n v="-10.667899102318614"/>
  </r>
  <r>
    <n v="-150.80172289448899"/>
    <n v="-97.763805768937004"/>
    <n v="110.905525559182"/>
    <s v="Week_Num_22"/>
    <x v="11"/>
    <x v="2"/>
    <n v="1.9211934660183901E-2"/>
    <n v="-2.8971928468920809"/>
    <n v="-2.0626002548177714E-3"/>
    <n v="-2.8742437680898387"/>
  </r>
  <r>
    <n v="-437.10674186307699"/>
    <n v="-382.87444219351403"/>
    <n v="-166.969983155042"/>
    <s v="Week_Num_23"/>
    <x v="11"/>
    <x v="2"/>
    <n v="1.9238168526356202E-2"/>
    <n v="-8.4091331639683524"/>
    <n v="-5.9867192566776962E-3"/>
    <n v="-8.3425232177766535"/>
  </r>
  <r>
    <n v="-583.47493766479101"/>
    <n v="-527.95647806872705"/>
    <n v="-308.24952456054098"/>
    <s v="Week_Num_24"/>
    <x v="11"/>
    <x v="2"/>
    <n v="1.9255657770471099E-2"/>
    <n v="-11.235193717320174"/>
    <n v="-7.998678254756449E-3"/>
    <n v="-11.146198141394386"/>
  </r>
  <r>
    <n v="-363.39746012673402"/>
    <n v="-307.04024059035999"/>
    <n v="-88.595603679509495"/>
    <s v="Week_Num_25"/>
    <x v="11"/>
    <x v="2"/>
    <n v="1.9264402392528499E-2"/>
    <n v="-7.0006349003042345"/>
    <n v="-4.983966236401371E-3"/>
    <n v="-6.9451818702564934"/>
  </r>
  <r>
    <n v="-362.51612960576301"/>
    <n v="-308.90744654997599"/>
    <n v="-109.593050041727"/>
    <s v="Week_Num_26"/>
    <x v="11"/>
    <x v="2"/>
    <n v="1.9211934660183901E-2"/>
    <n v="-6.9646361952486773"/>
    <n v="-4.9583376565502388E-3"/>
    <n v="-6.9094683160910408"/>
  </r>
  <r>
    <n v="-421.63890309682199"/>
    <n v="-367.162177518671"/>
    <n v="-164.47853671580299"/>
    <s v="Week_Num_27"/>
    <x v="11"/>
    <x v="2"/>
    <n v="1.9159466927839298E-2"/>
    <n v="-8.0783766193739996"/>
    <n v="-5.7512435499449538E-3"/>
    <n v="-8.0143866430660431"/>
  </r>
  <r>
    <n v="-398.04031231331498"/>
    <n v="-344.06687401233"/>
    <n v="-143.18360658572001"/>
    <s v="Week_Num_28"/>
    <x v="11"/>
    <x v="2"/>
    <n v="1.92031900381265E-2"/>
    <n v="-7.6436437601878113"/>
    <n v="-5.441743922711996E-3"/>
    <n v="-7.583097365018781"/>
  </r>
  <r>
    <n v="-148.02523068114201"/>
    <n v="-94.249702031898806"/>
    <n v="105.584074174866"/>
    <s v="Week_Num_29"/>
    <x v="11"/>
    <x v="2"/>
    <n v="1.9211934660183901E-2"/>
    <n v="-2.8438510599047495"/>
    <n v="-2.0246246041631974E-3"/>
    <n v="-2.8213245090244365"/>
  </r>
  <r>
    <n v="154.469815527957"/>
    <n v="207.55538387654599"/>
    <n v="404.96412379369701"/>
    <s v="Week_Num_30"/>
    <x v="11"/>
    <x v="2"/>
    <n v="1.9238168526356202E-2"/>
    <n v="2.9717163433619906"/>
    <n v="2.1156558127084515E-3"/>
    <n v="2.9481769532882907"/>
  </r>
  <r>
    <n v="-85.933197389764004"/>
    <n v="-33.202635472656098"/>
    <n v="164.46595846720899"/>
    <s v="Week_Num_31"/>
    <x v="11"/>
    <x v="2"/>
    <n v="1.9159466927839298E-2"/>
    <n v="-1.6464342533926697"/>
    <n v="-1.1721469332741745E-3"/>
    <n v="-1.6333926122522286"/>
  </r>
  <r>
    <n v="-293.23414790495701"/>
    <n v="-240.58081425461799"/>
    <n v="-42.686131322794402"/>
    <s v="Week_Num_32"/>
    <x v="11"/>
    <x v="2"/>
    <n v="1.9159466927839298E-2"/>
    <n v="-5.6182099588981611"/>
    <n v="-3.9997756122013301E-3"/>
    <n v="-5.5737073144806146"/>
  </r>
  <r>
    <n v="-359.04682278308297"/>
    <n v="-306.13048847871897"/>
    <n v="-106.948347101255"/>
    <s v="Week_Num_33"/>
    <x v="11"/>
    <x v="2"/>
    <n v="1.9220679282241401E-2"/>
    <n v="-6.9011238280214027"/>
    <n v="-4.9131212585574076E-3"/>
    <n v="-6.8464590394060405"/>
  </r>
  <r>
    <n v="-386.84745738167697"/>
    <n v="-333.45637847417299"/>
    <n v="-132.57897727171999"/>
    <s v="Week_Num_34"/>
    <x v="11"/>
    <x v="2"/>
    <n v="1.9220679282241401E-2"/>
    <n v="-7.4354709094837617"/>
    <n v="-5.29353929927144E-3"/>
    <n v="-7.3765734812312482"/>
  </r>
  <r>
    <n v="-324.39954839750402"/>
    <n v="-271.81031115360997"/>
    <n v="-74.101198673469497"/>
    <s v="Week_Num_35"/>
    <x v="11"/>
    <x v="2"/>
    <n v="1.9273147014586E-2"/>
    <n v="-6.2522001877304012"/>
    <n v="-4.4511326590558871E-3"/>
    <n v="-6.2026756160576744"/>
  </r>
  <r>
    <n v="-539.449068844831"/>
    <n v="-485.25894842859998"/>
    <n v="-272.10341894829497"/>
    <s v="Week_Num_36"/>
    <x v="11"/>
    <x v="2"/>
    <n v="1.9246913148413699E-2"/>
    <n v="-10.382729376049104"/>
    <n v="-7.3917828009674629E-3"/>
    <n v="-10.300486292062166"/>
  </r>
  <r>
    <n v="-143.46682929828501"/>
    <n v="-86.329539655374006"/>
    <n v="128.990313460837"/>
    <s v="Week_Num_37"/>
    <x v="11"/>
    <x v="2"/>
    <n v="1.9211934660183901E-2"/>
    <n v="-2.7562753503824089"/>
    <n v="-1.9622767763441415E-3"/>
    <n v="-2.7344424992194432"/>
  </r>
  <r>
    <n v="-285.27099208010202"/>
    <n v="-227.709196656275"/>
    <n v="-10.486214587776001"/>
    <s v="Week_Num_38"/>
    <x v="11"/>
    <x v="2"/>
    <n v="1.9168211549896799E-2"/>
    <n v="-5.4681347252403301"/>
    <n v="-3.892932460384033E-3"/>
    <n v="-5.4248208482074523"/>
  </r>
  <r>
    <n v="-325.87843685925799"/>
    <n v="-267.325309719323"/>
    <n v="-40.4772250556057"/>
    <s v="Week_Num_39"/>
    <x v="11"/>
    <x v="2"/>
    <n v="1.91944454160691E-2"/>
    <n v="-6.2550558685689479"/>
    <n v="-4.4531657056415099E-3"/>
    <n v="-6.2055086766399725"/>
  </r>
  <r>
    <n v="-635.12452312494895"/>
    <n v="-574.17847413040897"/>
    <n v="-324.165664441437"/>
    <s v="Week_Num_40"/>
    <x v="11"/>
    <x v="2"/>
    <n v="1.92031900381265E-2"/>
    <n v="-12.196416915442864"/>
    <n v="-8.6830024672476663E-3"/>
    <n v="-12.09980735312196"/>
  </r>
  <r>
    <n v="-1047.30271540336"/>
    <n v="-983.01970169717401"/>
    <n v="-709.64220356018097"/>
    <s v="Week_Num_41"/>
    <x v="11"/>
    <x v="2"/>
    <n v="1.9133233061667001E-2"/>
    <n v="-20.038286939929193"/>
    <n v="-1.4265869734127898E-2"/>
    <n v="-19.879560803855899"/>
  </r>
  <r>
    <n v="-1102.7507922079601"/>
    <n v="-1041.56370921338"/>
    <n v="-779.37659226964104"/>
    <s v="Week_Num_42"/>
    <x v="11"/>
    <x v="2"/>
    <n v="1.9168211549896799E-2"/>
    <n v="-21.137760471858467"/>
    <n v="-1.5048618590337258E-2"/>
    <n v="-20.970325248727921"/>
  </r>
  <r>
    <n v="-466.87414842449499"/>
    <n v="-408.17917954666098"/>
    <n v="-157.42525992564299"/>
    <s v="Week_Num_43"/>
    <x v="11"/>
    <x v="2"/>
    <n v="1.9159466927839298E-2"/>
    <n v="-8.9450598062022468"/>
    <n v="-6.3682618350466395E-3"/>
    <n v="-8.8742047084466673"/>
  </r>
  <r>
    <n v="-998.66482513279698"/>
    <n v="-939.56319474372106"/>
    <n v="-683.70773377672799"/>
    <s v="Week_Num_44"/>
    <x v="11"/>
    <x v="2"/>
    <n v="1.9264402392528499E-2"/>
    <n v="-19.238681046622311"/>
    <n v="-1.3696605827150564E-2"/>
    <n v="-19.086288703163447"/>
  </r>
  <r>
    <n v="-1046.5806518619399"/>
    <n v="-987.32475109500194"/>
    <n v="-730.15179882828897"/>
    <s v="Week_Num_45"/>
    <x v="11"/>
    <x v="2"/>
    <n v="1.9273147014586E-2"/>
    <n v="-20.170902765956416"/>
    <n v="-1.4360282999316664E-2"/>
    <n v="-20.011126160962771"/>
  </r>
  <r>
    <n v="-945.29946972633195"/>
    <n v="-886.14922960422996"/>
    <n v="-629.85524361572902"/>
    <s v="Week_Num_46"/>
    <x v="11"/>
    <x v="2"/>
    <n v="1.9264402392528499E-2"/>
    <n v="-18.210629366251872"/>
    <n v="-1.2964704372895423E-2"/>
    <n v="-18.066380367151638"/>
  </r>
  <r>
    <n v="-724.01369416257796"/>
    <n v="-664.72486707044595"/>
    <n v="-408.43499076069497"/>
    <s v="Week_Num_47"/>
    <x v="11"/>
    <x v="2"/>
    <n v="1.92818916366434E-2"/>
    <n v="-13.960353594288705"/>
    <n v="-9.938802973303993E-3"/>
    <n v="-13.849771637313982"/>
  </r>
  <r>
    <n v="-595.19538751364098"/>
    <n v="-537.14660747946505"/>
    <n v="-286.37099097511998"/>
    <s v="Week_Num_48"/>
    <x v="11"/>
    <x v="2"/>
    <n v="1.92818916366434E-2"/>
    <n v="-11.476492964668001"/>
    <n v="-8.1704665737842505E-3"/>
    <n v="-11.385586022901222"/>
  </r>
  <r>
    <n v="-641.21723543560199"/>
    <n v="-584.42702943849201"/>
    <n v="-340.22404565300099"/>
    <s v="Week_Num_49"/>
    <x v="11"/>
    <x v="2"/>
    <n v="1.9141977683724502E-2"/>
    <n v="-12.274166011127813"/>
    <n v="-8.7383544279373577E-3"/>
    <n v="-12.176940587102848"/>
  </r>
  <r>
    <n v="-329.69735677712703"/>
    <n v="-273.68806783844298"/>
    <n v="-33.433200202927303"/>
    <s v="Week_Num_50"/>
    <x v="11"/>
    <x v="2"/>
    <n v="1.9176956171954199E-2"/>
    <n v="-6.3225917609241122"/>
    <n v="-4.5012465743108285E-3"/>
    <n v="-6.272509607535012"/>
  </r>
  <r>
    <n v="358.77866558531503"/>
    <n v="415.90955027945898"/>
    <n v="658.08051643415399"/>
    <s v="Week_Num_51"/>
    <x v="11"/>
    <x v="2"/>
    <n v="1.91857007940116E-2"/>
    <n v="6.8834201291946009"/>
    <n v="4.9005174535498982E-3"/>
    <n v="6.8288955741090511"/>
  </r>
  <r>
    <n v="78.027190296484207"/>
    <n v="132.510695426165"/>
    <n v="361.38215794476298"/>
    <s v="Week_Num_52"/>
    <x v="11"/>
    <x v="2"/>
    <n v="1.7314351673720599E-2"/>
    <n v="1.350990212905647"/>
    <n v="9.6181127893669028E-4"/>
    <n v="1.340288826254672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3">
  <r>
    <n v="-638.82888824364602"/>
    <n v="-615.32179339383697"/>
    <n v="-511.29156054380201"/>
    <s v="Intercept"/>
    <x v="0"/>
    <x v="0"/>
    <n v="1"/>
    <n v="-638.82888824364602"/>
    <n v="-0.51995199389336111"/>
    <n v="-639.32777217133787"/>
  </r>
  <r>
    <n v="39.1122515380967"/>
    <n v="39.1045193724363"/>
    <n v="38.965065043464101"/>
    <s v="Open Hours"/>
    <x v="1"/>
    <x v="0"/>
    <n v="8.6158945530498308"/>
    <n v="336.98703498460225"/>
    <n v="0.27427858066686067"/>
    <n v="337.25020000216517"/>
  </r>
  <r>
    <n v="50.274237212260999"/>
    <n v="50.2776034378183"/>
    <n v="50.317948006872697"/>
    <s v="Labour Hours"/>
    <x v="2"/>
    <x v="0"/>
    <n v="20.867022535165301"/>
    <n v="1049.0736408464961"/>
    <n v="0.85385608155382109"/>
    <n v="1049.8928993177628"/>
  </r>
  <r>
    <n v="-12.195898241452801"/>
    <n v="-12.55956473124"/>
    <n v="-14.722928908334501"/>
    <s v="rain"/>
    <x v="3"/>
    <x v="1"/>
    <n v="0.53917137169152396"/>
    <n v="-6.5756791838543514"/>
    <n v="-5.3520395927119319E-3"/>
    <n v="-6.5808143628026636"/>
  </r>
  <r>
    <n v="-26.772731875726802"/>
    <n v="-26.521784893801001"/>
    <n v="-25.899368338003399"/>
    <s v="snow"/>
    <x v="3"/>
    <x v="1"/>
    <n v="1.8520936000783202E-2"/>
    <n v="-0.49585605363646451"/>
    <n v="-4.0358435336449816E-4"/>
    <n v="-0.49624328505345328"/>
  </r>
  <r>
    <n v="1.1282085741690999"/>
    <n v="1.16833285791981"/>
    <n v="1.28299667509601"/>
    <s v="meantempi"/>
    <x v="3"/>
    <x v="1"/>
    <n v="50.734612121014301"/>
    <n v="57.239224402071876"/>
    <n v="4.658782563605024E-2"/>
    <n v="57.283924523831011"/>
  </r>
  <r>
    <n v="-3.59900664155969"/>
    <n v="-3.5985573060050702"/>
    <n v="-3.5578847098406299"/>
    <s v="meandewpti"/>
    <x v="3"/>
    <x v="1"/>
    <n v="45.045869912861797"/>
    <n v="-162.12038499122343"/>
    <n v="-0.13195210639064958"/>
    <n v="-162.24699049687879"/>
  </r>
  <r>
    <n v="-3.0395362541219999"/>
    <n v="-3.09005647735898"/>
    <n v="-3.3216899375739302"/>
    <s v="meanwindspdi"/>
    <x v="3"/>
    <x v="1"/>
    <n v="8.3283509023856901"/>
    <n v="-25.31432450485098"/>
    <n v="-2.0603691759382103E-2"/>
    <n v="-25.334093350418637"/>
  </r>
  <r>
    <n v="-0.47781469005365201"/>
    <n v="-0.47811042228164802"/>
    <n v="-0.43943479109514499"/>
    <s v="humidity"/>
    <x v="3"/>
    <x v="1"/>
    <n v="79.505123853660095"/>
    <n v="-37.988716111813815"/>
    <n v="-3.0919560857825545E-2"/>
    <n v="-38.018382835173711"/>
  </r>
  <r>
    <n v="30.081254279352301"/>
    <n v="29.876505770981399"/>
    <n v="27.9060453157919"/>
    <s v="precipi"/>
    <x v="3"/>
    <x v="1"/>
    <n v="1.70105414314131E-2"/>
    <n v="0.51169842222779494"/>
    <n v="4.1647868436399762E-4"/>
    <n v="0.5120980255071278"/>
  </r>
  <r>
    <n v="-57.816848705979702"/>
    <n v="-57.875672937460102"/>
    <n v="-57.718562118093097"/>
    <s v="Holiday_flag"/>
    <x v="4"/>
    <x v="2"/>
    <n v="0.127982115466205"/>
    <n v="-7.3995226069807991"/>
    <n v="-6.0225775699286966E-3"/>
    <n v="-7.4053011542086251"/>
  </r>
  <r>
    <n v="310.20398817154103"/>
    <n v="310.52022373611999"/>
    <n v="312.45505589831998"/>
    <s v="Holiday_Period_flag"/>
    <x v="4"/>
    <x v="2"/>
    <n v="0.43911752227407702"/>
    <n v="136.21600668542419"/>
    <n v="0.11086816138043078"/>
    <n v="136.32238255176387"/>
  </r>
  <r>
    <n v="201.40050534614301"/>
    <n v="189.05348972688401"/>
    <n v="127.177794017331"/>
    <s v="Promo_Cc &amp; Lic"/>
    <x v="5"/>
    <x v="3"/>
    <n v="1.9940602460755099E-2"/>
    <n v="4.01604741250262"/>
    <n v="3.2687185851003669E-3"/>
    <n v="4.0191836850535596"/>
  </r>
  <r>
    <n v="-106.993170364844"/>
    <n v="-121.207797621173"/>
    <n v="-185.07426284775599"/>
    <s v="Promo_Ears 342"/>
    <x v="5"/>
    <x v="3"/>
    <n v="8.3907183185927298E-2"/>
    <n v="-8.977495545446093"/>
    <n v="-7.3069123750132657E-3"/>
    <n v="-8.9845063871925603"/>
  </r>
  <r>
    <n v="100.767769271845"/>
    <n v="105.584034488217"/>
    <n v="118.66938290783"/>
    <s v="Promo_Ears 342 &amp; Rbj Bog50% &amp; Plush Bog50%"/>
    <x v="5"/>
    <x v="3"/>
    <n v="5.7920759766326102E-2"/>
    <n v="5.8365457561831118"/>
    <n v="4.7504482956628857E-3"/>
    <n v="5.8411037198641269"/>
  </r>
  <r>
    <n v="-93.681935694224407"/>
    <n v="-104.262928230992"/>
    <n v="-157.81913176645699"/>
    <s v="Promo_Ears 342 &amp; Rbj Bogo50%"/>
    <x v="5"/>
    <x v="3"/>
    <n v="5.4926405796155403E-2"/>
    <n v="-5.1456120157103049"/>
    <n v="-4.1880874152795036E-3"/>
    <n v="-5.1496304049535242"/>
  </r>
  <r>
    <n v="-107.23534843857099"/>
    <n v="-101.467566928027"/>
    <n v="-79.664893549258906"/>
    <s v="Promo_Ears 342 / Hair 342"/>
    <x v="5"/>
    <x v="3"/>
    <n v="1.6579093371626202E-2"/>
    <n v="-1.7778648545019384"/>
    <n v="-1.4470297022927527E-3"/>
    <n v="-1.7792532516421455"/>
  </r>
  <r>
    <n v="-66.043098326992904"/>
    <n v="-60.875902145107702"/>
    <n v="-34.3236316663209"/>
    <s v="Promo_Es342"/>
    <x v="6"/>
    <x v="3"/>
    <n v="0.16778173036128"/>
    <n v="-11.080825315723025"/>
    <n v="-9.0188426399039345E-3"/>
    <n v="-11.089478721599479"/>
  </r>
  <r>
    <n v="234.70581094541001"/>
    <n v="240.87531933211099"/>
    <n v="266.56064328497899"/>
    <s v="Promo_Esb3G2"/>
    <x v="5"/>
    <x v="3"/>
    <n v="6.6022649391338395E-2"/>
    <n v="15.495899466158559"/>
    <n v="1.2612334809641964E-2"/>
    <n v="15.508000758587661"/>
  </r>
  <r>
    <n v="211.186138796634"/>
    <n v="217.02373322970101"/>
    <n v="245.458579962432"/>
    <s v="Promo_Esb3G3"/>
    <x v="7"/>
    <x v="4"/>
    <n v="0.35156326490649698"/>
    <n v="74.245288458341278"/>
    <n v="6.0429305063578999E-2"/>
    <n v="74.3032692131261"/>
  </r>
  <r>
    <n v="-155.01264370952799"/>
    <n v="-146.88231824347801"/>
    <n v="-104.77465447375199"/>
    <s v="Promo_Hair &amp; Ears 342"/>
    <x v="5"/>
    <x v="3"/>
    <n v="2.7471361900721199E-2"/>
    <n v="-4.2584084345319972"/>
    <n v="-3.4659796967458781E-3"/>
    <n v="-4.2617339753217642"/>
  </r>
  <r>
    <n v="-134.164499322886"/>
    <n v="-134.10340401146701"/>
    <n v="-123.41686730421701"/>
    <s v="Promo_Hair &amp; Jwly 342"/>
    <x v="5"/>
    <x v="3"/>
    <n v="7.9623706798081006E-2"/>
    <n v="-10.682674756796812"/>
    <n v="-8.6947821899255283E-3"/>
    <n v="-10.69101723291053"/>
  </r>
  <r>
    <n v="-86.423577525978601"/>
    <n v="-78.1137857685668"/>
    <n v="-37.229646354832497"/>
    <s v="Promo_Hair &amp; Jwly B3G2"/>
    <x v="5"/>
    <x v="3"/>
    <n v="3.2970529682451601E-2"/>
    <n v="-2.8494311280839346"/>
    <n v="-2.3191928602076446E-3"/>
    <n v="-2.8516563489827176"/>
  </r>
  <r>
    <n v="1.49404887208555"/>
    <n v="-5.6228738339043201"/>
    <n v="-35.563312211250903"/>
    <s v="Promo_Hair 342"/>
    <x v="5"/>
    <x v="3"/>
    <n v="4.1292712378838803E-2"/>
    <n v="6.1693330354957145E-2"/>
    <n v="5.0213086349575929E-5"/>
    <n v="6.1741508844575063E-2"/>
  </r>
  <r>
    <n v="259.50869877617401"/>
    <n v="257.652040651481"/>
    <n v="252.591983928264"/>
    <s v="Sales_Promo_10 For 5"/>
    <x v="8"/>
    <x v="5"/>
    <n v="1.9255246238699699E-2"/>
    <n v="4.996903896019778"/>
    <n v="4.0670517439688279E-3"/>
    <n v="5.0008061538666304"/>
  </r>
  <r>
    <n v="-42.861164115489203"/>
    <n v="-43.873997601132203"/>
    <n v="-49.642742222090703"/>
    <s v="Sales_Promo_342"/>
    <x v="8"/>
    <x v="5"/>
    <n v="1.9157338206977501E-2"/>
    <n v="-0.82110581690519435"/>
    <n v="-6.6830980025196025E-4"/>
    <n v="-0.8217470472918077"/>
  </r>
  <r>
    <n v="-40.688618867550701"/>
    <n v="-43.767014398144902"/>
    <n v="-52.369037258936601"/>
    <s v="Sales_Promo_342 / Bogof"/>
    <x v="8"/>
    <x v="5"/>
    <n v="1.6481185339904E-2"/>
    <n v="-0.67059666878081792"/>
    <n v="-5.4580824606956127E-4"/>
    <n v="-0.67112036128467178"/>
  </r>
  <r>
    <n v="140.16929169030701"/>
    <n v="146.687324237409"/>
    <n v="164.783691278932"/>
    <s v="Sales_Promo_345"/>
    <x v="8"/>
    <x v="5"/>
    <n v="0.16570934368982701"/>
    <n v="23.227361331468696"/>
    <n v="1.8905082502425213E-2"/>
    <n v="23.245500394157016"/>
  </r>
  <r>
    <n v="-322.79171112906499"/>
    <n v="-323.17692964008899"/>
    <n v="-312.63148254444502"/>
    <s v="Sales_Promo_545"/>
    <x v="8"/>
    <x v="5"/>
    <n v="6.6038967396625403E-2"/>
    <n v="-21.316831287153249"/>
    <n v="-1.7350074699528054E-2"/>
    <n v="-21.333478349792699"/>
  </r>
  <r>
    <n v="2.3115352527417499"/>
    <n v="-1.68731528557993"/>
    <n v="-18.340301543432599"/>
    <s v="Sales_Promo_75% Off"/>
    <x v="8"/>
    <x v="5"/>
    <n v="0.65006037661956195"/>
    <n v="1.5026374769666961"/>
    <n v="1.2230181925488312E-3"/>
    <n v="1.5038109393761172"/>
  </r>
  <r>
    <n v="-140.53973236422601"/>
    <n v="-142.29805623640601"/>
    <n v="-141.111636444895"/>
    <s v="Sales_Promo_B3G3"/>
    <x v="8"/>
    <x v="5"/>
    <n v="3.8486015469468997E-2"/>
    <n v="-5.4088143138446352"/>
    <n v="-4.4023115404415846E-3"/>
    <n v="-5.4130382470115679"/>
  </r>
  <r>
    <n v="144.89170072713799"/>
    <n v="150.46394827146801"/>
    <n v="156.719524806355"/>
    <s v="Sales_Promo_€2 Dot"/>
    <x v="8"/>
    <x v="5"/>
    <n v="2.4811527038934699E-2"/>
    <n v="3.5949843503086187"/>
    <n v="2.9260093201130964E-3"/>
    <n v="3.5977917999178621"/>
  </r>
  <r>
    <n v="-165.155337995987"/>
    <n v="-165.13164278849499"/>
    <n v="-164.997561566363"/>
    <s v="Cluster_1"/>
    <x v="0"/>
    <x v="0"/>
    <n v="0.26980189941581501"/>
    <n v="-44.559223889978213"/>
    <n v="-3.626739136928081E-2"/>
    <n v="-44.594021753753985"/>
  </r>
  <r>
    <n v="-29.9953912026096"/>
    <n v="-30.021058440848702"/>
    <n v="-29.9828213136242"/>
    <s v="Cluster_2"/>
    <x v="0"/>
    <x v="0"/>
    <n v="2.3710061682059899E-2"/>
    <n v="-0.71119257559139049"/>
    <n v="-5.7884983682808034E-4"/>
    <n v="-0.71174797086543928"/>
  </r>
  <r>
    <n v="447.22660402953102"/>
    <n v="447.09672453924298"/>
    <n v="445.90019478636299"/>
    <s v="Cluster_3"/>
    <x v="0"/>
    <x v="0"/>
    <n v="0.12080219313991"/>
    <n v="54.025954597281462"/>
    <n v="4.3972499258886008E-2"/>
    <n v="54.068145363733642"/>
  </r>
  <r>
    <n v="-21.259161189666699"/>
    <n v="-21.396065564607799"/>
    <n v="-22.609331168498301"/>
    <s v="Day_of_Week_1"/>
    <x v="9"/>
    <x v="0"/>
    <n v="0.143133383375216"/>
    <n v="-3.0428956687960769"/>
    <n v="-2.4766564244611388E-3"/>
    <n v="-3.0452719729531714"/>
  </r>
  <r>
    <n v="10.5127147259912"/>
    <n v="9.7413661809709993"/>
    <n v="5.8155726398720002"/>
    <s v="Day_of_Week_2"/>
    <x v="9"/>
    <x v="0"/>
    <n v="0.14332919943865999"/>
    <n v="1.5067789856033305"/>
    <n v="1.2263890258235519E-3"/>
    <n v="1.507955682262381"/>
  </r>
  <r>
    <n v="5.75852256297288"/>
    <n v="5.0069709174895696"/>
    <n v="0.68571388931212396"/>
    <s v="Day_of_Week_3"/>
    <x v="9"/>
    <x v="0"/>
    <n v="0.14347606148624301"/>
    <n v="0.82621013731501458"/>
    <n v="6.7246427983702313E-4"/>
    <n v="0.82685535384480524"/>
  </r>
  <r>
    <n v="193.35495652554599"/>
    <n v="192.78437265934201"/>
    <n v="189.381931685419"/>
    <s v="Day_of_Week_4"/>
    <x v="9"/>
    <x v="0"/>
    <n v="0.144626480858979"/>
    <n v="27.964246918930595"/>
    <n v="2.2760501616011359E-2"/>
    <n v="27.986085182031406"/>
  </r>
  <r>
    <n v="799.576343507562"/>
    <n v="798.96516119694797"/>
    <n v="795.13425452906404"/>
    <s v="Day_of_Week_5"/>
    <x v="9"/>
    <x v="0"/>
    <n v="0.14624196338239601"/>
    <n v="116.93161434866298"/>
    <n v="9.5172317890809779E-2"/>
    <n v="117.02293035536078"/>
  </r>
  <r>
    <n v="488.44416842072201"/>
    <n v="487.82081257664203"/>
    <n v="483.862350272794"/>
    <s v="Day_of_Week_6"/>
    <x v="9"/>
    <x v="0"/>
    <n v="0.13636141118109699"/>
    <n v="66.604936089027063"/>
    <n v="5.4210712696231865E-2"/>
    <n v="66.656950224159729"/>
  </r>
  <r>
    <n v="53.7328570299576"/>
    <n v="48.098291231475002"/>
    <n v="22.5779854771632"/>
    <s v="Week_Num_2"/>
    <x v="10"/>
    <x v="2"/>
    <n v="1.9361313273065499E-2"/>
    <n v="1.0403386780138488"/>
    <n v="8.4674657003203286E-4"/>
    <n v="1.0411511150456871"/>
  </r>
  <r>
    <n v="65.849717384177794"/>
    <n v="46.281935697349198"/>
    <n v="-44.113582053980203"/>
    <s v="Week_Num_3"/>
    <x v="10"/>
    <x v="2"/>
    <n v="1.93042002545608E-2"/>
    <n v="1.2711761310904017"/>
    <n v="1.034628483641804E-3"/>
    <n v="1.2721688372011257"/>
  </r>
  <r>
    <n v="16.528404695673999"/>
    <n v="-8.1700197375367001"/>
    <n v="-113.12185309804499"/>
    <s v="Week_Num_4"/>
    <x v="10"/>
    <x v="2"/>
    <n v="1.92634052413432E-2"/>
    <n v="0.31839335764568805"/>
    <n v="2.5914492001986286E-4"/>
    <n v="0.31864200220722316"/>
  </r>
  <r>
    <n v="-69.0198358362303"/>
    <n v="-93.567162460416"/>
    <n v="-194.24375933924199"/>
    <s v="Week_Num_5"/>
    <x v="10"/>
    <x v="2"/>
    <n v="1.9312359257204301E-2"/>
    <n v="-1.3329358655425434"/>
    <n v="-1.0848956172384116E-3"/>
    <n v="-1.3339768020001785"/>
  </r>
  <r>
    <n v="-331.65918826881801"/>
    <n v="-356.40270023545997"/>
    <n v="-458.38333929950699"/>
    <s v="Week_Num_6"/>
    <x v="10"/>
    <x v="2"/>
    <n v="1.9320518259847898E-2"/>
    <n v="-6.4078274029940303"/>
    <n v="-5.2154226210267239E-3"/>
    <n v="-6.4128315005882488"/>
  </r>
  <r>
    <n v="191.73518689016799"/>
    <n v="166.09197966524201"/>
    <n v="55.819229205517502"/>
    <s v="Week_Num_7"/>
    <x v="10"/>
    <x v="2"/>
    <n v="1.9353154270421901E-2"/>
    <n v="3.7106806509535959"/>
    <n v="3.0201761984642492E-3"/>
    <n v="3.713578451869656"/>
  </r>
  <r>
    <n v="20.801017943078001"/>
    <n v="-4.8342904765354504"/>
    <n v="-121.132829338801"/>
    <s v="Week_Num_8"/>
    <x v="10"/>
    <x v="2"/>
    <n v="1.9296041251917299E-2"/>
    <n v="0.40137730031150504"/>
    <n v="3.2668674106814269E-4"/>
    <n v="0.40169074994997755"/>
  </r>
  <r>
    <n v="-48.065908668383898"/>
    <n v="-73.636913839626104"/>
    <n v="-189.84839661273799"/>
    <s v="Week_Num_9"/>
    <x v="10"/>
    <x v="2"/>
    <n v="1.9255246238699699E-2"/>
    <n v="-0.9255209070965823"/>
    <n v="-7.5329473962568042E-4"/>
    <n v="-0.92624367889634029"/>
  </r>
  <r>
    <n v="-275.82127401814699"/>
    <n v="-297.78786168187901"/>
    <n v="-391.69415160551"/>
    <s v="Week_Num_10"/>
    <x v="10"/>
    <x v="2"/>
    <n v="1.92634052413432E-2"/>
    <n v="-5.3132569755951318"/>
    <n v="-4.3245360524066384E-3"/>
    <n v="-5.317406284678678"/>
  </r>
  <r>
    <n v="-315.78200959335499"/>
    <n v="-332.067459833013"/>
    <n v="-389.02542887196898"/>
    <s v="Week_Num_11"/>
    <x v="10"/>
    <x v="2"/>
    <n v="1.93042002545608E-2"/>
    <n v="-6.0959191499777647"/>
    <n v="-4.9615560206707479E-3"/>
    <n v="-6.1006796674565447"/>
  </r>
  <r>
    <n v="-325.10835370487001"/>
    <n v="-342.11422026509001"/>
    <n v="-393.70651748866402"/>
    <s v="Week_Num_12"/>
    <x v="10"/>
    <x v="2"/>
    <n v="1.72481315883946E-2"/>
    <n v="-5.6075116651879329"/>
    <n v="-4.5640341643140266E-3"/>
    <n v="-5.6118907680988839"/>
  </r>
  <r>
    <n v="-97.916951003248798"/>
    <n v="-117.473404386477"/>
    <n v="-186.27444111137001"/>
    <s v="Week_Num_13"/>
    <x v="10"/>
    <x v="2"/>
    <n v="1.9230769230769201E-2"/>
    <n v="-1.8830182885240123"/>
    <n v="-1.5326155902992116E-3"/>
    <n v="-1.8844888036760075"/>
  </r>
  <r>
    <n v="-39.220772830671997"/>
    <n v="-59.536866672505901"/>
    <n v="-131.92844867601099"/>
    <s v="Week_Num_14"/>
    <x v="10"/>
    <x v="2"/>
    <n v="1.92634052413432E-2"/>
    <n v="-0.75552564091589791"/>
    <n v="-6.1493315449747592E-4"/>
    <n v="-0.75611565743855136"/>
  </r>
  <r>
    <n v="-179.68065048422901"/>
    <n v="-200.00392356476101"/>
    <n v="-272.00874187405202"/>
    <s v="Week_Num_15"/>
    <x v="10"/>
    <x v="2"/>
    <n v="1.9165497209621001E-2"/>
    <n v="-3.4436690054783776"/>
    <n v="-2.8028515908697397E-3"/>
    <n v="-3.4463582876175232"/>
  </r>
  <r>
    <n v="-81.907765850230902"/>
    <n v="-104.598697904449"/>
    <n v="-192.41792658960199"/>
    <s v="Week_Num_16"/>
    <x v="10"/>
    <x v="2"/>
    <n v="1.9287882249273799E-2"/>
    <n v="-1.5798273430203433"/>
    <n v="-1.2858441315468309E-3"/>
    <n v="-1.5810610857086678"/>
  </r>
  <r>
    <n v="13.809839069266401"/>
    <n v="-9.5672034193089903"/>
    <n v="-102.91426146041501"/>
    <s v="Week_Num_17"/>
    <x v="10"/>
    <x v="2"/>
    <n v="1.9296041251917299E-2"/>
    <n v="0.26647522436290366"/>
    <n v="2.1688800675812367E-4"/>
    <n v="0.26668332422972124"/>
  </r>
  <r>
    <n v="17.883749507211899"/>
    <n v="-7.5821495000755004"/>
    <n v="-117.373786035037"/>
    <s v="Week_Num_18"/>
    <x v="10"/>
    <x v="2"/>
    <n v="1.9206292222838602E-2"/>
    <n v="0.34348051907555754"/>
    <n v="2.7956372049466277E-4"/>
    <n v="0.34374875508303238"/>
  </r>
  <r>
    <n v="101.095457592627"/>
    <n v="71.174803101582498"/>
    <n v="-61.266023142567697"/>
    <s v="Week_Num_19"/>
    <x v="10"/>
    <x v="2"/>
    <n v="1.9230769230769201E-2"/>
    <n v="1.9441434152428239"/>
    <n v="1.5823662075604473E-3"/>
    <n v="1.9456616651542502"/>
  </r>
  <r>
    <n v="191.460062329469"/>
    <n v="160.29581145409901"/>
    <n v="23.206306333529401"/>
    <s v="Week_Num_20"/>
    <x v="10"/>
    <x v="2"/>
    <n v="1.9255246238699699E-2"/>
    <n v="3.6866106450307177"/>
    <n v="3.0005852754441051E-3"/>
    <n v="3.6894896488333169"/>
  </r>
  <r>
    <n v="301.96944281355502"/>
    <n v="273.65949004731999"/>
    <n v="145.759406444967"/>
    <s v="Week_Num_21"/>
    <x v="10"/>
    <x v="2"/>
    <n v="1.93042002545608E-2"/>
    <n v="5.8292785948310115"/>
    <n v="4.7445334488165607E-3"/>
    <n v="5.8338308833303545"/>
  </r>
  <r>
    <n v="384.97916291719298"/>
    <n v="358.74661674049702"/>
    <n v="236.9265309283"/>
    <s v="Week_Num_22"/>
    <x v="10"/>
    <x v="2"/>
    <n v="1.9320518259847898E-2"/>
    <n v="7.4379969468025857"/>
    <n v="6.0538923868886313E-3"/>
    <n v="7.4438055399943917"/>
  </r>
  <r>
    <n v="426.40282226848598"/>
    <n v="397.48845621061798"/>
    <n v="261.06785238816701"/>
    <s v="Week_Num_23"/>
    <x v="10"/>
    <x v="2"/>
    <n v="1.9173656212264599E-2"/>
    <n v="8.1757011221153135"/>
    <n v="6.6543203949454904E-3"/>
    <n v="8.1820858144210256"/>
  </r>
  <r>
    <n v="538.47505203422304"/>
    <n v="507.684860433967"/>
    <n v="357.944635043468"/>
    <s v="Week_Num_24"/>
    <x v="10"/>
    <x v="2"/>
    <n v="1.9287882249273799E-2"/>
    <n v="10.386043397807676"/>
    <n v="8.4533496727115069E-3"/>
    <n v="10.394154224069341"/>
  </r>
  <r>
    <n v="522.66529203633002"/>
    <n v="490.97987576015203"/>
    <n v="337.163033182314"/>
    <s v="Week_Num_25"/>
    <x v="10"/>
    <x v="2"/>
    <n v="1.9320518259847898E-2"/>
    <n v="10.098164318576648"/>
    <n v="8.2190407615132556E-3"/>
    <n v="10.106050329949083"/>
  </r>
  <r>
    <n v="399.34368217010501"/>
    <n v="368.22122259095602"/>
    <n v="218.39593357110499"/>
    <s v="Week_Num_26"/>
    <x v="10"/>
    <x v="2"/>
    <n v="1.9165497209621001E-2"/>
    <n v="7.6536202263109239"/>
    <n v="6.2293912664374632E-3"/>
    <n v="7.6595972072988401"/>
  </r>
  <r>
    <n v="356.43488343559301"/>
    <n v="325.38406052349802"/>
    <n v="176.99584489442401"/>
    <s v="Week_Num_27"/>
    <x v="10"/>
    <x v="2"/>
    <n v="1.9255246238699699E-2"/>
    <n v="6.8632414486145681"/>
    <n v="5.5860906440688019E-3"/>
    <n v="6.8686011950405579"/>
  </r>
  <r>
    <n v="342.28901158922002"/>
    <n v="311.25664458124203"/>
    <n v="162.97235902647"/>
    <s v="Week_Num_28"/>
    <x v="10"/>
    <x v="2"/>
    <n v="1.91899742175516E-2"/>
    <n v="6.5685173073483529"/>
    <n v="5.3462104387117897E-3"/>
    <n v="6.5736468933356287"/>
  </r>
  <r>
    <n v="296.36144863158199"/>
    <n v="265.89517662770299"/>
    <n v="123.22575814601601"/>
    <s v="Week_Num_29"/>
    <x v="10"/>
    <x v="2"/>
    <n v="1.9296041251917299E-2"/>
    <n v="5.7186027382729758"/>
    <n v="4.6544527819083687E-3"/>
    <n v="5.7230685961067103"/>
  </r>
  <r>
    <n v="354.61048678188399"/>
    <n v="326.48630193585302"/>
    <n v="197.17028281522801"/>
    <s v="Week_Num_30"/>
    <x v="10"/>
    <x v="2"/>
    <n v="1.9230769230769201E-2"/>
    <n v="6.819432438113143"/>
    <n v="5.550433862135635E-3"/>
    <n v="6.8247579725433551"/>
  </r>
  <r>
    <n v="224.332157594075"/>
    <n v="197.26341681776799"/>
    <n v="73.776460118886703"/>
    <s v="Week_Num_31"/>
    <x v="10"/>
    <x v="2"/>
    <n v="1.9100225188472899E-2"/>
    <n v="4.284794727062823"/>
    <n v="3.4874558786552093E-3"/>
    <n v="4.2881408738356583"/>
  </r>
  <r>
    <n v="55.040913511133802"/>
    <n v="28.056545618049999"/>
    <n v="-94.437428996739399"/>
    <s v="Week_Num_32"/>
    <x v="10"/>
    <x v="2"/>
    <n v="1.91899742175516E-2"/>
    <n v="1.0562337111891451"/>
    <n v="8.5968376549171025E-4"/>
    <n v="1.057058561210952"/>
  </r>
  <r>
    <n v="5.9403765904319998"/>
    <n v="-21.119762405696999"/>
    <n v="-143.99441008914201"/>
    <s v="Week_Num_33"/>
    <x v="10"/>
    <x v="2"/>
    <n v="1.93042002545608E-2"/>
    <n v="0.11467421928920443"/>
    <n v="9.33349916775299E-5"/>
    <n v="0.11476377241677398"/>
  </r>
  <r>
    <n v="80.0810934028232"/>
    <n v="52.827953841221202"/>
    <n v="-71.061135702414504"/>
    <s v="Week_Num_34"/>
    <x v="10"/>
    <x v="2"/>
    <n v="1.9296041251917299E-2"/>
    <n v="1.5452480817995187"/>
    <n v="1.2576995749214114E-3"/>
    <n v="1.5464548203276181"/>
  </r>
  <r>
    <n v="181.13520112141899"/>
    <n v="154.05687959713401"/>
    <n v="30.5596644874479"/>
    <s v="Week_Num_35"/>
    <x v="10"/>
    <x v="2"/>
    <n v="1.9230769230769201E-2"/>
    <n v="3.4833692523349749"/>
    <n v="2.8351641911466287E-3"/>
    <n v="3.4860895377919832"/>
  </r>
  <r>
    <n v="380.95570810068602"/>
    <n v="358.11336826110499"/>
    <n v="247.48418538328201"/>
    <s v="Week_Num_36"/>
    <x v="10"/>
    <x v="2"/>
    <n v="1.91818152149081E-2"/>
    <n v="7.3074219978518276"/>
    <n v="5.9476155632995631E-3"/>
    <n v="7.3131286204775092"/>
  </r>
  <r>
    <n v="399.05696791780701"/>
    <n v="375.66399274442898"/>
    <n v="261.89160956640501"/>
    <s v="Week_Num_37"/>
    <x v="10"/>
    <x v="2"/>
    <n v="1.9165497209621001E-2"/>
    <n v="7.6481252051085473"/>
    <n v="6.2249187898741117E-3"/>
    <n v="7.6540978948413088"/>
  </r>
  <r>
    <n v="331.66160819732698"/>
    <n v="306.15302364956398"/>
    <n v="187.17557476277699"/>
    <s v="Week_Num_38"/>
    <x v="10"/>
    <x v="2"/>
    <n v="1.9271564243986801E-2"/>
    <n v="6.3916379896387667"/>
    <n v="5.2022458253167233E-3"/>
    <n v="6.3966294443511895"/>
  </r>
  <r>
    <n v="171.370904607478"/>
    <n v="144.85332017097301"/>
    <n v="25.713274849808201"/>
    <s v="Week_Num_39"/>
    <x v="10"/>
    <x v="2"/>
    <n v="1.9092066185829398E-2"/>
    <n v="3.2718246530914259"/>
    <n v="2.6629850079596209E-3"/>
    <n v="3.2743797359370701"/>
  </r>
  <r>
    <n v="230.52396852165199"/>
    <n v="204.403148957648"/>
    <n v="84.384001180700693"/>
    <s v="Week_Num_40"/>
    <x v="10"/>
    <x v="2"/>
    <n v="1.9214451225482099E-2"/>
    <n v="4.4293915494638529"/>
    <n v="3.6051453061398744E-3"/>
    <n v="4.4328506169765278"/>
  </r>
  <r>
    <n v="30.078968160609101"/>
    <n v="3.7712300393469702"/>
    <n v="-115.94045673671999"/>
    <s v="Week_Num_41"/>
    <x v="10"/>
    <x v="2"/>
    <n v="1.9198133220195101E-2"/>
    <n v="0.57746003787338029"/>
    <n v="4.7000300645684887E-4"/>
    <n v="0.57791099670927681"/>
  </r>
  <r>
    <n v="-119.447144081011"/>
    <n v="-145.95062065078"/>
    <n v="-266.688803180528"/>
    <s v="Week_Num_42"/>
    <x v="10"/>
    <x v="2"/>
    <n v="1.9271564243986801E-2"/>
    <n v="-2.3019333109179514"/>
    <n v="-1.8735765348871416E-3"/>
    <n v="-2.3037309715318801"/>
  </r>
  <r>
    <n v="730.99439045981796"/>
    <n v="703.83085354289699"/>
    <n v="577.29364345267902"/>
    <s v="Week_Num_43"/>
    <x v="10"/>
    <x v="2"/>
    <n v="1.9230769230769201E-2"/>
    <n v="14.057584431919555"/>
    <n v="1.1441669575708241E-2"/>
    <n v="14.068562493595095"/>
  </r>
  <r>
    <n v="227.223808480298"/>
    <n v="201.54895150423999"/>
    <n v="82.742803992391302"/>
    <s v="Week_Num_44"/>
    <x v="10"/>
    <x v="2"/>
    <n v="1.9255246238699699E-2"/>
    <n v="4.3752503835832792"/>
    <n v="3.5610790347652163E-3"/>
    <n v="4.3786671703569624"/>
  </r>
  <r>
    <n v="317.861632338513"/>
    <n v="292.48368683149903"/>
    <n v="174.653767093418"/>
    <s v="Week_Num_45"/>
    <x v="10"/>
    <x v="2"/>
    <n v="1.91899742175516E-2"/>
    <n v="6.0997565293249307"/>
    <n v="4.9646793187551061E-3"/>
    <n v="6.1045200435480904"/>
  </r>
  <r>
    <n v="441.27846288610402"/>
    <n v="415.88598387106498"/>
    <n v="297.78175698416601"/>
    <s v="Week_Num_46"/>
    <x v="10"/>
    <x v="2"/>
    <n v="1.91899742175516E-2"/>
    <n v="8.4681223255451368"/>
    <n v="6.8923262061699256E-3"/>
    <n v="8.4747353798444784"/>
  </r>
  <r>
    <n v="540.72914522297503"/>
    <n v="514.60495483335899"/>
    <n v="393.61930470567398"/>
    <s v="Week_Num_47"/>
    <x v="10"/>
    <x v="2"/>
    <n v="1.93042002545608E-2"/>
    <n v="10.438343702861799"/>
    <n v="8.495917641058847E-3"/>
    <n v="10.446495372269547"/>
  </r>
  <r>
    <n v="688.55742222642402"/>
    <n v="662.17473598973595"/>
    <n v="539.72767815221005"/>
    <s v="Week_Num_48"/>
    <x v="10"/>
    <x v="2"/>
    <n v="1.93042002545608E-2"/>
    <n v="13.292050365423062"/>
    <n v="1.0818590420095083E-2"/>
    <n v="13.302430594644713"/>
  </r>
  <r>
    <n v="1004.98345319932"/>
    <n v="978.33062462110502"/>
    <n v="853.71467879837996"/>
    <s v="Week_Num_49"/>
    <x v="10"/>
    <x v="2"/>
    <n v="1.91165431937599E-2"/>
    <n v="19.211809592098781"/>
    <n v="1.5636767352796243E-2"/>
    <n v="19.226812769324731"/>
  </r>
  <r>
    <n v="1315.8641377029301"/>
    <n v="1289.00042270927"/>
    <n v="1162.39728080689"/>
    <s v="Week_Num_50"/>
    <x v="10"/>
    <x v="2"/>
    <n v="1.92634052413432E-2"/>
    <n v="25.348024127122173"/>
    <n v="2.0631120365251093E-2"/>
    <n v="25.36781928990909"/>
  </r>
  <r>
    <n v="1758.6146599030001"/>
    <n v="1731.4125396085401"/>
    <n v="1600.86124393456"/>
    <s v="Week_Num_51"/>
    <x v="10"/>
    <x v="2"/>
    <n v="1.6513821350478099E-2"/>
    <n v="29.041448317969945"/>
    <n v="2.3637251283352031E-2"/>
    <n v="29.06412780549682"/>
  </r>
  <r>
    <n v="1539.3806722629899"/>
    <n v="1511.0656460451901"/>
    <n v="1369.4494586794001"/>
    <s v="Week_Num_52"/>
    <x v="10"/>
    <x v="2"/>
    <n v="1.6424072321399402E-2"/>
    <n v="25.282899491411776"/>
    <n v="2.0578114490262724E-2"/>
    <n v="25.30264379608214"/>
  </r>
  <r>
    <n v="-123.71783329818599"/>
    <n v="-129.32048113424699"/>
    <n v="-153.996801475941"/>
    <s v="Week_Num_53"/>
    <x v="10"/>
    <x v="2"/>
    <n v="6.6251101465356803E-3"/>
    <n v="-0.81964427269122186"/>
    <n v="-6.6712022845550061E-4"/>
    <n v="-0.820284361706598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8" cacheId="7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C22" firstHeaderRow="1" firstDataRow="1" firstDataCol="2"/>
  <pivotFields count="10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3">
        <item x="7"/>
        <item x="8"/>
        <item x="0"/>
        <item x="9"/>
        <item x="10"/>
        <item x="5"/>
        <item x="4"/>
        <item x="2"/>
        <item x="1"/>
        <item x="6"/>
        <item x="11"/>
        <item x="3"/>
        <item t="default"/>
      </items>
    </pivotField>
    <pivotField axis="axisRow" compact="0" outline="0" showAll="0">
      <items count="7">
        <item x="4"/>
        <item x="0"/>
        <item x="5"/>
        <item x="2"/>
        <item x="3"/>
        <item x="1"/>
        <item t="default"/>
      </items>
    </pivotField>
    <pivotField compact="0" outline="0" showAll="0"/>
    <pivotField compact="0" outline="0" showAll="0"/>
    <pivotField compact="0" numFmtId="164" outline="0" showAll="0"/>
    <pivotField dataField="1" compact="0" numFmtId="44" outline="0" showAll="0"/>
  </pivotFields>
  <rowFields count="2">
    <field x="5"/>
    <field x="4"/>
  </rowFields>
  <rowItems count="19">
    <i>
      <x/>
      <x/>
    </i>
    <i r="1">
      <x v="1"/>
    </i>
    <i t="default">
      <x/>
    </i>
    <i>
      <x v="1"/>
      <x v="2"/>
    </i>
    <i r="1">
      <x v="4"/>
    </i>
    <i r="1">
      <x v="7"/>
    </i>
    <i r="1">
      <x v="8"/>
    </i>
    <i t="default">
      <x v="1"/>
    </i>
    <i>
      <x v="2"/>
      <x v="3"/>
    </i>
    <i t="default">
      <x v="2"/>
    </i>
    <i>
      <x v="3"/>
      <x v="6"/>
    </i>
    <i r="1">
      <x v="10"/>
    </i>
    <i t="default">
      <x v="3"/>
    </i>
    <i>
      <x v="4"/>
      <x v="5"/>
    </i>
    <i r="1">
      <x v="9"/>
    </i>
    <i t="default">
      <x v="4"/>
    </i>
    <i>
      <x v="5"/>
      <x v="11"/>
    </i>
    <i t="default">
      <x v="5"/>
    </i>
    <i t="grand">
      <x/>
    </i>
  </rowItems>
  <colItems count="1">
    <i/>
  </colItems>
  <dataFields count="1">
    <dataField name="Sum of USD Avg. Store Daily Sales" fld="9" baseField="0" baseItem="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8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1" firstHeaderRow="1" firstDataRow="1" firstDataCol="1"/>
  <pivotFields count="10">
    <pivotField showAll="0"/>
    <pivotField showAll="0"/>
    <pivotField showAll="0"/>
    <pivotField showAll="0"/>
    <pivotField axis="axisRow" showAll="0">
      <items count="12">
        <item x="7"/>
        <item x="0"/>
        <item x="8"/>
        <item x="9"/>
        <item x="6"/>
        <item x="4"/>
        <item x="2"/>
        <item x="1"/>
        <item x="5"/>
        <item x="10"/>
        <item x="3"/>
        <item t="default"/>
      </items>
    </pivotField>
    <pivotField axis="axisRow" showAll="0">
      <items count="7">
        <item x="4"/>
        <item x="0"/>
        <item x="5"/>
        <item x="2"/>
        <item x="3"/>
        <item x="1"/>
        <item t="default"/>
      </items>
    </pivotField>
    <pivotField showAll="0"/>
    <pivotField showAll="0"/>
    <pivotField numFmtId="164" showAll="0"/>
    <pivotField dataField="1" numFmtId="44" showAll="0"/>
  </pivotFields>
  <rowFields count="2">
    <field x="5"/>
    <field x="4"/>
  </rowFields>
  <rowItems count="18">
    <i>
      <x/>
    </i>
    <i r="1">
      <x/>
    </i>
    <i>
      <x v="1"/>
    </i>
    <i r="1">
      <x v="1"/>
    </i>
    <i r="1">
      <x v="3"/>
    </i>
    <i r="1">
      <x v="6"/>
    </i>
    <i r="1">
      <x v="7"/>
    </i>
    <i>
      <x v="2"/>
    </i>
    <i r="1">
      <x v="2"/>
    </i>
    <i>
      <x v="3"/>
    </i>
    <i r="1">
      <x v="5"/>
    </i>
    <i r="1">
      <x v="9"/>
    </i>
    <i>
      <x v="4"/>
    </i>
    <i r="1">
      <x v="4"/>
    </i>
    <i r="1">
      <x v="8"/>
    </i>
    <i>
      <x v="5"/>
    </i>
    <i r="1">
      <x v="10"/>
    </i>
    <i t="grand">
      <x/>
    </i>
  </rowItems>
  <colItems count="1">
    <i/>
  </colItems>
  <dataFields count="1">
    <dataField name="Sum of USD Avg. Store Daily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2"/>
  <sheetViews>
    <sheetView tabSelected="1" workbookViewId="0">
      <selection activeCell="B31" sqref="B31"/>
    </sheetView>
  </sheetViews>
  <sheetFormatPr defaultRowHeight="14.4" x14ac:dyDescent="0.3"/>
  <cols>
    <col min="1" max="1" width="20" bestFit="1" customWidth="1"/>
    <col min="2" max="2" width="15.6640625" bestFit="1" customWidth="1"/>
    <col min="3" max="4" width="29.88671875" bestFit="1" customWidth="1"/>
  </cols>
  <sheetData>
    <row r="3" spans="1:3" x14ac:dyDescent="0.3">
      <c r="A3" s="5" t="s">
        <v>86</v>
      </c>
      <c r="B3" s="5" t="s">
        <v>85</v>
      </c>
      <c r="C3" t="s">
        <v>112</v>
      </c>
    </row>
    <row r="4" spans="1:3" x14ac:dyDescent="0.3">
      <c r="A4" t="s">
        <v>97</v>
      </c>
      <c r="B4" t="s">
        <v>97</v>
      </c>
      <c r="C4" s="3">
        <v>-24.751046941447829</v>
      </c>
    </row>
    <row r="5" spans="1:3" x14ac:dyDescent="0.3">
      <c r="B5" t="s">
        <v>103</v>
      </c>
      <c r="C5" s="3">
        <v>83.7206504370792</v>
      </c>
    </row>
    <row r="6" spans="1:3" x14ac:dyDescent="0.3">
      <c r="A6" t="s">
        <v>106</v>
      </c>
      <c r="C6" s="3">
        <v>58.969603495631375</v>
      </c>
    </row>
    <row r="7" spans="1:3" x14ac:dyDescent="0.3">
      <c r="A7" t="s">
        <v>92</v>
      </c>
      <c r="B7" t="s">
        <v>92</v>
      </c>
      <c r="C7" s="3">
        <v>-494.71375911332456</v>
      </c>
    </row>
    <row r="8" spans="1:3" x14ac:dyDescent="0.3">
      <c r="B8" t="s">
        <v>99</v>
      </c>
      <c r="C8" s="3">
        <v>283.90035694460062</v>
      </c>
    </row>
    <row r="9" spans="1:3" x14ac:dyDescent="0.3">
      <c r="B9" t="s">
        <v>93</v>
      </c>
      <c r="C9" s="3">
        <v>954.29469380228841</v>
      </c>
    </row>
    <row r="10" spans="1:3" x14ac:dyDescent="0.3">
      <c r="B10" t="s">
        <v>91</v>
      </c>
      <c r="C10" s="3">
        <v>444.49987509343754</v>
      </c>
    </row>
    <row r="11" spans="1:3" x14ac:dyDescent="0.3">
      <c r="A11" t="s">
        <v>107</v>
      </c>
      <c r="C11" s="3">
        <v>1187.9811667270021</v>
      </c>
    </row>
    <row r="12" spans="1:3" x14ac:dyDescent="0.3">
      <c r="A12" t="s">
        <v>98</v>
      </c>
      <c r="B12" t="s">
        <v>98</v>
      </c>
      <c r="C12" s="3">
        <v>138.7357618593509</v>
      </c>
    </row>
    <row r="13" spans="1:3" x14ac:dyDescent="0.3">
      <c r="A13" t="s">
        <v>108</v>
      </c>
      <c r="C13" s="3">
        <v>138.7357618593509</v>
      </c>
    </row>
    <row r="14" spans="1:3" x14ac:dyDescent="0.3">
      <c r="A14" t="s">
        <v>101</v>
      </c>
      <c r="B14" t="s">
        <v>102</v>
      </c>
      <c r="C14" s="3">
        <v>81.362666517531025</v>
      </c>
    </row>
    <row r="15" spans="1:3" x14ac:dyDescent="0.3">
      <c r="B15" t="s">
        <v>100</v>
      </c>
      <c r="C15" s="3">
        <v>-419.35406552209258</v>
      </c>
    </row>
    <row r="16" spans="1:3" x14ac:dyDescent="0.3">
      <c r="A16" t="s">
        <v>109</v>
      </c>
      <c r="C16" s="3">
        <v>-337.99139900456157</v>
      </c>
    </row>
    <row r="17" spans="1:3" x14ac:dyDescent="0.3">
      <c r="A17" t="s">
        <v>96</v>
      </c>
      <c r="B17" t="s">
        <v>95</v>
      </c>
      <c r="C17" s="3">
        <v>-63.783777795423127</v>
      </c>
    </row>
    <row r="18" spans="1:3" x14ac:dyDescent="0.3">
      <c r="B18" t="s">
        <v>96</v>
      </c>
      <c r="C18" s="3">
        <v>-5.416237911221657</v>
      </c>
    </row>
    <row r="19" spans="1:3" x14ac:dyDescent="0.3">
      <c r="A19" t="s">
        <v>110</v>
      </c>
      <c r="C19" s="3">
        <v>-69.200015706644791</v>
      </c>
    </row>
    <row r="20" spans="1:3" x14ac:dyDescent="0.3">
      <c r="A20" t="s">
        <v>94</v>
      </c>
      <c r="B20" t="s">
        <v>94</v>
      </c>
      <c r="C20" s="3">
        <v>415.00988262922175</v>
      </c>
    </row>
    <row r="21" spans="1:3" x14ac:dyDescent="0.3">
      <c r="A21" t="s">
        <v>111</v>
      </c>
      <c r="C21" s="3">
        <v>415.00988262922175</v>
      </c>
    </row>
    <row r="22" spans="1:3" x14ac:dyDescent="0.3">
      <c r="A22" t="s">
        <v>105</v>
      </c>
      <c r="C22" s="3">
        <v>1393.5049999999997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A3" sqref="A3"/>
    </sheetView>
  </sheetViews>
  <sheetFormatPr defaultRowHeight="14.4" x14ac:dyDescent="0.3"/>
  <cols>
    <col min="1" max="1" width="20" bestFit="1" customWidth="1"/>
    <col min="2" max="2" width="29.88671875" bestFit="1" customWidth="1"/>
  </cols>
  <sheetData>
    <row r="3" spans="1:2" x14ac:dyDescent="0.3">
      <c r="A3" t="s">
        <v>104</v>
      </c>
      <c r="B3" t="s">
        <v>112</v>
      </c>
    </row>
    <row r="4" spans="1:2" x14ac:dyDescent="0.3">
      <c r="A4" s="1" t="s">
        <v>97</v>
      </c>
      <c r="B4" s="7">
        <v>74.3032692131261</v>
      </c>
    </row>
    <row r="5" spans="1:2" x14ac:dyDescent="0.3">
      <c r="A5" s="6" t="s">
        <v>97</v>
      </c>
      <c r="B5" s="7">
        <v>74.3032692131261</v>
      </c>
    </row>
    <row r="6" spans="1:2" x14ac:dyDescent="0.3">
      <c r="A6" s="1" t="s">
        <v>92</v>
      </c>
      <c r="B6" s="7">
        <v>967.53320761241025</v>
      </c>
    </row>
    <row r="7" spans="1:2" x14ac:dyDescent="0.3">
      <c r="A7" s="6" t="s">
        <v>92</v>
      </c>
      <c r="B7" s="7">
        <v>-630.56539653222364</v>
      </c>
    </row>
    <row r="8" spans="1:2" x14ac:dyDescent="0.3">
      <c r="A8" s="6" t="s">
        <v>99</v>
      </c>
      <c r="B8" s="7">
        <v>210.95550482470594</v>
      </c>
    </row>
    <row r="9" spans="1:2" x14ac:dyDescent="0.3">
      <c r="A9" s="6" t="s">
        <v>93</v>
      </c>
      <c r="B9" s="7">
        <v>1049.8928993177628</v>
      </c>
    </row>
    <row r="10" spans="1:2" x14ac:dyDescent="0.3">
      <c r="A10" s="6" t="s">
        <v>91</v>
      </c>
      <c r="B10" s="7">
        <v>337.25020000216517</v>
      </c>
    </row>
    <row r="11" spans="1:2" x14ac:dyDescent="0.3">
      <c r="A11" s="1" t="s">
        <v>98</v>
      </c>
      <c r="B11" s="7">
        <v>5.1085252819368794</v>
      </c>
    </row>
    <row r="12" spans="1:2" x14ac:dyDescent="0.3">
      <c r="A12" s="6" t="s">
        <v>98</v>
      </c>
      <c r="B12" s="7">
        <v>5.1085252819368794</v>
      </c>
    </row>
    <row r="13" spans="1:2" x14ac:dyDescent="0.3">
      <c r="A13" s="1" t="s">
        <v>101</v>
      </c>
      <c r="B13" s="7">
        <v>376.90274632376793</v>
      </c>
    </row>
    <row r="14" spans="1:2" x14ac:dyDescent="0.3">
      <c r="A14" s="6" t="s">
        <v>102</v>
      </c>
      <c r="B14" s="7">
        <v>128.91708139755525</v>
      </c>
    </row>
    <row r="15" spans="1:2" x14ac:dyDescent="0.3">
      <c r="A15" s="6" t="s">
        <v>100</v>
      </c>
      <c r="B15" s="7">
        <v>247.98566492621271</v>
      </c>
    </row>
    <row r="16" spans="1:2" x14ac:dyDescent="0.3">
      <c r="A16" s="1" t="s">
        <v>96</v>
      </c>
      <c r="B16" s="7">
        <v>-19.377246650252797</v>
      </c>
    </row>
    <row r="17" spans="1:2" x14ac:dyDescent="0.3">
      <c r="A17" s="6" t="s">
        <v>95</v>
      </c>
      <c r="B17" s="7">
        <v>-11.089478721599479</v>
      </c>
    </row>
    <row r="18" spans="1:2" x14ac:dyDescent="0.3">
      <c r="A18" s="6" t="s">
        <v>96</v>
      </c>
      <c r="B18" s="7">
        <v>-8.2877679286533184</v>
      </c>
    </row>
    <row r="19" spans="1:2" x14ac:dyDescent="0.3">
      <c r="A19" s="1" t="s">
        <v>94</v>
      </c>
      <c r="B19" s="7">
        <v>-174.88050178098914</v>
      </c>
    </row>
    <row r="20" spans="1:2" x14ac:dyDescent="0.3">
      <c r="A20" s="6" t="s">
        <v>94</v>
      </c>
      <c r="B20" s="7">
        <v>-174.88050178098914</v>
      </c>
    </row>
    <row r="21" spans="1:2" x14ac:dyDescent="0.3">
      <c r="A21" s="1" t="s">
        <v>105</v>
      </c>
      <c r="B21" s="7">
        <v>1229.5899999999992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J86"/>
  <sheetViews>
    <sheetView topLeftCell="A5" workbookViewId="0">
      <selection activeCell="G7" sqref="G7"/>
    </sheetView>
  </sheetViews>
  <sheetFormatPr defaultRowHeight="14.4" x14ac:dyDescent="0.3"/>
  <cols>
    <col min="4" max="4" width="28.5546875" bestFit="1" customWidth="1"/>
    <col min="10" max="10" width="22.44140625" bestFit="1" customWidth="1"/>
  </cols>
  <sheetData>
    <row r="3" spans="1:10" x14ac:dyDescent="0.3">
      <c r="A3">
        <v>0.66479495373273001</v>
      </c>
      <c r="B3">
        <v>0.66480606769338801</v>
      </c>
      <c r="C3">
        <v>0.66469246129584103</v>
      </c>
      <c r="D3" t="s">
        <v>4</v>
      </c>
    </row>
    <row r="4" spans="1:10" x14ac:dyDescent="0.3">
      <c r="H4">
        <f>SUM(H6:H86)</f>
        <v>1404.6312852550504</v>
      </c>
      <c r="J4" s="4">
        <v>1393.5050000000001</v>
      </c>
    </row>
    <row r="5" spans="1:10" x14ac:dyDescent="0.3">
      <c r="A5" t="s">
        <v>0</v>
      </c>
      <c r="B5" t="s">
        <v>1</v>
      </c>
      <c r="C5" t="s">
        <v>2</v>
      </c>
      <c r="D5" t="s">
        <v>3</v>
      </c>
      <c r="E5" t="s">
        <v>85</v>
      </c>
      <c r="F5" t="s">
        <v>86</v>
      </c>
      <c r="G5" t="s">
        <v>87</v>
      </c>
      <c r="H5" t="s">
        <v>88</v>
      </c>
      <c r="I5" t="s">
        <v>89</v>
      </c>
      <c r="J5" s="1" t="s">
        <v>90</v>
      </c>
    </row>
    <row r="6" spans="1:10" x14ac:dyDescent="0.3">
      <c r="A6">
        <v>-365.78732934281601</v>
      </c>
      <c r="B6">
        <v>-404.42910466210799</v>
      </c>
      <c r="C6">
        <v>-560.57479814902899</v>
      </c>
      <c r="D6" t="s">
        <v>5</v>
      </c>
      <c r="E6" t="str">
        <f>INDEX([1]Lasso_Weather_Output!$F:$G,MATCH($D:$D,[1]Lasso_Weather_Output!$E:$E,0),1)</f>
        <v>Base</v>
      </c>
      <c r="F6" t="str">
        <f>INDEX([1]Lasso_Weather_Output!$F:$G,MATCH($E:$E,[1]Lasso_Weather_Output!$F:$F,0),2)</f>
        <v>Base</v>
      </c>
      <c r="G6">
        <v>1</v>
      </c>
      <c r="H6">
        <f>A6*G6</f>
        <v>-365.78732934281601</v>
      </c>
      <c r="I6" s="2">
        <f>H6/$H$4</f>
        <v>-0.26041519449454453</v>
      </c>
      <c r="J6" s="3">
        <f>I6*$J$4</f>
        <v>-362.88987560412033</v>
      </c>
    </row>
    <row r="7" spans="1:10" x14ac:dyDescent="0.3">
      <c r="A7">
        <v>51.9425152847666</v>
      </c>
      <c r="B7">
        <v>51.899799428982199</v>
      </c>
      <c r="C7">
        <v>51.628407155245696</v>
      </c>
      <c r="D7" t="s">
        <v>6</v>
      </c>
      <c r="E7" t="s">
        <v>91</v>
      </c>
      <c r="F7" t="s">
        <v>92</v>
      </c>
      <c r="G7">
        <f>INDEX([2]multipliers!$B:$B,MATCH(D:D,[2]multipliers!$A:$A,0),1)</f>
        <v>8.62586134527265</v>
      </c>
      <c r="H7">
        <f t="shared" ref="H7:H70" si="0">A7*G7</f>
        <v>448.04893477110198</v>
      </c>
      <c r="I7" s="2">
        <f t="shared" ref="I7:I70" si="1">H7/$H$4</f>
        <v>0.31897974897358639</v>
      </c>
      <c r="J7" s="3">
        <f t="shared" ref="J7:J70" si="2">I7*$J$4</f>
        <v>444.49987509343754</v>
      </c>
    </row>
    <row r="8" spans="1:10" x14ac:dyDescent="0.3">
      <c r="A8">
        <v>45.629059697818199</v>
      </c>
      <c r="B8">
        <v>45.636122221118598</v>
      </c>
      <c r="C8">
        <v>45.723200261287701</v>
      </c>
      <c r="D8" t="s">
        <v>7</v>
      </c>
      <c r="E8" t="s">
        <v>93</v>
      </c>
      <c r="F8" t="s">
        <v>92</v>
      </c>
      <c r="G8">
        <f>INDEX([2]multipliers!$B:$B,MATCH(D:D,[2]multipliers!$A:$A,0),1)</f>
        <v>21.081174140403601</v>
      </c>
      <c r="H8">
        <f t="shared" si="0"/>
        <v>961.91415335257716</v>
      </c>
      <c r="I8" s="2">
        <f t="shared" si="1"/>
        <v>0.68481612466570863</v>
      </c>
      <c r="J8" s="3">
        <f t="shared" si="2"/>
        <v>954.29469380228841</v>
      </c>
    </row>
    <row r="9" spans="1:10" x14ac:dyDescent="0.3">
      <c r="A9">
        <v>-3.47074930274003</v>
      </c>
      <c r="B9">
        <v>-3.5862012127337399</v>
      </c>
      <c r="C9">
        <v>-4.1505495723724897</v>
      </c>
      <c r="D9" t="s">
        <v>8</v>
      </c>
      <c r="E9" t="s">
        <v>94</v>
      </c>
      <c r="F9" t="s">
        <v>94</v>
      </c>
      <c r="G9">
        <f>INDEX([2]multipliers!$B:$B,MATCH(D:D,[2]multipliers!$A:$A,0),1)</f>
        <v>0.57241421525761604</v>
      </c>
      <c r="H9">
        <f t="shared" si="0"/>
        <v>-1.9867062384838523</v>
      </c>
      <c r="I9" s="2">
        <f t="shared" si="1"/>
        <v>-1.4143969733118322E-3</v>
      </c>
      <c r="J9" s="3">
        <f t="shared" si="2"/>
        <v>-1.9709692542949049</v>
      </c>
    </row>
    <row r="10" spans="1:10" x14ac:dyDescent="0.3">
      <c r="A10">
        <v>-21.597060869750699</v>
      </c>
      <c r="B10">
        <v>-22.357585513944699</v>
      </c>
      <c r="C10">
        <v>-24.847325186689002</v>
      </c>
      <c r="D10" t="s">
        <v>9</v>
      </c>
      <c r="E10" t="s">
        <v>94</v>
      </c>
      <c r="F10" t="s">
        <v>94</v>
      </c>
      <c r="G10">
        <f>INDEX([2]multipliers!$B:$B,MATCH(D:D,[2]multipliers!$A:$A,0),1)</f>
        <v>2.7571793347091499E-2</v>
      </c>
      <c r="H10">
        <f t="shared" si="0"/>
        <v>-0.59546969920532244</v>
      </c>
      <c r="I10" s="2">
        <f t="shared" si="1"/>
        <v>-4.2393310291191335E-4</v>
      </c>
      <c r="J10" s="3">
        <f t="shared" si="2"/>
        <v>-0.59075289857326585</v>
      </c>
    </row>
    <row r="11" spans="1:10" x14ac:dyDescent="0.3">
      <c r="A11">
        <v>9.35168306603485</v>
      </c>
      <c r="B11">
        <v>9.1945665401726604</v>
      </c>
      <c r="C11">
        <v>8.6110778775907306</v>
      </c>
      <c r="D11" t="s">
        <v>10</v>
      </c>
      <c r="E11" t="s">
        <v>94</v>
      </c>
      <c r="F11" t="s">
        <v>94</v>
      </c>
      <c r="G11">
        <f>INDEX([2]multipliers!$B:$B,MATCH(D:D,[2]multipliers!$A:$A,0),1)</f>
        <v>51.137203120081097</v>
      </c>
      <c r="H11">
        <f t="shared" si="0"/>
        <v>478.21891646244688</v>
      </c>
      <c r="I11" s="2">
        <f t="shared" si="1"/>
        <v>0.34045868227661807</v>
      </c>
      <c r="J11" s="3">
        <f t="shared" si="2"/>
        <v>474.43087604587873</v>
      </c>
    </row>
    <row r="12" spans="1:10" x14ac:dyDescent="0.3">
      <c r="A12">
        <v>-8.8800861413104499</v>
      </c>
      <c r="B12">
        <v>-8.9043966860740795</v>
      </c>
      <c r="C12">
        <v>-8.9916399123023005</v>
      </c>
      <c r="D12" t="s">
        <v>11</v>
      </c>
      <c r="E12" t="s">
        <v>94</v>
      </c>
      <c r="F12" t="s">
        <v>94</v>
      </c>
      <c r="G12">
        <f>INDEX([2]multipliers!$B:$B,MATCH(D:D,[2]multipliers!$A:$A,0),1)</f>
        <v>45.474352023505503</v>
      </c>
      <c r="H12">
        <f t="shared" si="0"/>
        <v>-403.81616318900404</v>
      </c>
      <c r="I12" s="2">
        <f t="shared" si="1"/>
        <v>-0.28748908516278693</v>
      </c>
      <c r="J12" s="3">
        <f t="shared" si="2"/>
        <v>-400.61747761976943</v>
      </c>
    </row>
    <row r="13" spans="1:10" x14ac:dyDescent="0.3">
      <c r="A13">
        <v>-2.64023432395103</v>
      </c>
      <c r="B13">
        <v>-2.62111533710811</v>
      </c>
      <c r="C13">
        <v>-2.5946777014686</v>
      </c>
      <c r="D13" t="s">
        <v>12</v>
      </c>
      <c r="E13" t="s">
        <v>94</v>
      </c>
      <c r="F13" t="s">
        <v>94</v>
      </c>
      <c r="G13">
        <f>INDEX([2]multipliers!$B:$B,MATCH(D:D,[2]multipliers!$A:$A,0),1)</f>
        <v>8.5805029906607402</v>
      </c>
      <c r="H13">
        <f t="shared" si="0"/>
        <v>-22.654538512706949</v>
      </c>
      <c r="I13" s="2">
        <f t="shared" si="1"/>
        <v>-1.6128459297838706E-2</v>
      </c>
      <c r="J13" s="3">
        <f t="shared" si="2"/>
        <v>-22.47508867383473</v>
      </c>
    </row>
    <row r="14" spans="1:10" x14ac:dyDescent="0.3">
      <c r="A14">
        <v>4.6691909916162597</v>
      </c>
      <c r="B14">
        <v>4.6571962045138999</v>
      </c>
      <c r="C14">
        <v>4.6102375476138899</v>
      </c>
      <c r="D14" t="s">
        <v>13</v>
      </c>
      <c r="E14" t="s">
        <v>94</v>
      </c>
      <c r="F14" t="s">
        <v>94</v>
      </c>
      <c r="G14">
        <f>INDEX([2]multipliers!$B:$B,MATCH(D:D,[2]multipliers!$A:$A,0),1)</f>
        <v>79.625765154429999</v>
      </c>
      <c r="H14">
        <f t="shared" si="0"/>
        <v>371.78790535961645</v>
      </c>
      <c r="I14" s="2">
        <f t="shared" si="1"/>
        <v>0.26468718820548542</v>
      </c>
      <c r="J14" s="3">
        <f t="shared" si="2"/>
        <v>368.84292020028499</v>
      </c>
    </row>
    <row r="15" spans="1:10" x14ac:dyDescent="0.3">
      <c r="A15">
        <v>-179.00079588167</v>
      </c>
      <c r="B15">
        <v>-179.00936637683299</v>
      </c>
      <c r="C15">
        <v>-175.47432593518701</v>
      </c>
      <c r="D15" t="s">
        <v>14</v>
      </c>
      <c r="E15" t="s">
        <v>94</v>
      </c>
      <c r="F15" t="s">
        <v>94</v>
      </c>
      <c r="G15">
        <f>INDEX([2]multipliers!$B:$B,MATCH(D:D,[2]multipliers!$A:$A,0),1)</f>
        <v>1.4695249921296401E-2</v>
      </c>
      <c r="H15">
        <f t="shared" si="0"/>
        <v>-2.6304614315921042</v>
      </c>
      <c r="I15" s="2">
        <f t="shared" si="1"/>
        <v>-1.8727059970862529E-3</v>
      </c>
      <c r="J15" s="3">
        <f t="shared" si="2"/>
        <v>-2.6096251704696791</v>
      </c>
    </row>
    <row r="16" spans="1:10" x14ac:dyDescent="0.3">
      <c r="A16">
        <v>72.827361325872303</v>
      </c>
      <c r="B16">
        <v>73.338152842483893</v>
      </c>
      <c r="C16">
        <v>74.496396248757407</v>
      </c>
      <c r="D16" t="s">
        <v>15</v>
      </c>
      <c r="E16" t="s">
        <v>102</v>
      </c>
      <c r="F16" t="s">
        <v>101</v>
      </c>
      <c r="G16">
        <f>INDEX([2]multipliers!$B:$B,MATCH(D:D,[2]multipliers!$A:$A,0),1)</f>
        <v>0.12537164643744</v>
      </c>
      <c r="H16">
        <f t="shared" si="0"/>
        <v>9.1304861951189551</v>
      </c>
      <c r="I16" s="2">
        <f t="shared" si="1"/>
        <v>6.5002725561968799E-3</v>
      </c>
      <c r="J16" s="3">
        <f t="shared" si="2"/>
        <v>9.0581623084231335</v>
      </c>
    </row>
    <row r="17" spans="1:10" x14ac:dyDescent="0.3">
      <c r="A17">
        <v>151.84784067608999</v>
      </c>
      <c r="B17">
        <v>153.580487730459</v>
      </c>
      <c r="C17">
        <v>162.425088849567</v>
      </c>
      <c r="D17" t="s">
        <v>16</v>
      </c>
      <c r="E17" t="s">
        <v>102</v>
      </c>
      <c r="F17" t="s">
        <v>101</v>
      </c>
      <c r="G17">
        <f>INDEX([2]multipliers!$B:$B,MATCH(D:D,[2]multipliers!$A:$A,0),1)</f>
        <v>0.47996607086641702</v>
      </c>
      <c r="H17">
        <f t="shared" si="0"/>
        <v>72.88181145885261</v>
      </c>
      <c r="I17" s="2">
        <f t="shared" si="1"/>
        <v>5.1886792088372762E-2</v>
      </c>
      <c r="J17" s="3">
        <f t="shared" si="2"/>
        <v>72.30450420910789</v>
      </c>
    </row>
    <row r="18" spans="1:10" x14ac:dyDescent="0.3">
      <c r="A18">
        <v>-243.42127809966701</v>
      </c>
      <c r="B18">
        <v>-236.909252125682</v>
      </c>
      <c r="C18">
        <v>-208.869604408416</v>
      </c>
      <c r="D18" t="s">
        <v>17</v>
      </c>
      <c r="E18" t="s">
        <v>95</v>
      </c>
      <c r="F18" t="s">
        <v>96</v>
      </c>
      <c r="G18">
        <f>INDEX([2]multipliers!$B:$B,MATCH(D:D,[2]multipliers!$A:$A,0),1)</f>
        <v>0.26412256462275702</v>
      </c>
      <c r="H18">
        <f t="shared" si="0"/>
        <v>-64.293052255433409</v>
      </c>
      <c r="I18" s="2">
        <f t="shared" si="1"/>
        <v>-4.5772191556846316E-2</v>
      </c>
      <c r="J18" s="3">
        <f t="shared" si="2"/>
        <v>-63.783777795423127</v>
      </c>
    </row>
    <row r="19" spans="1:10" x14ac:dyDescent="0.3">
      <c r="A19">
        <v>-51.002750391126803</v>
      </c>
      <c r="B19">
        <v>-51.411879641297503</v>
      </c>
      <c r="C19">
        <v>-45.720509955809398</v>
      </c>
      <c r="D19" t="s">
        <v>18</v>
      </c>
      <c r="E19" t="s">
        <v>96</v>
      </c>
      <c r="F19" t="s">
        <v>96</v>
      </c>
      <c r="G19">
        <f>INDEX([2]multipliers!$B:$B,MATCH(D:D,[2]multipliers!$A:$A,0),1)</f>
        <v>0.10704291860505701</v>
      </c>
      <c r="H19">
        <f t="shared" si="0"/>
        <v>-5.4594832587514253</v>
      </c>
      <c r="I19" s="2">
        <f t="shared" si="1"/>
        <v>-3.8867732166168447E-3</v>
      </c>
      <c r="J19" s="3">
        <f t="shared" si="2"/>
        <v>-5.416237911221657</v>
      </c>
    </row>
    <row r="20" spans="1:10" x14ac:dyDescent="0.3">
      <c r="A20">
        <v>-63.4754262236561</v>
      </c>
      <c r="B20">
        <v>-62.991502806921098</v>
      </c>
      <c r="C20">
        <v>-56.3411695390459</v>
      </c>
      <c r="D20" t="s">
        <v>19</v>
      </c>
      <c r="E20" t="s">
        <v>97</v>
      </c>
      <c r="F20" t="s">
        <v>97</v>
      </c>
      <c r="G20">
        <f>INDEX([2]multipliers!$B:$B,MATCH(D:D,[2]multipliers!$A:$A,0),1)</f>
        <v>0.393044527615516</v>
      </c>
      <c r="H20">
        <f t="shared" si="0"/>
        <v>-24.948668915270449</v>
      </c>
      <c r="I20" s="2">
        <f t="shared" si="1"/>
        <v>-1.7761720942119207E-2</v>
      </c>
      <c r="J20" s="3">
        <f t="shared" si="2"/>
        <v>-24.751046941447829</v>
      </c>
    </row>
    <row r="21" spans="1:10" x14ac:dyDescent="0.3">
      <c r="A21">
        <v>357.89945508275298</v>
      </c>
      <c r="B21">
        <v>351.31263460856297</v>
      </c>
      <c r="C21">
        <v>310.93128390641698</v>
      </c>
      <c r="D21" t="s">
        <v>20</v>
      </c>
      <c r="E21" t="s">
        <v>103</v>
      </c>
      <c r="F21" t="s">
        <v>97</v>
      </c>
      <c r="G21">
        <f>INDEX([2]multipliers!$B:$B,MATCH(D:D,[2]multipliers!$A:$A,0),1)</f>
        <v>0.23578998915666799</v>
      </c>
      <c r="H21">
        <f t="shared" si="0"/>
        <v>84.389108633139713</v>
      </c>
      <c r="I21" s="2">
        <f t="shared" si="1"/>
        <v>6.0079189121732032E-2</v>
      </c>
      <c r="J21" s="3">
        <f t="shared" si="2"/>
        <v>83.7206504370792</v>
      </c>
    </row>
    <row r="22" spans="1:10" x14ac:dyDescent="0.3">
      <c r="A22">
        <v>-193.65683475293099</v>
      </c>
      <c r="B22">
        <v>-202.416105282595</v>
      </c>
      <c r="C22">
        <v>-230.477621818698</v>
      </c>
      <c r="D22" t="s">
        <v>21</v>
      </c>
      <c r="E22" t="s">
        <v>98</v>
      </c>
      <c r="F22" t="s">
        <v>98</v>
      </c>
      <c r="G22">
        <f>INDEX([2]multipliers!$B:$B,MATCH(D:D,[2]multipliers!$A:$A,0),1)</f>
        <v>4.6626324810241697E-2</v>
      </c>
      <c r="H22">
        <f t="shared" si="0"/>
        <v>-9.0295064789134631</v>
      </c>
      <c r="I22" s="2">
        <f t="shared" si="1"/>
        <v>-6.4283820057972731E-3</v>
      </c>
      <c r="J22" s="3">
        <f t="shared" si="2"/>
        <v>-8.9579824669885291</v>
      </c>
    </row>
    <row r="23" spans="1:10" x14ac:dyDescent="0.3">
      <c r="A23">
        <v>156.63785958817201</v>
      </c>
      <c r="B23">
        <v>151.48558955806499</v>
      </c>
      <c r="C23">
        <v>135.749951641032</v>
      </c>
      <c r="D23" t="s">
        <v>22</v>
      </c>
      <c r="E23" t="s">
        <v>98</v>
      </c>
      <c r="F23" t="s">
        <v>98</v>
      </c>
      <c r="G23">
        <f>INDEX([2]multipliers!$B:$B,MATCH(D:D,[2]multipliers!$A:$A,0),1)</f>
        <v>0.211252579663506</v>
      </c>
      <c r="H23">
        <f t="shared" si="0"/>
        <v>33.090151910971372</v>
      </c>
      <c r="I23" s="2">
        <f t="shared" si="1"/>
        <v>2.355789185270989E-2</v>
      </c>
      <c r="J23" s="3">
        <f t="shared" si="2"/>
        <v>32.8280400862105</v>
      </c>
    </row>
    <row r="24" spans="1:10" x14ac:dyDescent="0.3">
      <c r="A24">
        <v>-209.29250658603701</v>
      </c>
      <c r="B24">
        <v>-180.86582805376099</v>
      </c>
      <c r="C24">
        <v>-71.426880596634604</v>
      </c>
      <c r="D24" t="s">
        <v>21</v>
      </c>
      <c r="E24" t="s">
        <v>98</v>
      </c>
      <c r="F24" t="s">
        <v>98</v>
      </c>
      <c r="G24">
        <f>INDEX([2]multipliers!$B:$B,MATCH(D:D,[2]multipliers!$A:$A,0),1)</f>
        <v>4.6626324810241697E-2</v>
      </c>
      <c r="H24">
        <f t="shared" si="0"/>
        <v>-9.758540392430211</v>
      </c>
      <c r="I24" s="2">
        <f t="shared" si="1"/>
        <v>-6.9474035605424185E-3</v>
      </c>
      <c r="J24" s="3">
        <f t="shared" si="2"/>
        <v>-9.6812415986336635</v>
      </c>
    </row>
    <row r="25" spans="1:10" x14ac:dyDescent="0.3">
      <c r="A25">
        <v>38.295229463976298</v>
      </c>
      <c r="B25">
        <v>28.808024576020198</v>
      </c>
      <c r="C25">
        <v>-12.306771509744101</v>
      </c>
      <c r="D25" t="s">
        <v>23</v>
      </c>
      <c r="E25" t="s">
        <v>98</v>
      </c>
      <c r="F25" t="s">
        <v>98</v>
      </c>
      <c r="G25">
        <f>INDEX([2]multipliers!$B:$B,MATCH(D:D,[2]multipliers!$A:$A,0),1)</f>
        <v>5.7513379271747801E-2</v>
      </c>
      <c r="H25">
        <f t="shared" si="0"/>
        <v>2.2024880564602802</v>
      </c>
      <c r="I25" s="2">
        <f t="shared" si="1"/>
        <v>1.5680186534221729E-3</v>
      </c>
      <c r="J25" s="3">
        <f t="shared" si="2"/>
        <v>2.1850418336370652</v>
      </c>
    </row>
    <row r="26" spans="1:10" x14ac:dyDescent="0.3">
      <c r="A26">
        <v>208.01625231576901</v>
      </c>
      <c r="B26">
        <v>202.988319204975</v>
      </c>
      <c r="C26">
        <v>178.461322284668</v>
      </c>
      <c r="D26" t="s">
        <v>24</v>
      </c>
      <c r="E26" t="s">
        <v>98</v>
      </c>
      <c r="F26" t="s">
        <v>98</v>
      </c>
      <c r="G26">
        <f>INDEX([2]multipliers!$B:$B,MATCH(D:D,[2]multipliers!$A:$A,0),1)</f>
        <v>0.59292909860435805</v>
      </c>
      <c r="H26">
        <f t="shared" si="0"/>
        <v>123.33888898064562</v>
      </c>
      <c r="I26" s="2">
        <f t="shared" si="1"/>
        <v>8.7808729789362452E-2</v>
      </c>
      <c r="J26" s="3">
        <f t="shared" si="2"/>
        <v>122.36190400512554</v>
      </c>
    </row>
    <row r="27" spans="1:10" x14ac:dyDescent="0.3">
      <c r="A27">
        <v>-339.26399571129599</v>
      </c>
      <c r="B27">
        <v>-339.23473300900503</v>
      </c>
      <c r="C27">
        <v>-338.65851508712097</v>
      </c>
      <c r="D27" t="s">
        <v>25</v>
      </c>
      <c r="E27" t="s">
        <v>92</v>
      </c>
      <c r="F27" t="s">
        <v>92</v>
      </c>
      <c r="G27">
        <f>INDEX([2]multipliers!$B:$B,MATCH(D:D,[2]multipliers!$A:$A,0),1)</f>
        <v>0.56670397705411102</v>
      </c>
      <c r="H27">
        <f t="shared" si="0"/>
        <v>-192.2622556408603</v>
      </c>
      <c r="I27" s="2">
        <f t="shared" si="1"/>
        <v>-0.13687738387939272</v>
      </c>
      <c r="J27" s="3">
        <f t="shared" si="2"/>
        <v>-190.73931882285316</v>
      </c>
    </row>
    <row r="28" spans="1:10" x14ac:dyDescent="0.3">
      <c r="A28">
        <v>-145.10905028318899</v>
      </c>
      <c r="B28">
        <v>-145.03871853317401</v>
      </c>
      <c r="C28">
        <v>-144.34792003644301</v>
      </c>
      <c r="D28" t="s">
        <v>26</v>
      </c>
      <c r="E28" t="s">
        <v>92</v>
      </c>
      <c r="F28" t="s">
        <v>92</v>
      </c>
      <c r="G28">
        <f>INDEX([2]multipliers!$B:$B,MATCH(D:D,[2]multipliers!$A:$A,0),1)</f>
        <v>2.5289446990101001E-2</v>
      </c>
      <c r="H28">
        <f t="shared" si="0"/>
        <v>-3.6697276349206085</v>
      </c>
      <c r="I28" s="2">
        <f t="shared" si="1"/>
        <v>-2.6125914134500186E-3</v>
      </c>
      <c r="J28" s="3">
        <f t="shared" si="2"/>
        <v>-3.6406591975996685</v>
      </c>
    </row>
    <row r="29" spans="1:10" x14ac:dyDescent="0.3">
      <c r="A29">
        <v>953.93337507988599</v>
      </c>
      <c r="B29">
        <v>953.70330029706395</v>
      </c>
      <c r="C29">
        <v>950.63008282277303</v>
      </c>
      <c r="D29" t="s">
        <v>27</v>
      </c>
      <c r="E29" t="s">
        <v>92</v>
      </c>
      <c r="F29" t="s">
        <v>92</v>
      </c>
      <c r="G29">
        <f>INDEX([2]multipliers!$B:$B,MATCH(D:D,[2]multipliers!$A:$A,0),1)</f>
        <v>6.6100598132148705E-2</v>
      </c>
      <c r="H29">
        <f t="shared" si="0"/>
        <v>63.055566670999823</v>
      </c>
      <c r="I29" s="2">
        <f t="shared" si="1"/>
        <v>4.489118769667038E-2</v>
      </c>
      <c r="J29" s="3">
        <f t="shared" si="2"/>
        <v>62.556094511248666</v>
      </c>
    </row>
    <row r="30" spans="1:10" x14ac:dyDescent="0.3">
      <c r="A30">
        <v>19.485258237644899</v>
      </c>
      <c r="B30">
        <v>19.545057774214701</v>
      </c>
      <c r="C30">
        <v>18.7072564354809</v>
      </c>
      <c r="D30" t="s">
        <v>28</v>
      </c>
      <c r="E30" t="s">
        <v>99</v>
      </c>
      <c r="F30" t="s">
        <v>92</v>
      </c>
      <c r="G30">
        <f>INDEX([2]multipliers!$B:$B,MATCH(D:D,[2]multipliers!$A:$A,0),1)</f>
        <v>0.14365665115953599</v>
      </c>
      <c r="H30">
        <f t="shared" si="0"/>
        <v>2.7991869453988283</v>
      </c>
      <c r="I30" s="2">
        <f t="shared" si="1"/>
        <v>1.9928268541238971E-3</v>
      </c>
      <c r="J30" s="3">
        <f t="shared" si="2"/>
        <v>2.7770141853559216</v>
      </c>
    </row>
    <row r="31" spans="1:10" x14ac:dyDescent="0.3">
      <c r="A31">
        <v>66.191788494791396</v>
      </c>
      <c r="B31">
        <v>66.515928168782295</v>
      </c>
      <c r="C31">
        <v>66.886393798842207</v>
      </c>
      <c r="D31" t="s">
        <v>29</v>
      </c>
      <c r="E31" t="s">
        <v>99</v>
      </c>
      <c r="F31" t="s">
        <v>92</v>
      </c>
      <c r="G31">
        <f>INDEX([2]multipliers!$B:$B,MATCH(D:D,[2]multipliers!$A:$A,0),1)</f>
        <v>0.143682885025709</v>
      </c>
      <c r="H31">
        <f t="shared" si="0"/>
        <v>9.5106271359431602</v>
      </c>
      <c r="I31" s="2">
        <f t="shared" si="1"/>
        <v>6.770906525990013E-3</v>
      </c>
      <c r="J31" s="3">
        <f t="shared" si="2"/>
        <v>9.4352920984997137</v>
      </c>
    </row>
    <row r="32" spans="1:10" x14ac:dyDescent="0.3">
      <c r="A32">
        <v>52.175119752275997</v>
      </c>
      <c r="B32">
        <v>53.159400539121101</v>
      </c>
      <c r="C32">
        <v>56.2489474347392</v>
      </c>
      <c r="D32" t="s">
        <v>30</v>
      </c>
      <c r="E32" t="s">
        <v>99</v>
      </c>
      <c r="F32" t="s">
        <v>92</v>
      </c>
      <c r="G32">
        <f>INDEX([2]multipliers!$B:$B,MATCH(D:D,[2]multipliers!$A:$A,0),1)</f>
        <v>0.143761586624226</v>
      </c>
      <c r="H32">
        <f t="shared" si="0"/>
        <v>7.5007779978961908</v>
      </c>
      <c r="I32" s="2">
        <f t="shared" si="1"/>
        <v>5.3400334142025127E-3</v>
      </c>
      <c r="J32" s="3">
        <f t="shared" si="2"/>
        <v>7.4413632628582729</v>
      </c>
    </row>
    <row r="33" spans="1:10" x14ac:dyDescent="0.3">
      <c r="A33">
        <v>240.131213953795</v>
      </c>
      <c r="B33">
        <v>240.990377982067</v>
      </c>
      <c r="C33">
        <v>243.73044386384899</v>
      </c>
      <c r="D33" t="s">
        <v>31</v>
      </c>
      <c r="E33" t="s">
        <v>99</v>
      </c>
      <c r="F33" t="s">
        <v>92</v>
      </c>
      <c r="G33">
        <f>INDEX([2]multipliers!$B:$B,MATCH(D:D,[2]multipliers!$A:$A,0),1)</f>
        <v>0.14378782049039801</v>
      </c>
      <c r="H33">
        <f t="shared" si="0"/>
        <v>34.527943886129634</v>
      </c>
      <c r="I33" s="2">
        <f t="shared" si="1"/>
        <v>2.4581499962718054E-2</v>
      </c>
      <c r="J33" s="3">
        <f t="shared" si="2"/>
        <v>34.254443105547423</v>
      </c>
    </row>
    <row r="34" spans="1:10" x14ac:dyDescent="0.3">
      <c r="A34">
        <v>1081.3283170301399</v>
      </c>
      <c r="B34">
        <v>1082.3471532359599</v>
      </c>
      <c r="C34">
        <v>1084.8412357984801</v>
      </c>
      <c r="D34" t="s">
        <v>32</v>
      </c>
      <c r="E34" t="s">
        <v>99</v>
      </c>
      <c r="F34" t="s">
        <v>92</v>
      </c>
      <c r="G34">
        <f>INDEX([2]multipliers!$B:$B,MATCH(D:D,[2]multipliers!$A:$A,0),1)</f>
        <v>0.14388401133303</v>
      </c>
      <c r="H34">
        <f t="shared" si="0"/>
        <v>155.58585582229091</v>
      </c>
      <c r="I34" s="2">
        <f t="shared" si="1"/>
        <v>0.11076633238596841</v>
      </c>
      <c r="J34" s="3">
        <f t="shared" si="2"/>
        <v>154.35343801150893</v>
      </c>
    </row>
    <row r="35" spans="1:10" x14ac:dyDescent="0.3">
      <c r="A35">
        <v>542.85625464464704</v>
      </c>
      <c r="B35">
        <v>543.47467713534604</v>
      </c>
      <c r="C35">
        <v>544.99386037147804</v>
      </c>
      <c r="D35" t="s">
        <v>33</v>
      </c>
      <c r="E35" t="s">
        <v>99</v>
      </c>
      <c r="F35" t="s">
        <v>92</v>
      </c>
      <c r="G35">
        <f>INDEX([2]multipliers!$B:$B,MATCH(D:D,[2]multipliers!$A:$A,0),1)</f>
        <v>0.14044737486445799</v>
      </c>
      <c r="H35">
        <f t="shared" si="0"/>
        <v>76.24273589359241</v>
      </c>
      <c r="I35" s="2">
        <f t="shared" si="1"/>
        <v>5.4279537052848992E-2</v>
      </c>
      <c r="J35" s="3">
        <f t="shared" si="2"/>
        <v>75.638806280830337</v>
      </c>
    </row>
    <row r="36" spans="1:10" x14ac:dyDescent="0.3">
      <c r="A36">
        <v>-162.67825499098601</v>
      </c>
      <c r="B36">
        <v>-150.87500482383501</v>
      </c>
      <c r="C36">
        <v>-101.13564172210999</v>
      </c>
      <c r="D36" t="s">
        <v>34</v>
      </c>
      <c r="E36" t="s">
        <v>100</v>
      </c>
      <c r="F36" t="s">
        <v>101</v>
      </c>
      <c r="G36">
        <f>INDEX([2]multipliers!$B:$B,MATCH(D:D,[2]multipliers!$A:$A,0),1)</f>
        <v>2.07160096540627E-2</v>
      </c>
      <c r="H36">
        <f t="shared" si="0"/>
        <v>-3.3700443008993397</v>
      </c>
      <c r="I36" s="2">
        <f t="shared" si="1"/>
        <v>-2.3992376763040794E-3</v>
      </c>
      <c r="J36" s="3">
        <f t="shared" si="2"/>
        <v>-3.3433496981181166</v>
      </c>
    </row>
    <row r="37" spans="1:10" x14ac:dyDescent="0.3">
      <c r="A37">
        <v>-144.558997707109</v>
      </c>
      <c r="B37">
        <v>-133.29410821388501</v>
      </c>
      <c r="C37">
        <v>-85.798060520473101</v>
      </c>
      <c r="D37" t="s">
        <v>35</v>
      </c>
      <c r="E37" t="s">
        <v>100</v>
      </c>
      <c r="F37" t="s">
        <v>101</v>
      </c>
      <c r="G37">
        <f>INDEX([2]multipliers!$B:$B,MATCH(D:D,[2]multipliers!$A:$A,0),1)</f>
        <v>2.06285634334884E-2</v>
      </c>
      <c r="H37">
        <f t="shared" si="0"/>
        <v>-2.9820444540826023</v>
      </c>
      <c r="I37" s="2">
        <f t="shared" si="1"/>
        <v>-2.1230087108170368E-3</v>
      </c>
      <c r="J37" s="3">
        <f t="shared" si="2"/>
        <v>-2.9584232535670951</v>
      </c>
    </row>
    <row r="38" spans="1:10" x14ac:dyDescent="0.3">
      <c r="A38">
        <v>-88.638805358224502</v>
      </c>
      <c r="B38">
        <v>-77.526945212440296</v>
      </c>
      <c r="C38">
        <v>-30.667748770938999</v>
      </c>
      <c r="D38" t="s">
        <v>36</v>
      </c>
      <c r="E38" t="s">
        <v>100</v>
      </c>
      <c r="F38" t="s">
        <v>101</v>
      </c>
      <c r="G38">
        <f>INDEX([2]multipliers!$B:$B,MATCH(D:D,[2]multipliers!$A:$A,0),1)</f>
        <v>2.0444926370282199E-2</v>
      </c>
      <c r="H38">
        <f t="shared" si="0"/>
        <v>-1.8122138490986752</v>
      </c>
      <c r="I38" s="2">
        <f t="shared" si="1"/>
        <v>-1.2901705010575902E-3</v>
      </c>
      <c r="J38" s="3">
        <f t="shared" si="2"/>
        <v>-1.7978590440762574</v>
      </c>
    </row>
    <row r="39" spans="1:10" x14ac:dyDescent="0.3">
      <c r="A39">
        <v>-361.82115561385899</v>
      </c>
      <c r="B39">
        <v>-330.20214146613</v>
      </c>
      <c r="C39">
        <v>-201.15501285684601</v>
      </c>
      <c r="D39" t="s">
        <v>37</v>
      </c>
      <c r="E39" t="s">
        <v>100</v>
      </c>
      <c r="F39" t="s">
        <v>101</v>
      </c>
      <c r="G39">
        <f>INDEX([2]multipliers!$B:$B,MATCH(D:D,[2]multipliers!$A:$A,0),1)</f>
        <v>1.9159466927839298E-2</v>
      </c>
      <c r="H39">
        <f t="shared" si="0"/>
        <v>-6.9323004647763273</v>
      </c>
      <c r="I39" s="2">
        <f t="shared" si="1"/>
        <v>-4.935316860408369E-3</v>
      </c>
      <c r="J39" s="3">
        <f t="shared" si="2"/>
        <v>-6.8773887215633644</v>
      </c>
    </row>
    <row r="40" spans="1:10" x14ac:dyDescent="0.3">
      <c r="A40">
        <v>-789.40616604988099</v>
      </c>
      <c r="B40">
        <v>-746.12582595571303</v>
      </c>
      <c r="C40">
        <v>-570.81756637873195</v>
      </c>
      <c r="D40" t="s">
        <v>38</v>
      </c>
      <c r="E40" t="s">
        <v>100</v>
      </c>
      <c r="F40" t="s">
        <v>101</v>
      </c>
      <c r="G40">
        <f>INDEX([2]multipliers!$B:$B,MATCH(D:D,[2]multipliers!$A:$A,0),1)</f>
        <v>1.9255657770471099E-2</v>
      </c>
      <c r="H40">
        <f t="shared" si="0"/>
        <v>-15.20053497535619</v>
      </c>
      <c r="I40" s="2">
        <f t="shared" si="1"/>
        <v>-1.0821726053607088E-2</v>
      </c>
      <c r="J40" s="3">
        <f t="shared" si="2"/>
        <v>-15.080129364331746</v>
      </c>
    </row>
    <row r="41" spans="1:10" x14ac:dyDescent="0.3">
      <c r="A41">
        <v>-477.39597610363597</v>
      </c>
      <c r="B41">
        <v>-433.14237266292798</v>
      </c>
      <c r="C41">
        <v>-255.14574963324401</v>
      </c>
      <c r="D41" t="s">
        <v>39</v>
      </c>
      <c r="E41" t="s">
        <v>100</v>
      </c>
      <c r="F41" t="s">
        <v>101</v>
      </c>
      <c r="G41">
        <f>INDEX([2]multipliers!$B:$B,MATCH(D:D,[2]multipliers!$A:$A,0),1)</f>
        <v>1.9168211549896799E-2</v>
      </c>
      <c r="H41">
        <f t="shared" si="0"/>
        <v>-9.1508270630239714</v>
      </c>
      <c r="I41" s="2">
        <f t="shared" si="1"/>
        <v>-6.5147538425803899E-3</v>
      </c>
      <c r="J41" s="3">
        <f t="shared" si="2"/>
        <v>-9.0783420534049863</v>
      </c>
    </row>
    <row r="42" spans="1:10" x14ac:dyDescent="0.3">
      <c r="A42">
        <v>-485.51812522058202</v>
      </c>
      <c r="B42">
        <v>-436.35920531823302</v>
      </c>
      <c r="C42">
        <v>-240.51242954510599</v>
      </c>
      <c r="D42" t="s">
        <v>40</v>
      </c>
      <c r="E42" t="s">
        <v>100</v>
      </c>
      <c r="F42" t="s">
        <v>101</v>
      </c>
      <c r="G42">
        <f>INDEX([2]multipliers!$B:$B,MATCH(D:D,[2]multipliers!$A:$A,0),1)</f>
        <v>1.92818916366434E-2</v>
      </c>
      <c r="H42">
        <f t="shared" si="0"/>
        <v>-9.3617078781295238</v>
      </c>
      <c r="I42" s="2">
        <f t="shared" si="1"/>
        <v>-6.6648863487542512E-3</v>
      </c>
      <c r="J42" s="3">
        <f t="shared" si="2"/>
        <v>-9.2875524514207939</v>
      </c>
    </row>
    <row r="43" spans="1:10" x14ac:dyDescent="0.3">
      <c r="A43">
        <v>-480.88955208285199</v>
      </c>
      <c r="B43">
        <v>-429.39833113497599</v>
      </c>
      <c r="C43">
        <v>-223.293886864782</v>
      </c>
      <c r="D43" t="s">
        <v>41</v>
      </c>
      <c r="E43" t="s">
        <v>100</v>
      </c>
      <c r="F43" t="s">
        <v>101</v>
      </c>
      <c r="G43">
        <f>INDEX([2]multipliers!$B:$B,MATCH(D:D,[2]multipliers!$A:$A,0),1)</f>
        <v>1.9246913148413699E-2</v>
      </c>
      <c r="H43">
        <f t="shared" si="0"/>
        <v>-9.2556394429182181</v>
      </c>
      <c r="I43" s="2">
        <f t="shared" si="1"/>
        <v>-6.5893729835567461E-3</v>
      </c>
      <c r="J43" s="3">
        <f t="shared" si="2"/>
        <v>-9.1823241994512443</v>
      </c>
    </row>
    <row r="44" spans="1:10" x14ac:dyDescent="0.3">
      <c r="A44">
        <v>-632.32140187926996</v>
      </c>
      <c r="B44">
        <v>-582.49435451801196</v>
      </c>
      <c r="C44">
        <v>-382.18448488335298</v>
      </c>
      <c r="D44" t="s">
        <v>42</v>
      </c>
      <c r="E44" t="s">
        <v>100</v>
      </c>
      <c r="F44" t="s">
        <v>101</v>
      </c>
      <c r="G44">
        <f>INDEX([2]multipliers!$B:$B,MATCH(D:D,[2]multipliers!$A:$A,0),1)</f>
        <v>1.9255657770471099E-2</v>
      </c>
      <c r="H44">
        <f t="shared" si="0"/>
        <v>-12.175764515531743</v>
      </c>
      <c r="I44" s="2">
        <f t="shared" si="1"/>
        <v>-8.6682993916947313E-3</v>
      </c>
      <c r="J44" s="3">
        <f t="shared" si="2"/>
        <v>-12.079318543823568</v>
      </c>
    </row>
    <row r="45" spans="1:10" x14ac:dyDescent="0.3">
      <c r="A45">
        <v>-649.92323144326804</v>
      </c>
      <c r="B45">
        <v>-604.43030267392203</v>
      </c>
      <c r="C45">
        <v>-420.607985817577</v>
      </c>
      <c r="D45" t="s">
        <v>43</v>
      </c>
      <c r="E45" t="s">
        <v>100</v>
      </c>
      <c r="F45" t="s">
        <v>101</v>
      </c>
      <c r="G45">
        <f>INDEX([2]multipliers!$B:$B,MATCH(D:D,[2]multipliers!$A:$A,0),1)</f>
        <v>1.9211934660183901E-2</v>
      </c>
      <c r="H45">
        <f t="shared" si="0"/>
        <v>-12.486282656623644</v>
      </c>
      <c r="I45" s="2">
        <f t="shared" si="1"/>
        <v>-8.8893667595880202E-3</v>
      </c>
      <c r="J45" s="3">
        <f t="shared" si="2"/>
        <v>-12.387377026319704</v>
      </c>
    </row>
    <row r="46" spans="1:10" x14ac:dyDescent="0.3">
      <c r="A46">
        <v>-439.80366072678498</v>
      </c>
      <c r="B46">
        <v>-394.15923737992</v>
      </c>
      <c r="C46">
        <v>-208.75816052664001</v>
      </c>
      <c r="D46" t="s">
        <v>44</v>
      </c>
      <c r="E46" t="s">
        <v>100</v>
      </c>
      <c r="F46" t="s">
        <v>101</v>
      </c>
      <c r="G46">
        <f>INDEX([2]multipliers!$B:$B,MATCH(D:D,[2]multipliers!$A:$A,0),1)</f>
        <v>1.92031900381265E-2</v>
      </c>
      <c r="H46">
        <f t="shared" si="0"/>
        <v>-8.445633276400164</v>
      </c>
      <c r="I46" s="2">
        <f t="shared" si="1"/>
        <v>-6.012704803785302E-3</v>
      </c>
      <c r="J46" s="3">
        <f t="shared" si="2"/>
        <v>-8.3787342075988374</v>
      </c>
    </row>
    <row r="47" spans="1:10" x14ac:dyDescent="0.3">
      <c r="A47">
        <v>-469.87740961307901</v>
      </c>
      <c r="B47">
        <v>-419.29589246956101</v>
      </c>
      <c r="C47">
        <v>-216.423429514253</v>
      </c>
      <c r="D47" t="s">
        <v>45</v>
      </c>
      <c r="E47" t="s">
        <v>100</v>
      </c>
      <c r="F47" t="s">
        <v>101</v>
      </c>
      <c r="G47">
        <f>INDEX([2]multipliers!$B:$B,MATCH(D:D,[2]multipliers!$A:$A,0),1)</f>
        <v>1.91944454160691E-2</v>
      </c>
      <c r="H47">
        <f t="shared" si="0"/>
        <v>-9.0190362910621875</v>
      </c>
      <c r="I47" s="2">
        <f t="shared" si="1"/>
        <v>-6.42092795863117E-3</v>
      </c>
      <c r="J47" s="3">
        <f t="shared" si="2"/>
        <v>-8.9475952149923295</v>
      </c>
    </row>
    <row r="48" spans="1:10" x14ac:dyDescent="0.3">
      <c r="A48">
        <v>-494.04032675860901</v>
      </c>
      <c r="B48">
        <v>-443.12164487066502</v>
      </c>
      <c r="C48">
        <v>-241.739863325248</v>
      </c>
      <c r="D48" t="s">
        <v>46</v>
      </c>
      <c r="E48" t="s">
        <v>100</v>
      </c>
      <c r="F48" t="s">
        <v>101</v>
      </c>
      <c r="G48">
        <f>INDEX([2]multipliers!$B:$B,MATCH(D:D,[2]multipliers!$A:$A,0),1)</f>
        <v>1.9168211549896799E-2</v>
      </c>
      <c r="H48">
        <f t="shared" si="0"/>
        <v>-9.4698694974891584</v>
      </c>
      <c r="I48" s="2">
        <f t="shared" si="1"/>
        <v>-6.741889915807789E-3</v>
      </c>
      <c r="J48" s="3">
        <f t="shared" si="2"/>
        <v>-9.394857307127733</v>
      </c>
    </row>
    <row r="49" spans="1:10" x14ac:dyDescent="0.3">
      <c r="A49">
        <v>-125.942231631862</v>
      </c>
      <c r="B49">
        <v>-75.646588103224303</v>
      </c>
      <c r="C49">
        <v>122.394653871176</v>
      </c>
      <c r="D49" t="s">
        <v>47</v>
      </c>
      <c r="E49" t="s">
        <v>100</v>
      </c>
      <c r="F49" t="s">
        <v>101</v>
      </c>
      <c r="G49">
        <f>INDEX([2]multipliers!$B:$B,MATCH(D:D,[2]multipliers!$A:$A,0),1)</f>
        <v>1.7113225366399601E-2</v>
      </c>
      <c r="H49">
        <f t="shared" si="0"/>
        <v>-2.1552777930633549</v>
      </c>
      <c r="I49" s="2">
        <f t="shared" si="1"/>
        <v>-1.5344082220637733E-3</v>
      </c>
      <c r="J49" s="3">
        <f t="shared" si="2"/>
        <v>-2.1382055294869784</v>
      </c>
    </row>
    <row r="50" spans="1:10" x14ac:dyDescent="0.3">
      <c r="A50">
        <v>-460.04712415133901</v>
      </c>
      <c r="B50">
        <v>-409.35945463370001</v>
      </c>
      <c r="C50">
        <v>-208.46040018426999</v>
      </c>
      <c r="D50" t="s">
        <v>48</v>
      </c>
      <c r="E50" t="s">
        <v>100</v>
      </c>
      <c r="F50" t="s">
        <v>101</v>
      </c>
      <c r="G50">
        <f>INDEX([2]multipliers!$B:$B,MATCH(D:D,[2]multipliers!$A:$A,0),1)</f>
        <v>1.9220679282241401E-2</v>
      </c>
      <c r="H50">
        <f t="shared" si="0"/>
        <v>-8.8424182280303789</v>
      </c>
      <c r="I50" s="2">
        <f t="shared" si="1"/>
        <v>-6.2951881542527288E-3</v>
      </c>
      <c r="J50" s="3">
        <f t="shared" si="2"/>
        <v>-8.7723761688919488</v>
      </c>
    </row>
    <row r="51" spans="1:10" x14ac:dyDescent="0.3">
      <c r="A51">
        <v>-340.42033869285899</v>
      </c>
      <c r="B51">
        <v>-293.773366926552</v>
      </c>
      <c r="C51">
        <v>-105.282946360076</v>
      </c>
      <c r="D51" t="s">
        <v>49</v>
      </c>
      <c r="E51" t="s">
        <v>100</v>
      </c>
      <c r="F51" t="s">
        <v>101</v>
      </c>
      <c r="G51">
        <f>INDEX([2]multipliers!$B:$B,MATCH(D:D,[2]multipliers!$A:$A,0),1)</f>
        <v>1.9150722305781898E-2</v>
      </c>
      <c r="H51">
        <f t="shared" si="0"/>
        <v>-6.5192953735471635</v>
      </c>
      <c r="I51" s="2">
        <f t="shared" si="1"/>
        <v>-4.6412858961513174E-3</v>
      </c>
      <c r="J51" s="3">
        <f t="shared" si="2"/>
        <v>-6.4676551027163418</v>
      </c>
    </row>
    <row r="52" spans="1:10" x14ac:dyDescent="0.3">
      <c r="A52">
        <v>-342.29760988027601</v>
      </c>
      <c r="B52">
        <v>-295.57688142772201</v>
      </c>
      <c r="C52">
        <v>-106.678354293799</v>
      </c>
      <c r="D52" t="s">
        <v>50</v>
      </c>
      <c r="E52" t="s">
        <v>100</v>
      </c>
      <c r="F52" t="s">
        <v>101</v>
      </c>
      <c r="G52">
        <f>INDEX([2]multipliers!$B:$B,MATCH(D:D,[2]multipliers!$A:$A,0),1)</f>
        <v>1.90982545734373E-2</v>
      </c>
      <c r="H52">
        <f t="shared" si="0"/>
        <v>-6.537286893372638</v>
      </c>
      <c r="I52" s="2">
        <f t="shared" si="1"/>
        <v>-4.6540946097363969E-3</v>
      </c>
      <c r="J52" s="3">
        <f t="shared" si="2"/>
        <v>-6.4855041091407184</v>
      </c>
    </row>
    <row r="53" spans="1:10" x14ac:dyDescent="0.3">
      <c r="A53">
        <v>-445.89104900221099</v>
      </c>
      <c r="B53">
        <v>-398.79864672064201</v>
      </c>
      <c r="C53">
        <v>-208.34587912544501</v>
      </c>
      <c r="D53" t="s">
        <v>51</v>
      </c>
      <c r="E53" t="s">
        <v>100</v>
      </c>
      <c r="F53" t="s">
        <v>101</v>
      </c>
      <c r="G53">
        <f>INDEX([2]multipliers!$B:$B,MATCH(D:D,[2]multipliers!$A:$A,0),1)</f>
        <v>1.8958340620518301E-2</v>
      </c>
      <c r="H53">
        <f t="shared" si="0"/>
        <v>-8.4533543866241327</v>
      </c>
      <c r="I53" s="2">
        <f t="shared" si="1"/>
        <v>-6.018201698454401E-3</v>
      </c>
      <c r="J53" s="3">
        <f t="shared" si="2"/>
        <v>-8.3863941578047001</v>
      </c>
    </row>
    <row r="54" spans="1:10" x14ac:dyDescent="0.3">
      <c r="A54">
        <v>-483.757471619738</v>
      </c>
      <c r="B54">
        <v>-432.51860493921998</v>
      </c>
      <c r="C54">
        <v>-227.302452025365</v>
      </c>
      <c r="D54" t="s">
        <v>52</v>
      </c>
      <c r="E54" t="s">
        <v>100</v>
      </c>
      <c r="F54" t="s">
        <v>101</v>
      </c>
      <c r="G54">
        <f>INDEX([2]multipliers!$B:$B,MATCH(D:D,[2]multipliers!$A:$A,0),1)</f>
        <v>1.9072020707264999E-2</v>
      </c>
      <c r="H54">
        <f t="shared" si="0"/>
        <v>-9.226232516025803</v>
      </c>
      <c r="I54" s="2">
        <f t="shared" si="1"/>
        <v>-6.568437292317977E-3</v>
      </c>
      <c r="J54" s="3">
        <f t="shared" si="2"/>
        <v>-9.1531502090315637</v>
      </c>
    </row>
    <row r="55" spans="1:10" x14ac:dyDescent="0.3">
      <c r="A55">
        <v>-562.26736662092105</v>
      </c>
      <c r="B55">
        <v>-507.23324368023202</v>
      </c>
      <c r="C55">
        <v>-288.16204774509401</v>
      </c>
      <c r="D55" t="s">
        <v>53</v>
      </c>
      <c r="E55" t="s">
        <v>100</v>
      </c>
      <c r="F55" t="s">
        <v>101</v>
      </c>
      <c r="G55">
        <f>INDEX([2]multipliers!$B:$B,MATCH(D:D,[2]multipliers!$A:$A,0),1)</f>
        <v>1.9124488439609601E-2</v>
      </c>
      <c r="H55">
        <f t="shared" si="0"/>
        <v>-10.753075752911538</v>
      </c>
      <c r="I55" s="2">
        <f t="shared" si="1"/>
        <v>-7.6554437209185571E-3</v>
      </c>
      <c r="J55" s="3">
        <f t="shared" si="2"/>
        <v>-10.667899102318614</v>
      </c>
    </row>
    <row r="56" spans="1:10" x14ac:dyDescent="0.3">
      <c r="A56">
        <v>-150.80172289448899</v>
      </c>
      <c r="B56">
        <v>-97.763805768937004</v>
      </c>
      <c r="C56">
        <v>110.905525559182</v>
      </c>
      <c r="D56" t="s">
        <v>54</v>
      </c>
      <c r="E56" t="s">
        <v>100</v>
      </c>
      <c r="F56" t="s">
        <v>101</v>
      </c>
      <c r="G56">
        <f>INDEX([2]multipliers!$B:$B,MATCH(D:D,[2]multipliers!$A:$A,0),1)</f>
        <v>1.9211934660183901E-2</v>
      </c>
      <c r="H56">
        <f t="shared" si="0"/>
        <v>-2.8971928468920809</v>
      </c>
      <c r="I56" s="2">
        <f t="shared" si="1"/>
        <v>-2.0626002548177714E-3</v>
      </c>
      <c r="J56" s="3">
        <f t="shared" si="2"/>
        <v>-2.8742437680898387</v>
      </c>
    </row>
    <row r="57" spans="1:10" x14ac:dyDescent="0.3">
      <c r="A57">
        <v>-437.10674186307699</v>
      </c>
      <c r="B57">
        <v>-382.87444219351403</v>
      </c>
      <c r="C57">
        <v>-166.969983155042</v>
      </c>
      <c r="D57" t="s">
        <v>55</v>
      </c>
      <c r="E57" t="s">
        <v>100</v>
      </c>
      <c r="F57" t="s">
        <v>101</v>
      </c>
      <c r="G57">
        <f>INDEX([2]multipliers!$B:$B,MATCH(D:D,[2]multipliers!$A:$A,0),1)</f>
        <v>1.9238168526356202E-2</v>
      </c>
      <c r="H57">
        <f t="shared" si="0"/>
        <v>-8.4091331639683524</v>
      </c>
      <c r="I57" s="2">
        <f t="shared" si="1"/>
        <v>-5.9867192566776962E-3</v>
      </c>
      <c r="J57" s="3">
        <f t="shared" si="2"/>
        <v>-8.3425232177766535</v>
      </c>
    </row>
    <row r="58" spans="1:10" x14ac:dyDescent="0.3">
      <c r="A58">
        <v>-583.47493766479101</v>
      </c>
      <c r="B58">
        <v>-527.95647806872705</v>
      </c>
      <c r="C58">
        <v>-308.24952456054098</v>
      </c>
      <c r="D58" t="s">
        <v>56</v>
      </c>
      <c r="E58" t="s">
        <v>100</v>
      </c>
      <c r="F58" t="s">
        <v>101</v>
      </c>
      <c r="G58">
        <f>INDEX([2]multipliers!$B:$B,MATCH(D:D,[2]multipliers!$A:$A,0),1)</f>
        <v>1.9255657770471099E-2</v>
      </c>
      <c r="H58">
        <f t="shared" si="0"/>
        <v>-11.235193717320174</v>
      </c>
      <c r="I58" s="2">
        <f t="shared" si="1"/>
        <v>-7.998678254756449E-3</v>
      </c>
      <c r="J58" s="3">
        <f t="shared" si="2"/>
        <v>-11.146198141394386</v>
      </c>
    </row>
    <row r="59" spans="1:10" x14ac:dyDescent="0.3">
      <c r="A59">
        <v>-363.39746012673402</v>
      </c>
      <c r="B59">
        <v>-307.04024059035999</v>
      </c>
      <c r="C59">
        <v>-88.595603679509495</v>
      </c>
      <c r="D59" t="s">
        <v>57</v>
      </c>
      <c r="E59" t="s">
        <v>100</v>
      </c>
      <c r="F59" t="s">
        <v>101</v>
      </c>
      <c r="G59">
        <f>INDEX([2]multipliers!$B:$B,MATCH(D:D,[2]multipliers!$A:$A,0),1)</f>
        <v>1.9264402392528499E-2</v>
      </c>
      <c r="H59">
        <f t="shared" si="0"/>
        <v>-7.0006349003042345</v>
      </c>
      <c r="I59" s="2">
        <f t="shared" si="1"/>
        <v>-4.983966236401371E-3</v>
      </c>
      <c r="J59" s="3">
        <f t="shared" si="2"/>
        <v>-6.9451818702564934</v>
      </c>
    </row>
    <row r="60" spans="1:10" x14ac:dyDescent="0.3">
      <c r="A60">
        <v>-362.51612960576301</v>
      </c>
      <c r="B60">
        <v>-308.90744654997599</v>
      </c>
      <c r="C60">
        <v>-109.593050041727</v>
      </c>
      <c r="D60" t="s">
        <v>58</v>
      </c>
      <c r="E60" t="s">
        <v>100</v>
      </c>
      <c r="F60" t="s">
        <v>101</v>
      </c>
      <c r="G60">
        <f>INDEX([2]multipliers!$B:$B,MATCH(D:D,[2]multipliers!$A:$A,0),1)</f>
        <v>1.9211934660183901E-2</v>
      </c>
      <c r="H60">
        <f t="shared" si="0"/>
        <v>-6.9646361952486773</v>
      </c>
      <c r="I60" s="2">
        <f t="shared" si="1"/>
        <v>-4.9583376565502388E-3</v>
      </c>
      <c r="J60" s="3">
        <f t="shared" si="2"/>
        <v>-6.9094683160910408</v>
      </c>
    </row>
    <row r="61" spans="1:10" x14ac:dyDescent="0.3">
      <c r="A61">
        <v>-421.63890309682199</v>
      </c>
      <c r="B61">
        <v>-367.162177518671</v>
      </c>
      <c r="C61">
        <v>-164.47853671580299</v>
      </c>
      <c r="D61" t="s">
        <v>59</v>
      </c>
      <c r="E61" t="s">
        <v>100</v>
      </c>
      <c r="F61" t="s">
        <v>101</v>
      </c>
      <c r="G61">
        <f>INDEX([2]multipliers!$B:$B,MATCH(D:D,[2]multipliers!$A:$A,0),1)</f>
        <v>1.9159466927839298E-2</v>
      </c>
      <c r="H61">
        <f t="shared" si="0"/>
        <v>-8.0783766193739996</v>
      </c>
      <c r="I61" s="2">
        <f t="shared" si="1"/>
        <v>-5.7512435499449538E-3</v>
      </c>
      <c r="J61" s="3">
        <f t="shared" si="2"/>
        <v>-8.0143866430660431</v>
      </c>
    </row>
    <row r="62" spans="1:10" x14ac:dyDescent="0.3">
      <c r="A62">
        <v>-398.04031231331498</v>
      </c>
      <c r="B62">
        <v>-344.06687401233</v>
      </c>
      <c r="C62">
        <v>-143.18360658572001</v>
      </c>
      <c r="D62" t="s">
        <v>60</v>
      </c>
      <c r="E62" t="s">
        <v>100</v>
      </c>
      <c r="F62" t="s">
        <v>101</v>
      </c>
      <c r="G62">
        <f>INDEX([2]multipliers!$B:$B,MATCH(D:D,[2]multipliers!$A:$A,0),1)</f>
        <v>1.92031900381265E-2</v>
      </c>
      <c r="H62">
        <f t="shared" si="0"/>
        <v>-7.6436437601878113</v>
      </c>
      <c r="I62" s="2">
        <f t="shared" si="1"/>
        <v>-5.441743922711996E-3</v>
      </c>
      <c r="J62" s="3">
        <f t="shared" si="2"/>
        <v>-7.583097365018781</v>
      </c>
    </row>
    <row r="63" spans="1:10" x14ac:dyDescent="0.3">
      <c r="A63">
        <v>-148.02523068114201</v>
      </c>
      <c r="B63">
        <v>-94.249702031898806</v>
      </c>
      <c r="C63">
        <v>105.584074174866</v>
      </c>
      <c r="D63" t="s">
        <v>61</v>
      </c>
      <c r="E63" t="s">
        <v>100</v>
      </c>
      <c r="F63" t="s">
        <v>101</v>
      </c>
      <c r="G63">
        <f>INDEX([2]multipliers!$B:$B,MATCH(D:D,[2]multipliers!$A:$A,0),1)</f>
        <v>1.9211934660183901E-2</v>
      </c>
      <c r="H63">
        <f t="shared" si="0"/>
        <v>-2.8438510599047495</v>
      </c>
      <c r="I63" s="2">
        <f t="shared" si="1"/>
        <v>-2.0246246041631974E-3</v>
      </c>
      <c r="J63" s="3">
        <f t="shared" si="2"/>
        <v>-2.8213245090244365</v>
      </c>
    </row>
    <row r="64" spans="1:10" x14ac:dyDescent="0.3">
      <c r="A64">
        <v>154.469815527957</v>
      </c>
      <c r="B64">
        <v>207.55538387654599</v>
      </c>
      <c r="C64">
        <v>404.96412379369701</v>
      </c>
      <c r="D64" t="s">
        <v>62</v>
      </c>
      <c r="E64" t="s">
        <v>100</v>
      </c>
      <c r="F64" t="s">
        <v>101</v>
      </c>
      <c r="G64">
        <f>INDEX([2]multipliers!$B:$B,MATCH(D:D,[2]multipliers!$A:$A,0),1)</f>
        <v>1.9238168526356202E-2</v>
      </c>
      <c r="H64">
        <f t="shared" si="0"/>
        <v>2.9717163433619906</v>
      </c>
      <c r="I64" s="2">
        <f t="shared" si="1"/>
        <v>2.1156558127084515E-3</v>
      </c>
      <c r="J64" s="3">
        <f t="shared" si="2"/>
        <v>2.9481769532882907</v>
      </c>
    </row>
    <row r="65" spans="1:10" x14ac:dyDescent="0.3">
      <c r="A65">
        <v>-85.933197389764004</v>
      </c>
      <c r="B65">
        <v>-33.202635472656098</v>
      </c>
      <c r="C65">
        <v>164.46595846720899</v>
      </c>
      <c r="D65" t="s">
        <v>63</v>
      </c>
      <c r="E65" t="s">
        <v>100</v>
      </c>
      <c r="F65" t="s">
        <v>101</v>
      </c>
      <c r="G65">
        <f>INDEX([2]multipliers!$B:$B,MATCH(D:D,[2]multipliers!$A:$A,0),1)</f>
        <v>1.9159466927839298E-2</v>
      </c>
      <c r="H65">
        <f t="shared" si="0"/>
        <v>-1.6464342533926697</v>
      </c>
      <c r="I65" s="2">
        <f t="shared" si="1"/>
        <v>-1.1721469332741745E-3</v>
      </c>
      <c r="J65" s="3">
        <f t="shared" si="2"/>
        <v>-1.6333926122522286</v>
      </c>
    </row>
    <row r="66" spans="1:10" x14ac:dyDescent="0.3">
      <c r="A66">
        <v>-293.23414790495701</v>
      </c>
      <c r="B66">
        <v>-240.58081425461799</v>
      </c>
      <c r="C66">
        <v>-42.686131322794402</v>
      </c>
      <c r="D66" t="s">
        <v>64</v>
      </c>
      <c r="E66" t="s">
        <v>100</v>
      </c>
      <c r="F66" t="s">
        <v>101</v>
      </c>
      <c r="G66">
        <f>INDEX([2]multipliers!$B:$B,MATCH(D:D,[2]multipliers!$A:$A,0),1)</f>
        <v>1.9159466927839298E-2</v>
      </c>
      <c r="H66">
        <f t="shared" si="0"/>
        <v>-5.6182099588981611</v>
      </c>
      <c r="I66" s="2">
        <f t="shared" si="1"/>
        <v>-3.9997756122013301E-3</v>
      </c>
      <c r="J66" s="3">
        <f t="shared" si="2"/>
        <v>-5.5737073144806146</v>
      </c>
    </row>
    <row r="67" spans="1:10" x14ac:dyDescent="0.3">
      <c r="A67">
        <v>-359.04682278308297</v>
      </c>
      <c r="B67">
        <v>-306.13048847871897</v>
      </c>
      <c r="C67">
        <v>-106.948347101255</v>
      </c>
      <c r="D67" t="s">
        <v>65</v>
      </c>
      <c r="E67" t="s">
        <v>100</v>
      </c>
      <c r="F67" t="s">
        <v>101</v>
      </c>
      <c r="G67">
        <f>INDEX([2]multipliers!$B:$B,MATCH(D:D,[2]multipliers!$A:$A,0),1)</f>
        <v>1.9220679282241401E-2</v>
      </c>
      <c r="H67">
        <f t="shared" si="0"/>
        <v>-6.9011238280214027</v>
      </c>
      <c r="I67" s="2">
        <f t="shared" si="1"/>
        <v>-4.9131212585574076E-3</v>
      </c>
      <c r="J67" s="3">
        <f t="shared" si="2"/>
        <v>-6.8464590394060405</v>
      </c>
    </row>
    <row r="68" spans="1:10" x14ac:dyDescent="0.3">
      <c r="A68">
        <v>-386.84745738167697</v>
      </c>
      <c r="B68">
        <v>-333.45637847417299</v>
      </c>
      <c r="C68">
        <v>-132.57897727171999</v>
      </c>
      <c r="D68" t="s">
        <v>66</v>
      </c>
      <c r="E68" t="s">
        <v>100</v>
      </c>
      <c r="F68" t="s">
        <v>101</v>
      </c>
      <c r="G68">
        <f>INDEX([2]multipliers!$B:$B,MATCH(D:D,[2]multipliers!$A:$A,0),1)</f>
        <v>1.9220679282241401E-2</v>
      </c>
      <c r="H68">
        <f t="shared" si="0"/>
        <v>-7.4354709094837617</v>
      </c>
      <c r="I68" s="2">
        <f t="shared" si="1"/>
        <v>-5.29353929927144E-3</v>
      </c>
      <c r="J68" s="3">
        <f t="shared" si="2"/>
        <v>-7.3765734812312482</v>
      </c>
    </row>
    <row r="69" spans="1:10" x14ac:dyDescent="0.3">
      <c r="A69">
        <v>-324.39954839750402</v>
      </c>
      <c r="B69">
        <v>-271.81031115360997</v>
      </c>
      <c r="C69">
        <v>-74.101198673469497</v>
      </c>
      <c r="D69" t="s">
        <v>67</v>
      </c>
      <c r="E69" t="s">
        <v>100</v>
      </c>
      <c r="F69" t="s">
        <v>101</v>
      </c>
      <c r="G69">
        <f>INDEX([2]multipliers!$B:$B,MATCH(D:D,[2]multipliers!$A:$A,0),1)</f>
        <v>1.9273147014586E-2</v>
      </c>
      <c r="H69">
        <f t="shared" si="0"/>
        <v>-6.2522001877304012</v>
      </c>
      <c r="I69" s="2">
        <f t="shared" si="1"/>
        <v>-4.4511326590558871E-3</v>
      </c>
      <c r="J69" s="3">
        <f t="shared" si="2"/>
        <v>-6.2026756160576744</v>
      </c>
    </row>
    <row r="70" spans="1:10" x14ac:dyDescent="0.3">
      <c r="A70">
        <v>-539.449068844831</v>
      </c>
      <c r="B70">
        <v>-485.25894842859998</v>
      </c>
      <c r="C70">
        <v>-272.10341894829497</v>
      </c>
      <c r="D70" t="s">
        <v>68</v>
      </c>
      <c r="E70" t="s">
        <v>100</v>
      </c>
      <c r="F70" t="s">
        <v>101</v>
      </c>
      <c r="G70">
        <f>INDEX([2]multipliers!$B:$B,MATCH(D:D,[2]multipliers!$A:$A,0),1)</f>
        <v>1.9246913148413699E-2</v>
      </c>
      <c r="H70">
        <f t="shared" si="0"/>
        <v>-10.382729376049104</v>
      </c>
      <c r="I70" s="2">
        <f t="shared" si="1"/>
        <v>-7.3917828009674629E-3</v>
      </c>
      <c r="J70" s="3">
        <f t="shared" si="2"/>
        <v>-10.300486292062166</v>
      </c>
    </row>
    <row r="71" spans="1:10" x14ac:dyDescent="0.3">
      <c r="A71">
        <v>-143.46682929828501</v>
      </c>
      <c r="B71">
        <v>-86.329539655374006</v>
      </c>
      <c r="C71">
        <v>128.990313460837</v>
      </c>
      <c r="D71" t="s">
        <v>69</v>
      </c>
      <c r="E71" t="s">
        <v>100</v>
      </c>
      <c r="F71" t="s">
        <v>101</v>
      </c>
      <c r="G71">
        <f>INDEX([2]multipliers!$B:$B,MATCH(D:D,[2]multipliers!$A:$A,0),1)</f>
        <v>1.9211934660183901E-2</v>
      </c>
      <c r="H71">
        <f t="shared" ref="H71:H86" si="3">A71*G71</f>
        <v>-2.7562753503824089</v>
      </c>
      <c r="I71" s="2">
        <f t="shared" ref="I71:I86" si="4">H71/$H$4</f>
        <v>-1.9622767763441415E-3</v>
      </c>
      <c r="J71" s="3">
        <f t="shared" ref="J71:J86" si="5">I71*$J$4</f>
        <v>-2.7344424992194432</v>
      </c>
    </row>
    <row r="72" spans="1:10" x14ac:dyDescent="0.3">
      <c r="A72">
        <v>-285.27099208010202</v>
      </c>
      <c r="B72">
        <v>-227.709196656275</v>
      </c>
      <c r="C72">
        <v>-10.486214587776001</v>
      </c>
      <c r="D72" t="s">
        <v>70</v>
      </c>
      <c r="E72" t="s">
        <v>100</v>
      </c>
      <c r="F72" t="s">
        <v>101</v>
      </c>
      <c r="G72">
        <f>INDEX([2]multipliers!$B:$B,MATCH(D:D,[2]multipliers!$A:$A,0),1)</f>
        <v>1.9168211549896799E-2</v>
      </c>
      <c r="H72">
        <f t="shared" si="3"/>
        <v>-5.4681347252403301</v>
      </c>
      <c r="I72" s="2">
        <f t="shared" si="4"/>
        <v>-3.892932460384033E-3</v>
      </c>
      <c r="J72" s="3">
        <f t="shared" si="5"/>
        <v>-5.4248208482074523</v>
      </c>
    </row>
    <row r="73" spans="1:10" x14ac:dyDescent="0.3">
      <c r="A73">
        <v>-325.87843685925799</v>
      </c>
      <c r="B73">
        <v>-267.325309719323</v>
      </c>
      <c r="C73">
        <v>-40.4772250556057</v>
      </c>
      <c r="D73" t="s">
        <v>71</v>
      </c>
      <c r="E73" t="s">
        <v>100</v>
      </c>
      <c r="F73" t="s">
        <v>101</v>
      </c>
      <c r="G73">
        <f>INDEX([2]multipliers!$B:$B,MATCH(D:D,[2]multipliers!$A:$A,0),1)</f>
        <v>1.91944454160691E-2</v>
      </c>
      <c r="H73">
        <f t="shared" si="3"/>
        <v>-6.2550558685689479</v>
      </c>
      <c r="I73" s="2">
        <f t="shared" si="4"/>
        <v>-4.4531657056415099E-3</v>
      </c>
      <c r="J73" s="3">
        <f t="shared" si="5"/>
        <v>-6.2055086766399725</v>
      </c>
    </row>
    <row r="74" spans="1:10" x14ac:dyDescent="0.3">
      <c r="A74">
        <v>-635.12452312494895</v>
      </c>
      <c r="B74">
        <v>-574.17847413040897</v>
      </c>
      <c r="C74">
        <v>-324.165664441437</v>
      </c>
      <c r="D74" t="s">
        <v>72</v>
      </c>
      <c r="E74" t="s">
        <v>100</v>
      </c>
      <c r="F74" t="s">
        <v>101</v>
      </c>
      <c r="G74">
        <f>INDEX([2]multipliers!$B:$B,MATCH(D:D,[2]multipliers!$A:$A,0),1)</f>
        <v>1.92031900381265E-2</v>
      </c>
      <c r="H74">
        <f t="shared" si="3"/>
        <v>-12.196416915442864</v>
      </c>
      <c r="I74" s="2">
        <f t="shared" si="4"/>
        <v>-8.6830024672476663E-3</v>
      </c>
      <c r="J74" s="3">
        <f t="shared" si="5"/>
        <v>-12.09980735312196</v>
      </c>
    </row>
    <row r="75" spans="1:10" x14ac:dyDescent="0.3">
      <c r="A75">
        <v>-1047.30271540336</v>
      </c>
      <c r="B75">
        <v>-983.01970169717401</v>
      </c>
      <c r="C75">
        <v>-709.64220356018097</v>
      </c>
      <c r="D75" t="s">
        <v>73</v>
      </c>
      <c r="E75" t="s">
        <v>100</v>
      </c>
      <c r="F75" t="s">
        <v>101</v>
      </c>
      <c r="G75">
        <f>INDEX([2]multipliers!$B:$B,MATCH(D:D,[2]multipliers!$A:$A,0),1)</f>
        <v>1.9133233061667001E-2</v>
      </c>
      <c r="H75">
        <f t="shared" si="3"/>
        <v>-20.038286939929193</v>
      </c>
      <c r="I75" s="2">
        <f t="shared" si="4"/>
        <v>-1.4265869734127898E-2</v>
      </c>
      <c r="J75" s="3">
        <f t="shared" si="5"/>
        <v>-19.879560803855899</v>
      </c>
    </row>
    <row r="76" spans="1:10" x14ac:dyDescent="0.3">
      <c r="A76">
        <v>-1102.7507922079601</v>
      </c>
      <c r="B76">
        <v>-1041.56370921338</v>
      </c>
      <c r="C76">
        <v>-779.37659226964104</v>
      </c>
      <c r="D76" t="s">
        <v>74</v>
      </c>
      <c r="E76" t="s">
        <v>100</v>
      </c>
      <c r="F76" t="s">
        <v>101</v>
      </c>
      <c r="G76">
        <f>INDEX([2]multipliers!$B:$B,MATCH(D:D,[2]multipliers!$A:$A,0),1)</f>
        <v>1.9168211549896799E-2</v>
      </c>
      <c r="H76">
        <f t="shared" si="3"/>
        <v>-21.137760471858467</v>
      </c>
      <c r="I76" s="2">
        <f t="shared" si="4"/>
        <v>-1.5048618590337258E-2</v>
      </c>
      <c r="J76" s="3">
        <f t="shared" si="5"/>
        <v>-20.970325248727921</v>
      </c>
    </row>
    <row r="77" spans="1:10" x14ac:dyDescent="0.3">
      <c r="A77">
        <v>-466.87414842449499</v>
      </c>
      <c r="B77">
        <v>-408.17917954666098</v>
      </c>
      <c r="C77">
        <v>-157.42525992564299</v>
      </c>
      <c r="D77" t="s">
        <v>75</v>
      </c>
      <c r="E77" t="s">
        <v>100</v>
      </c>
      <c r="F77" t="s">
        <v>101</v>
      </c>
      <c r="G77">
        <f>INDEX([2]multipliers!$B:$B,MATCH(D:D,[2]multipliers!$A:$A,0),1)</f>
        <v>1.9159466927839298E-2</v>
      </c>
      <c r="H77">
        <f t="shared" si="3"/>
        <v>-8.9450598062022468</v>
      </c>
      <c r="I77" s="2">
        <f t="shared" si="4"/>
        <v>-6.3682618350466395E-3</v>
      </c>
      <c r="J77" s="3">
        <f t="shared" si="5"/>
        <v>-8.8742047084466673</v>
      </c>
    </row>
    <row r="78" spans="1:10" x14ac:dyDescent="0.3">
      <c r="A78">
        <v>-998.66482513279698</v>
      </c>
      <c r="B78">
        <v>-939.56319474372106</v>
      </c>
      <c r="C78">
        <v>-683.70773377672799</v>
      </c>
      <c r="D78" t="s">
        <v>76</v>
      </c>
      <c r="E78" t="s">
        <v>100</v>
      </c>
      <c r="F78" t="s">
        <v>101</v>
      </c>
      <c r="G78">
        <f>INDEX([2]multipliers!$B:$B,MATCH(D:D,[2]multipliers!$A:$A,0),1)</f>
        <v>1.9264402392528499E-2</v>
      </c>
      <c r="H78">
        <f t="shared" si="3"/>
        <v>-19.238681046622311</v>
      </c>
      <c r="I78" s="2">
        <f t="shared" si="4"/>
        <v>-1.3696605827150564E-2</v>
      </c>
      <c r="J78" s="3">
        <f t="shared" si="5"/>
        <v>-19.086288703163447</v>
      </c>
    </row>
    <row r="79" spans="1:10" x14ac:dyDescent="0.3">
      <c r="A79">
        <v>-1046.5806518619399</v>
      </c>
      <c r="B79">
        <v>-987.32475109500194</v>
      </c>
      <c r="C79">
        <v>-730.15179882828897</v>
      </c>
      <c r="D79" t="s">
        <v>77</v>
      </c>
      <c r="E79" t="s">
        <v>100</v>
      </c>
      <c r="F79" t="s">
        <v>101</v>
      </c>
      <c r="G79">
        <f>INDEX([2]multipliers!$B:$B,MATCH(D:D,[2]multipliers!$A:$A,0),1)</f>
        <v>1.9273147014586E-2</v>
      </c>
      <c r="H79">
        <f t="shared" si="3"/>
        <v>-20.170902765956416</v>
      </c>
      <c r="I79" s="2">
        <f t="shared" si="4"/>
        <v>-1.4360282999316664E-2</v>
      </c>
      <c r="J79" s="3">
        <f t="shared" si="5"/>
        <v>-20.011126160962771</v>
      </c>
    </row>
    <row r="80" spans="1:10" x14ac:dyDescent="0.3">
      <c r="A80">
        <v>-945.29946972633195</v>
      </c>
      <c r="B80">
        <v>-886.14922960422996</v>
      </c>
      <c r="C80">
        <v>-629.85524361572902</v>
      </c>
      <c r="D80" t="s">
        <v>78</v>
      </c>
      <c r="E80" t="s">
        <v>100</v>
      </c>
      <c r="F80" t="s">
        <v>101</v>
      </c>
      <c r="G80">
        <f>INDEX([2]multipliers!$B:$B,MATCH(D:D,[2]multipliers!$A:$A,0),1)</f>
        <v>1.9264402392528499E-2</v>
      </c>
      <c r="H80">
        <f t="shared" si="3"/>
        <v>-18.210629366251872</v>
      </c>
      <c r="I80" s="2">
        <f t="shared" si="4"/>
        <v>-1.2964704372895423E-2</v>
      </c>
      <c r="J80" s="3">
        <f t="shared" si="5"/>
        <v>-18.066380367151638</v>
      </c>
    </row>
    <row r="81" spans="1:10" x14ac:dyDescent="0.3">
      <c r="A81">
        <v>-724.01369416257796</v>
      </c>
      <c r="B81">
        <v>-664.72486707044595</v>
      </c>
      <c r="C81">
        <v>-408.43499076069497</v>
      </c>
      <c r="D81" t="s">
        <v>79</v>
      </c>
      <c r="E81" t="s">
        <v>100</v>
      </c>
      <c r="F81" t="s">
        <v>101</v>
      </c>
      <c r="G81">
        <f>INDEX([2]multipliers!$B:$B,MATCH(D:D,[2]multipliers!$A:$A,0),1)</f>
        <v>1.92818916366434E-2</v>
      </c>
      <c r="H81">
        <f t="shared" si="3"/>
        <v>-13.960353594288705</v>
      </c>
      <c r="I81" s="2">
        <f t="shared" si="4"/>
        <v>-9.938802973303993E-3</v>
      </c>
      <c r="J81" s="3">
        <f t="shared" si="5"/>
        <v>-13.849771637313982</v>
      </c>
    </row>
    <row r="82" spans="1:10" x14ac:dyDescent="0.3">
      <c r="A82">
        <v>-595.19538751364098</v>
      </c>
      <c r="B82">
        <v>-537.14660747946505</v>
      </c>
      <c r="C82">
        <v>-286.37099097511998</v>
      </c>
      <c r="D82" t="s">
        <v>80</v>
      </c>
      <c r="E82" t="s">
        <v>100</v>
      </c>
      <c r="F82" t="s">
        <v>101</v>
      </c>
      <c r="G82">
        <f>INDEX([2]multipliers!$B:$B,MATCH(D:D,[2]multipliers!$A:$A,0),1)</f>
        <v>1.92818916366434E-2</v>
      </c>
      <c r="H82">
        <f t="shared" si="3"/>
        <v>-11.476492964668001</v>
      </c>
      <c r="I82" s="2">
        <f t="shared" si="4"/>
        <v>-8.1704665737842505E-3</v>
      </c>
      <c r="J82" s="3">
        <f t="shared" si="5"/>
        <v>-11.385586022901222</v>
      </c>
    </row>
    <row r="83" spans="1:10" x14ac:dyDescent="0.3">
      <c r="A83">
        <v>-641.21723543560199</v>
      </c>
      <c r="B83">
        <v>-584.42702943849201</v>
      </c>
      <c r="C83">
        <v>-340.22404565300099</v>
      </c>
      <c r="D83" t="s">
        <v>81</v>
      </c>
      <c r="E83" t="s">
        <v>100</v>
      </c>
      <c r="F83" t="s">
        <v>101</v>
      </c>
      <c r="G83">
        <f>INDEX([2]multipliers!$B:$B,MATCH(D:D,[2]multipliers!$A:$A,0),1)</f>
        <v>1.9141977683724502E-2</v>
      </c>
      <c r="H83">
        <f t="shared" si="3"/>
        <v>-12.274166011127813</v>
      </c>
      <c r="I83" s="2">
        <f t="shared" si="4"/>
        <v>-8.7383544279373577E-3</v>
      </c>
      <c r="J83" s="3">
        <f t="shared" si="5"/>
        <v>-12.176940587102848</v>
      </c>
    </row>
    <row r="84" spans="1:10" x14ac:dyDescent="0.3">
      <c r="A84">
        <v>-329.69735677712703</v>
      </c>
      <c r="B84">
        <v>-273.68806783844298</v>
      </c>
      <c r="C84">
        <v>-33.433200202927303</v>
      </c>
      <c r="D84" t="s">
        <v>82</v>
      </c>
      <c r="E84" t="s">
        <v>100</v>
      </c>
      <c r="F84" t="s">
        <v>101</v>
      </c>
      <c r="G84">
        <f>INDEX([2]multipliers!$B:$B,MATCH(D:D,[2]multipliers!$A:$A,0),1)</f>
        <v>1.9176956171954199E-2</v>
      </c>
      <c r="H84">
        <f t="shared" si="3"/>
        <v>-6.3225917609241122</v>
      </c>
      <c r="I84" s="2">
        <f t="shared" si="4"/>
        <v>-4.5012465743108285E-3</v>
      </c>
      <c r="J84" s="3">
        <f t="shared" si="5"/>
        <v>-6.272509607535012</v>
      </c>
    </row>
    <row r="85" spans="1:10" x14ac:dyDescent="0.3">
      <c r="A85">
        <v>358.77866558531503</v>
      </c>
      <c r="B85">
        <v>415.90955027945898</v>
      </c>
      <c r="C85">
        <v>658.08051643415399</v>
      </c>
      <c r="D85" t="s">
        <v>83</v>
      </c>
      <c r="E85" t="s">
        <v>100</v>
      </c>
      <c r="F85" t="s">
        <v>101</v>
      </c>
      <c r="G85">
        <f>INDEX([2]multipliers!$B:$B,MATCH(D:D,[2]multipliers!$A:$A,0),1)</f>
        <v>1.91857007940116E-2</v>
      </c>
      <c r="H85">
        <f t="shared" si="3"/>
        <v>6.8834201291946009</v>
      </c>
      <c r="I85" s="2">
        <f t="shared" si="4"/>
        <v>4.9005174535498982E-3</v>
      </c>
      <c r="J85" s="3">
        <f t="shared" si="5"/>
        <v>6.8288955741090511</v>
      </c>
    </row>
    <row r="86" spans="1:10" x14ac:dyDescent="0.3">
      <c r="A86">
        <v>78.027190296484207</v>
      </c>
      <c r="B86">
        <v>132.510695426165</v>
      </c>
      <c r="C86">
        <v>361.38215794476298</v>
      </c>
      <c r="D86" t="s">
        <v>84</v>
      </c>
      <c r="E86" t="s">
        <v>100</v>
      </c>
      <c r="F86" t="s">
        <v>101</v>
      </c>
      <c r="G86">
        <f>INDEX([2]multipliers!$B:$B,MATCH(D:D,[2]multipliers!$A:$A,0),1)</f>
        <v>1.7314351673720599E-2</v>
      </c>
      <c r="H86">
        <f t="shared" si="3"/>
        <v>1.350990212905647</v>
      </c>
      <c r="I86" s="2">
        <f t="shared" si="4"/>
        <v>9.6181127893669028E-4</v>
      </c>
      <c r="J86" s="3">
        <f t="shared" si="5"/>
        <v>1.3402888262546726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Pivot-Analysis-2017</vt:lpstr>
      <vt:lpstr>Pivot-Analysis-2016</vt:lpstr>
      <vt:lpstr>Ridge_Weather_Output_catagorica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Aripirala</dc:creator>
  <cp:lastModifiedBy>Srini Aripirala</cp:lastModifiedBy>
  <dcterms:created xsi:type="dcterms:W3CDTF">2018-03-06T23:14:48Z</dcterms:created>
  <dcterms:modified xsi:type="dcterms:W3CDTF">2018-03-06T23:27:09Z</dcterms:modified>
</cp:coreProperties>
</file>