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ctrlProps/ctrlProp9.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5.xml" ContentType="application/vnd.openxmlformats-officedocument.drawing+xml"/>
  <Override PartName="/xl/ctrlProps/ctrlProp19.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trlProps/ctrlProp20.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mc:AlternateContent xmlns:mc="http://schemas.openxmlformats.org/markup-compatibility/2006">
    <mc:Choice Requires="x15">
      <x15ac:absPath xmlns:x15ac="http://schemas.microsoft.com/office/spreadsheetml/2010/11/ac" url="https://dynatrace-my.sharepoint.com/personal/ryan_covell_dynatrace_com/Documents/Dynatrace stuff/Calculators/"/>
    </mc:Choice>
  </mc:AlternateContent>
  <xr:revisionPtr revIDLastSave="2183" documentId="8_{62D8F2FD-303E-4878-A5E8-3952049A0D21}" xr6:coauthVersionLast="47" xr6:coauthVersionMax="47" xr10:uidLastSave="{55EB2358-E33E-40A4-B62D-6C3F5E06B8D8}"/>
  <bookViews>
    <workbookView xWindow="-110" yWindow="-110" windowWidth="25180" windowHeight="16140" tabRatio="692" xr2:uid="{00000000-000D-0000-FFFF-FFFF00000000}"/>
  </bookViews>
  <sheets>
    <sheet name="Start" sheetId="19" r:id="rId1"/>
    <sheet name="Apps and Infra" sheetId="7" state="hidden" r:id="rId2"/>
    <sheet name="Digital Experience" sheetId="11" state="hidden" r:id="rId3"/>
    <sheet name="Davis Data Units (DDUs)" sheetId="18" state="hidden" r:id="rId4"/>
    <sheet name="Davis data units DDUs" sheetId="17" state="hidden" r:id="rId5"/>
    <sheet name="Extensions Quick Estimator" sheetId="24" state="hidden" r:id="rId6"/>
    <sheet name="OpenTelemetry" sheetId="26" state="hidden" r:id="rId7"/>
    <sheet name="Extensions" sheetId="32" state="hidden" r:id="rId8"/>
    <sheet name="Log Monitoring" sheetId="16" state="hidden" r:id="rId9"/>
    <sheet name="AWS Cloud Services" sheetId="27" state="hidden" r:id="rId10"/>
    <sheet name="Azure Cloud Services" sheetId="30" state="hidden" r:id="rId11"/>
    <sheet name="GCP Cloud Services" sheetId="31" state="hidden" r:id="rId12"/>
    <sheet name="AWS Lambda" sheetId="25" state="hidden" r:id="rId13"/>
    <sheet name="Cloud Sizing Tool" sheetId="23" state="hidden" r:id="rId14"/>
    <sheet name="Application Security" sheetId="34" state="hidden" r:id="rId15"/>
    <sheet name="Mainframe" sheetId="33" state="hidden" r:id="rId16"/>
    <sheet name="Cloud Automation" sheetId="15" state="hidden" r:id="rId17"/>
    <sheet name="Host Units advanced" sheetId="12" state="hidden" r:id="rId18"/>
    <sheet name="Instances" sheetId="4" state="hidden" r:id="rId19"/>
  </sheets>
  <functionGroups builtInGroupCount="19"/>
  <externalReferences>
    <externalReference r:id="rId20"/>
    <externalReference r:id="rId21"/>
    <externalReference r:id="rId22"/>
    <externalReference r:id="rId23"/>
  </externalReferences>
  <definedNames>
    <definedName name="_xlnm._FilterDatabase" localSheetId="18" hidden="1">Instances!$A$1:$C$1</definedName>
    <definedName name="actions_unique">'Digital Experience'!$C$12</definedName>
    <definedName name="alert_noise">'[1]Questions to answer'!$K$23</definedName>
    <definedName name="annual_revenue_lost_by_problems_now">'[1]The Math'!$F$37</definedName>
    <definedName name="annual_revenue_lost_by_problems_with_DT">'[1]The Math'!$F$38</definedName>
    <definedName name="application_annual_revenue">'[1]Questions to answer'!$K$45</definedName>
    <definedName name="Browser_Mon">'Digital Experience'!$E$4</definedName>
    <definedName name="cloud_full_row1" localSheetId="16">'[2]Host Units'!$Q$23</definedName>
    <definedName name="cloud_full_row1" localSheetId="4">'[3]Host Units'!$Q$23</definedName>
    <definedName name="cloud_full_row1">'Apps and Infra'!$Q$23</definedName>
    <definedName name="cloud_full_total" localSheetId="16">'[2]Host Units'!$Q$306</definedName>
    <definedName name="cloud_full_total" localSheetId="4">'[3]Host Units'!$Q$306</definedName>
    <definedName name="cloud_full_total">'Apps and Infra'!$Q$2306</definedName>
    <definedName name="cloud_infra_row1" localSheetId="16">'[2]Host Units'!$U$23</definedName>
    <definedName name="cloud_infra_row1" localSheetId="4">'[3]Host Units'!$U$23</definedName>
    <definedName name="cloud_infra_row1">'Apps and Infra'!$U$23</definedName>
    <definedName name="cloud_infra_total" localSheetId="16">'[2]Host Units'!$U$306</definedName>
    <definedName name="cloud_infra_total" localSheetId="4">'[3]Host Units'!$U$306</definedName>
    <definedName name="cloud_infra_total">'Apps and Infra'!$U$2306</definedName>
    <definedName name="company_annual_revenue">'[1]Questions to answer'!$K$45</definedName>
    <definedName name="cost_of_monitoring_today">'[1]The Math'!$D$15</definedName>
    <definedName name="cost_of_monitoring_with_DT">'[1]The Math'!$D$16</definedName>
    <definedName name="days_scoping_application">'[1]Questions to answer'!$K$32</definedName>
    <definedName name="days_spent_configuring_tools_per_app">'[1]Questions to answer'!$K$33</definedName>
    <definedName name="days_spent_dashboarding_per_app">'[1]Questions to answer'!$K$34</definedName>
    <definedName name="days_spent_per_test_cycle">'[1]The Math'!$B$44</definedName>
    <definedName name="days_spent_testing_alerts_per_app">'[1]Questions to answer'!$K$35</definedName>
    <definedName name="devops_pipeline_boost">'[1]Calculator Weights'!$E$25</definedName>
    <definedName name="Dynatrace_Synthetics_0.25">'[4]US Price Sheet-Product'!$G$243</definedName>
    <definedName name="Dynatrace_Synthetics_12.5">'[4]US Price Sheet-Product'!$G$246</definedName>
    <definedName name="Dynatrace_Synthetics_125">'[4]US Price Sheet-Product'!$G$248</definedName>
    <definedName name="Dynatrace_Synthetics_2.5">'[4]US Price Sheet-Product'!$G$244</definedName>
    <definedName name="Dynatrace_Synthetics_25">'[4]US Price Sheet-Product'!$G$247</definedName>
    <definedName name="Dynatrace_Synthetics_2Yr_0.25">'[4]US Price Sheet-Product'!$G$249</definedName>
    <definedName name="Dynatrace_Synthetics_2Yr_12.5">'[4]US Price Sheet-Product'!$G$252</definedName>
    <definedName name="Dynatrace_Synthetics_2Yr_125">'[4]US Price Sheet-Product'!$G$254</definedName>
    <definedName name="Dynatrace_Synthetics_2Yr_2.5">'[4]US Price Sheet-Product'!$G$250</definedName>
    <definedName name="Dynatrace_Synthetics_2Yr_25">'[4]US Price Sheet-Product'!$G$253</definedName>
    <definedName name="Dynatrace_Synthetics_2Yr_6.25">'[4]US Price Sheet-Product'!$G$251</definedName>
    <definedName name="Dynatrace_Synthetics_3Yr_0.25">'[4]US Price Sheet-Product'!$G$255</definedName>
    <definedName name="Dynatrace_Synthetics_3Yr_12.5">'[4]US Price Sheet-Product'!$G$258</definedName>
    <definedName name="Dynatrace_Synthetics_3Yr_125">'[4]US Price Sheet-Product'!$G$260</definedName>
    <definedName name="Dynatrace_Synthetics_3Yr_2.5">'[4]US Price Sheet-Product'!$G$256</definedName>
    <definedName name="Dynatrace_Synthetics_3Yr_25">'[4]US Price Sheet-Product'!$G$259</definedName>
    <definedName name="Dynatrace_Synthetics_3Yr_6.25">'[4]US Price Sheet-Product'!$G$257</definedName>
    <definedName name="Dynatrace_Synthetics_6.25">'[4]US Price Sheet-Product'!$G$245</definedName>
    <definedName name="Dynatrace_Synthetics_Overage_SaaS">'[4]US Price Sheet-Product'!$G$278</definedName>
    <definedName name="effort_cost_per_app_after">'[1]The Math'!$E$20</definedName>
    <definedName name="effort_cost_per_app_before">'[1]The Math'!$D$20</definedName>
    <definedName name="errorMsg">'Digital Experience'!$B$9</definedName>
    <definedName name="executions_hour">'Digital Experience'!$C$13</definedName>
    <definedName name="executions_location">'Digital Experience'!$C$14</definedName>
    <definedName name="faster_deploy">'[1]Calculator Weights'!$E$26</definedName>
    <definedName name="faster_MTTR">'[1]Calculator Weights'!$E$17</definedName>
    <definedName name="fewer_monitoring_tools">'[1]Questions to answer'!$K$61</definedName>
    <definedName name="FTE_cost_per_hour_Dev">'[1]Calculator Weights'!#REF!</definedName>
    <definedName name="FTE_cost_per_hour_FTE">'[1]Calculator Weights'!$G$5</definedName>
    <definedName name="FTE_cost_per_hour_Ops">'[1]Calculator Weights'!$G$5</definedName>
    <definedName name="FTE_cost_per_hour_QA">'[1]Calculator Weights'!#REF!</definedName>
    <definedName name="FTE_effort_on_issues_in_QA">'[1]Questions to answer'!$K$41</definedName>
    <definedName name="FTE_fixing_per_QA_cycle_issue">'[1]Questions to answer'!$K$42</definedName>
    <definedName name="full_stack_row1" localSheetId="16">'[2]Host Units'!$E$9</definedName>
    <definedName name="full_stack_row1" localSheetId="4">'[3]Host Units'!$E$9</definedName>
    <definedName name="full_stack_row1">'Apps and Infra'!$E$9</definedName>
    <definedName name="full_stack_total" localSheetId="16">'[2]Host Units'!$E$306</definedName>
    <definedName name="full_stack_total" localSheetId="4">'[3]Host Units'!$E$306</definedName>
    <definedName name="full_stack_total">'Apps and Infra'!$E$2306</definedName>
    <definedName name="fully_loaded_FTE">'[1]Calculator Weights'!$E$5</definedName>
    <definedName name="fully_loaded_FTE_Dev">'[1]Calculator Weights'!#REF!</definedName>
    <definedName name="fully_loaded_FTE_Ops">'[1]Calculator Weights'!$E$5</definedName>
    <definedName name="fully_loaded_FTE_QA">'[1]Calculator Weights'!#REF!</definedName>
    <definedName name="growth_rate">'[1]Questions to answer'!$K$46</definedName>
    <definedName name="hardware_reduction">'[1]Calculator Weights'!$E$24</definedName>
    <definedName name="hardware_software_costs">'[1]Questions to answer'!$K$29</definedName>
    <definedName name="Host_Hour_Over">'[4]US Price Sheet-Product'!$G$167</definedName>
    <definedName name="Host_Hour_Over_SaaS">'[4]US Price Sheet-Product'!$G$276</definedName>
    <definedName name="Host_Hours_2Yr_SaaS_1">'[4]US Price Sheet-Product'!$G$195</definedName>
    <definedName name="Host_Hours_2Yr_SaaS_101">'[4]US Price Sheet-Product'!$G$199</definedName>
    <definedName name="Host_Hours_2Yr_SaaS_11">'[4]US Price Sheet-Product'!$G$196</definedName>
    <definedName name="Host_Hours_2Yr_SaaS_26">'[4]US Price Sheet-Product'!$G$197</definedName>
    <definedName name="Host_Hours_2Yr_SaaS_501">'[4]US Price Sheet-Product'!$G$200</definedName>
    <definedName name="Host_Hours_2Yr_SaaS_51">'[4]US Price Sheet-Product'!$G$198</definedName>
    <definedName name="Host_Hours_2Yr_Term_101">'[4]US Price Sheet-Product'!$G$109</definedName>
    <definedName name="Host_Hours_2Yr_Term_11">'[4]US Price Sheet-Product'!$G$106</definedName>
    <definedName name="Host_Hours_2Yr_Term_26">'[4]US Price Sheet-Product'!$G$107</definedName>
    <definedName name="Host_Hours_2Yr_Term_501">'[4]US Price Sheet-Product'!$G$110</definedName>
    <definedName name="Host_Hours_2Yr_Term_51">'[4]US Price Sheet-Product'!$G$108</definedName>
    <definedName name="Host_Hours_3Yr_SaaS_1">'[4]US Price Sheet-Product'!$G$201</definedName>
    <definedName name="Host_Hours_3Yr_SaaS_101">'[4]US Price Sheet-Product'!$G$205</definedName>
    <definedName name="Host_Hours_3Yr_SaaS_11">'[4]US Price Sheet-Product'!$G$202</definedName>
    <definedName name="Host_Hours_3Yr_SaaS_26">'[4]US Price Sheet-Product'!$G$203</definedName>
    <definedName name="Host_Hours_3Yr_SaaS_501">'[4]US Price Sheet-Product'!$G$206</definedName>
    <definedName name="Host_Hours_3Yr_SaaS_51">'[4]US Price Sheet-Product'!$G$204</definedName>
    <definedName name="Host_Hours_3Yr_Term_101">'[4]US Price Sheet-Product'!$G$114</definedName>
    <definedName name="Host_Hours_3Yr_Term_11">'[4]US Price Sheet-Product'!$G$111</definedName>
    <definedName name="Host_Hours_3Yr_Term_26">'[4]US Price Sheet-Product'!$G$112</definedName>
    <definedName name="Host_Hours_3Yr_Term_501">'[4]US Price Sheet-Product'!$G$115</definedName>
    <definedName name="Host_Hours_3Yr_Term_51">'[4]US Price Sheet-Product'!$G$113</definedName>
    <definedName name="Host_Hours_Perp_101">'[4]US Price Sheet-Product'!$G$84</definedName>
    <definedName name="Host_Hours_Perp_11">'[4]US Price Sheet-Product'!$G$81</definedName>
    <definedName name="Host_Hours_Perp_26">'[4]US Price Sheet-Product'!$G$82</definedName>
    <definedName name="Host_Hours_Perp_501">'[4]US Price Sheet-Product'!$G$85</definedName>
    <definedName name="Host_Hours_Perp_51">'[4]US Price Sheet-Product'!$G$83</definedName>
    <definedName name="Host_Hours_SaaS_1">'[4]US Price Sheet-Product'!$G$189</definedName>
    <definedName name="Host_Hours_SaaS_101">'[4]US Price Sheet-Product'!$G$193</definedName>
    <definedName name="Host_Hours_SaaS_11">'[4]US Price Sheet-Product'!$G$190</definedName>
    <definedName name="Host_Hours_SaaS_26">'[4]US Price Sheet-Product'!$G$191</definedName>
    <definedName name="Host_Hours_SaaS_501">'[4]US Price Sheet-Product'!$G$194</definedName>
    <definedName name="Host_Hours_SaaS_51">'[4]US Price Sheet-Product'!$G$192</definedName>
    <definedName name="Host_Hours_Term_101">'[4]US Price Sheet-Product'!$G$104</definedName>
    <definedName name="Host_Hours_Term_11">'[4]US Price Sheet-Product'!$G$101</definedName>
    <definedName name="Host_Hours_Term_26">'[4]US Price Sheet-Product'!$G$102</definedName>
    <definedName name="Host_Hours_Term_501">'[4]US Price Sheet-Product'!$G$105</definedName>
    <definedName name="Host_Hours_Term_51">'[4]US Price Sheet-Product'!$G$103</definedName>
    <definedName name="Hosts_2Yr_SaaS_1">'[4]US Price Sheet-Product'!$G$177</definedName>
    <definedName name="Hosts_2Yr_SaaS_101">'[4]US Price Sheet-Product'!$G$181</definedName>
    <definedName name="Hosts_2Yr_SaaS_11">'[4]US Price Sheet-Product'!$G$178</definedName>
    <definedName name="Hosts_2Yr_SaaS_26">'[4]US Price Sheet-Product'!$G$179</definedName>
    <definedName name="Hosts_2Yr_SaaS_501">'[4]US Price Sheet-Product'!$G$182</definedName>
    <definedName name="Hosts_2Yr_SaaS_51">'[4]US Price Sheet-Product'!$G$180</definedName>
    <definedName name="Hosts_2Yr_Term_101">'[4]US Price Sheet-Product'!$G$94</definedName>
    <definedName name="Hosts_2Yr_Term_11">'[4]US Price Sheet-Product'!$G$91</definedName>
    <definedName name="Hosts_2Yr_Term_26">'[4]US Price Sheet-Product'!$G$92</definedName>
    <definedName name="Hosts_2Yr_Term_501">'[4]US Price Sheet-Product'!$G$95</definedName>
    <definedName name="Hosts_2Yr_Term_51">'[4]US Price Sheet-Product'!$G$93</definedName>
    <definedName name="Hosts_3Yr_SaaS_1">'[4]US Price Sheet-Product'!$G$183</definedName>
    <definedName name="Hosts_3Yr_SaaS_101">'[4]US Price Sheet-Product'!$G$187</definedName>
    <definedName name="Hosts_3Yr_SaaS_11">'[4]US Price Sheet-Product'!$G$184</definedName>
    <definedName name="Hosts_3Yr_SaaS_26">'[4]US Price Sheet-Product'!$G$185</definedName>
    <definedName name="Hosts_3Yr_SaaS_501">'[4]US Price Sheet-Product'!$G$188</definedName>
    <definedName name="Hosts_3Yr_SaaS_51">'[4]US Price Sheet-Product'!$G$186</definedName>
    <definedName name="Hosts_3Yr_Term_101">'[4]US Price Sheet-Product'!$G$99</definedName>
    <definedName name="Hosts_3Yr_Term_11">'[4]US Price Sheet-Product'!$G$96</definedName>
    <definedName name="Hosts_3Yr_Term_26">'[4]US Price Sheet-Product'!$G$97</definedName>
    <definedName name="Hosts_3Yr_Term_501">'[4]US Price Sheet-Product'!$G$100</definedName>
    <definedName name="Hosts_3Yr_Term_51">'[4]US Price Sheet-Product'!$G$98</definedName>
    <definedName name="Hosts_Perp_101">'[4]US Price Sheet-Product'!$G$79</definedName>
    <definedName name="Hosts_Perp_11">'[4]US Price Sheet-Product'!$G$76</definedName>
    <definedName name="Hosts_Perp_26">'[4]US Price Sheet-Product'!$G$77</definedName>
    <definedName name="Hosts_Perp_501">'[4]US Price Sheet-Product'!$G$80</definedName>
    <definedName name="Hosts_Perp_51">'[4]US Price Sheet-Product'!$G$78</definedName>
    <definedName name="Hosts_SaaS_1">'[4]US Price Sheet-Product'!$G$171</definedName>
    <definedName name="Hosts_SaaS_101">'[4]US Price Sheet-Product'!$G$175</definedName>
    <definedName name="Hosts_SaaS_11">'[4]US Price Sheet-Product'!$G$172</definedName>
    <definedName name="Hosts_SaaS_26">'[4]US Price Sheet-Product'!$G$173</definedName>
    <definedName name="Hosts_SaaS_501">'[4]US Price Sheet-Product'!$G$176</definedName>
    <definedName name="Hosts_SaaS_51">'[4]US Price Sheet-Product'!$G$174</definedName>
    <definedName name="Hosts_Term_101">'[4]US Price Sheet-Product'!$G$89</definedName>
    <definedName name="Hosts_Term_11">'[4]US Price Sheet-Product'!$G$86</definedName>
    <definedName name="Hosts_Term_26">'[4]US Price Sheet-Product'!$G$87</definedName>
    <definedName name="Hosts_Term_501">'[4]US Price Sheet-Product'!$G$90</definedName>
    <definedName name="Hosts_Term_51">'[4]US Price Sheet-Product'!$G$88</definedName>
    <definedName name="HostUnitSizing">'Apps and Infra'!$O$8:$P$19</definedName>
    <definedName name="hours_in_a_year">'[1]Calculator Weights'!$E$13</definedName>
    <definedName name="hours_per_incident">'[1]Questions to answer'!$K$17</definedName>
    <definedName name="HTTP_Mon">'Digital Experience'!$E$5</definedName>
    <definedName name="incident_reduction_via_QA_with_DT">'[1]Calculator Weights'!$E$22</definedName>
    <definedName name="incident_savings_with_DT_used_in_QA">'[1]The Math'!$B$58</definedName>
    <definedName name="incidents_per_month">'[1]Questions to answer'!$K$15</definedName>
    <definedName name="incidents_per_year">'[1]The Math'!$C$5</definedName>
    <definedName name="incidents_with_DT">'[1]The Math'!$C$9</definedName>
    <definedName name="infra_row1" localSheetId="16">'[2]Host Units'!$L$9</definedName>
    <definedName name="infra_row1" localSheetId="4">'[3]Host Units'!$L$9</definedName>
    <definedName name="infra_row1">'Apps and Infra'!$L$9</definedName>
    <definedName name="infra_total" localSheetId="16">'[2]Host Units'!$L$306</definedName>
    <definedName name="infra_total" localSheetId="4">'[3]Host Units'!$L$306</definedName>
    <definedName name="infra_total">'Apps and Infra'!$L$2306</definedName>
    <definedName name="inputs_ASU">'Application Security'!$B$11:$D$2307</definedName>
    <definedName name="inputs_AWS_core">'AWS Cloud Services'!$C$8:$C$17</definedName>
    <definedName name="inputs_AWS_optional">'AWS Cloud Services'!$E$22:$E$114</definedName>
    <definedName name="inputs_Azure_core">'Azure Cloud Services'!$C$8:$C$28</definedName>
    <definedName name="inputs_Azure_optional">'Azure Cloud Services'!$E$33:$E$121</definedName>
    <definedName name="inputs_cloudautomation_deployments">'Cloud Automation'!$C$6</definedName>
    <definedName name="inputs_cloudautomation_deploysPerWeek">'Cloud Automation'!$C$8:$C$10</definedName>
    <definedName name="inputs_DEM_actions">'Digital Experience'!$C$12:$C$14</definedName>
    <definedName name="inputs_DEM_totals">'Digital Experience'!$E$4:$E$7</definedName>
    <definedName name="inputs_GCP">'GCP Cloud Services'!$C$8:$D$45</definedName>
    <definedName name="inputs_hosts_fullstack">'Apps and Infra'!$A$9:$C$2305</definedName>
    <definedName name="inputs_hosts_infra">'Apps and Infra'!$H$9:$J$2305</definedName>
    <definedName name="inputs_lambda">'AWS Lambda'!$D$4:$D$5</definedName>
    <definedName name="inputs_log">'Log Monitoring'!$C$4</definedName>
    <definedName name="inputs_opentelemetry_metrics">OpenTelemetry!$C$16</definedName>
    <definedName name="inputs_opentelemetry_totals">OpenTelemetry!$C$4:$C$5</definedName>
    <definedName name="insert_more_rows">'Apps and Infra'!$A$2308</definedName>
    <definedName name="insert_more_rows2">'Apps and Infra'!$B$2308</definedName>
    <definedName name="insert_more_rows3">'Apps and Infra'!$C$2308</definedName>
    <definedName name="insert_more_rows4">'Apps and Infra'!$D$2308</definedName>
    <definedName name="insert_more_rows5">'Apps and Infra'!$E$2308</definedName>
    <definedName name="labor_cost_prod_incident_now">'[1]The Math'!$C$8</definedName>
    <definedName name="Log_Analytics_1Yr_SaaS_10">'[4]US Price Sheet-Product'!$G$261</definedName>
    <definedName name="Log_Analytics_1Yr_SaaS_1001">'[4]US Price Sheet-Product'!$G$264</definedName>
    <definedName name="Log_Analytics_1Yr_SaaS_101">'[4]US Price Sheet-Product'!$G$262</definedName>
    <definedName name="Log_Analytics_1Yr_SaaS_501">'[4]US Price Sheet-Product'!$G$263</definedName>
    <definedName name="Log_Analytics_1Yr_Term_1">'[4]US Price Sheet-Product'!$G$152</definedName>
    <definedName name="Log_Analytics_1Yr_Term_11">'[4]US Price Sheet-Product'!$G$154</definedName>
    <definedName name="Log_Analytics_1Yr_Term_51">'[4]US Price Sheet-Product'!$G$155</definedName>
    <definedName name="Log_Analytics_1Yr_Term_6">'[4]US Price Sheet-Product'!$G$153</definedName>
    <definedName name="Log_Analytics_2Yr_SaaS_10">'[4]US Price Sheet-Product'!$G$265</definedName>
    <definedName name="Log_Analytics_2Yr_SaaS_1001">'[4]US Price Sheet-Product'!$G$268</definedName>
    <definedName name="Log_Analytics_2Yr_SaaS_101">'[4]US Price Sheet-Product'!$G$266</definedName>
    <definedName name="Log_Analytics_2Yr_SaaS_501">'[4]US Price Sheet-Product'!$G$267</definedName>
    <definedName name="Log_Analytics_2Yr_Term_1">'[4]US Price Sheet-Product'!$G$156</definedName>
    <definedName name="Log_Analytics_2Yr_Term_11">'[4]US Price Sheet-Product'!$G$158</definedName>
    <definedName name="Log_Analytics_2Yr_Term_51">'[4]US Price Sheet-Product'!$G$159</definedName>
    <definedName name="Log_Analytics_2Yr_Term_6">'[4]US Price Sheet-Product'!$G$157</definedName>
    <definedName name="Log_Analytics_3Yr_SaaS_10">'[4]US Price Sheet-Product'!$G$269</definedName>
    <definedName name="Log_Analytics_3Yr_SaaS_1001">'[4]US Price Sheet-Product'!$G$272</definedName>
    <definedName name="Log_Analytics_3Yr_SaaS_101">'[4]US Price Sheet-Product'!$G$270</definedName>
    <definedName name="Log_Analytics_3Yr_SaaS_501">'[4]US Price Sheet-Product'!$G$271</definedName>
    <definedName name="Log_Analytics_3Yr_Term_1">'[4]US Price Sheet-Product'!$G$160</definedName>
    <definedName name="Log_Analytics_3Yr_Term_11">'[4]US Price Sheet-Product'!$G$162</definedName>
    <definedName name="Log_Analytics_3Yr_Term_51">'[4]US Price Sheet-Product'!$G$163</definedName>
    <definedName name="Log_Analytics_3Yr_Term_6">'[4]US Price Sheet-Product'!$G$161</definedName>
    <definedName name="Log_Analytict_Overage_SaaS">'[4]US Price Sheet-Product'!$G$279</definedName>
    <definedName name="Log_Analytict_Overage_Term">'[4]US Price Sheet-Product'!$G$169</definedName>
    <definedName name="machine_sizes" localSheetId="16">[2]Instances!$A$1:$D$600</definedName>
    <definedName name="machine_sizes" localSheetId="4">[3]Instances!$A$1:$D$871</definedName>
    <definedName name="machine_sizes">Instances!$A$1:$D$881</definedName>
    <definedName name="MnE_Ingestion_1Yr_SaaS">'[4]US Price Sheet-Product'!$G$273</definedName>
    <definedName name="MnE_Ingestion_1Yr_Term">'[4]US Price Sheet-Product'!$G$164</definedName>
    <definedName name="MnE_Ingestion_2Yr_SaaS">'[4]US Price Sheet-Product'!$G$274</definedName>
    <definedName name="MnE_Ingestion_2Yr_Term">'[4]US Price Sheet-Product'!$G$165</definedName>
    <definedName name="MnE_Ingestion_3Yr_SaaS">'[4]US Price Sheet-Product'!$G$275</definedName>
    <definedName name="MnE_Ingestion_3Yr_Term">'[4]US Price Sheet-Product'!$G$166</definedName>
    <definedName name="MnE_Ingestion_Overage_SaaS">'[4]US Price Sheet-Product'!$G$280</definedName>
    <definedName name="MnE_Ingestion_Overage_Term">'[4]US Price Sheet-Product'!$G$170</definedName>
    <definedName name="monitoring_effort_savings_with_dynatrace">'[1]The Math'!$D$17</definedName>
    <definedName name="monitoring_tool_qty">'[1]Questions to answer'!$K$60</definedName>
    <definedName name="MTTR_reduced_with_DT">'[1]The Math'!$C$12</definedName>
    <definedName name="number_of_critical_prod_apps">'[1]Questions to answer'!$K$22</definedName>
    <definedName name="people_FTEs_per_incident">'[1]Questions to answer'!$K$16</definedName>
    <definedName name="people_on_monitoring">'[1]Questions to answer'!$K$25</definedName>
    <definedName name="people_Ops_per_incident">'[1]Questions to answer'!$K$16</definedName>
    <definedName name="prod_apps_being_monitored">'[1]Questions to answer'!$K$21</definedName>
    <definedName name="Product_Label">[4]Conversions!$T$2</definedName>
    <definedName name="QA_effort_on_issues" localSheetId="16">#REF!</definedName>
    <definedName name="QA_effort_on_issues">#REF!</definedName>
    <definedName name="QA_effort_savings_with_DT">'[1]The Math'!$B$54</definedName>
    <definedName name="QA_people" localSheetId="16">#REF!</definedName>
    <definedName name="QA_people">#REF!</definedName>
    <definedName name="reduced_incidents">'[1]Calculator Weights'!$E$16</definedName>
    <definedName name="Reduced_monitoring_effort">'[1]Calculator Weights'!$E$23</definedName>
    <definedName name="reduction_in_QA_issues">'[1]Calculator Weights'!$E$21</definedName>
    <definedName name="releases_per_year_with_DT">'[1]The Math'!$B$50</definedName>
    <definedName name="replace_tool_costs_1">'[1]The Math'!$I$25</definedName>
    <definedName name="replace_tool_costs_2">'[1]The Math'!$I$26</definedName>
    <definedName name="replace_tool_costs_3">'[1]The Math'!$I$27</definedName>
    <definedName name="replace_tool_costs_4">'[1]The Math'!$I$28</definedName>
    <definedName name="replace_tools_year_1">'[1]The Math'!$E$26</definedName>
    <definedName name="replace_tools_year_2">'[1]The Math'!$F$26</definedName>
    <definedName name="replace_tools_year_3">'[1]The Math'!$G$26</definedName>
    <definedName name="replay_sessions" localSheetId="16">'[2]DEM Units'!$E$10</definedName>
    <definedName name="replay_sessions" localSheetId="4">'[3]DEM Units'!$E$10</definedName>
    <definedName name="replay_sessions">'Digital Experience'!$E$7</definedName>
    <definedName name="revenue_impacted_when_SLA_bad">'[1]Questions to answer'!$K$47</definedName>
    <definedName name="revenue_increase_with_speed">'[1]Calculator Weights'!$E$10</definedName>
    <definedName name="RUM_2Yr_SaaS_1">'[4]US Price Sheet-Product'!$G$213</definedName>
    <definedName name="RUM_2Yr_SaaS_101">'[4]US Price Sheet-Product'!$G$217</definedName>
    <definedName name="RUM_2Yr_SaaS_11">'[4]US Price Sheet-Product'!$G$214</definedName>
    <definedName name="RUM_2Yr_SaaS_26">'[4]US Price Sheet-Product'!$G$215</definedName>
    <definedName name="RUM_2Yr_SaaS_501">'[4]US Price Sheet-Product'!$G$218</definedName>
    <definedName name="RUM_2Yr_SaaS_51">'[4]US Price Sheet-Product'!$G$216</definedName>
    <definedName name="RUM_2Yr_Term_1">'[4]US Price Sheet-Product'!$G$122</definedName>
    <definedName name="RUM_2Yr_Term_101">'[4]US Price Sheet-Product'!$G$126</definedName>
    <definedName name="RUM_2Yr_Term_11">'[4]US Price Sheet-Product'!$G$123</definedName>
    <definedName name="RUM_2Yr_Term_26">'[4]US Price Sheet-Product'!$G$124</definedName>
    <definedName name="RUM_2Yr_Term_501">'[4]US Price Sheet-Product'!$G$127</definedName>
    <definedName name="RUM_2Yr_Term_51">'[4]US Price Sheet-Product'!$G$125</definedName>
    <definedName name="RUM_3Yr_SaaS_1">'[4]US Price Sheet-Product'!$G$219</definedName>
    <definedName name="RUM_3Yr_SaaS_101">'[4]US Price Sheet-Product'!$G$223</definedName>
    <definedName name="RUM_3Yr_SaaS_11">'[4]US Price Sheet-Product'!$G$220</definedName>
    <definedName name="RUM_3Yr_SaaS_26">'[4]US Price Sheet-Product'!$G$221</definedName>
    <definedName name="RUM_3Yr_SaaS_501">'[4]US Price Sheet-Product'!$G$224</definedName>
    <definedName name="RUM_3Yr_SaaS_51">'[4]US Price Sheet-Product'!$G$222</definedName>
    <definedName name="RUM_3Yr_Term_1">'[4]US Price Sheet-Product'!$G$128</definedName>
    <definedName name="RUM_3Yr_Term_101">'[4]US Price Sheet-Product'!$G$132</definedName>
    <definedName name="RUM_3Yr_Term_11">'[4]US Price Sheet-Product'!$G$129</definedName>
    <definedName name="RUM_3Yr_Term_26">'[4]US Price Sheet-Product'!$G$130</definedName>
    <definedName name="RUM_3Yr_Term_501">'[4]US Price Sheet-Product'!$G$133</definedName>
    <definedName name="RUM_3Yr_Term_51">'[4]US Price Sheet-Product'!$G$131</definedName>
    <definedName name="RUM_Overage">'[4]US Price Sheet-Product'!$G$168</definedName>
    <definedName name="RUM_Overage_SaaS">'[4]US Price Sheet-Product'!$G$277</definedName>
    <definedName name="RUM_SaaS_1">'[4]US Price Sheet-Product'!$G$207</definedName>
    <definedName name="RUM_SaaS_101">'[4]US Price Sheet-Product'!$G$211</definedName>
    <definedName name="RUM_SaaS_11">'[4]US Price Sheet-Product'!$G$208</definedName>
    <definedName name="RUM_SaaS_26">'[4]US Price Sheet-Product'!$G$209</definedName>
    <definedName name="RUM_SaaS_501">'[4]US Price Sheet-Product'!$G$212</definedName>
    <definedName name="RUM_SaaS_51">'[4]US Price Sheet-Product'!$G$210</definedName>
    <definedName name="rum_sessions">'Digital Experience'!$E$6</definedName>
    <definedName name="RUM_Term_1">'[4]US Price Sheet-Product'!$G$116</definedName>
    <definedName name="RUM_Term_101">'[4]US Price Sheet-Product'!$G$120</definedName>
    <definedName name="RUM_Term_11">'[4]US Price Sheet-Product'!$G$117</definedName>
    <definedName name="RUM_Term_26">'[4]US Price Sheet-Product'!$G$118</definedName>
    <definedName name="RUM_Term_501">'[4]US Price Sheet-Product'!$G$121</definedName>
    <definedName name="RUM_Term_51">'[4]US Price Sheet-Product'!$G$119</definedName>
    <definedName name="RUM_w_Insights_2Yr_SaaS_1">'[4]US Price Sheet-Product'!$G$231</definedName>
    <definedName name="RUM_w_Insights_2Yr_SaaS_101">'[4]US Price Sheet-Product'!$G$235</definedName>
    <definedName name="RUM_w_Insights_2Yr_SaaS_11">'[4]US Price Sheet-Product'!$G$232</definedName>
    <definedName name="RUM_w_Insights_2Yr_SaaS_26">'[4]US Price Sheet-Product'!$G$233</definedName>
    <definedName name="RUM_w_Insights_2Yr_SaaS_501">'[4]US Price Sheet-Product'!$G$236</definedName>
    <definedName name="RUM_w_Insights_2Yr_SaaS_51">'[4]US Price Sheet-Product'!$G$234</definedName>
    <definedName name="RUM_w_Insights_2Yr_Term_1">'[4]US Price Sheet-Product'!$G$140</definedName>
    <definedName name="RUM_w_Insights_2Yr_Term_101">'[4]US Price Sheet-Product'!$G$144</definedName>
    <definedName name="RUM_w_Insights_2Yr_Term_11">'[4]US Price Sheet-Product'!$G$141</definedName>
    <definedName name="RUM_w_Insights_2Yr_Term_26">'[4]US Price Sheet-Product'!$G$142</definedName>
    <definedName name="RUM_w_Insights_2Yr_Term_501">'[4]US Price Sheet-Product'!$G$145</definedName>
    <definedName name="RUM_w_Insights_2Yr_Term_51">'[4]US Price Sheet-Product'!$G$143</definedName>
    <definedName name="RUM_w_Insights_3Yr_SaaS_1">'[4]US Price Sheet-Product'!$G$237</definedName>
    <definedName name="RUM_w_Insights_3Yr_SaaS_101">'[4]US Price Sheet-Product'!$G$241</definedName>
    <definedName name="RUM_w_Insights_3Yr_SaaS_11">'[4]US Price Sheet-Product'!$G$238</definedName>
    <definedName name="RUM_w_Insights_3Yr_SaaS_26">'[4]US Price Sheet-Product'!$G$239</definedName>
    <definedName name="RUM_w_Insights_3Yr_SaaS_501">'[4]US Price Sheet-Product'!$G$242</definedName>
    <definedName name="RUM_w_Insights_3Yr_SaaS_51">'[4]US Price Sheet-Product'!$G$240</definedName>
    <definedName name="RUM_w_Insights_3Yr_Term_1">'[4]US Price Sheet-Product'!$G$146</definedName>
    <definedName name="RUM_w_Insights_3Yr_Term_101">'[4]US Price Sheet-Product'!$G$150</definedName>
    <definedName name="RUM_w_Insights_3Yr_Term_11">'[4]US Price Sheet-Product'!$G$147</definedName>
    <definedName name="RUM_w_Insights_3Yr_Term_26">'[4]US Price Sheet-Product'!$G$148</definedName>
    <definedName name="RUM_w_Insights_3Yr_Term_501">'[4]US Price Sheet-Product'!$G$151</definedName>
    <definedName name="RUM_w_Insights_3Yr_Term_51">'[4]US Price Sheet-Product'!$G$149</definedName>
    <definedName name="RUM_w_Insights_SaaS_1">'[4]US Price Sheet-Product'!$G$225</definedName>
    <definedName name="RUM_w_Insights_SaaS_101">'[4]US Price Sheet-Product'!$G$229</definedName>
    <definedName name="RUM_w_Insights_SaaS_11">'[4]US Price Sheet-Product'!$G$226</definedName>
    <definedName name="RUM_w_Insights_SaaS_26">'[4]US Price Sheet-Product'!$G$227</definedName>
    <definedName name="RUM_w_Insights_SaaS_501">'[4]US Price Sheet-Product'!$G$230</definedName>
    <definedName name="RUM_w_Insights_SaaS_51">'[4]US Price Sheet-Product'!$G$228</definedName>
    <definedName name="RUM_w_Insights_Term_1">'[4]US Price Sheet-Product'!$G$134</definedName>
    <definedName name="RUM_w_Insights_Term_101">'[4]US Price Sheet-Product'!$G$138</definedName>
    <definedName name="RUM_w_Insights_Term_11">'[4]US Price Sheet-Product'!$G$135</definedName>
    <definedName name="RUM_w_Insights_Term_26">'[4]US Price Sheet-Product'!$G$136</definedName>
    <definedName name="RUM_w_Insights_Term_501">'[4]US Price Sheet-Product'!$G$139</definedName>
    <definedName name="RUM_w_Insights_Term_51">'[4]US Price Sheet-Product'!$G$137</definedName>
    <definedName name="SelectedCountry">[4]Conversions!$R$5</definedName>
    <definedName name="SLA_achievement">'[1]Questions to answer'!$K$48</definedName>
    <definedName name="SLA_Improvement_pct">'[1]Calculator Weights'!$E$20</definedName>
    <definedName name="stuck_old">'[1]Questions to answer'!$K$24</definedName>
    <definedName name="test_cycles_per_year">'[1]Questions to answer'!$K$38</definedName>
    <definedName name="tools_cost_per_year">'[1]The Math'!#REF!</definedName>
    <definedName name="upgrade_savings_per_year">'[1]The Math'!$C$65</definedName>
    <definedName name="UseInfraCap">'Apps and Infra'!$P$4</definedName>
    <definedName name="WaitMsg" localSheetId="16">'[2]Host Units'!#REF!</definedName>
    <definedName name="WaitMsg" localSheetId="4">'[3]Host Units'!#REF!</definedName>
    <definedName name="WaitMsg">'Apps and Infra'!#REF!</definedName>
    <definedName name="work_day_hours">'[1]Calculator Weights'!$E$7</definedName>
    <definedName name="work_hours_per_year">'[1]Calculator Weights'!$E$6</definedName>
    <definedName name="XF_Measure_w_Insights_0.25">'[4]US Price Sheet-Product'!$G$299</definedName>
    <definedName name="XF_Measure_w_Insights_12.5">'[4]US Price Sheet-Product'!$G$302</definedName>
    <definedName name="XF_Measure_w_Insights_125">'[4]US Price Sheet-Product'!$G$304</definedName>
    <definedName name="XF_Measure_w_Insights_2.5">'[4]US Price Sheet-Product'!$G$300</definedName>
    <definedName name="XF_Measure_w_Insights_25">'[4]US Price Sheet-Product'!$G$303</definedName>
    <definedName name="XF_Measure_w_Insights_2Yr_0.25">'[4]US Price Sheet-Product'!$G$305</definedName>
    <definedName name="XF_Measure_w_Insights_2Yr_12.5">'[4]US Price Sheet-Product'!$G$308</definedName>
    <definedName name="XF_Measure_w_Insights_2Yr_125">'[4]US Price Sheet-Product'!$G$310</definedName>
    <definedName name="XF_Measure_w_Insights_2Yr_2.5">'[4]US Price Sheet-Product'!$G$306</definedName>
    <definedName name="XF_Measure_w_Insights_2Yr_25">'[4]US Price Sheet-Product'!$G$309</definedName>
    <definedName name="XF_Measure_w_Insights_2Yr_6.25">'[4]US Price Sheet-Product'!$G$307</definedName>
    <definedName name="XF_Measure_w_Insights_3Yr_0.25">'[4]US Price Sheet-Product'!$G$311</definedName>
    <definedName name="XF_Measure_w_Insights_3Yr_12.5">'[4]US Price Sheet-Product'!$G$314</definedName>
    <definedName name="XF_Measure_w_Insights_3Yr_125">'[4]US Price Sheet-Product'!$G$316</definedName>
    <definedName name="XF_Measure_w_Insights_3Yr_2.5">'[4]US Price Sheet-Product'!$G$312</definedName>
    <definedName name="XF_Measure_w_Insights_3Yr_25">'[4]US Price Sheet-Product'!$G$315</definedName>
    <definedName name="XF_Measure_w_Insights_3Yr_6.25">'[4]US Price Sheet-Product'!$G$313</definedName>
    <definedName name="XF_Measure_w_Insights_6.25">'[4]US Price Sheet-Product'!$G$301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307" i="34" l="1"/>
  <c r="E2303" i="34"/>
  <c r="E2299" i="34"/>
  <c r="E2295" i="34"/>
  <c r="E2291" i="34"/>
  <c r="E2287" i="34"/>
  <c r="E2283" i="34"/>
  <c r="E2279" i="34"/>
  <c r="E2275" i="34"/>
  <c r="E2271" i="34"/>
  <c r="E2267" i="34"/>
  <c r="E2263" i="34"/>
  <c r="E2259" i="34"/>
  <c r="E2255" i="34"/>
  <c r="E2251" i="34"/>
  <c r="E2247" i="34"/>
  <c r="E2243" i="34"/>
  <c r="E2239" i="34"/>
  <c r="E2235" i="34"/>
  <c r="E2231" i="34"/>
  <c r="E2227" i="34"/>
  <c r="E2223" i="34"/>
  <c r="E2219" i="34"/>
  <c r="E2215" i="34"/>
  <c r="E2306" i="34"/>
  <c r="E2302" i="34"/>
  <c r="E2298" i="34"/>
  <c r="E2294" i="34"/>
  <c r="E2290" i="34"/>
  <c r="E2286" i="34"/>
  <c r="E2282" i="34"/>
  <c r="E2278" i="34"/>
  <c r="E2274" i="34"/>
  <c r="E2270" i="34"/>
  <c r="E2266" i="34"/>
  <c r="E2262" i="34"/>
  <c r="E2258" i="34"/>
  <c r="E2254" i="34"/>
  <c r="E2250" i="34"/>
  <c r="E2246" i="34"/>
  <c r="E2242" i="34"/>
  <c r="E2238" i="34"/>
  <c r="E2234" i="34"/>
  <c r="E2230" i="34"/>
  <c r="E2226" i="34"/>
  <c r="E2305" i="34"/>
  <c r="E2301" i="34"/>
  <c r="E2297" i="34"/>
  <c r="E2293" i="34"/>
  <c r="E2289" i="34"/>
  <c r="E2285" i="34"/>
  <c r="E2281" i="34"/>
  <c r="E2277" i="34"/>
  <c r="E2273" i="34"/>
  <c r="E2269" i="34"/>
  <c r="E2265" i="34"/>
  <c r="E2261" i="34"/>
  <c r="E2257" i="34"/>
  <c r="E2253" i="34"/>
  <c r="E2249" i="34"/>
  <c r="E2245" i="34"/>
  <c r="E2241" i="34"/>
  <c r="E2237" i="34"/>
  <c r="E2233" i="34"/>
  <c r="E2229" i="34"/>
  <c r="E2225" i="34"/>
  <c r="E2221" i="34"/>
  <c r="E2304" i="34"/>
  <c r="E2272" i="34"/>
  <c r="E2240" i="34"/>
  <c r="E2217" i="34"/>
  <c r="E2208" i="34"/>
  <c r="E2200" i="34"/>
  <c r="E2192" i="34"/>
  <c r="E2184" i="34"/>
  <c r="E2176" i="34"/>
  <c r="E2168" i="34"/>
  <c r="E2160" i="34"/>
  <c r="E2152" i="34"/>
  <c r="E2144" i="34"/>
  <c r="E2136" i="34"/>
  <c r="E2128" i="34"/>
  <c r="E2120" i="34"/>
  <c r="E2112" i="34"/>
  <c r="E2104" i="34"/>
  <c r="E2096" i="34"/>
  <c r="E2088" i="34"/>
  <c r="E2080" i="34"/>
  <c r="E2072" i="34"/>
  <c r="E2064" i="34"/>
  <c r="E2056" i="34"/>
  <c r="E2048" i="34"/>
  <c r="E2040" i="34"/>
  <c r="E2032" i="34"/>
  <c r="E2024" i="34"/>
  <c r="E2016" i="34"/>
  <c r="E2008" i="34"/>
  <c r="E2000" i="34"/>
  <c r="E1983" i="34"/>
  <c r="E2300" i="34"/>
  <c r="E2268" i="34"/>
  <c r="E2236" i="34"/>
  <c r="E2216" i="34"/>
  <c r="E2207" i="34"/>
  <c r="E2199" i="34"/>
  <c r="E2191" i="34"/>
  <c r="E2183" i="34"/>
  <c r="E2175" i="34"/>
  <c r="E2167" i="34"/>
  <c r="E2159" i="34"/>
  <c r="E2151" i="34"/>
  <c r="E2143" i="34"/>
  <c r="E2135" i="34"/>
  <c r="E2127" i="34"/>
  <c r="E2119" i="34"/>
  <c r="E2111" i="34"/>
  <c r="E2103" i="34"/>
  <c r="E2095" i="34"/>
  <c r="E2087" i="34"/>
  <c r="E2079" i="34"/>
  <c r="E2071" i="34"/>
  <c r="E2063" i="34"/>
  <c r="E2055" i="34"/>
  <c r="E2047" i="34"/>
  <c r="E2039" i="34"/>
  <c r="E2031" i="34"/>
  <c r="E2023" i="34"/>
  <c r="E2015" i="34"/>
  <c r="E2007" i="34"/>
  <c r="E1999" i="34"/>
  <c r="E1993" i="34"/>
  <c r="E1988" i="34"/>
  <c r="E1982" i="34"/>
  <c r="E1977" i="34"/>
  <c r="E1972" i="34"/>
  <c r="E1967" i="34"/>
  <c r="E1963" i="34"/>
  <c r="E1959" i="34"/>
  <c r="E1955" i="34"/>
  <c r="E1951" i="34"/>
  <c r="E1947" i="34"/>
  <c r="E1943" i="34"/>
  <c r="E1939" i="34"/>
  <c r="E1935" i="34"/>
  <c r="E1931" i="34"/>
  <c r="E1927" i="34"/>
  <c r="E1923" i="34"/>
  <c r="E1919" i="34"/>
  <c r="E1915" i="34"/>
  <c r="E1911" i="34"/>
  <c r="E1907" i="34"/>
  <c r="E1903" i="34"/>
  <c r="E1899" i="34"/>
  <c r="E1895" i="34"/>
  <c r="E1891" i="34"/>
  <c r="E1887" i="34"/>
  <c r="E1883" i="34"/>
  <c r="E1879" i="34"/>
  <c r="E1875" i="34"/>
  <c r="E1871" i="34"/>
  <c r="E1867" i="34"/>
  <c r="E1863" i="34"/>
  <c r="E1859" i="34"/>
  <c r="E1855" i="34"/>
  <c r="E1851" i="34"/>
  <c r="E2296" i="34"/>
  <c r="E2264" i="34"/>
  <c r="E2232" i="34"/>
  <c r="E2214" i="34"/>
  <c r="E2206" i="34"/>
  <c r="E2198" i="34"/>
  <c r="E2190" i="34"/>
  <c r="E2182" i="34"/>
  <c r="E2174" i="34"/>
  <c r="E2166" i="34"/>
  <c r="E2158" i="34"/>
  <c r="E2150" i="34"/>
  <c r="E2142" i="34"/>
  <c r="E2134" i="34"/>
  <c r="E2126" i="34"/>
  <c r="E2118" i="34"/>
  <c r="E2110" i="34"/>
  <c r="E2102" i="34"/>
  <c r="E2094" i="34"/>
  <c r="E2086" i="34"/>
  <c r="E2078" i="34"/>
  <c r="E2070" i="34"/>
  <c r="E2062" i="34"/>
  <c r="E2054" i="34"/>
  <c r="E2046" i="34"/>
  <c r="E2038" i="34"/>
  <c r="E2030" i="34"/>
  <c r="E2022" i="34"/>
  <c r="E2014" i="34"/>
  <c r="E2006" i="34"/>
  <c r="E1998" i="34"/>
  <c r="E1987" i="34"/>
  <c r="E1971" i="34"/>
  <c r="E2292" i="34"/>
  <c r="E2260" i="34"/>
  <c r="E2228" i="34"/>
  <c r="E2213" i="34"/>
  <c r="E2205" i="34"/>
  <c r="E2197" i="34"/>
  <c r="E2189" i="34"/>
  <c r="E2181" i="34"/>
  <c r="E2173" i="34"/>
  <c r="E2165" i="34"/>
  <c r="E2157" i="34"/>
  <c r="E2149" i="34"/>
  <c r="E2141" i="34"/>
  <c r="E2133" i="34"/>
  <c r="E2125" i="34"/>
  <c r="E2117" i="34"/>
  <c r="E2109" i="34"/>
  <c r="E2101" i="34"/>
  <c r="E2093" i="34"/>
  <c r="E2085" i="34"/>
  <c r="E2077" i="34"/>
  <c r="E2069" i="34"/>
  <c r="E2061" i="34"/>
  <c r="E2053" i="34"/>
  <c r="E2045" i="34"/>
  <c r="E2037" i="34"/>
  <c r="E2029" i="34"/>
  <c r="E2021" i="34"/>
  <c r="E2013" i="34"/>
  <c r="E2005" i="34"/>
  <c r="E1992" i="34"/>
  <c r="E1986" i="34"/>
  <c r="E1981" i="34"/>
  <c r="E1976" i="34"/>
  <c r="E1970" i="34"/>
  <c r="E1966" i="34"/>
  <c r="E1962" i="34"/>
  <c r="E1958" i="34"/>
  <c r="E1954" i="34"/>
  <c r="E1950" i="34"/>
  <c r="E1946" i="34"/>
  <c r="E1942" i="34"/>
  <c r="E1938" i="34"/>
  <c r="E1934" i="34"/>
  <c r="E1930" i="34"/>
  <c r="E1926" i="34"/>
  <c r="E1922" i="34"/>
  <c r="E1918" i="34"/>
  <c r="E1914" i="34"/>
  <c r="E1910" i="34"/>
  <c r="E1906" i="34"/>
  <c r="E1902" i="34"/>
  <c r="E1898" i="34"/>
  <c r="E1894" i="34"/>
  <c r="E1890" i="34"/>
  <c r="E1886" i="34"/>
  <c r="E2288" i="34"/>
  <c r="E2256" i="34"/>
  <c r="E2224" i="34"/>
  <c r="E2212" i="34"/>
  <c r="E2204" i="34"/>
  <c r="E2196" i="34"/>
  <c r="E2188" i="34"/>
  <c r="E2180" i="34"/>
  <c r="E2172" i="34"/>
  <c r="E2164" i="34"/>
  <c r="E2156" i="34"/>
  <c r="E2148" i="34"/>
  <c r="E2140" i="34"/>
  <c r="E2132" i="34"/>
  <c r="E2124" i="34"/>
  <c r="E2116" i="34"/>
  <c r="E2108" i="34"/>
  <c r="E2100" i="34"/>
  <c r="E2092" i="34"/>
  <c r="E2084" i="34"/>
  <c r="E2076" i="34"/>
  <c r="E2068" i="34"/>
  <c r="E2060" i="34"/>
  <c r="E2052" i="34"/>
  <c r="E2044" i="34"/>
  <c r="E2036" i="34"/>
  <c r="E2028" i="34"/>
  <c r="E2020" i="34"/>
  <c r="E2012" i="34"/>
  <c r="E2004" i="34"/>
  <c r="E1997" i="34"/>
  <c r="E1991" i="34"/>
  <c r="E1975" i="34"/>
  <c r="E2284" i="34"/>
  <c r="E2252" i="34"/>
  <c r="E2222" i="34"/>
  <c r="E2211" i="34"/>
  <c r="E2203" i="34"/>
  <c r="E2195" i="34"/>
  <c r="E2187" i="34"/>
  <c r="E2179" i="34"/>
  <c r="E2171" i="34"/>
  <c r="E2163" i="34"/>
  <c r="E2155" i="34"/>
  <c r="E2147" i="34"/>
  <c r="E2139" i="34"/>
  <c r="E2131" i="34"/>
  <c r="E2123" i="34"/>
  <c r="E2115" i="34"/>
  <c r="E2107" i="34"/>
  <c r="E2099" i="34"/>
  <c r="E2091" i="34"/>
  <c r="E2083" i="34"/>
  <c r="E2075" i="34"/>
  <c r="E2067" i="34"/>
  <c r="E2059" i="34"/>
  <c r="E2051" i="34"/>
  <c r="E2043" i="34"/>
  <c r="E2035" i="34"/>
  <c r="E2027" i="34"/>
  <c r="E2019" i="34"/>
  <c r="E2011" i="34"/>
  <c r="E2003" i="34"/>
  <c r="E1996" i="34"/>
  <c r="E1990" i="34"/>
  <c r="E1985" i="34"/>
  <c r="E1980" i="34"/>
  <c r="E1974" i="34"/>
  <c r="E1969" i="34"/>
  <c r="E1965" i="34"/>
  <c r="E1961" i="34"/>
  <c r="E1957" i="34"/>
  <c r="E1953" i="34"/>
  <c r="E1949" i="34"/>
  <c r="E1945" i="34"/>
  <c r="E1941" i="34"/>
  <c r="E1937" i="34"/>
  <c r="E1933" i="34"/>
  <c r="E1929" i="34"/>
  <c r="E1925" i="34"/>
  <c r="E1921" i="34"/>
  <c r="E1917" i="34"/>
  <c r="E1913" i="34"/>
  <c r="E1909" i="34"/>
  <c r="E1905" i="34"/>
  <c r="E1901" i="34"/>
  <c r="E1897" i="34"/>
  <c r="E1893" i="34"/>
  <c r="E1889" i="34"/>
  <c r="E1885" i="34"/>
  <c r="E1881" i="34"/>
  <c r="E1877" i="34"/>
  <c r="E1873" i="34"/>
  <c r="E1869" i="34"/>
  <c r="E2280" i="34"/>
  <c r="E2248" i="34"/>
  <c r="E2220" i="34"/>
  <c r="E2210" i="34"/>
  <c r="E2202" i="34"/>
  <c r="E2194" i="34"/>
  <c r="E2186" i="34"/>
  <c r="E2178" i="34"/>
  <c r="E2170" i="34"/>
  <c r="E2162" i="34"/>
  <c r="E2154" i="34"/>
  <c r="E2146" i="34"/>
  <c r="E2138" i="34"/>
  <c r="E2130" i="34"/>
  <c r="E2122" i="34"/>
  <c r="E2114" i="34"/>
  <c r="E2106" i="34"/>
  <c r="E2098" i="34"/>
  <c r="E2090" i="34"/>
  <c r="E2082" i="34"/>
  <c r="E2074" i="34"/>
  <c r="E2066" i="34"/>
  <c r="E2058" i="34"/>
  <c r="E2050" i="34"/>
  <c r="E2042" i="34"/>
  <c r="E2034" i="34"/>
  <c r="E2026" i="34"/>
  <c r="E2018" i="34"/>
  <c r="E2010" i="34"/>
  <c r="E2002" i="34"/>
  <c r="E1995" i="34"/>
  <c r="E1979" i="34"/>
  <c r="E2276" i="34"/>
  <c r="E2169" i="34"/>
  <c r="E2105" i="34"/>
  <c r="E2041" i="34"/>
  <c r="E1984" i="34"/>
  <c r="E1948" i="34"/>
  <c r="E1916" i="34"/>
  <c r="E1884" i="34"/>
  <c r="E1868" i="34"/>
  <c r="E1857" i="34"/>
  <c r="E1847" i="34"/>
  <c r="E1839" i="34"/>
  <c r="E1831" i="34"/>
  <c r="E1823" i="34"/>
  <c r="E1815" i="34"/>
  <c r="E1807" i="34"/>
  <c r="E1799" i="34"/>
  <c r="E1791" i="34"/>
  <c r="E1783" i="34"/>
  <c r="E1775" i="34"/>
  <c r="E1763" i="34"/>
  <c r="E1747" i="34"/>
  <c r="E1731" i="34"/>
  <c r="E1726" i="34"/>
  <c r="E1717" i="34"/>
  <c r="E1708" i="34"/>
  <c r="E1703" i="34"/>
  <c r="E1699" i="34"/>
  <c r="E1695" i="34"/>
  <c r="E1691" i="34"/>
  <c r="E1687" i="34"/>
  <c r="E1683" i="34"/>
  <c r="E1679" i="34"/>
  <c r="E1675" i="34"/>
  <c r="E1671" i="34"/>
  <c r="E1667" i="34"/>
  <c r="E1663" i="34"/>
  <c r="E1659" i="34"/>
  <c r="E1655" i="34"/>
  <c r="E1651" i="34"/>
  <c r="E1647" i="34"/>
  <c r="E1643" i="34"/>
  <c r="E1639" i="34"/>
  <c r="E1635" i="34"/>
  <c r="E1631" i="34"/>
  <c r="E1627" i="34"/>
  <c r="E1623" i="34"/>
  <c r="E1619" i="34"/>
  <c r="E1615" i="34"/>
  <c r="E1611" i="34"/>
  <c r="E1607" i="34"/>
  <c r="E1603" i="34"/>
  <c r="E1599" i="34"/>
  <c r="E1595" i="34"/>
  <c r="E1591" i="34"/>
  <c r="E1587" i="34"/>
  <c r="E1583" i="34"/>
  <c r="E1579" i="34"/>
  <c r="E1575" i="34"/>
  <c r="E1571" i="34"/>
  <c r="E1567" i="34"/>
  <c r="E1563" i="34"/>
  <c r="E1559" i="34"/>
  <c r="E2244" i="34"/>
  <c r="E2161" i="34"/>
  <c r="E2097" i="34"/>
  <c r="E2033" i="34"/>
  <c r="E1978" i="34"/>
  <c r="E1944" i="34"/>
  <c r="E1912" i="34"/>
  <c r="E1882" i="34"/>
  <c r="E1866" i="34"/>
  <c r="E1856" i="34"/>
  <c r="E1846" i="34"/>
  <c r="E1838" i="34"/>
  <c r="E1830" i="34"/>
  <c r="E1822" i="34"/>
  <c r="E1814" i="34"/>
  <c r="E2218" i="34"/>
  <c r="E2153" i="34"/>
  <c r="E2089" i="34"/>
  <c r="E2025" i="34"/>
  <c r="E1973" i="34"/>
  <c r="E1940" i="34"/>
  <c r="E1908" i="34"/>
  <c r="E1880" i="34"/>
  <c r="E1865" i="34"/>
  <c r="E1854" i="34"/>
  <c r="E1845" i="34"/>
  <c r="E1837" i="34"/>
  <c r="E1829" i="34"/>
  <c r="E1821" i="34"/>
  <c r="E1813" i="34"/>
  <c r="E1805" i="34"/>
  <c r="E1797" i="34"/>
  <c r="E1789" i="34"/>
  <c r="E1781" i="34"/>
  <c r="E1773" i="34"/>
  <c r="E1767" i="34"/>
  <c r="E1751" i="34"/>
  <c r="E1735" i="34"/>
  <c r="E1725" i="34"/>
  <c r="E1716" i="34"/>
  <c r="E1711" i="34"/>
  <c r="E1702" i="34"/>
  <c r="E1698" i="34"/>
  <c r="E1694" i="34"/>
  <c r="E1690" i="34"/>
  <c r="E1686" i="34"/>
  <c r="E1682" i="34"/>
  <c r="E2209" i="34"/>
  <c r="E2145" i="34"/>
  <c r="E2081" i="34"/>
  <c r="E2017" i="34"/>
  <c r="E1968" i="34"/>
  <c r="E1936" i="34"/>
  <c r="E1904" i="34"/>
  <c r="E1878" i="34"/>
  <c r="E1864" i="34"/>
  <c r="E1853" i="34"/>
  <c r="E1844" i="34"/>
  <c r="E1836" i="34"/>
  <c r="E1828" i="34"/>
  <c r="E1820" i="34"/>
  <c r="E1812" i="34"/>
  <c r="E1804" i="34"/>
  <c r="E1796" i="34"/>
  <c r="E1788" i="34"/>
  <c r="E1780" i="34"/>
  <c r="E1772" i="34"/>
  <c r="E1766" i="34"/>
  <c r="E1761" i="34"/>
  <c r="E1756" i="34"/>
  <c r="E1750" i="34"/>
  <c r="E1745" i="34"/>
  <c r="E1740" i="34"/>
  <c r="E1734" i="34"/>
  <c r="E1729" i="34"/>
  <c r="E1720" i="34"/>
  <c r="E1715" i="34"/>
  <c r="E1706" i="34"/>
  <c r="E2201" i="34"/>
  <c r="E2137" i="34"/>
  <c r="E2073" i="34"/>
  <c r="E2009" i="34"/>
  <c r="E1964" i="34"/>
  <c r="E1932" i="34"/>
  <c r="E1900" i="34"/>
  <c r="E1876" i="34"/>
  <c r="E1862" i="34"/>
  <c r="E1852" i="34"/>
  <c r="E1843" i="34"/>
  <c r="E1835" i="34"/>
  <c r="E1827" i="34"/>
  <c r="E1819" i="34"/>
  <c r="E1811" i="34"/>
  <c r="E1803" i="34"/>
  <c r="E1795" i="34"/>
  <c r="E1787" i="34"/>
  <c r="E1779" i="34"/>
  <c r="E1771" i="34"/>
  <c r="E1755" i="34"/>
  <c r="E1739" i="34"/>
  <c r="E1724" i="34"/>
  <c r="E1719" i="34"/>
  <c r="E1710" i="34"/>
  <c r="E1701" i="34"/>
  <c r="E1697" i="34"/>
  <c r="E1693" i="34"/>
  <c r="E1689" i="34"/>
  <c r="E1685" i="34"/>
  <c r="E1681" i="34"/>
  <c r="E1677" i="34"/>
  <c r="E1673" i="34"/>
  <c r="E1669" i="34"/>
  <c r="E1665" i="34"/>
  <c r="E1661" i="34"/>
  <c r="E1657" i="34"/>
  <c r="E1653" i="34"/>
  <c r="E1649" i="34"/>
  <c r="E1645" i="34"/>
  <c r="E1641" i="34"/>
  <c r="E1637" i="34"/>
  <c r="E1633" i="34"/>
  <c r="E1629" i="34"/>
  <c r="E1625" i="34"/>
  <c r="E1621" i="34"/>
  <c r="E1617" i="34"/>
  <c r="E1613" i="34"/>
  <c r="E1609" i="34"/>
  <c r="E1605" i="34"/>
  <c r="E1601" i="34"/>
  <c r="E2193" i="34"/>
  <c r="E2129" i="34"/>
  <c r="E2065" i="34"/>
  <c r="E2001" i="34"/>
  <c r="E1960" i="34"/>
  <c r="E1928" i="34"/>
  <c r="E1896" i="34"/>
  <c r="E1874" i="34"/>
  <c r="E1861" i="34"/>
  <c r="E1850" i="34"/>
  <c r="E1842" i="34"/>
  <c r="E1834" i="34"/>
  <c r="E1826" i="34"/>
  <c r="E1818" i="34"/>
  <c r="E1810" i="34"/>
  <c r="E1802" i="34"/>
  <c r="E1794" i="34"/>
  <c r="E1786" i="34"/>
  <c r="E1778" i="34"/>
  <c r="E1770" i="34"/>
  <c r="E1765" i="34"/>
  <c r="E1760" i="34"/>
  <c r="E1754" i="34"/>
  <c r="E1749" i="34"/>
  <c r="E1744" i="34"/>
  <c r="E1738" i="34"/>
  <c r="E1733" i="34"/>
  <c r="E1728" i="34"/>
  <c r="E1723" i="34"/>
  <c r="E1714" i="34"/>
  <c r="E1705" i="34"/>
  <c r="E2185" i="34"/>
  <c r="E2121" i="34"/>
  <c r="E2057" i="34"/>
  <c r="E1994" i="34"/>
  <c r="E1956" i="34"/>
  <c r="E1924" i="34"/>
  <c r="E1892" i="34"/>
  <c r="E1872" i="34"/>
  <c r="E1860" i="34"/>
  <c r="E1849" i="34"/>
  <c r="E1841" i="34"/>
  <c r="E1833" i="34"/>
  <c r="E1825" i="34"/>
  <c r="E1817" i="34"/>
  <c r="E1809" i="34"/>
  <c r="E1801" i="34"/>
  <c r="E1793" i="34"/>
  <c r="E1785" i="34"/>
  <c r="E1777" i="34"/>
  <c r="E1759" i="34"/>
  <c r="E1743" i="34"/>
  <c r="E1727" i="34"/>
  <c r="E1718" i="34"/>
  <c r="E1709" i="34"/>
  <c r="E1700" i="34"/>
  <c r="E1696" i="34"/>
  <c r="E1692" i="34"/>
  <c r="E1688" i="34"/>
  <c r="E1684" i="34"/>
  <c r="E1680" i="34"/>
  <c r="E1676" i="34"/>
  <c r="E1672" i="34"/>
  <c r="E1668" i="34"/>
  <c r="E1664" i="34"/>
  <c r="E1660" i="34"/>
  <c r="E1656" i="34"/>
  <c r="E1652" i="34"/>
  <c r="E1648" i="34"/>
  <c r="E1644" i="34"/>
  <c r="E1640" i="34"/>
  <c r="E1636" i="34"/>
  <c r="E1632" i="34"/>
  <c r="E1628" i="34"/>
  <c r="E1624" i="34"/>
  <c r="E1620" i="34"/>
  <c r="E1616" i="34"/>
  <c r="E1612" i="34"/>
  <c r="E1608" i="34"/>
  <c r="E1604" i="34"/>
  <c r="E1600" i="34"/>
  <c r="E1596" i="34"/>
  <c r="E1592" i="34"/>
  <c r="E1588" i="34"/>
  <c r="E1584" i="34"/>
  <c r="E1580" i="34"/>
  <c r="E1576" i="34"/>
  <c r="E1572" i="34"/>
  <c r="E1568" i="34"/>
  <c r="E2177" i="34"/>
  <c r="E1858" i="34"/>
  <c r="E1800" i="34"/>
  <c r="E1769" i="34"/>
  <c r="E1748" i="34"/>
  <c r="E1678" i="34"/>
  <c r="E1646" i="34"/>
  <c r="E1614" i="34"/>
  <c r="E1594" i="34"/>
  <c r="E1586" i="34"/>
  <c r="E1578" i="34"/>
  <c r="E1570" i="34"/>
  <c r="E1556" i="34"/>
  <c r="E1551" i="34"/>
  <c r="E1546" i="34"/>
  <c r="E1540" i="34"/>
  <c r="E1535" i="34"/>
  <c r="E1530" i="34"/>
  <c r="E1524" i="34"/>
  <c r="E1519" i="34"/>
  <c r="E1514" i="34"/>
  <c r="E1508" i="34"/>
  <c r="E1503" i="34"/>
  <c r="E1498" i="34"/>
  <c r="E1492" i="34"/>
  <c r="E1487" i="34"/>
  <c r="E1482" i="34"/>
  <c r="E1476" i="34"/>
  <c r="E1471" i="34"/>
  <c r="E1466" i="34"/>
  <c r="E1460" i="34"/>
  <c r="E1455" i="34"/>
  <c r="E1451" i="34"/>
  <c r="E1447" i="34"/>
  <c r="E1443" i="34"/>
  <c r="E1439" i="34"/>
  <c r="E1435" i="34"/>
  <c r="E1431" i="34"/>
  <c r="E1427" i="34"/>
  <c r="E1423" i="34"/>
  <c r="E1419" i="34"/>
  <c r="E2113" i="34"/>
  <c r="E1848" i="34"/>
  <c r="E1798" i="34"/>
  <c r="E1768" i="34"/>
  <c r="E1746" i="34"/>
  <c r="E1707" i="34"/>
  <c r="E1666" i="34"/>
  <c r="E1634" i="34"/>
  <c r="E1602" i="34"/>
  <c r="E1593" i="34"/>
  <c r="E1585" i="34"/>
  <c r="E1577" i="34"/>
  <c r="E1569" i="34"/>
  <c r="E1562" i="34"/>
  <c r="E1545" i="34"/>
  <c r="E1529" i="34"/>
  <c r="E1513" i="34"/>
  <c r="E1497" i="34"/>
  <c r="E1481" i="34"/>
  <c r="E1465" i="34"/>
  <c r="E2049" i="34"/>
  <c r="E1840" i="34"/>
  <c r="E1792" i="34"/>
  <c r="E1764" i="34"/>
  <c r="E1742" i="34"/>
  <c r="E1722" i="34"/>
  <c r="E1704" i="34"/>
  <c r="E1654" i="34"/>
  <c r="E1622" i="34"/>
  <c r="E1561" i="34"/>
  <c r="E1555" i="34"/>
  <c r="E1550" i="34"/>
  <c r="E1544" i="34"/>
  <c r="E1539" i="34"/>
  <c r="E1534" i="34"/>
  <c r="E1528" i="34"/>
  <c r="E1523" i="34"/>
  <c r="E1518" i="34"/>
  <c r="E1512" i="34"/>
  <c r="E1507" i="34"/>
  <c r="E1502" i="34"/>
  <c r="E1496" i="34"/>
  <c r="E1491" i="34"/>
  <c r="E1486" i="34"/>
  <c r="E1480" i="34"/>
  <c r="E1475" i="34"/>
  <c r="E1470" i="34"/>
  <c r="E1464" i="34"/>
  <c r="E1459" i="34"/>
  <c r="E1454" i="34"/>
  <c r="E1450" i="34"/>
  <c r="E1446" i="34"/>
  <c r="E1442" i="34"/>
  <c r="E1438" i="34"/>
  <c r="E1434" i="34"/>
  <c r="E1430" i="34"/>
  <c r="E1426" i="34"/>
  <c r="E1422" i="34"/>
  <c r="E1989" i="34"/>
  <c r="E1832" i="34"/>
  <c r="E1790" i="34"/>
  <c r="E1762" i="34"/>
  <c r="E1741" i="34"/>
  <c r="E1721" i="34"/>
  <c r="E1674" i="34"/>
  <c r="E1642" i="34"/>
  <c r="E1610" i="34"/>
  <c r="E1560" i="34"/>
  <c r="E1549" i="34"/>
  <c r="E1533" i="34"/>
  <c r="E1517" i="34"/>
  <c r="E1501" i="34"/>
  <c r="E1485" i="34"/>
  <c r="E1469" i="34"/>
  <c r="E1920" i="34"/>
  <c r="E1816" i="34"/>
  <c r="E1782" i="34"/>
  <c r="E1757" i="34"/>
  <c r="E1736" i="34"/>
  <c r="E1650" i="34"/>
  <c r="E1618" i="34"/>
  <c r="E1597" i="34"/>
  <c r="E1589" i="34"/>
  <c r="E1581" i="34"/>
  <c r="E1573" i="34"/>
  <c r="E1565" i="34"/>
  <c r="E1553" i="34"/>
  <c r="E1537" i="34"/>
  <c r="E1521" i="34"/>
  <c r="E1505" i="34"/>
  <c r="E1489" i="34"/>
  <c r="E1473" i="34"/>
  <c r="E1457" i="34"/>
  <c r="E1952" i="34"/>
  <c r="E1774" i="34"/>
  <c r="E1713" i="34"/>
  <c r="E1590" i="34"/>
  <c r="E1552" i="34"/>
  <c r="E1538" i="34"/>
  <c r="E1525" i="34"/>
  <c r="E1510" i="34"/>
  <c r="E1495" i="34"/>
  <c r="E1467" i="34"/>
  <c r="E1453" i="34"/>
  <c r="E1432" i="34"/>
  <c r="E1421" i="34"/>
  <c r="E1414" i="34"/>
  <c r="E1401" i="34"/>
  <c r="E1395" i="34"/>
  <c r="E1388" i="34"/>
  <c r="E1382" i="34"/>
  <c r="E1369" i="34"/>
  <c r="E1363" i="34"/>
  <c r="E1356" i="34"/>
  <c r="E1350" i="34"/>
  <c r="E1337" i="34"/>
  <c r="E1331" i="34"/>
  <c r="E1324" i="34"/>
  <c r="E1318" i="34"/>
  <c r="E1305" i="34"/>
  <c r="E1299" i="34"/>
  <c r="E1292" i="34"/>
  <c r="E1286" i="34"/>
  <c r="E1273" i="34"/>
  <c r="E1267" i="34"/>
  <c r="E1256" i="34"/>
  <c r="E1251" i="34"/>
  <c r="E1246" i="34"/>
  <c r="E1242" i="34"/>
  <c r="E1238" i="34"/>
  <c r="E1234" i="34"/>
  <c r="E1230" i="34"/>
  <c r="E1226" i="34"/>
  <c r="E1222" i="34"/>
  <c r="E1218" i="34"/>
  <c r="E1214" i="34"/>
  <c r="E1210" i="34"/>
  <c r="E1206" i="34"/>
  <c r="E1202" i="34"/>
  <c r="E1198" i="34"/>
  <c r="E1194" i="34"/>
  <c r="E1190" i="34"/>
  <c r="E1186" i="34"/>
  <c r="E1182" i="34"/>
  <c r="E1178" i="34"/>
  <c r="E1174" i="34"/>
  <c r="E1170" i="34"/>
  <c r="E1166" i="34"/>
  <c r="E1162" i="34"/>
  <c r="E1158" i="34"/>
  <c r="E1154" i="34"/>
  <c r="E1150" i="34"/>
  <c r="E1146" i="34"/>
  <c r="E1142" i="34"/>
  <c r="E1138" i="34"/>
  <c r="E1134" i="34"/>
  <c r="E1130" i="34"/>
  <c r="E1126" i="34"/>
  <c r="E1122" i="34"/>
  <c r="E1118" i="34"/>
  <c r="E1114" i="34"/>
  <c r="E1110" i="34"/>
  <c r="E1106" i="34"/>
  <c r="E1102" i="34"/>
  <c r="E1098" i="34"/>
  <c r="E1094" i="34"/>
  <c r="E1090" i="34"/>
  <c r="E1086" i="34"/>
  <c r="E1082" i="34"/>
  <c r="E1078" i="34"/>
  <c r="E1888" i="34"/>
  <c r="E1758" i="34"/>
  <c r="E1712" i="34"/>
  <c r="E1670" i="34"/>
  <c r="E1566" i="34"/>
  <c r="E1536" i="34"/>
  <c r="E1522" i="34"/>
  <c r="E1509" i="34"/>
  <c r="E1494" i="34"/>
  <c r="E1479" i="34"/>
  <c r="E1452" i="34"/>
  <c r="E1441" i="34"/>
  <c r="E1420" i="34"/>
  <c r="E1413" i="34"/>
  <c r="E1407" i="34"/>
  <c r="E1400" i="34"/>
  <c r="E1394" i="34"/>
  <c r="E1381" i="34"/>
  <c r="E1375" i="34"/>
  <c r="E1368" i="34"/>
  <c r="E1362" i="34"/>
  <c r="E1349" i="34"/>
  <c r="E1343" i="34"/>
  <c r="E1336" i="34"/>
  <c r="E1330" i="34"/>
  <c r="E1317" i="34"/>
  <c r="E1311" i="34"/>
  <c r="E1304" i="34"/>
  <c r="E1298" i="34"/>
  <c r="E1285" i="34"/>
  <c r="E1279" i="34"/>
  <c r="E1272" i="34"/>
  <c r="E1266" i="34"/>
  <c r="E1261" i="34"/>
  <c r="E1250" i="34"/>
  <c r="E1870" i="34"/>
  <c r="E1753" i="34"/>
  <c r="E1638" i="34"/>
  <c r="E1564" i="34"/>
  <c r="E1548" i="34"/>
  <c r="E1520" i="34"/>
  <c r="E1506" i="34"/>
  <c r="E1493" i="34"/>
  <c r="E1478" i="34"/>
  <c r="E1463" i="34"/>
  <c r="E1440" i="34"/>
  <c r="E1429" i="34"/>
  <c r="E1412" i="34"/>
  <c r="E1406" i="34"/>
  <c r="E1393" i="34"/>
  <c r="E1387" i="34"/>
  <c r="E1380" i="34"/>
  <c r="E1374" i="34"/>
  <c r="E1361" i="34"/>
  <c r="E1355" i="34"/>
  <c r="E1348" i="34"/>
  <c r="E1342" i="34"/>
  <c r="E1329" i="34"/>
  <c r="E1323" i="34"/>
  <c r="E1316" i="34"/>
  <c r="E1310" i="34"/>
  <c r="E1297" i="34"/>
  <c r="E1291" i="34"/>
  <c r="E1284" i="34"/>
  <c r="E1278" i="34"/>
  <c r="E1260" i="34"/>
  <c r="E1255" i="34"/>
  <c r="E1245" i="34"/>
  <c r="E1241" i="34"/>
  <c r="E1237" i="34"/>
  <c r="E1233" i="34"/>
  <c r="E1229" i="34"/>
  <c r="E1225" i="34"/>
  <c r="E1221" i="34"/>
  <c r="E1217" i="34"/>
  <c r="E1213" i="34"/>
  <c r="E1209" i="34"/>
  <c r="E1205" i="34"/>
  <c r="E1201" i="34"/>
  <c r="E1197" i="34"/>
  <c r="E1193" i="34"/>
  <c r="E1189" i="34"/>
  <c r="E1185" i="34"/>
  <c r="E1181" i="34"/>
  <c r="E1177" i="34"/>
  <c r="E1173" i="34"/>
  <c r="E1169" i="34"/>
  <c r="E1165" i="34"/>
  <c r="E1161" i="34"/>
  <c r="E1157" i="34"/>
  <c r="E1153" i="34"/>
  <c r="E1149" i="34"/>
  <c r="E1145" i="34"/>
  <c r="E1141" i="34"/>
  <c r="E1137" i="34"/>
  <c r="E1133" i="34"/>
  <c r="E1129" i="34"/>
  <c r="E1125" i="34"/>
  <c r="E1121" i="34"/>
  <c r="E1117" i="34"/>
  <c r="E1824" i="34"/>
  <c r="E1752" i="34"/>
  <c r="E1662" i="34"/>
  <c r="E1606" i="34"/>
  <c r="E1582" i="34"/>
  <c r="E1547" i="34"/>
  <c r="E1532" i="34"/>
  <c r="E1504" i="34"/>
  <c r="E1490" i="34"/>
  <c r="E1477" i="34"/>
  <c r="E1462" i="34"/>
  <c r="E1449" i="34"/>
  <c r="E1428" i="34"/>
  <c r="E1418" i="34"/>
  <c r="E1405" i="34"/>
  <c r="E1399" i="34"/>
  <c r="E1392" i="34"/>
  <c r="E1386" i="34"/>
  <c r="E1373" i="34"/>
  <c r="E1367" i="34"/>
  <c r="E1360" i="34"/>
  <c r="E1354" i="34"/>
  <c r="E1341" i="34"/>
  <c r="E1335" i="34"/>
  <c r="E1328" i="34"/>
  <c r="E1322" i="34"/>
  <c r="E1309" i="34"/>
  <c r="E1303" i="34"/>
  <c r="E1296" i="34"/>
  <c r="E1290" i="34"/>
  <c r="E1277" i="34"/>
  <c r="E1271" i="34"/>
  <c r="E1265" i="34"/>
  <c r="E1254" i="34"/>
  <c r="E1249" i="34"/>
  <c r="E1808" i="34"/>
  <c r="E1737" i="34"/>
  <c r="E1630" i="34"/>
  <c r="E1531" i="34"/>
  <c r="E1516" i="34"/>
  <c r="E1488" i="34"/>
  <c r="E1474" i="34"/>
  <c r="E1461" i="34"/>
  <c r="E1448" i="34"/>
  <c r="E1437" i="34"/>
  <c r="E1417" i="34"/>
  <c r="E1411" i="34"/>
  <c r="E1404" i="34"/>
  <c r="E1398" i="34"/>
  <c r="E1385" i="34"/>
  <c r="E1379" i="34"/>
  <c r="E1372" i="34"/>
  <c r="E1366" i="34"/>
  <c r="E1353" i="34"/>
  <c r="E1347" i="34"/>
  <c r="E1340" i="34"/>
  <c r="E1334" i="34"/>
  <c r="E1321" i="34"/>
  <c r="E1315" i="34"/>
  <c r="E1308" i="34"/>
  <c r="E1302" i="34"/>
  <c r="E1289" i="34"/>
  <c r="E1283" i="34"/>
  <c r="E1276" i="34"/>
  <c r="E1270" i="34"/>
  <c r="E1264" i="34"/>
  <c r="E1806" i="34"/>
  <c r="E1732" i="34"/>
  <c r="E1658" i="34"/>
  <c r="E1598" i="34"/>
  <c r="E1558" i="34"/>
  <c r="E1543" i="34"/>
  <c r="E1515" i="34"/>
  <c r="E1500" i="34"/>
  <c r="E1472" i="34"/>
  <c r="E1458" i="34"/>
  <c r="E1436" i="34"/>
  <c r="E1425" i="34"/>
  <c r="E1416" i="34"/>
  <c r="E1410" i="34"/>
  <c r="E1397" i="34"/>
  <c r="E1391" i="34"/>
  <c r="E1384" i="34"/>
  <c r="E1378" i="34"/>
  <c r="E1365" i="34"/>
  <c r="E1359" i="34"/>
  <c r="E1352" i="34"/>
  <c r="E1346" i="34"/>
  <c r="E1333" i="34"/>
  <c r="E1327" i="34"/>
  <c r="E1320" i="34"/>
  <c r="E1314" i="34"/>
  <c r="E1301" i="34"/>
  <c r="E1295" i="34"/>
  <c r="E1288" i="34"/>
  <c r="E1282" i="34"/>
  <c r="E1269" i="34"/>
  <c r="E1258" i="34"/>
  <c r="E1253" i="34"/>
  <c r="E1784" i="34"/>
  <c r="E1730" i="34"/>
  <c r="E1626" i="34"/>
  <c r="E1574" i="34"/>
  <c r="E1557" i="34"/>
  <c r="E1542" i="34"/>
  <c r="E1527" i="34"/>
  <c r="E1499" i="34"/>
  <c r="E1484" i="34"/>
  <c r="E1456" i="34"/>
  <c r="E1445" i="34"/>
  <c r="E1424" i="34"/>
  <c r="E1409" i="34"/>
  <c r="E1403" i="34"/>
  <c r="E1396" i="34"/>
  <c r="E1390" i="34"/>
  <c r="E1377" i="34"/>
  <c r="E1371" i="34"/>
  <c r="E1364" i="34"/>
  <c r="E1358" i="34"/>
  <c r="E1345" i="34"/>
  <c r="E1339" i="34"/>
  <c r="E1332" i="34"/>
  <c r="E1326" i="34"/>
  <c r="E1313" i="34"/>
  <c r="E1307" i="34"/>
  <c r="E1300" i="34"/>
  <c r="E1294" i="34"/>
  <c r="E1281" i="34"/>
  <c r="E1275" i="34"/>
  <c r="E1268" i="34"/>
  <c r="E1263" i="34"/>
  <c r="E1252" i="34"/>
  <c r="E1247" i="34"/>
  <c r="E1243" i="34"/>
  <c r="E1239" i="34"/>
  <c r="E1235" i="34"/>
  <c r="E1231" i="34"/>
  <c r="E1227" i="34"/>
  <c r="E1223" i="34"/>
  <c r="E1219" i="34"/>
  <c r="E1215" i="34"/>
  <c r="E1211" i="34"/>
  <c r="E1207" i="34"/>
  <c r="E1203" i="34"/>
  <c r="E1199" i="34"/>
  <c r="E1195" i="34"/>
  <c r="E1191" i="34"/>
  <c r="E1187" i="34"/>
  <c r="E1183" i="34"/>
  <c r="E1179" i="34"/>
  <c r="E1175" i="34"/>
  <c r="E1171" i="34"/>
  <c r="E1167" i="34"/>
  <c r="E1163" i="34"/>
  <c r="E1159" i="34"/>
  <c r="E1155" i="34"/>
  <c r="E1151" i="34"/>
  <c r="E1147" i="34"/>
  <c r="E1143" i="34"/>
  <c r="E1139" i="34"/>
  <c r="E1135" i="34"/>
  <c r="E1776" i="34"/>
  <c r="E1541" i="34"/>
  <c r="E1433" i="34"/>
  <c r="E1376" i="34"/>
  <c r="E1325" i="34"/>
  <c r="E1274" i="34"/>
  <c r="E1164" i="34"/>
  <c r="E1132" i="34"/>
  <c r="E1124" i="34"/>
  <c r="E1116" i="34"/>
  <c r="E1103" i="34"/>
  <c r="E1097" i="34"/>
  <c r="E1084" i="34"/>
  <c r="E1072" i="34"/>
  <c r="E1056" i="34"/>
  <c r="E1041" i="34"/>
  <c r="E1037" i="34"/>
  <c r="E1033" i="34"/>
  <c r="E1029" i="34"/>
  <c r="E1025" i="34"/>
  <c r="E1021" i="34"/>
  <c r="E1017" i="34"/>
  <c r="E1013" i="34"/>
  <c r="E1009" i="34"/>
  <c r="E1005" i="34"/>
  <c r="E1001" i="34"/>
  <c r="E997" i="34"/>
  <c r="E993" i="34"/>
  <c r="E989" i="34"/>
  <c r="E985" i="34"/>
  <c r="E981" i="34"/>
  <c r="E977" i="34"/>
  <c r="E973" i="34"/>
  <c r="E969" i="34"/>
  <c r="E965" i="34"/>
  <c r="E961" i="34"/>
  <c r="E957" i="34"/>
  <c r="E953" i="34"/>
  <c r="E949" i="34"/>
  <c r="E945" i="34"/>
  <c r="E941" i="34"/>
  <c r="E937" i="34"/>
  <c r="E933" i="34"/>
  <c r="E929" i="34"/>
  <c r="E925" i="34"/>
  <c r="E921" i="34"/>
  <c r="E917" i="34"/>
  <c r="E913" i="34"/>
  <c r="E909" i="34"/>
  <c r="E905" i="34"/>
  <c r="E901" i="34"/>
  <c r="E897" i="34"/>
  <c r="E893" i="34"/>
  <c r="E889" i="34"/>
  <c r="E885" i="34"/>
  <c r="E881" i="34"/>
  <c r="E877" i="34"/>
  <c r="E873" i="34"/>
  <c r="E869" i="34"/>
  <c r="E865" i="34"/>
  <c r="E861" i="34"/>
  <c r="E857" i="34"/>
  <c r="E853" i="34"/>
  <c r="E849" i="34"/>
  <c r="E845" i="34"/>
  <c r="E841" i="34"/>
  <c r="E837" i="34"/>
  <c r="E833" i="34"/>
  <c r="E829" i="34"/>
  <c r="E825" i="34"/>
  <c r="E821" i="34"/>
  <c r="E817" i="34"/>
  <c r="E813" i="34"/>
  <c r="E809" i="34"/>
  <c r="E805" i="34"/>
  <c r="E801" i="34"/>
  <c r="E797" i="34"/>
  <c r="E793" i="34"/>
  <c r="E789" i="34"/>
  <c r="E785" i="34"/>
  <c r="E1526" i="34"/>
  <c r="E1370" i="34"/>
  <c r="E1319" i="34"/>
  <c r="E1244" i="34"/>
  <c r="E1228" i="34"/>
  <c r="E1212" i="34"/>
  <c r="E1196" i="34"/>
  <c r="E1184" i="34"/>
  <c r="E1152" i="34"/>
  <c r="E1131" i="34"/>
  <c r="E1123" i="34"/>
  <c r="E1115" i="34"/>
  <c r="E1109" i="34"/>
  <c r="E1096" i="34"/>
  <c r="E1083" i="34"/>
  <c r="E1077" i="34"/>
  <c r="E1071" i="34"/>
  <c r="E1066" i="34"/>
  <c r="E1061" i="34"/>
  <c r="E1511" i="34"/>
  <c r="E1415" i="34"/>
  <c r="E1312" i="34"/>
  <c r="E1262" i="34"/>
  <c r="E1172" i="34"/>
  <c r="E1140" i="34"/>
  <c r="E1108" i="34"/>
  <c r="E1095" i="34"/>
  <c r="E1089" i="34"/>
  <c r="E1076" i="34"/>
  <c r="E1060" i="34"/>
  <c r="E1044" i="34"/>
  <c r="E1040" i="34"/>
  <c r="E1036" i="34"/>
  <c r="E1408" i="34"/>
  <c r="E1357" i="34"/>
  <c r="E1306" i="34"/>
  <c r="E1259" i="34"/>
  <c r="E1240" i="34"/>
  <c r="E1224" i="34"/>
  <c r="E1208" i="34"/>
  <c r="E1192" i="34"/>
  <c r="E1160" i="34"/>
  <c r="E1107" i="34"/>
  <c r="E1101" i="34"/>
  <c r="E1088" i="34"/>
  <c r="E1075" i="34"/>
  <c r="E1070" i="34"/>
  <c r="E1065" i="34"/>
  <c r="E1059" i="34"/>
  <c r="E1054" i="34"/>
  <c r="E1049" i="34"/>
  <c r="E1483" i="34"/>
  <c r="E1402" i="34"/>
  <c r="E1351" i="34"/>
  <c r="E1257" i="34"/>
  <c r="E1180" i="34"/>
  <c r="E1148" i="34"/>
  <c r="E1128" i="34"/>
  <c r="E1120" i="34"/>
  <c r="E1113" i="34"/>
  <c r="E1100" i="34"/>
  <c r="E1087" i="34"/>
  <c r="E1081" i="34"/>
  <c r="E1064" i="34"/>
  <c r="E1048" i="34"/>
  <c r="E1043" i="34"/>
  <c r="E1039" i="34"/>
  <c r="E1035" i="34"/>
  <c r="E1031" i="34"/>
  <c r="E1027" i="34"/>
  <c r="E1023" i="34"/>
  <c r="E1019" i="34"/>
  <c r="E1015" i="34"/>
  <c r="E1011" i="34"/>
  <c r="E1007" i="34"/>
  <c r="E1003" i="34"/>
  <c r="E999" i="34"/>
  <c r="E995" i="34"/>
  <c r="E991" i="34"/>
  <c r="E987" i="34"/>
  <c r="E983" i="34"/>
  <c r="E979" i="34"/>
  <c r="E975" i="34"/>
  <c r="E971" i="34"/>
  <c r="E967" i="34"/>
  <c r="E963" i="34"/>
  <c r="E959" i="34"/>
  <c r="E955" i="34"/>
  <c r="E951" i="34"/>
  <c r="E947" i="34"/>
  <c r="E943" i="34"/>
  <c r="E939" i="34"/>
  <c r="E935" i="34"/>
  <c r="E931" i="34"/>
  <c r="E927" i="34"/>
  <c r="E923" i="34"/>
  <c r="E919" i="34"/>
  <c r="E915" i="34"/>
  <c r="E911" i="34"/>
  <c r="E907" i="34"/>
  <c r="E903" i="34"/>
  <c r="E899" i="34"/>
  <c r="E895" i="34"/>
  <c r="E891" i="34"/>
  <c r="E887" i="34"/>
  <c r="E883" i="34"/>
  <c r="E879" i="34"/>
  <c r="E875" i="34"/>
  <c r="E871" i="34"/>
  <c r="E867" i="34"/>
  <c r="E863" i="34"/>
  <c r="E859" i="34"/>
  <c r="E855" i="34"/>
  <c r="E851" i="34"/>
  <c r="E847" i="34"/>
  <c r="E843" i="34"/>
  <c r="E839" i="34"/>
  <c r="E835" i="34"/>
  <c r="E1468" i="34"/>
  <c r="E1344" i="34"/>
  <c r="E1293" i="34"/>
  <c r="E1236" i="34"/>
  <c r="E1220" i="34"/>
  <c r="E1204" i="34"/>
  <c r="E1168" i="34"/>
  <c r="E1136" i="34"/>
  <c r="E1127" i="34"/>
  <c r="E1119" i="34"/>
  <c r="E1112" i="34"/>
  <c r="E1099" i="34"/>
  <c r="E1093" i="34"/>
  <c r="E1080" i="34"/>
  <c r="E1074" i="34"/>
  <c r="E1069" i="34"/>
  <c r="E1063" i="34"/>
  <c r="E1058" i="34"/>
  <c r="E1053" i="34"/>
  <c r="E1047" i="34"/>
  <c r="E1389" i="34"/>
  <c r="E1338" i="34"/>
  <c r="E1287" i="34"/>
  <c r="E1188" i="34"/>
  <c r="E1156" i="34"/>
  <c r="E1111" i="34"/>
  <c r="E1105" i="34"/>
  <c r="E1092" i="34"/>
  <c r="E1079" i="34"/>
  <c r="E1068" i="34"/>
  <c r="E1052" i="34"/>
  <c r="E1042" i="34"/>
  <c r="E1038" i="34"/>
  <c r="E1034" i="34"/>
  <c r="E1030" i="34"/>
  <c r="E1026" i="34"/>
  <c r="E1022" i="34"/>
  <c r="E1018" i="34"/>
  <c r="E1014" i="34"/>
  <c r="E1010" i="34"/>
  <c r="E1006" i="34"/>
  <c r="E1002" i="34"/>
  <c r="E998" i="34"/>
  <c r="E994" i="34"/>
  <c r="E990" i="34"/>
  <c r="E986" i="34"/>
  <c r="E982" i="34"/>
  <c r="E978" i="34"/>
  <c r="E974" i="34"/>
  <c r="E970" i="34"/>
  <c r="E966" i="34"/>
  <c r="E962" i="34"/>
  <c r="E958" i="34"/>
  <c r="E954" i="34"/>
  <c r="E950" i="34"/>
  <c r="E946" i="34"/>
  <c r="E942" i="34"/>
  <c r="E938" i="34"/>
  <c r="E934" i="34"/>
  <c r="E930" i="34"/>
  <c r="E926" i="34"/>
  <c r="E922" i="34"/>
  <c r="E918" i="34"/>
  <c r="E914" i="34"/>
  <c r="E910" i="34"/>
  <c r="E906" i="34"/>
  <c r="E902" i="34"/>
  <c r="E898" i="34"/>
  <c r="E894" i="34"/>
  <c r="E890" i="34"/>
  <c r="E886" i="34"/>
  <c r="E882" i="34"/>
  <c r="E878" i="34"/>
  <c r="E874" i="34"/>
  <c r="E870" i="34"/>
  <c r="E866" i="34"/>
  <c r="E862" i="34"/>
  <c r="E858" i="34"/>
  <c r="E854" i="34"/>
  <c r="E850" i="34"/>
  <c r="E846" i="34"/>
  <c r="E842" i="34"/>
  <c r="E838" i="34"/>
  <c r="E834" i="34"/>
  <c r="E830" i="34"/>
  <c r="E826" i="34"/>
  <c r="E822" i="34"/>
  <c r="E818" i="34"/>
  <c r="E814" i="34"/>
  <c r="E810" i="34"/>
  <c r="E806" i="34"/>
  <c r="E802" i="34"/>
  <c r="E798" i="34"/>
  <c r="E794" i="34"/>
  <c r="E790" i="34"/>
  <c r="E786" i="34"/>
  <c r="E782" i="34"/>
  <c r="E778" i="34"/>
  <c r="E774" i="34"/>
  <c r="E770" i="34"/>
  <c r="E766" i="34"/>
  <c r="E1554" i="34"/>
  <c r="E1200" i="34"/>
  <c r="E1067" i="34"/>
  <c r="E1008" i="34"/>
  <c r="E976" i="34"/>
  <c r="E944" i="34"/>
  <c r="E912" i="34"/>
  <c r="E880" i="34"/>
  <c r="E848" i="34"/>
  <c r="E828" i="34"/>
  <c r="E820" i="34"/>
  <c r="E812" i="34"/>
  <c r="E804" i="34"/>
  <c r="E796" i="34"/>
  <c r="E788" i="34"/>
  <c r="E768" i="34"/>
  <c r="E751" i="34"/>
  <c r="E735" i="34"/>
  <c r="E719" i="34"/>
  <c r="E703" i="34"/>
  <c r="E687" i="34"/>
  <c r="E671" i="34"/>
  <c r="E655" i="34"/>
  <c r="E639" i="34"/>
  <c r="E623" i="34"/>
  <c r="E607" i="34"/>
  <c r="E591" i="34"/>
  <c r="E575" i="34"/>
  <c r="E559" i="34"/>
  <c r="E543" i="34"/>
  <c r="E527" i="34"/>
  <c r="E511" i="34"/>
  <c r="E495" i="34"/>
  <c r="E479" i="34"/>
  <c r="E464" i="34"/>
  <c r="E459" i="34"/>
  <c r="E455" i="34"/>
  <c r="E451" i="34"/>
  <c r="E447" i="34"/>
  <c r="E443" i="34"/>
  <c r="E439" i="34"/>
  <c r="E435" i="34"/>
  <c r="E431" i="34"/>
  <c r="E427" i="34"/>
  <c r="E423" i="34"/>
  <c r="E419" i="34"/>
  <c r="E415" i="34"/>
  <c r="E411" i="34"/>
  <c r="E407" i="34"/>
  <c r="E403" i="34"/>
  <c r="E399" i="34"/>
  <c r="E395" i="34"/>
  <c r="E391" i="34"/>
  <c r="E387" i="34"/>
  <c r="E1444" i="34"/>
  <c r="E1062" i="34"/>
  <c r="E1028" i="34"/>
  <c r="E996" i="34"/>
  <c r="E964" i="34"/>
  <c r="E932" i="34"/>
  <c r="E900" i="34"/>
  <c r="E868" i="34"/>
  <c r="E836" i="34"/>
  <c r="E827" i="34"/>
  <c r="E819" i="34"/>
  <c r="E811" i="34"/>
  <c r="E803" i="34"/>
  <c r="E795" i="34"/>
  <c r="E787" i="34"/>
  <c r="E780" i="34"/>
  <c r="E773" i="34"/>
  <c r="E767" i="34"/>
  <c r="E761" i="34"/>
  <c r="E756" i="34"/>
  <c r="E750" i="34"/>
  <c r="E745" i="34"/>
  <c r="E740" i="34"/>
  <c r="E734" i="34"/>
  <c r="E729" i="34"/>
  <c r="E724" i="34"/>
  <c r="E718" i="34"/>
  <c r="E713" i="34"/>
  <c r="E708" i="34"/>
  <c r="E702" i="34"/>
  <c r="E697" i="34"/>
  <c r="E692" i="34"/>
  <c r="E686" i="34"/>
  <c r="E681" i="34"/>
  <c r="E676" i="34"/>
  <c r="E670" i="34"/>
  <c r="E665" i="34"/>
  <c r="E660" i="34"/>
  <c r="E654" i="34"/>
  <c r="E649" i="34"/>
  <c r="E644" i="34"/>
  <c r="E638" i="34"/>
  <c r="E633" i="34"/>
  <c r="E628" i="34"/>
  <c r="E622" i="34"/>
  <c r="E617" i="34"/>
  <c r="E612" i="34"/>
  <c r="E606" i="34"/>
  <c r="E601" i="34"/>
  <c r="E596" i="34"/>
  <c r="E590" i="34"/>
  <c r="E585" i="34"/>
  <c r="E580" i="34"/>
  <c r="E574" i="34"/>
  <c r="E569" i="34"/>
  <c r="E564" i="34"/>
  <c r="E558" i="34"/>
  <c r="E553" i="34"/>
  <c r="E548" i="34"/>
  <c r="E1383" i="34"/>
  <c r="E1176" i="34"/>
  <c r="E1104" i="34"/>
  <c r="E1057" i="34"/>
  <c r="E1016" i="34"/>
  <c r="E984" i="34"/>
  <c r="E952" i="34"/>
  <c r="E920" i="34"/>
  <c r="E888" i="34"/>
  <c r="E856" i="34"/>
  <c r="E779" i="34"/>
  <c r="E755" i="34"/>
  <c r="E739" i="34"/>
  <c r="E723" i="34"/>
  <c r="E707" i="34"/>
  <c r="E691" i="34"/>
  <c r="E675" i="34"/>
  <c r="E659" i="34"/>
  <c r="E643" i="34"/>
  <c r="E627" i="34"/>
  <c r="E611" i="34"/>
  <c r="E595" i="34"/>
  <c r="E579" i="34"/>
  <c r="E563" i="34"/>
  <c r="E547" i="34"/>
  <c r="E531" i="34"/>
  <c r="E515" i="34"/>
  <c r="E499" i="34"/>
  <c r="E483" i="34"/>
  <c r="E467" i="34"/>
  <c r="E458" i="34"/>
  <c r="E454" i="34"/>
  <c r="E450" i="34"/>
  <c r="E446" i="34"/>
  <c r="E442" i="34"/>
  <c r="E438" i="34"/>
  <c r="E434" i="34"/>
  <c r="E430" i="34"/>
  <c r="E426" i="34"/>
  <c r="E422" i="34"/>
  <c r="E418" i="34"/>
  <c r="E1055" i="34"/>
  <c r="E1004" i="34"/>
  <c r="E972" i="34"/>
  <c r="E940" i="34"/>
  <c r="E908" i="34"/>
  <c r="E876" i="34"/>
  <c r="E844" i="34"/>
  <c r="E772" i="34"/>
  <c r="E765" i="34"/>
  <c r="E760" i="34"/>
  <c r="E754" i="34"/>
  <c r="E749" i="34"/>
  <c r="E744" i="34"/>
  <c r="E738" i="34"/>
  <c r="E733" i="34"/>
  <c r="E728" i="34"/>
  <c r="E722" i="34"/>
  <c r="E717" i="34"/>
  <c r="E712" i="34"/>
  <c r="E706" i="34"/>
  <c r="E701" i="34"/>
  <c r="E696" i="34"/>
  <c r="E690" i="34"/>
  <c r="E685" i="34"/>
  <c r="E680" i="34"/>
  <c r="E674" i="34"/>
  <c r="E669" i="34"/>
  <c r="E664" i="34"/>
  <c r="E658" i="34"/>
  <c r="E653" i="34"/>
  <c r="E648" i="34"/>
  <c r="E642" i="34"/>
  <c r="E637" i="34"/>
  <c r="E632" i="34"/>
  <c r="E626" i="34"/>
  <c r="E621" i="34"/>
  <c r="E616" i="34"/>
  <c r="E610" i="34"/>
  <c r="E605" i="34"/>
  <c r="E600" i="34"/>
  <c r="E594" i="34"/>
  <c r="E589" i="34"/>
  <c r="E584" i="34"/>
  <c r="E578" i="34"/>
  <c r="E573" i="34"/>
  <c r="E568" i="34"/>
  <c r="E562" i="34"/>
  <c r="E557" i="34"/>
  <c r="E552" i="34"/>
  <c r="E546" i="34"/>
  <c r="E541" i="34"/>
  <c r="E536" i="34"/>
  <c r="E530" i="34"/>
  <c r="E525" i="34"/>
  <c r="E520" i="34"/>
  <c r="E1280" i="34"/>
  <c r="E1091" i="34"/>
  <c r="E1051" i="34"/>
  <c r="E1024" i="34"/>
  <c r="E992" i="34"/>
  <c r="E960" i="34"/>
  <c r="E928" i="34"/>
  <c r="E896" i="34"/>
  <c r="E864" i="34"/>
  <c r="E832" i="34"/>
  <c r="E824" i="34"/>
  <c r="E816" i="34"/>
  <c r="E808" i="34"/>
  <c r="E800" i="34"/>
  <c r="E792" i="34"/>
  <c r="E784" i="34"/>
  <c r="E777" i="34"/>
  <c r="E771" i="34"/>
  <c r="E759" i="34"/>
  <c r="E743" i="34"/>
  <c r="E727" i="34"/>
  <c r="E711" i="34"/>
  <c r="E695" i="34"/>
  <c r="E679" i="34"/>
  <c r="E663" i="34"/>
  <c r="E647" i="34"/>
  <c r="E631" i="34"/>
  <c r="E615" i="34"/>
  <c r="E599" i="34"/>
  <c r="E583" i="34"/>
  <c r="E567" i="34"/>
  <c r="E551" i="34"/>
  <c r="E535" i="34"/>
  <c r="E519" i="34"/>
  <c r="E503" i="34"/>
  <c r="E487" i="34"/>
  <c r="E471" i="34"/>
  <c r="E466" i="34"/>
  <c r="E457" i="34"/>
  <c r="E453" i="34"/>
  <c r="E1248" i="34"/>
  <c r="E1144" i="34"/>
  <c r="E1085" i="34"/>
  <c r="E1050" i="34"/>
  <c r="E1012" i="34"/>
  <c r="E980" i="34"/>
  <c r="E948" i="34"/>
  <c r="E916" i="34"/>
  <c r="E884" i="34"/>
  <c r="E852" i="34"/>
  <c r="E831" i="34"/>
  <c r="E823" i="34"/>
  <c r="E815" i="34"/>
  <c r="E807" i="34"/>
  <c r="E799" i="34"/>
  <c r="E791" i="34"/>
  <c r="E783" i="34"/>
  <c r="E764" i="34"/>
  <c r="E758" i="34"/>
  <c r="E753" i="34"/>
  <c r="E748" i="34"/>
  <c r="E742" i="34"/>
  <c r="E737" i="34"/>
  <c r="E732" i="34"/>
  <c r="E726" i="34"/>
  <c r="E721" i="34"/>
  <c r="E716" i="34"/>
  <c r="E710" i="34"/>
  <c r="E705" i="34"/>
  <c r="E700" i="34"/>
  <c r="E694" i="34"/>
  <c r="E689" i="34"/>
  <c r="E684" i="34"/>
  <c r="E678" i="34"/>
  <c r="E673" i="34"/>
  <c r="E668" i="34"/>
  <c r="E662" i="34"/>
  <c r="E657" i="34"/>
  <c r="E652" i="34"/>
  <c r="E646" i="34"/>
  <c r="E641" i="34"/>
  <c r="E636" i="34"/>
  <c r="E630" i="34"/>
  <c r="E625" i="34"/>
  <c r="E620" i="34"/>
  <c r="E614" i="34"/>
  <c r="E609" i="34"/>
  <c r="E604" i="34"/>
  <c r="E598" i="34"/>
  <c r="E593" i="34"/>
  <c r="E588" i="34"/>
  <c r="E582" i="34"/>
  <c r="E577" i="34"/>
  <c r="E572" i="34"/>
  <c r="E566" i="34"/>
  <c r="E1232" i="34"/>
  <c r="E1046" i="34"/>
  <c r="E1032" i="34"/>
  <c r="E1000" i="34"/>
  <c r="E968" i="34"/>
  <c r="E936" i="34"/>
  <c r="E904" i="34"/>
  <c r="E872" i="34"/>
  <c r="E840" i="34"/>
  <c r="E776" i="34"/>
  <c r="E769" i="34"/>
  <c r="E763" i="34"/>
  <c r="E747" i="34"/>
  <c r="E731" i="34"/>
  <c r="E715" i="34"/>
  <c r="E699" i="34"/>
  <c r="E683" i="34"/>
  <c r="E667" i="34"/>
  <c r="E651" i="34"/>
  <c r="E635" i="34"/>
  <c r="E619" i="34"/>
  <c r="E603" i="34"/>
  <c r="E587" i="34"/>
  <c r="E571" i="34"/>
  <c r="E555" i="34"/>
  <c r="E539" i="34"/>
  <c r="E523" i="34"/>
  <c r="E507" i="34"/>
  <c r="E491" i="34"/>
  <c r="E475" i="34"/>
  <c r="E465" i="34"/>
  <c r="E456" i="34"/>
  <c r="E452" i="34"/>
  <c r="E448" i="34"/>
  <c r="E444" i="34"/>
  <c r="E440" i="34"/>
  <c r="E436" i="34"/>
  <c r="E432" i="34"/>
  <c r="E428" i="34"/>
  <c r="E1216" i="34"/>
  <c r="E1073" i="34"/>
  <c r="E1045" i="34"/>
  <c r="E1020" i="34"/>
  <c r="E988" i="34"/>
  <c r="E956" i="34"/>
  <c r="E924" i="34"/>
  <c r="E892" i="34"/>
  <c r="E860" i="34"/>
  <c r="E781" i="34"/>
  <c r="E775" i="34"/>
  <c r="E762" i="34"/>
  <c r="E757" i="34"/>
  <c r="E752" i="34"/>
  <c r="E746" i="34"/>
  <c r="E741" i="34"/>
  <c r="E736" i="34"/>
  <c r="E730" i="34"/>
  <c r="E725" i="34"/>
  <c r="E720" i="34"/>
  <c r="E677" i="34"/>
  <c r="E634" i="34"/>
  <c r="E592" i="34"/>
  <c r="E556" i="34"/>
  <c r="E538" i="34"/>
  <c r="E524" i="34"/>
  <c r="E512" i="34"/>
  <c r="E501" i="34"/>
  <c r="E490" i="34"/>
  <c r="E480" i="34"/>
  <c r="E469" i="34"/>
  <c r="E460" i="34"/>
  <c r="E445" i="34"/>
  <c r="E406" i="34"/>
  <c r="E397" i="34"/>
  <c r="E388" i="34"/>
  <c r="E714" i="34"/>
  <c r="E672" i="34"/>
  <c r="E629" i="34"/>
  <c r="E586" i="34"/>
  <c r="E554" i="34"/>
  <c r="E537" i="34"/>
  <c r="E522" i="34"/>
  <c r="E510" i="34"/>
  <c r="E500" i="34"/>
  <c r="E489" i="34"/>
  <c r="E478" i="34"/>
  <c r="E468" i="34"/>
  <c r="E425" i="34"/>
  <c r="E420" i="34"/>
  <c r="E410" i="34"/>
  <c r="E401" i="34"/>
  <c r="E392" i="34"/>
  <c r="E383" i="34"/>
  <c r="E379" i="34"/>
  <c r="E375" i="34"/>
  <c r="E371" i="34"/>
  <c r="E367" i="34"/>
  <c r="E363" i="34"/>
  <c r="E359" i="34"/>
  <c r="E355" i="34"/>
  <c r="E351" i="34"/>
  <c r="E347" i="34"/>
  <c r="E343" i="34"/>
  <c r="E339" i="34"/>
  <c r="E335" i="34"/>
  <c r="E331" i="34"/>
  <c r="E327" i="34"/>
  <c r="E323" i="34"/>
  <c r="E319" i="34"/>
  <c r="E315" i="34"/>
  <c r="E311" i="34"/>
  <c r="E307" i="34"/>
  <c r="E303" i="34"/>
  <c r="E299" i="34"/>
  <c r="E295" i="34"/>
  <c r="E291" i="34"/>
  <c r="E287" i="34"/>
  <c r="E283" i="34"/>
  <c r="E279" i="34"/>
  <c r="E275" i="34"/>
  <c r="E271" i="34"/>
  <c r="E267" i="34"/>
  <c r="E263" i="34"/>
  <c r="E259" i="34"/>
  <c r="E255" i="34"/>
  <c r="E251" i="34"/>
  <c r="E247" i="34"/>
  <c r="E243" i="34"/>
  <c r="E239" i="34"/>
  <c r="E235" i="34"/>
  <c r="E231" i="34"/>
  <c r="E698" i="34"/>
  <c r="E656" i="34"/>
  <c r="E613" i="34"/>
  <c r="E570" i="34"/>
  <c r="E545" i="34"/>
  <c r="E532" i="34"/>
  <c r="E517" i="34"/>
  <c r="E506" i="34"/>
  <c r="E496" i="34"/>
  <c r="E485" i="34"/>
  <c r="E474" i="34"/>
  <c r="E429" i="34"/>
  <c r="E413" i="34"/>
  <c r="E404" i="34"/>
  <c r="E390" i="34"/>
  <c r="E693" i="34"/>
  <c r="E650" i="34"/>
  <c r="E608" i="34"/>
  <c r="E565" i="34"/>
  <c r="E544" i="34"/>
  <c r="E529" i="34"/>
  <c r="E516" i="34"/>
  <c r="E505" i="34"/>
  <c r="E494" i="34"/>
  <c r="E484" i="34"/>
  <c r="E473" i="34"/>
  <c r="E463" i="34"/>
  <c r="E441" i="34"/>
  <c r="E417" i="34"/>
  <c r="E408" i="34"/>
  <c r="E394" i="34"/>
  <c r="E385" i="34"/>
  <c r="E381" i="34"/>
  <c r="E377" i="34"/>
  <c r="E373" i="34"/>
  <c r="E369" i="34"/>
  <c r="E365" i="34"/>
  <c r="E361" i="34"/>
  <c r="E357" i="34"/>
  <c r="E353" i="34"/>
  <c r="E349" i="34"/>
  <c r="E345" i="34"/>
  <c r="E341" i="34"/>
  <c r="E337" i="34"/>
  <c r="E333" i="34"/>
  <c r="E329" i="34"/>
  <c r="E325" i="34"/>
  <c r="E321" i="34"/>
  <c r="E317" i="34"/>
  <c r="E313" i="34"/>
  <c r="E309" i="34"/>
  <c r="E305" i="34"/>
  <c r="E301" i="34"/>
  <c r="E297" i="34"/>
  <c r="E293" i="34"/>
  <c r="E289" i="34"/>
  <c r="E285" i="34"/>
  <c r="E281" i="34"/>
  <c r="E277" i="34"/>
  <c r="E273" i="34"/>
  <c r="E269" i="34"/>
  <c r="E265" i="34"/>
  <c r="E261" i="34"/>
  <c r="E257" i="34"/>
  <c r="E253" i="34"/>
  <c r="E249" i="34"/>
  <c r="E688" i="34"/>
  <c r="E645" i="34"/>
  <c r="E602" i="34"/>
  <c r="E561" i="34"/>
  <c r="E542" i="34"/>
  <c r="E528" i="34"/>
  <c r="E514" i="34"/>
  <c r="E504" i="34"/>
  <c r="E493" i="34"/>
  <c r="E482" i="34"/>
  <c r="E472" i="34"/>
  <c r="E462" i="34"/>
  <c r="E412" i="34"/>
  <c r="E398" i="34"/>
  <c r="E389" i="34"/>
  <c r="E682" i="34"/>
  <c r="E640" i="34"/>
  <c r="E597" i="34"/>
  <c r="E560" i="34"/>
  <c r="E540" i="34"/>
  <c r="E526" i="34"/>
  <c r="E513" i="34"/>
  <c r="E502" i="34"/>
  <c r="E492" i="34"/>
  <c r="E481" i="34"/>
  <c r="E470" i="34"/>
  <c r="E461" i="34"/>
  <c r="E433" i="34"/>
  <c r="E421" i="34"/>
  <c r="E416" i="34"/>
  <c r="E402" i="34"/>
  <c r="E393" i="34"/>
  <c r="E384" i="34"/>
  <c r="E380" i="34"/>
  <c r="E376" i="34"/>
  <c r="E372" i="34"/>
  <c r="E368" i="34"/>
  <c r="E364" i="34"/>
  <c r="E360" i="34"/>
  <c r="E356" i="34"/>
  <c r="E352" i="34"/>
  <c r="E348" i="34"/>
  <c r="E344" i="34"/>
  <c r="E340" i="34"/>
  <c r="E336" i="34"/>
  <c r="E332" i="34"/>
  <c r="E328" i="34"/>
  <c r="E324" i="34"/>
  <c r="E320" i="34"/>
  <c r="E316" i="34"/>
  <c r="E312" i="34"/>
  <c r="E308" i="34"/>
  <c r="E304" i="34"/>
  <c r="E300" i="34"/>
  <c r="E296" i="34"/>
  <c r="E292" i="34"/>
  <c r="E288" i="34"/>
  <c r="E284" i="34"/>
  <c r="E280" i="34"/>
  <c r="E276" i="34"/>
  <c r="E272" i="34"/>
  <c r="E268" i="34"/>
  <c r="E264" i="34"/>
  <c r="E709" i="34"/>
  <c r="E550" i="34"/>
  <c r="E498" i="34"/>
  <c r="E252" i="34"/>
  <c r="E227" i="34"/>
  <c r="E221" i="34"/>
  <c r="E208" i="34"/>
  <c r="E202" i="34"/>
  <c r="E195" i="34"/>
  <c r="E189" i="34"/>
  <c r="E176" i="34"/>
  <c r="E170" i="34"/>
  <c r="E163" i="34"/>
  <c r="E157" i="34"/>
  <c r="E144" i="34"/>
  <c r="E138" i="34"/>
  <c r="E131" i="34"/>
  <c r="E116" i="34"/>
  <c r="E111" i="34"/>
  <c r="E102" i="34"/>
  <c r="E49" i="34"/>
  <c r="E37" i="34"/>
  <c r="E29" i="34"/>
  <c r="E21" i="34"/>
  <c r="E13" i="34"/>
  <c r="E534" i="34"/>
  <c r="E250" i="34"/>
  <c r="E219" i="34"/>
  <c r="E187" i="34"/>
  <c r="E124" i="34"/>
  <c r="E101" i="34"/>
  <c r="E424" i="34"/>
  <c r="E338" i="34"/>
  <c r="E225" i="34"/>
  <c r="E180" i="34"/>
  <c r="E148" i="34"/>
  <c r="E84" i="34"/>
  <c r="E60" i="34"/>
  <c r="E36" i="34"/>
  <c r="E704" i="34"/>
  <c r="E549" i="34"/>
  <c r="E497" i="34"/>
  <c r="E409" i="34"/>
  <c r="E374" i="34"/>
  <c r="E358" i="34"/>
  <c r="E342" i="34"/>
  <c r="E326" i="34"/>
  <c r="E310" i="34"/>
  <c r="E294" i="34"/>
  <c r="E278" i="34"/>
  <c r="E262" i="34"/>
  <c r="E242" i="34"/>
  <c r="E234" i="34"/>
  <c r="E220" i="34"/>
  <c r="E214" i="34"/>
  <c r="E207" i="34"/>
  <c r="E201" i="34"/>
  <c r="E188" i="34"/>
  <c r="E182" i="34"/>
  <c r="E175" i="34"/>
  <c r="E169" i="34"/>
  <c r="E156" i="34"/>
  <c r="E150" i="34"/>
  <c r="E143" i="34"/>
  <c r="E137" i="34"/>
  <c r="E125" i="34"/>
  <c r="E120" i="34"/>
  <c r="E115" i="34"/>
  <c r="E106" i="34"/>
  <c r="E97" i="34"/>
  <c r="E93" i="34"/>
  <c r="E89" i="34"/>
  <c r="E85" i="34"/>
  <c r="E81" i="34"/>
  <c r="E77" i="34"/>
  <c r="E73" i="34"/>
  <c r="E69" i="34"/>
  <c r="E65" i="34"/>
  <c r="E61" i="34"/>
  <c r="E57" i="34"/>
  <c r="E53" i="34"/>
  <c r="E45" i="34"/>
  <c r="E41" i="34"/>
  <c r="E33" i="34"/>
  <c r="E25" i="34"/>
  <c r="E17" i="34"/>
  <c r="E666" i="34"/>
  <c r="E241" i="34"/>
  <c r="E213" i="34"/>
  <c r="E162" i="34"/>
  <c r="E130" i="34"/>
  <c r="E370" i="34"/>
  <c r="E274" i="34"/>
  <c r="E240" i="34"/>
  <c r="E193" i="34"/>
  <c r="E142" i="34"/>
  <c r="E76" i="34"/>
  <c r="E52" i="34"/>
  <c r="E20" i="34"/>
  <c r="E110" i="34"/>
  <c r="E88" i="34"/>
  <c r="E56" i="34"/>
  <c r="E24" i="34"/>
  <c r="E661" i="34"/>
  <c r="E123" i="34"/>
  <c r="E28" i="34"/>
  <c r="E624" i="34"/>
  <c r="E521" i="34"/>
  <c r="E477" i="34"/>
  <c r="E258" i="34"/>
  <c r="E224" i="34"/>
  <c r="E218" i="34"/>
  <c r="E211" i="34"/>
  <c r="E205" i="34"/>
  <c r="E192" i="34"/>
  <c r="E186" i="34"/>
  <c r="E179" i="34"/>
  <c r="E173" i="34"/>
  <c r="E160" i="34"/>
  <c r="E154" i="34"/>
  <c r="E147" i="34"/>
  <c r="E141" i="34"/>
  <c r="E128" i="34"/>
  <c r="E118" i="34"/>
  <c r="E109" i="34"/>
  <c r="E100" i="34"/>
  <c r="E91" i="34"/>
  <c r="E75" i="34"/>
  <c r="E67" i="34"/>
  <c r="E59" i="34"/>
  <c r="E51" i="34"/>
  <c r="E43" i="34"/>
  <c r="E35" i="34"/>
  <c r="E27" i="34"/>
  <c r="E19" i="34"/>
  <c r="E155" i="34"/>
  <c r="E119" i="34"/>
  <c r="E533" i="34"/>
  <c r="E306" i="34"/>
  <c r="E199" i="34"/>
  <c r="E161" i="34"/>
  <c r="E114" i="34"/>
  <c r="E80" i="34"/>
  <c r="E48" i="34"/>
  <c r="E16" i="34"/>
  <c r="E618" i="34"/>
  <c r="E518" i="34"/>
  <c r="E476" i="34"/>
  <c r="E400" i="34"/>
  <c r="E382" i="34"/>
  <c r="E366" i="34"/>
  <c r="E350" i="34"/>
  <c r="E334" i="34"/>
  <c r="E318" i="34"/>
  <c r="E302" i="34"/>
  <c r="E286" i="34"/>
  <c r="E270" i="34"/>
  <c r="E256" i="34"/>
  <c r="E246" i="34"/>
  <c r="E238" i="34"/>
  <c r="E230" i="34"/>
  <c r="E223" i="34"/>
  <c r="E217" i="34"/>
  <c r="E204" i="34"/>
  <c r="E198" i="34"/>
  <c r="E191" i="34"/>
  <c r="E185" i="34"/>
  <c r="E172" i="34"/>
  <c r="E166" i="34"/>
  <c r="E159" i="34"/>
  <c r="E153" i="34"/>
  <c r="E140" i="34"/>
  <c r="E134" i="34"/>
  <c r="E127" i="34"/>
  <c r="E122" i="34"/>
  <c r="E113" i="34"/>
  <c r="E104" i="34"/>
  <c r="E99" i="34"/>
  <c r="E95" i="34"/>
  <c r="E87" i="34"/>
  <c r="E83" i="34"/>
  <c r="E79" i="34"/>
  <c r="E71" i="34"/>
  <c r="E63" i="34"/>
  <c r="E55" i="34"/>
  <c r="E47" i="34"/>
  <c r="E39" i="34"/>
  <c r="E31" i="34"/>
  <c r="E23" i="34"/>
  <c r="E15" i="34"/>
  <c r="E181" i="34"/>
  <c r="E486" i="34"/>
  <c r="E322" i="34"/>
  <c r="E248" i="34"/>
  <c r="E206" i="34"/>
  <c r="E129" i="34"/>
  <c r="E96" i="34"/>
  <c r="E68" i="34"/>
  <c r="E40" i="34"/>
  <c r="E581" i="34"/>
  <c r="E509" i="34"/>
  <c r="E437" i="34"/>
  <c r="E414" i="34"/>
  <c r="E396" i="34"/>
  <c r="E245" i="34"/>
  <c r="E237" i="34"/>
  <c r="E229" i="34"/>
  <c r="E216" i="34"/>
  <c r="E210" i="34"/>
  <c r="E203" i="34"/>
  <c r="E197" i="34"/>
  <c r="E184" i="34"/>
  <c r="E178" i="34"/>
  <c r="E171" i="34"/>
  <c r="E165" i="34"/>
  <c r="E152" i="34"/>
  <c r="E146" i="34"/>
  <c r="E139" i="34"/>
  <c r="E133" i="34"/>
  <c r="E117" i="34"/>
  <c r="E108" i="34"/>
  <c r="E103" i="34"/>
  <c r="E30" i="34"/>
  <c r="E22" i="34"/>
  <c r="E14" i="34"/>
  <c r="E405" i="34"/>
  <c r="E260" i="34"/>
  <c r="E226" i="34"/>
  <c r="E194" i="34"/>
  <c r="E149" i="34"/>
  <c r="E449" i="34"/>
  <c r="E290" i="34"/>
  <c r="E232" i="34"/>
  <c r="E167" i="34"/>
  <c r="E135" i="34"/>
  <c r="E92" i="34"/>
  <c r="E64" i="34"/>
  <c r="E32" i="34"/>
  <c r="E576" i="34"/>
  <c r="E508" i="34"/>
  <c r="E378" i="34"/>
  <c r="E362" i="34"/>
  <c r="E346" i="34"/>
  <c r="E330" i="34"/>
  <c r="E314" i="34"/>
  <c r="E298" i="34"/>
  <c r="E282" i="34"/>
  <c r="E266" i="34"/>
  <c r="E254" i="34"/>
  <c r="E244" i="34"/>
  <c r="E236" i="34"/>
  <c r="E228" i="34"/>
  <c r="E222" i="34"/>
  <c r="E215" i="34"/>
  <c r="E209" i="34"/>
  <c r="E196" i="34"/>
  <c r="E190" i="34"/>
  <c r="E183" i="34"/>
  <c r="E177" i="34"/>
  <c r="E164" i="34"/>
  <c r="E158" i="34"/>
  <c r="E151" i="34"/>
  <c r="E145" i="34"/>
  <c r="E132" i="34"/>
  <c r="E126" i="34"/>
  <c r="E121" i="34"/>
  <c r="E112" i="34"/>
  <c r="E107" i="34"/>
  <c r="E98" i="34"/>
  <c r="E94" i="34"/>
  <c r="E90" i="34"/>
  <c r="E86" i="34"/>
  <c r="E82" i="34"/>
  <c r="E78" i="34"/>
  <c r="E74" i="34"/>
  <c r="E70" i="34"/>
  <c r="E66" i="34"/>
  <c r="E62" i="34"/>
  <c r="E58" i="34"/>
  <c r="E54" i="34"/>
  <c r="E50" i="34"/>
  <c r="E46" i="34"/>
  <c r="E42" i="34"/>
  <c r="E38" i="34"/>
  <c r="E34" i="34"/>
  <c r="E26" i="34"/>
  <c r="E18" i="34"/>
  <c r="E488" i="34"/>
  <c r="E233" i="34"/>
  <c r="E200" i="34"/>
  <c r="E168" i="34"/>
  <c r="E136" i="34"/>
  <c r="E386" i="34"/>
  <c r="E354" i="34"/>
  <c r="E212" i="34"/>
  <c r="E174" i="34"/>
  <c r="E105" i="34"/>
  <c r="E72" i="34"/>
  <c r="E44" i="34"/>
  <c r="E12" i="34"/>
  <c r="E11" i="34"/>
  <c r="F12" i="34" l="1"/>
  <c r="F44" i="34"/>
  <c r="F72" i="34"/>
  <c r="F105" i="34"/>
  <c r="F174" i="34"/>
  <c r="F212" i="34"/>
  <c r="F354" i="34"/>
  <c r="F386" i="34"/>
  <c r="F136" i="34"/>
  <c r="F168" i="34"/>
  <c r="F200" i="34"/>
  <c r="F233" i="34"/>
  <c r="F488" i="34"/>
  <c r="F18" i="34"/>
  <c r="F26" i="34"/>
  <c r="F34" i="34"/>
  <c r="F38" i="34"/>
  <c r="F42" i="34"/>
  <c r="F46" i="34"/>
  <c r="F50" i="34"/>
  <c r="F54" i="34"/>
  <c r="F58" i="34"/>
  <c r="F62" i="34"/>
  <c r="F66" i="34"/>
  <c r="F70" i="34"/>
  <c r="F74" i="34"/>
  <c r="F78" i="34"/>
  <c r="F82" i="34"/>
  <c r="F86" i="34"/>
  <c r="F90" i="34"/>
  <c r="F94" i="34"/>
  <c r="F98" i="34"/>
  <c r="F107" i="34"/>
  <c r="F112" i="34"/>
  <c r="F121" i="34"/>
  <c r="F126" i="34"/>
  <c r="F132" i="34"/>
  <c r="F145" i="34"/>
  <c r="F151" i="34"/>
  <c r="F158" i="34"/>
  <c r="F164" i="34"/>
  <c r="F177" i="34"/>
  <c r="F183" i="34"/>
  <c r="F190" i="34"/>
  <c r="F196" i="34"/>
  <c r="F209" i="34"/>
  <c r="F215" i="34"/>
  <c r="F222" i="34"/>
  <c r="F228" i="34"/>
  <c r="F236" i="34"/>
  <c r="F244" i="34"/>
  <c r="F254" i="34"/>
  <c r="F266" i="34"/>
  <c r="F282" i="34"/>
  <c r="F298" i="34"/>
  <c r="F314" i="34"/>
  <c r="F330" i="34"/>
  <c r="F346" i="34"/>
  <c r="F362" i="34"/>
  <c r="F378" i="34"/>
  <c r="F508" i="34"/>
  <c r="F576" i="34"/>
  <c r="F32" i="34"/>
  <c r="F64" i="34"/>
  <c r="F92" i="34"/>
  <c r="F135" i="34"/>
  <c r="F167" i="34"/>
  <c r="F232" i="34"/>
  <c r="F290" i="34"/>
  <c r="F449" i="34"/>
  <c r="F149" i="34"/>
  <c r="F194" i="34"/>
  <c r="F226" i="34"/>
  <c r="F260" i="34"/>
  <c r="F405" i="34"/>
  <c r="F14" i="34"/>
  <c r="F22" i="34"/>
  <c r="F30" i="34"/>
  <c r="F103" i="34"/>
  <c r="F108" i="34"/>
  <c r="F117" i="34"/>
  <c r="F133" i="34"/>
  <c r="F139" i="34"/>
  <c r="F146" i="34"/>
  <c r="F152" i="34"/>
  <c r="F165" i="34"/>
  <c r="F171" i="34"/>
  <c r="F178" i="34"/>
  <c r="F184" i="34"/>
  <c r="F197" i="34"/>
  <c r="F203" i="34"/>
  <c r="F210" i="34"/>
  <c r="F216" i="34"/>
  <c r="F229" i="34"/>
  <c r="F237" i="34"/>
  <c r="F245" i="34"/>
  <c r="F396" i="34"/>
  <c r="F414" i="34"/>
  <c r="F437" i="34"/>
  <c r="F509" i="34"/>
  <c r="F581" i="34"/>
  <c r="F40" i="34"/>
  <c r="F68" i="34"/>
  <c r="F96" i="34"/>
  <c r="F129" i="34"/>
  <c r="F206" i="34"/>
  <c r="F248" i="34"/>
  <c r="F322" i="34"/>
  <c r="F486" i="34"/>
  <c r="F181" i="34"/>
  <c r="F15" i="34"/>
  <c r="F23" i="34"/>
  <c r="F31" i="34"/>
  <c r="F39" i="34"/>
  <c r="F47" i="34"/>
  <c r="F55" i="34"/>
  <c r="F63" i="34"/>
  <c r="F71" i="34"/>
  <c r="F79" i="34"/>
  <c r="F83" i="34"/>
  <c r="F87" i="34"/>
  <c r="F95" i="34"/>
  <c r="F99" i="34"/>
  <c r="F104" i="34"/>
  <c r="F113" i="34"/>
  <c r="F122" i="34"/>
  <c r="F127" i="34"/>
  <c r="F134" i="34"/>
  <c r="F140" i="34"/>
  <c r="F153" i="34"/>
  <c r="F159" i="34"/>
  <c r="F166" i="34"/>
  <c r="F172" i="34"/>
  <c r="F185" i="34"/>
  <c r="F191" i="34"/>
  <c r="F198" i="34"/>
  <c r="F204" i="34"/>
  <c r="F217" i="34"/>
  <c r="F223" i="34"/>
  <c r="F230" i="34"/>
  <c r="F238" i="34"/>
  <c r="F246" i="34"/>
  <c r="F256" i="34"/>
  <c r="F270" i="34"/>
  <c r="F286" i="34"/>
  <c r="F302" i="34"/>
  <c r="F318" i="34"/>
  <c r="F334" i="34"/>
  <c r="F350" i="34"/>
  <c r="F366" i="34"/>
  <c r="F382" i="34"/>
  <c r="F400" i="34"/>
  <c r="F476" i="34"/>
  <c r="F518" i="34"/>
  <c r="F618" i="34"/>
  <c r="F16" i="34"/>
  <c r="F48" i="34"/>
  <c r="F80" i="34"/>
  <c r="F114" i="34"/>
  <c r="F161" i="34"/>
  <c r="F199" i="34"/>
  <c r="F306" i="34"/>
  <c r="F533" i="34"/>
  <c r="F119" i="34"/>
  <c r="F155" i="34"/>
  <c r="F19" i="34"/>
  <c r="F27" i="34"/>
  <c r="F35" i="34"/>
  <c r="F43" i="34"/>
  <c r="F51" i="34"/>
  <c r="F59" i="34"/>
  <c r="F67" i="34"/>
  <c r="F75" i="34"/>
  <c r="F91" i="34"/>
  <c r="F100" i="34"/>
  <c r="F109" i="34"/>
  <c r="F118" i="34"/>
  <c r="F128" i="34"/>
  <c r="F141" i="34"/>
  <c r="F147" i="34"/>
  <c r="F154" i="34"/>
  <c r="F160" i="34"/>
  <c r="F173" i="34"/>
  <c r="F179" i="34"/>
  <c r="F186" i="34"/>
  <c r="F192" i="34"/>
  <c r="F205" i="34"/>
  <c r="F211" i="34"/>
  <c r="F218" i="34"/>
  <c r="F224" i="34"/>
  <c r="F258" i="34"/>
  <c r="F477" i="34"/>
  <c r="F521" i="34"/>
  <c r="F624" i="34"/>
  <c r="F28" i="34"/>
  <c r="F123" i="34"/>
  <c r="F661" i="34"/>
  <c r="F24" i="34"/>
  <c r="F56" i="34"/>
  <c r="F88" i="34"/>
  <c r="F110" i="34"/>
  <c r="F20" i="34"/>
  <c r="F52" i="34"/>
  <c r="F76" i="34"/>
  <c r="F142" i="34"/>
  <c r="F193" i="34"/>
  <c r="F240" i="34"/>
  <c r="F274" i="34"/>
  <c r="F370" i="34"/>
  <c r="F130" i="34"/>
  <c r="F162" i="34"/>
  <c r="F213" i="34"/>
  <c r="F241" i="34"/>
  <c r="F666" i="34"/>
  <c r="F17" i="34"/>
  <c r="F25" i="34"/>
  <c r="F33" i="34"/>
  <c r="F41" i="34"/>
  <c r="F45" i="34"/>
  <c r="F53" i="34"/>
  <c r="F57" i="34"/>
  <c r="F61" i="34"/>
  <c r="F65" i="34"/>
  <c r="F69" i="34"/>
  <c r="F73" i="34"/>
  <c r="F77" i="34"/>
  <c r="F81" i="34"/>
  <c r="F85" i="34"/>
  <c r="F89" i="34"/>
  <c r="F93" i="34"/>
  <c r="F97" i="34"/>
  <c r="F106" i="34"/>
  <c r="F115" i="34"/>
  <c r="F120" i="34"/>
  <c r="F125" i="34"/>
  <c r="F137" i="34"/>
  <c r="F143" i="34"/>
  <c r="F150" i="34"/>
  <c r="F156" i="34"/>
  <c r="F169" i="34"/>
  <c r="F175" i="34"/>
  <c r="F182" i="34"/>
  <c r="F188" i="34"/>
  <c r="F201" i="34"/>
  <c r="F207" i="34"/>
  <c r="F214" i="34"/>
  <c r="F220" i="34"/>
  <c r="F234" i="34"/>
  <c r="F242" i="34"/>
  <c r="F262" i="34"/>
  <c r="F278" i="34"/>
  <c r="F294" i="34"/>
  <c r="F310" i="34"/>
  <c r="F326" i="34"/>
  <c r="F342" i="34"/>
  <c r="F358" i="34"/>
  <c r="F374" i="34"/>
  <c r="F409" i="34"/>
  <c r="F497" i="34"/>
  <c r="F549" i="34"/>
  <c r="F704" i="34"/>
  <c r="F36" i="34"/>
  <c r="F60" i="34"/>
  <c r="F84" i="34"/>
  <c r="F148" i="34"/>
  <c r="F180" i="34"/>
  <c r="F225" i="34"/>
  <c r="F338" i="34"/>
  <c r="F424" i="34"/>
  <c r="F101" i="34"/>
  <c r="F124" i="34"/>
  <c r="F187" i="34"/>
  <c r="F219" i="34"/>
  <c r="F250" i="34"/>
  <c r="F534" i="34"/>
  <c r="F13" i="34"/>
  <c r="F21" i="34"/>
  <c r="F29" i="34"/>
  <c r="F37" i="34"/>
  <c r="F49" i="34"/>
  <c r="F102" i="34"/>
  <c r="F111" i="34"/>
  <c r="F116" i="34"/>
  <c r="F131" i="34"/>
  <c r="F138" i="34"/>
  <c r="F144" i="34"/>
  <c r="F157" i="34"/>
  <c r="F163" i="34"/>
  <c r="F170" i="34"/>
  <c r="F176" i="34"/>
  <c r="F189" i="34"/>
  <c r="F195" i="34"/>
  <c r="F202" i="34"/>
  <c r="F208" i="34"/>
  <c r="F221" i="34"/>
  <c r="F227" i="34"/>
  <c r="F252" i="34"/>
  <c r="F498" i="34"/>
  <c r="F550" i="34"/>
  <c r="F709" i="34"/>
  <c r="F264" i="34"/>
  <c r="F268" i="34"/>
  <c r="F272" i="34"/>
  <c r="F276" i="34"/>
  <c r="F280" i="34"/>
  <c r="F284" i="34"/>
  <c r="F288" i="34"/>
  <c r="F292" i="34"/>
  <c r="F296" i="34"/>
  <c r="F300" i="34"/>
  <c r="F304" i="34"/>
  <c r="F308" i="34"/>
  <c r="F312" i="34"/>
  <c r="F316" i="34"/>
  <c r="F320" i="34"/>
  <c r="F324" i="34"/>
  <c r="F328" i="34"/>
  <c r="F332" i="34"/>
  <c r="F336" i="34"/>
  <c r="F340" i="34"/>
  <c r="F344" i="34"/>
  <c r="F348" i="34"/>
  <c r="F352" i="34"/>
  <c r="F356" i="34"/>
  <c r="F360" i="34"/>
  <c r="F364" i="34"/>
  <c r="F368" i="34"/>
  <c r="F372" i="34"/>
  <c r="F376" i="34"/>
  <c r="F380" i="34"/>
  <c r="F384" i="34"/>
  <c r="F393" i="34"/>
  <c r="F402" i="34"/>
  <c r="F416" i="34"/>
  <c r="F421" i="34"/>
  <c r="F433" i="34"/>
  <c r="F461" i="34"/>
  <c r="F470" i="34"/>
  <c r="F481" i="34"/>
  <c r="F492" i="34"/>
  <c r="F502" i="34"/>
  <c r="F513" i="34"/>
  <c r="F526" i="34"/>
  <c r="F540" i="34"/>
  <c r="F560" i="34"/>
  <c r="F597" i="34"/>
  <c r="F640" i="34"/>
  <c r="F682" i="34"/>
  <c r="F389" i="34"/>
  <c r="F398" i="34"/>
  <c r="F412" i="34"/>
  <c r="F462" i="34"/>
  <c r="F472" i="34"/>
  <c r="F482" i="34"/>
  <c r="F493" i="34"/>
  <c r="F504" i="34"/>
  <c r="F514" i="34"/>
  <c r="F528" i="34"/>
  <c r="F542" i="34"/>
  <c r="F561" i="34"/>
  <c r="F602" i="34"/>
  <c r="F645" i="34"/>
  <c r="F688" i="34"/>
  <c r="F249" i="34"/>
  <c r="F253" i="34"/>
  <c r="F257" i="34"/>
  <c r="F261" i="34"/>
  <c r="F265" i="34"/>
  <c r="F269" i="34"/>
  <c r="F273" i="34"/>
  <c r="F277" i="34"/>
  <c r="F281" i="34"/>
  <c r="F285" i="34"/>
  <c r="F289" i="34"/>
  <c r="F293" i="34"/>
  <c r="F297" i="34"/>
  <c r="F301" i="34"/>
  <c r="F305" i="34"/>
  <c r="F309" i="34"/>
  <c r="F313" i="34"/>
  <c r="F317" i="34"/>
  <c r="F321" i="34"/>
  <c r="F325" i="34"/>
  <c r="F329" i="34"/>
  <c r="F333" i="34"/>
  <c r="F337" i="34"/>
  <c r="F341" i="34"/>
  <c r="F345" i="34"/>
  <c r="F349" i="34"/>
  <c r="F353" i="34"/>
  <c r="F357" i="34"/>
  <c r="F361" i="34"/>
  <c r="F365" i="34"/>
  <c r="F369" i="34"/>
  <c r="F373" i="34"/>
  <c r="F377" i="34"/>
  <c r="F381" i="34"/>
  <c r="F385" i="34"/>
  <c r="F394" i="34"/>
  <c r="F408" i="34"/>
  <c r="F417" i="34"/>
  <c r="F441" i="34"/>
  <c r="F463" i="34"/>
  <c r="F473" i="34"/>
  <c r="F484" i="34"/>
  <c r="F494" i="34"/>
  <c r="F505" i="34"/>
  <c r="F516" i="34"/>
  <c r="F529" i="34"/>
  <c r="F544" i="34"/>
  <c r="F565" i="34"/>
  <c r="F608" i="34"/>
  <c r="F650" i="34"/>
  <c r="F693" i="34"/>
  <c r="F390" i="34"/>
  <c r="F404" i="34"/>
  <c r="F413" i="34"/>
  <c r="F429" i="34"/>
  <c r="F474" i="34"/>
  <c r="F485" i="34"/>
  <c r="F496" i="34"/>
  <c r="F506" i="34"/>
  <c r="F517" i="34"/>
  <c r="F532" i="34"/>
  <c r="F545" i="34"/>
  <c r="F570" i="34"/>
  <c r="F613" i="34"/>
  <c r="F656" i="34"/>
  <c r="F698" i="34"/>
  <c r="F231" i="34"/>
  <c r="F235" i="34"/>
  <c r="F239" i="34"/>
  <c r="F243" i="34"/>
  <c r="F247" i="34"/>
  <c r="F251" i="34"/>
  <c r="F255" i="34"/>
  <c r="F259" i="34"/>
  <c r="F263" i="34"/>
  <c r="F267" i="34"/>
  <c r="F271" i="34"/>
  <c r="F275" i="34"/>
  <c r="F279" i="34"/>
  <c r="F283" i="34"/>
  <c r="F287" i="34"/>
  <c r="F291" i="34"/>
  <c r="F295" i="34"/>
  <c r="F299" i="34"/>
  <c r="F303" i="34"/>
  <c r="F307" i="34"/>
  <c r="F311" i="34"/>
  <c r="F315" i="34"/>
  <c r="F319" i="34"/>
  <c r="F323" i="34"/>
  <c r="F327" i="34"/>
  <c r="F331" i="34"/>
  <c r="F335" i="34"/>
  <c r="F339" i="34"/>
  <c r="F343" i="34"/>
  <c r="F347" i="34"/>
  <c r="F351" i="34"/>
  <c r="F355" i="34"/>
  <c r="F359" i="34"/>
  <c r="F363" i="34"/>
  <c r="F367" i="34"/>
  <c r="F371" i="34"/>
  <c r="F375" i="34"/>
  <c r="F379" i="34"/>
  <c r="F383" i="34"/>
  <c r="F392" i="34"/>
  <c r="F401" i="34"/>
  <c r="F410" i="34"/>
  <c r="F420" i="34"/>
  <c r="F425" i="34"/>
  <c r="F468" i="34"/>
  <c r="F478" i="34"/>
  <c r="F489" i="34"/>
  <c r="F500" i="34"/>
  <c r="F510" i="34"/>
  <c r="F522" i="34"/>
  <c r="F537" i="34"/>
  <c r="F554" i="34"/>
  <c r="F586" i="34"/>
  <c r="F629" i="34"/>
  <c r="F672" i="34"/>
  <c r="F714" i="34"/>
  <c r="F388" i="34"/>
  <c r="F397" i="34"/>
  <c r="F406" i="34"/>
  <c r="F445" i="34"/>
  <c r="F460" i="34"/>
  <c r="F469" i="34"/>
  <c r="F480" i="34"/>
  <c r="F490" i="34"/>
  <c r="F501" i="34"/>
  <c r="F512" i="34"/>
  <c r="F524" i="34"/>
  <c r="F538" i="34"/>
  <c r="F556" i="34"/>
  <c r="F592" i="34"/>
  <c r="F634" i="34"/>
  <c r="F677" i="34"/>
  <c r="F720" i="34"/>
  <c r="F725" i="34"/>
  <c r="F730" i="34"/>
  <c r="F736" i="34"/>
  <c r="F741" i="34"/>
  <c r="F746" i="34"/>
  <c r="F752" i="34"/>
  <c r="F757" i="34"/>
  <c r="F762" i="34"/>
  <c r="F775" i="34"/>
  <c r="F781" i="34"/>
  <c r="F860" i="34"/>
  <c r="F892" i="34"/>
  <c r="F924" i="34"/>
  <c r="F956" i="34"/>
  <c r="F988" i="34"/>
  <c r="F1020" i="34"/>
  <c r="F1045" i="34"/>
  <c r="F1073" i="34"/>
  <c r="F1216" i="34"/>
  <c r="F428" i="34"/>
  <c r="F432" i="34"/>
  <c r="F436" i="34"/>
  <c r="F440" i="34"/>
  <c r="F444" i="34"/>
  <c r="F448" i="34"/>
  <c r="F452" i="34"/>
  <c r="F456" i="34"/>
  <c r="F465" i="34"/>
  <c r="F475" i="34"/>
  <c r="F491" i="34"/>
  <c r="F507" i="34"/>
  <c r="F523" i="34"/>
  <c r="F539" i="34"/>
  <c r="F555" i="34"/>
  <c r="F571" i="34"/>
  <c r="F587" i="34"/>
  <c r="F603" i="34"/>
  <c r="F619" i="34"/>
  <c r="F635" i="34"/>
  <c r="F651" i="34"/>
  <c r="F667" i="34"/>
  <c r="F683" i="34"/>
  <c r="F699" i="34"/>
  <c r="F715" i="34"/>
  <c r="F731" i="34"/>
  <c r="F747" i="34"/>
  <c r="F763" i="34"/>
  <c r="F769" i="34"/>
  <c r="F776" i="34"/>
  <c r="F840" i="34"/>
  <c r="F872" i="34"/>
  <c r="F904" i="34"/>
  <c r="F936" i="34"/>
  <c r="F968" i="34"/>
  <c r="F1000" i="34"/>
  <c r="F1032" i="34"/>
  <c r="F1046" i="34"/>
  <c r="F1232" i="34"/>
  <c r="F566" i="34"/>
  <c r="F572" i="34"/>
  <c r="F577" i="34"/>
  <c r="F582" i="34"/>
  <c r="F588" i="34"/>
  <c r="F593" i="34"/>
  <c r="F598" i="34"/>
  <c r="F604" i="34"/>
  <c r="F609" i="34"/>
  <c r="F614" i="34"/>
  <c r="F620" i="34"/>
  <c r="F625" i="34"/>
  <c r="F630" i="34"/>
  <c r="F636" i="34"/>
  <c r="F641" i="34"/>
  <c r="F646" i="34"/>
  <c r="F652" i="34"/>
  <c r="F657" i="34"/>
  <c r="F662" i="34"/>
  <c r="F668" i="34"/>
  <c r="F673" i="34"/>
  <c r="F678" i="34"/>
  <c r="F684" i="34"/>
  <c r="F689" i="34"/>
  <c r="F694" i="34"/>
  <c r="F700" i="34"/>
  <c r="F705" i="34"/>
  <c r="F710" i="34"/>
  <c r="F716" i="34"/>
  <c r="F721" i="34"/>
  <c r="F726" i="34"/>
  <c r="F732" i="34"/>
  <c r="F737" i="34"/>
  <c r="F742" i="34"/>
  <c r="F748" i="34"/>
  <c r="F753" i="34"/>
  <c r="F758" i="34"/>
  <c r="F764" i="34"/>
  <c r="F783" i="34"/>
  <c r="F791" i="34"/>
  <c r="F799" i="34"/>
  <c r="F807" i="34"/>
  <c r="F815" i="34"/>
  <c r="F823" i="34"/>
  <c r="F831" i="34"/>
  <c r="F852" i="34"/>
  <c r="F884" i="34"/>
  <c r="F916" i="34"/>
  <c r="F948" i="34"/>
  <c r="F980" i="34"/>
  <c r="F1012" i="34"/>
  <c r="F1050" i="34"/>
  <c r="F1085" i="34"/>
  <c r="F1144" i="34"/>
  <c r="F1248" i="34"/>
  <c r="F453" i="34"/>
  <c r="F457" i="34"/>
  <c r="F466" i="34"/>
  <c r="F471" i="34"/>
  <c r="F487" i="34"/>
  <c r="F503" i="34"/>
  <c r="F519" i="34"/>
  <c r="F535" i="34"/>
  <c r="F551" i="34"/>
  <c r="F567" i="34"/>
  <c r="F583" i="34"/>
  <c r="F599" i="34"/>
  <c r="F615" i="34"/>
  <c r="F631" i="34"/>
  <c r="F647" i="34"/>
  <c r="F663" i="34"/>
  <c r="F679" i="34"/>
  <c r="F695" i="34"/>
  <c r="F711" i="34"/>
  <c r="F727" i="34"/>
  <c r="F743" i="34"/>
  <c r="F759" i="34"/>
  <c r="F771" i="34"/>
  <c r="F777" i="34"/>
  <c r="F784" i="34"/>
  <c r="F792" i="34"/>
  <c r="F800" i="34"/>
  <c r="F808" i="34"/>
  <c r="F816" i="34"/>
  <c r="F824" i="34"/>
  <c r="F832" i="34"/>
  <c r="F864" i="34"/>
  <c r="F896" i="34"/>
  <c r="F928" i="34"/>
  <c r="F960" i="34"/>
  <c r="F992" i="34"/>
  <c r="F1024" i="34"/>
  <c r="F1051" i="34"/>
  <c r="F1091" i="34"/>
  <c r="F1280" i="34"/>
  <c r="F520" i="34"/>
  <c r="F525" i="34"/>
  <c r="F530" i="34"/>
  <c r="F536" i="34"/>
  <c r="F541" i="34"/>
  <c r="F546" i="34"/>
  <c r="F552" i="34"/>
  <c r="F557" i="34"/>
  <c r="F562" i="34"/>
  <c r="F568" i="34"/>
  <c r="F573" i="34"/>
  <c r="F578" i="34"/>
  <c r="F584" i="34"/>
  <c r="F589" i="34"/>
  <c r="F594" i="34"/>
  <c r="F600" i="34"/>
  <c r="F605" i="34"/>
  <c r="F610" i="34"/>
  <c r="F616" i="34"/>
  <c r="F621" i="34"/>
  <c r="F626" i="34"/>
  <c r="F632" i="34"/>
  <c r="F637" i="34"/>
  <c r="F642" i="34"/>
  <c r="F648" i="34"/>
  <c r="F653" i="34"/>
  <c r="F658" i="34"/>
  <c r="F664" i="34"/>
  <c r="F669" i="34"/>
  <c r="F674" i="34"/>
  <c r="F680" i="34"/>
  <c r="F685" i="34"/>
  <c r="F690" i="34"/>
  <c r="F696" i="34"/>
  <c r="F701" i="34"/>
  <c r="F706" i="34"/>
  <c r="F712" i="34"/>
  <c r="F717" i="34"/>
  <c r="F722" i="34"/>
  <c r="F728" i="34"/>
  <c r="F733" i="34"/>
  <c r="F738" i="34"/>
  <c r="F744" i="34"/>
  <c r="F749" i="34"/>
  <c r="F754" i="34"/>
  <c r="F760" i="34"/>
  <c r="F765" i="34"/>
  <c r="F772" i="34"/>
  <c r="F844" i="34"/>
  <c r="F876" i="34"/>
  <c r="F908" i="34"/>
  <c r="F940" i="34"/>
  <c r="F972" i="34"/>
  <c r="F1004" i="34"/>
  <c r="F1055" i="34"/>
  <c r="F418" i="34"/>
  <c r="F422" i="34"/>
  <c r="F426" i="34"/>
  <c r="F430" i="34"/>
  <c r="F434" i="34"/>
  <c r="F438" i="34"/>
  <c r="F442" i="34"/>
  <c r="F446" i="34"/>
  <c r="F450" i="34"/>
  <c r="F454" i="34"/>
  <c r="F458" i="34"/>
  <c r="F467" i="34"/>
  <c r="F483" i="34"/>
  <c r="F499" i="34"/>
  <c r="F515" i="34"/>
  <c r="F531" i="34"/>
  <c r="F547" i="34"/>
  <c r="F563" i="34"/>
  <c r="F579" i="34"/>
  <c r="F595" i="34"/>
  <c r="F611" i="34"/>
  <c r="F627" i="34"/>
  <c r="F643" i="34"/>
  <c r="F659" i="34"/>
  <c r="F675" i="34"/>
  <c r="F691" i="34"/>
  <c r="F707" i="34"/>
  <c r="F723" i="34"/>
  <c r="F739" i="34"/>
  <c r="F755" i="34"/>
  <c r="F779" i="34"/>
  <c r="F856" i="34"/>
  <c r="F888" i="34"/>
  <c r="F920" i="34"/>
  <c r="F952" i="34"/>
  <c r="F984" i="34"/>
  <c r="F1016" i="34"/>
  <c r="F1057" i="34"/>
  <c r="F1104" i="34"/>
  <c r="F1176" i="34"/>
  <c r="F1383" i="34"/>
  <c r="F548" i="34"/>
  <c r="F553" i="34"/>
  <c r="F558" i="34"/>
  <c r="F564" i="34"/>
  <c r="F569" i="34"/>
  <c r="F574" i="34"/>
  <c r="F580" i="34"/>
  <c r="F585" i="34"/>
  <c r="F590" i="34"/>
  <c r="F596" i="34"/>
  <c r="F601" i="34"/>
  <c r="F606" i="34"/>
  <c r="F612" i="34"/>
  <c r="F617" i="34"/>
  <c r="F622" i="34"/>
  <c r="F628" i="34"/>
  <c r="F633" i="34"/>
  <c r="F638" i="34"/>
  <c r="F644" i="34"/>
  <c r="F649" i="34"/>
  <c r="F654" i="34"/>
  <c r="F660" i="34"/>
  <c r="F665" i="34"/>
  <c r="F670" i="34"/>
  <c r="F676" i="34"/>
  <c r="F681" i="34"/>
  <c r="F686" i="34"/>
  <c r="F692" i="34"/>
  <c r="F697" i="34"/>
  <c r="F702" i="34"/>
  <c r="F708" i="34"/>
  <c r="F713" i="34"/>
  <c r="F718" i="34"/>
  <c r="F724" i="34"/>
  <c r="F729" i="34"/>
  <c r="F734" i="34"/>
  <c r="F740" i="34"/>
  <c r="F745" i="34"/>
  <c r="F750" i="34"/>
  <c r="F756" i="34"/>
  <c r="F761" i="34"/>
  <c r="F767" i="34"/>
  <c r="F773" i="34"/>
  <c r="F780" i="34"/>
  <c r="F787" i="34"/>
  <c r="F795" i="34"/>
  <c r="F803" i="34"/>
  <c r="F811" i="34"/>
  <c r="F819" i="34"/>
  <c r="F827" i="34"/>
  <c r="F836" i="34"/>
  <c r="F868" i="34"/>
  <c r="F900" i="34"/>
  <c r="F932" i="34"/>
  <c r="F964" i="34"/>
  <c r="F996" i="34"/>
  <c r="F1028" i="34"/>
  <c r="F1062" i="34"/>
  <c r="F1444" i="34"/>
  <c r="F387" i="34"/>
  <c r="F391" i="34"/>
  <c r="F395" i="34"/>
  <c r="F399" i="34"/>
  <c r="F403" i="34"/>
  <c r="F407" i="34"/>
  <c r="F411" i="34"/>
  <c r="F415" i="34"/>
  <c r="F419" i="34"/>
  <c r="F423" i="34"/>
  <c r="F427" i="34"/>
  <c r="F431" i="34"/>
  <c r="F435" i="34"/>
  <c r="F439" i="34"/>
  <c r="F443" i="34"/>
  <c r="F447" i="34"/>
  <c r="F451" i="34"/>
  <c r="F455" i="34"/>
  <c r="F459" i="34"/>
  <c r="F464" i="34"/>
  <c r="F479" i="34"/>
  <c r="F495" i="34"/>
  <c r="F511" i="34"/>
  <c r="F527" i="34"/>
  <c r="F543" i="34"/>
  <c r="F559" i="34"/>
  <c r="F575" i="34"/>
  <c r="F591" i="34"/>
  <c r="F607" i="34"/>
  <c r="F623" i="34"/>
  <c r="F639" i="34"/>
  <c r="F655" i="34"/>
  <c r="F671" i="34"/>
  <c r="F687" i="34"/>
  <c r="F703" i="34"/>
  <c r="F719" i="34"/>
  <c r="F735" i="34"/>
  <c r="F751" i="34"/>
  <c r="F768" i="34"/>
  <c r="F788" i="34"/>
  <c r="F796" i="34"/>
  <c r="F804" i="34"/>
  <c r="F812" i="34"/>
  <c r="F820" i="34"/>
  <c r="F828" i="34"/>
  <c r="F848" i="34"/>
  <c r="F880" i="34"/>
  <c r="F912" i="34"/>
  <c r="F944" i="34"/>
  <c r="F976" i="34"/>
  <c r="F1008" i="34"/>
  <c r="F1067" i="34"/>
  <c r="F1200" i="34"/>
  <c r="F1554" i="34"/>
  <c r="F766" i="34"/>
  <c r="F770" i="34"/>
  <c r="F774" i="34"/>
  <c r="F778" i="34"/>
  <c r="F782" i="34"/>
  <c r="F786" i="34"/>
  <c r="F790" i="34"/>
  <c r="F794" i="34"/>
  <c r="F798" i="34"/>
  <c r="F802" i="34"/>
  <c r="F806" i="34"/>
  <c r="F810" i="34"/>
  <c r="F814" i="34"/>
  <c r="F818" i="34"/>
  <c r="F822" i="34"/>
  <c r="F826" i="34"/>
  <c r="F830" i="34"/>
  <c r="F834" i="34"/>
  <c r="F838" i="34"/>
  <c r="F842" i="34"/>
  <c r="F846" i="34"/>
  <c r="F850" i="34"/>
  <c r="F854" i="34"/>
  <c r="F858" i="34"/>
  <c r="F862" i="34"/>
  <c r="F866" i="34"/>
  <c r="F870" i="34"/>
  <c r="F874" i="34"/>
  <c r="F878" i="34"/>
  <c r="F882" i="34"/>
  <c r="F886" i="34"/>
  <c r="F890" i="34"/>
  <c r="F894" i="34"/>
  <c r="F898" i="34"/>
  <c r="F902" i="34"/>
  <c r="F906" i="34"/>
  <c r="F910" i="34"/>
  <c r="F914" i="34"/>
  <c r="F918" i="34"/>
  <c r="F922" i="34"/>
  <c r="F926" i="34"/>
  <c r="F930" i="34"/>
  <c r="F934" i="34"/>
  <c r="F938" i="34"/>
  <c r="F942" i="34"/>
  <c r="F946" i="34"/>
  <c r="F950" i="34"/>
  <c r="F954" i="34"/>
  <c r="F958" i="34"/>
  <c r="F962" i="34"/>
  <c r="F966" i="34"/>
  <c r="F970" i="34"/>
  <c r="F974" i="34"/>
  <c r="F978" i="34"/>
  <c r="F982" i="34"/>
  <c r="F986" i="34"/>
  <c r="F990" i="34"/>
  <c r="F994" i="34"/>
  <c r="F998" i="34"/>
  <c r="F1002" i="34"/>
  <c r="F1006" i="34"/>
  <c r="F1010" i="34"/>
  <c r="F1014" i="34"/>
  <c r="F1018" i="34"/>
  <c r="F1022" i="34"/>
  <c r="F1026" i="34"/>
  <c r="F1030" i="34"/>
  <c r="F1034" i="34"/>
  <c r="F1038" i="34"/>
  <c r="F1042" i="34"/>
  <c r="F1052" i="34"/>
  <c r="F1068" i="34"/>
  <c r="F1079" i="34"/>
  <c r="F1092" i="34"/>
  <c r="F1105" i="34"/>
  <c r="F1111" i="34"/>
  <c r="F1156" i="34"/>
  <c r="F1188" i="34"/>
  <c r="F1287" i="34"/>
  <c r="F1338" i="34"/>
  <c r="F1389" i="34"/>
  <c r="F1047" i="34"/>
  <c r="F1053" i="34"/>
  <c r="F1058" i="34"/>
  <c r="F1063" i="34"/>
  <c r="F1069" i="34"/>
  <c r="F1074" i="34"/>
  <c r="F1080" i="34"/>
  <c r="F1093" i="34"/>
  <c r="F1099" i="34"/>
  <c r="F1112" i="34"/>
  <c r="F1119" i="34"/>
  <c r="F1127" i="34"/>
  <c r="F1136" i="34"/>
  <c r="F1168" i="34"/>
  <c r="F1204" i="34"/>
  <c r="F1220" i="34"/>
  <c r="F1236" i="34"/>
  <c r="F1293" i="34"/>
  <c r="F1344" i="34"/>
  <c r="F1468" i="34"/>
  <c r="F835" i="34"/>
  <c r="F839" i="34"/>
  <c r="F843" i="34"/>
  <c r="F847" i="34"/>
  <c r="F851" i="34"/>
  <c r="F855" i="34"/>
  <c r="F859" i="34"/>
  <c r="F863" i="34"/>
  <c r="F867" i="34"/>
  <c r="F871" i="34"/>
  <c r="F875" i="34"/>
  <c r="F879" i="34"/>
  <c r="F883" i="34"/>
  <c r="F887" i="34"/>
  <c r="F891" i="34"/>
  <c r="F895" i="34"/>
  <c r="F899" i="34"/>
  <c r="F903" i="34"/>
  <c r="F907" i="34"/>
  <c r="F911" i="34"/>
  <c r="F915" i="34"/>
  <c r="F919" i="34"/>
  <c r="F923" i="34"/>
  <c r="F927" i="34"/>
  <c r="F931" i="34"/>
  <c r="F935" i="34"/>
  <c r="F939" i="34"/>
  <c r="F943" i="34"/>
  <c r="F947" i="34"/>
  <c r="F951" i="34"/>
  <c r="F955" i="34"/>
  <c r="F959" i="34"/>
  <c r="F963" i="34"/>
  <c r="F967" i="34"/>
  <c r="F971" i="34"/>
  <c r="F975" i="34"/>
  <c r="F979" i="34"/>
  <c r="F983" i="34"/>
  <c r="F987" i="34"/>
  <c r="F991" i="34"/>
  <c r="F995" i="34"/>
  <c r="F999" i="34"/>
  <c r="F1003" i="34"/>
  <c r="F1007" i="34"/>
  <c r="F1011" i="34"/>
  <c r="F1015" i="34"/>
  <c r="F1019" i="34"/>
  <c r="F1023" i="34"/>
  <c r="F1027" i="34"/>
  <c r="F1031" i="34"/>
  <c r="F1035" i="34"/>
  <c r="F1039" i="34"/>
  <c r="F1043" i="34"/>
  <c r="F1048" i="34"/>
  <c r="F1064" i="34"/>
  <c r="F1081" i="34"/>
  <c r="F1087" i="34"/>
  <c r="F1100" i="34"/>
  <c r="F1113" i="34"/>
  <c r="F1120" i="34"/>
  <c r="F1128" i="34"/>
  <c r="F1148" i="34"/>
  <c r="F1180" i="34"/>
  <c r="F1257" i="34"/>
  <c r="F1351" i="34"/>
  <c r="F1402" i="34"/>
  <c r="F1483" i="34"/>
  <c r="F1049" i="34"/>
  <c r="F1054" i="34"/>
  <c r="F1059" i="34"/>
  <c r="F1065" i="34"/>
  <c r="F1070" i="34"/>
  <c r="F1075" i="34"/>
  <c r="F1088" i="34"/>
  <c r="F1101" i="34"/>
  <c r="F1107" i="34"/>
  <c r="F1160" i="34"/>
  <c r="F1192" i="34"/>
  <c r="F1208" i="34"/>
  <c r="F1224" i="34"/>
  <c r="F1240" i="34"/>
  <c r="F1259" i="34"/>
  <c r="F1306" i="34"/>
  <c r="F1357" i="34"/>
  <c r="F1408" i="34"/>
  <c r="F1036" i="34"/>
  <c r="F1040" i="34"/>
  <c r="F1044" i="34"/>
  <c r="F1060" i="34"/>
  <c r="F1076" i="34"/>
  <c r="F1089" i="34"/>
  <c r="F1095" i="34"/>
  <c r="F1108" i="34"/>
  <c r="F1140" i="34"/>
  <c r="F1172" i="34"/>
  <c r="F1262" i="34"/>
  <c r="F1312" i="34"/>
  <c r="F1415" i="34"/>
  <c r="F1511" i="34"/>
  <c r="F1061" i="34"/>
  <c r="F1066" i="34"/>
  <c r="F1071" i="34"/>
  <c r="F1077" i="34"/>
  <c r="F1083" i="34"/>
  <c r="F1096" i="34"/>
  <c r="F1109" i="34"/>
  <c r="F1115" i="34"/>
  <c r="F1123" i="34"/>
  <c r="F1131" i="34"/>
  <c r="F1152" i="34"/>
  <c r="F1184" i="34"/>
  <c r="F1196" i="34"/>
  <c r="F1212" i="34"/>
  <c r="F1228" i="34"/>
  <c r="F1244" i="34"/>
  <c r="F1319" i="34"/>
  <c r="F1370" i="34"/>
  <c r="F1526" i="34"/>
  <c r="F785" i="34"/>
  <c r="F789" i="34"/>
  <c r="F793" i="34"/>
  <c r="F797" i="34"/>
  <c r="F801" i="34"/>
  <c r="F805" i="34"/>
  <c r="F809" i="34"/>
  <c r="F813" i="34"/>
  <c r="F817" i="34"/>
  <c r="F821" i="34"/>
  <c r="F825" i="34"/>
  <c r="F829" i="34"/>
  <c r="F833" i="34"/>
  <c r="F837" i="34"/>
  <c r="F841" i="34"/>
  <c r="F845" i="34"/>
  <c r="F849" i="34"/>
  <c r="F853" i="34"/>
  <c r="F857" i="34"/>
  <c r="F861" i="34"/>
  <c r="F865" i="34"/>
  <c r="F869" i="34"/>
  <c r="F873" i="34"/>
  <c r="F877" i="34"/>
  <c r="F881" i="34"/>
  <c r="F885" i="34"/>
  <c r="F889" i="34"/>
  <c r="F893" i="34"/>
  <c r="F897" i="34"/>
  <c r="F901" i="34"/>
  <c r="F905" i="34"/>
  <c r="F909" i="34"/>
  <c r="F913" i="34"/>
  <c r="F917" i="34"/>
  <c r="F921" i="34"/>
  <c r="F925" i="34"/>
  <c r="F929" i="34"/>
  <c r="F933" i="34"/>
  <c r="F937" i="34"/>
  <c r="F941" i="34"/>
  <c r="F945" i="34"/>
  <c r="F949" i="34"/>
  <c r="F953" i="34"/>
  <c r="F957" i="34"/>
  <c r="F961" i="34"/>
  <c r="F965" i="34"/>
  <c r="F969" i="34"/>
  <c r="F973" i="34"/>
  <c r="F977" i="34"/>
  <c r="F981" i="34"/>
  <c r="F985" i="34"/>
  <c r="F989" i="34"/>
  <c r="F993" i="34"/>
  <c r="F997" i="34"/>
  <c r="F1001" i="34"/>
  <c r="F1005" i="34"/>
  <c r="F1009" i="34"/>
  <c r="F1013" i="34"/>
  <c r="F1017" i="34"/>
  <c r="F1021" i="34"/>
  <c r="F1025" i="34"/>
  <c r="F1029" i="34"/>
  <c r="F1033" i="34"/>
  <c r="F1037" i="34"/>
  <c r="F1041" i="34"/>
  <c r="F1056" i="34"/>
  <c r="F1072" i="34"/>
  <c r="F1084" i="34"/>
  <c r="F1097" i="34"/>
  <c r="F1103" i="34"/>
  <c r="F1116" i="34"/>
  <c r="F1124" i="34"/>
  <c r="F1132" i="34"/>
  <c r="F1164" i="34"/>
  <c r="F1274" i="34"/>
  <c r="F1325" i="34"/>
  <c r="F1376" i="34"/>
  <c r="F1433" i="34"/>
  <c r="F1541" i="34"/>
  <c r="F1776" i="34"/>
  <c r="F1135" i="34"/>
  <c r="F1139" i="34"/>
  <c r="F1143" i="34"/>
  <c r="F1147" i="34"/>
  <c r="F1151" i="34"/>
  <c r="F1155" i="34"/>
  <c r="F1159" i="34"/>
  <c r="F1163" i="34"/>
  <c r="F1167" i="34"/>
  <c r="F1171" i="34"/>
  <c r="F1175" i="34"/>
  <c r="F1179" i="34"/>
  <c r="F1183" i="34"/>
  <c r="F1187" i="34"/>
  <c r="F1191" i="34"/>
  <c r="F1195" i="34"/>
  <c r="F1199" i="34"/>
  <c r="F1203" i="34"/>
  <c r="F1207" i="34"/>
  <c r="F1211" i="34"/>
  <c r="F1215" i="34"/>
  <c r="F1219" i="34"/>
  <c r="F1223" i="34"/>
  <c r="F1227" i="34"/>
  <c r="F1231" i="34"/>
  <c r="F1235" i="34"/>
  <c r="F1239" i="34"/>
  <c r="F1243" i="34"/>
  <c r="F1247" i="34"/>
  <c r="F1252" i="34"/>
  <c r="F1263" i="34"/>
  <c r="F1268" i="34"/>
  <c r="F1275" i="34"/>
  <c r="F1281" i="34"/>
  <c r="F1294" i="34"/>
  <c r="F1300" i="34"/>
  <c r="F1307" i="34"/>
  <c r="F1313" i="34"/>
  <c r="F1326" i="34"/>
  <c r="F1332" i="34"/>
  <c r="F1339" i="34"/>
  <c r="F1345" i="34"/>
  <c r="F1358" i="34"/>
  <c r="F1364" i="34"/>
  <c r="F1371" i="34"/>
  <c r="F1377" i="34"/>
  <c r="F1390" i="34"/>
  <c r="F1396" i="34"/>
  <c r="F1403" i="34"/>
  <c r="F1409" i="34"/>
  <c r="F1424" i="34"/>
  <c r="F1445" i="34"/>
  <c r="F1456" i="34"/>
  <c r="F1484" i="34"/>
  <c r="F1499" i="34"/>
  <c r="F1527" i="34"/>
  <c r="F1542" i="34"/>
  <c r="F1557" i="34"/>
  <c r="F1574" i="34"/>
  <c r="F1626" i="34"/>
  <c r="F1730" i="34"/>
  <c r="F1784" i="34"/>
  <c r="F1253" i="34"/>
  <c r="F1258" i="34"/>
  <c r="F1269" i="34"/>
  <c r="F1282" i="34"/>
  <c r="F1288" i="34"/>
  <c r="F1295" i="34"/>
  <c r="F1301" i="34"/>
  <c r="F1314" i="34"/>
  <c r="F1320" i="34"/>
  <c r="F1327" i="34"/>
  <c r="F1333" i="34"/>
  <c r="F1346" i="34"/>
  <c r="F1352" i="34"/>
  <c r="F1359" i="34"/>
  <c r="F1365" i="34"/>
  <c r="F1378" i="34"/>
  <c r="F1384" i="34"/>
  <c r="F1391" i="34"/>
  <c r="F1397" i="34"/>
  <c r="F1410" i="34"/>
  <c r="F1416" i="34"/>
  <c r="F1425" i="34"/>
  <c r="F1436" i="34"/>
  <c r="F1458" i="34"/>
  <c r="F1472" i="34"/>
  <c r="F1500" i="34"/>
  <c r="F1515" i="34"/>
  <c r="F1543" i="34"/>
  <c r="F1558" i="34"/>
  <c r="F1598" i="34"/>
  <c r="F1658" i="34"/>
  <c r="F1732" i="34"/>
  <c r="F1806" i="34"/>
  <c r="F1264" i="34"/>
  <c r="F1270" i="34"/>
  <c r="F1276" i="34"/>
  <c r="F1283" i="34"/>
  <c r="F1289" i="34"/>
  <c r="F1302" i="34"/>
  <c r="F1308" i="34"/>
  <c r="F1315" i="34"/>
  <c r="F1321" i="34"/>
  <c r="F1334" i="34"/>
  <c r="F1340" i="34"/>
  <c r="F1347" i="34"/>
  <c r="F1353" i="34"/>
  <c r="F1366" i="34"/>
  <c r="F1372" i="34"/>
  <c r="F1379" i="34"/>
  <c r="F1385" i="34"/>
  <c r="F1398" i="34"/>
  <c r="F1404" i="34"/>
  <c r="F1411" i="34"/>
  <c r="F1417" i="34"/>
  <c r="F1437" i="34"/>
  <c r="F1448" i="34"/>
  <c r="F1461" i="34"/>
  <c r="F1474" i="34"/>
  <c r="F1488" i="34"/>
  <c r="F1516" i="34"/>
  <c r="F1531" i="34"/>
  <c r="F1630" i="34"/>
  <c r="F1737" i="34"/>
  <c r="F1808" i="34"/>
  <c r="F1249" i="34"/>
  <c r="F1254" i="34"/>
  <c r="F1265" i="34"/>
  <c r="F1271" i="34"/>
  <c r="F1277" i="34"/>
  <c r="F1290" i="34"/>
  <c r="F1296" i="34"/>
  <c r="F1303" i="34"/>
  <c r="F1309" i="34"/>
  <c r="F1322" i="34"/>
  <c r="F1328" i="34"/>
  <c r="F1335" i="34"/>
  <c r="F1341" i="34"/>
  <c r="F1354" i="34"/>
  <c r="F1360" i="34"/>
  <c r="F1367" i="34"/>
  <c r="F1373" i="34"/>
  <c r="F1386" i="34"/>
  <c r="F1392" i="34"/>
  <c r="F1399" i="34"/>
  <c r="F1405" i="34"/>
  <c r="F1418" i="34"/>
  <c r="F1428" i="34"/>
  <c r="F1449" i="34"/>
  <c r="F1462" i="34"/>
  <c r="F1477" i="34"/>
  <c r="F1490" i="34"/>
  <c r="F1504" i="34"/>
  <c r="F1532" i="34"/>
  <c r="F1547" i="34"/>
  <c r="F1582" i="34"/>
  <c r="F1606" i="34"/>
  <c r="F1662" i="34"/>
  <c r="F1752" i="34"/>
  <c r="F1824" i="34"/>
  <c r="F1117" i="34"/>
  <c r="F1121" i="34"/>
  <c r="F1125" i="34"/>
  <c r="F1129" i="34"/>
  <c r="F1133" i="34"/>
  <c r="F1137" i="34"/>
  <c r="F1141" i="34"/>
  <c r="F1145" i="34"/>
  <c r="F1149" i="34"/>
  <c r="F1153" i="34"/>
  <c r="F1157" i="34"/>
  <c r="F1161" i="34"/>
  <c r="F1165" i="34"/>
  <c r="F1169" i="34"/>
  <c r="F1173" i="34"/>
  <c r="F1177" i="34"/>
  <c r="F1181" i="34"/>
  <c r="F1185" i="34"/>
  <c r="F1189" i="34"/>
  <c r="F1193" i="34"/>
  <c r="F1197" i="34"/>
  <c r="F1201" i="34"/>
  <c r="F1205" i="34"/>
  <c r="F1209" i="34"/>
  <c r="F1213" i="34"/>
  <c r="F1217" i="34"/>
  <c r="F1221" i="34"/>
  <c r="F1225" i="34"/>
  <c r="F1229" i="34"/>
  <c r="F1233" i="34"/>
  <c r="F1237" i="34"/>
  <c r="F1241" i="34"/>
  <c r="F1245" i="34"/>
  <c r="F1255" i="34"/>
  <c r="F1260" i="34"/>
  <c r="F1278" i="34"/>
  <c r="F1284" i="34"/>
  <c r="F1291" i="34"/>
  <c r="F1297" i="34"/>
  <c r="F1310" i="34"/>
  <c r="F1316" i="34"/>
  <c r="F1323" i="34"/>
  <c r="F1329" i="34"/>
  <c r="F1342" i="34"/>
  <c r="F1348" i="34"/>
  <c r="F1355" i="34"/>
  <c r="F1361" i="34"/>
  <c r="F1374" i="34"/>
  <c r="F1380" i="34"/>
  <c r="F1387" i="34"/>
  <c r="F1393" i="34"/>
  <c r="F1406" i="34"/>
  <c r="F1412" i="34"/>
  <c r="F1429" i="34"/>
  <c r="F1440" i="34"/>
  <c r="F1463" i="34"/>
  <c r="F1478" i="34"/>
  <c r="F1493" i="34"/>
  <c r="F1506" i="34"/>
  <c r="F1520" i="34"/>
  <c r="F1548" i="34"/>
  <c r="F1564" i="34"/>
  <c r="F1638" i="34"/>
  <c r="F1753" i="34"/>
  <c r="F1870" i="34"/>
  <c r="F1250" i="34"/>
  <c r="F1261" i="34"/>
  <c r="F1266" i="34"/>
  <c r="F1272" i="34"/>
  <c r="F1279" i="34"/>
  <c r="F1285" i="34"/>
  <c r="F1298" i="34"/>
  <c r="F1304" i="34"/>
  <c r="F1311" i="34"/>
  <c r="F1317" i="34"/>
  <c r="F1330" i="34"/>
  <c r="F1336" i="34"/>
  <c r="F1343" i="34"/>
  <c r="F1349" i="34"/>
  <c r="F1362" i="34"/>
  <c r="F1368" i="34"/>
  <c r="F1375" i="34"/>
  <c r="F1381" i="34"/>
  <c r="F1394" i="34"/>
  <c r="F1400" i="34"/>
  <c r="F1407" i="34"/>
  <c r="F1413" i="34"/>
  <c r="F1420" i="34"/>
  <c r="F1441" i="34"/>
  <c r="F1452" i="34"/>
  <c r="F1479" i="34"/>
  <c r="F1494" i="34"/>
  <c r="F1509" i="34"/>
  <c r="F1522" i="34"/>
  <c r="F1536" i="34"/>
  <c r="F1566" i="34"/>
  <c r="F1670" i="34"/>
  <c r="F1712" i="34"/>
  <c r="F1758" i="34"/>
  <c r="F1888" i="34"/>
  <c r="F1078" i="34"/>
  <c r="F1082" i="34"/>
  <c r="F1086" i="34"/>
  <c r="F1090" i="34"/>
  <c r="F1094" i="34"/>
  <c r="F1098" i="34"/>
  <c r="F1102" i="34"/>
  <c r="F1106" i="34"/>
  <c r="F1110" i="34"/>
  <c r="F1114" i="34"/>
  <c r="F1118" i="34"/>
  <c r="F1122" i="34"/>
  <c r="F1126" i="34"/>
  <c r="F1130" i="34"/>
  <c r="F1134" i="34"/>
  <c r="F1138" i="34"/>
  <c r="F1142" i="34"/>
  <c r="F1146" i="34"/>
  <c r="F1150" i="34"/>
  <c r="F1154" i="34"/>
  <c r="F1158" i="34"/>
  <c r="F1162" i="34"/>
  <c r="F1166" i="34"/>
  <c r="F1170" i="34"/>
  <c r="F1174" i="34"/>
  <c r="F1178" i="34"/>
  <c r="F1182" i="34"/>
  <c r="F1186" i="34"/>
  <c r="F1190" i="34"/>
  <c r="F1194" i="34"/>
  <c r="F1198" i="34"/>
  <c r="F1202" i="34"/>
  <c r="F1206" i="34"/>
  <c r="F1210" i="34"/>
  <c r="F1214" i="34"/>
  <c r="F1218" i="34"/>
  <c r="F1222" i="34"/>
  <c r="F1226" i="34"/>
  <c r="F1230" i="34"/>
  <c r="F1234" i="34"/>
  <c r="F1238" i="34"/>
  <c r="F1242" i="34"/>
  <c r="F1246" i="34"/>
  <c r="F1251" i="34"/>
  <c r="F1256" i="34"/>
  <c r="F1267" i="34"/>
  <c r="F1273" i="34"/>
  <c r="F1286" i="34"/>
  <c r="F1292" i="34"/>
  <c r="F1299" i="34"/>
  <c r="F1305" i="34"/>
  <c r="F1318" i="34"/>
  <c r="F1324" i="34"/>
  <c r="F1331" i="34"/>
  <c r="F1337" i="34"/>
  <c r="F1350" i="34"/>
  <c r="F1356" i="34"/>
  <c r="F1363" i="34"/>
  <c r="F1369" i="34"/>
  <c r="F1382" i="34"/>
  <c r="F1388" i="34"/>
  <c r="F1395" i="34"/>
  <c r="F1401" i="34"/>
  <c r="F1414" i="34"/>
  <c r="F1421" i="34"/>
  <c r="F1432" i="34"/>
  <c r="F1453" i="34"/>
  <c r="F1467" i="34"/>
  <c r="F1495" i="34"/>
  <c r="F1510" i="34"/>
  <c r="F1525" i="34"/>
  <c r="F1538" i="34"/>
  <c r="F1552" i="34"/>
  <c r="F1590" i="34"/>
  <c r="F1713" i="34"/>
  <c r="F1774" i="34"/>
  <c r="F1952" i="34"/>
  <c r="F1457" i="34"/>
  <c r="F1473" i="34"/>
  <c r="F1489" i="34"/>
  <c r="F1505" i="34"/>
  <c r="F1521" i="34"/>
  <c r="F1537" i="34"/>
  <c r="F1553" i="34"/>
  <c r="F1565" i="34"/>
  <c r="F1573" i="34"/>
  <c r="F1581" i="34"/>
  <c r="F1589" i="34"/>
  <c r="F1597" i="34"/>
  <c r="F1618" i="34"/>
  <c r="F1650" i="34"/>
  <c r="F1736" i="34"/>
  <c r="F1757" i="34"/>
  <c r="F1782" i="34"/>
  <c r="F1816" i="34"/>
  <c r="F1920" i="34"/>
  <c r="F1469" i="34"/>
  <c r="F1485" i="34"/>
  <c r="F1501" i="34"/>
  <c r="F1517" i="34"/>
  <c r="F1533" i="34"/>
  <c r="F1549" i="34"/>
  <c r="F1560" i="34"/>
  <c r="F1610" i="34"/>
  <c r="F1642" i="34"/>
  <c r="F1674" i="34"/>
  <c r="F1721" i="34"/>
  <c r="F1741" i="34"/>
  <c r="F1762" i="34"/>
  <c r="F1790" i="34"/>
  <c r="F1832" i="34"/>
  <c r="F1989" i="34"/>
  <c r="F1422" i="34"/>
  <c r="F1426" i="34"/>
  <c r="F1430" i="34"/>
  <c r="F1434" i="34"/>
  <c r="F1438" i="34"/>
  <c r="F1442" i="34"/>
  <c r="F1446" i="34"/>
  <c r="F1450" i="34"/>
  <c r="F1454" i="34"/>
  <c r="F1459" i="34"/>
  <c r="F1464" i="34"/>
  <c r="F1470" i="34"/>
  <c r="F1475" i="34"/>
  <c r="F1480" i="34"/>
  <c r="F1486" i="34"/>
  <c r="F1491" i="34"/>
  <c r="F1496" i="34"/>
  <c r="F1502" i="34"/>
  <c r="F1507" i="34"/>
  <c r="F1512" i="34"/>
  <c r="F1518" i="34"/>
  <c r="F1523" i="34"/>
  <c r="F1528" i="34"/>
  <c r="F1534" i="34"/>
  <c r="F1539" i="34"/>
  <c r="F1544" i="34"/>
  <c r="F1550" i="34"/>
  <c r="F1555" i="34"/>
  <c r="F1561" i="34"/>
  <c r="F1622" i="34"/>
  <c r="F1654" i="34"/>
  <c r="F1704" i="34"/>
  <c r="F1722" i="34"/>
  <c r="F1742" i="34"/>
  <c r="F1764" i="34"/>
  <c r="F1792" i="34"/>
  <c r="F1840" i="34"/>
  <c r="F2049" i="34"/>
  <c r="F1465" i="34"/>
  <c r="F1481" i="34"/>
  <c r="F1497" i="34"/>
  <c r="F1513" i="34"/>
  <c r="F1529" i="34"/>
  <c r="F1545" i="34"/>
  <c r="F1562" i="34"/>
  <c r="F1569" i="34"/>
  <c r="F1577" i="34"/>
  <c r="F1585" i="34"/>
  <c r="F1593" i="34"/>
  <c r="F1602" i="34"/>
  <c r="F1634" i="34"/>
  <c r="F1666" i="34"/>
  <c r="F1707" i="34"/>
  <c r="F1746" i="34"/>
  <c r="F1768" i="34"/>
  <c r="F1798" i="34"/>
  <c r="F1848" i="34"/>
  <c r="F2113" i="34"/>
  <c r="F1419" i="34"/>
  <c r="F1423" i="34"/>
  <c r="F1427" i="34"/>
  <c r="F1431" i="34"/>
  <c r="F1435" i="34"/>
  <c r="F1439" i="34"/>
  <c r="F1443" i="34"/>
  <c r="F1447" i="34"/>
  <c r="F1451" i="34"/>
  <c r="F1455" i="34"/>
  <c r="F1460" i="34"/>
  <c r="F1466" i="34"/>
  <c r="F1471" i="34"/>
  <c r="F1476" i="34"/>
  <c r="F1482" i="34"/>
  <c r="F1487" i="34"/>
  <c r="F1492" i="34"/>
  <c r="F1498" i="34"/>
  <c r="F1503" i="34"/>
  <c r="F1508" i="34"/>
  <c r="F1514" i="34"/>
  <c r="F1519" i="34"/>
  <c r="F1524" i="34"/>
  <c r="F1530" i="34"/>
  <c r="F1535" i="34"/>
  <c r="F1540" i="34"/>
  <c r="F1546" i="34"/>
  <c r="F1551" i="34"/>
  <c r="F1556" i="34"/>
  <c r="F1570" i="34"/>
  <c r="F1578" i="34"/>
  <c r="F1586" i="34"/>
  <c r="F1594" i="34"/>
  <c r="F1614" i="34"/>
  <c r="F1646" i="34"/>
  <c r="F1678" i="34"/>
  <c r="F1748" i="34"/>
  <c r="F1769" i="34"/>
  <c r="F1800" i="34"/>
  <c r="F1858" i="34"/>
  <c r="F2177" i="34"/>
  <c r="F1568" i="34"/>
  <c r="F1572" i="34"/>
  <c r="F1576" i="34"/>
  <c r="F1580" i="34"/>
  <c r="F1584" i="34"/>
  <c r="F1588" i="34"/>
  <c r="F1592" i="34"/>
  <c r="F1596" i="34"/>
  <c r="F1600" i="34"/>
  <c r="F1604" i="34"/>
  <c r="F1608" i="34"/>
  <c r="F1612" i="34"/>
  <c r="F1616" i="34"/>
  <c r="F1620" i="34"/>
  <c r="F1624" i="34"/>
  <c r="F1628" i="34"/>
  <c r="F1632" i="34"/>
  <c r="F1636" i="34"/>
  <c r="F1640" i="34"/>
  <c r="F1644" i="34"/>
  <c r="F1648" i="34"/>
  <c r="F1652" i="34"/>
  <c r="F1656" i="34"/>
  <c r="F1660" i="34"/>
  <c r="F1664" i="34"/>
  <c r="F1668" i="34"/>
  <c r="F1672" i="34"/>
  <c r="F1676" i="34"/>
  <c r="F1680" i="34"/>
  <c r="F1684" i="34"/>
  <c r="F1688" i="34"/>
  <c r="F1692" i="34"/>
  <c r="F1696" i="34"/>
  <c r="F1700" i="34"/>
  <c r="F1709" i="34"/>
  <c r="F1718" i="34"/>
  <c r="F1727" i="34"/>
  <c r="F1743" i="34"/>
  <c r="F1759" i="34"/>
  <c r="F1777" i="34"/>
  <c r="F1785" i="34"/>
  <c r="F1793" i="34"/>
  <c r="F1801" i="34"/>
  <c r="F1809" i="34"/>
  <c r="F1817" i="34"/>
  <c r="F1825" i="34"/>
  <c r="F1833" i="34"/>
  <c r="F1841" i="34"/>
  <c r="F1849" i="34"/>
  <c r="F1860" i="34"/>
  <c r="F1872" i="34"/>
  <c r="F1892" i="34"/>
  <c r="F1924" i="34"/>
  <c r="F1956" i="34"/>
  <c r="F1994" i="34"/>
  <c r="F2057" i="34"/>
  <c r="F2121" i="34"/>
  <c r="F2185" i="34"/>
  <c r="F1705" i="34"/>
  <c r="F1714" i="34"/>
  <c r="F1723" i="34"/>
  <c r="F1728" i="34"/>
  <c r="F1733" i="34"/>
  <c r="F1738" i="34"/>
  <c r="F1744" i="34"/>
  <c r="F1749" i="34"/>
  <c r="F1754" i="34"/>
  <c r="F1760" i="34"/>
  <c r="F1765" i="34"/>
  <c r="F1770" i="34"/>
  <c r="F1778" i="34"/>
  <c r="F1786" i="34"/>
  <c r="F1794" i="34"/>
  <c r="F1802" i="34"/>
  <c r="F1810" i="34"/>
  <c r="F1818" i="34"/>
  <c r="F1826" i="34"/>
  <c r="F1834" i="34"/>
  <c r="F1842" i="34"/>
  <c r="F1850" i="34"/>
  <c r="F1861" i="34"/>
  <c r="F1874" i="34"/>
  <c r="F1896" i="34"/>
  <c r="F1928" i="34"/>
  <c r="F1960" i="34"/>
  <c r="F2001" i="34"/>
  <c r="F2065" i="34"/>
  <c r="F2129" i="34"/>
  <c r="F2193" i="34"/>
  <c r="F1601" i="34"/>
  <c r="F1605" i="34"/>
  <c r="F1609" i="34"/>
  <c r="F1613" i="34"/>
  <c r="F1617" i="34"/>
  <c r="F1621" i="34"/>
  <c r="F1625" i="34"/>
  <c r="F1629" i="34"/>
  <c r="F1633" i="34"/>
  <c r="F1637" i="34"/>
  <c r="F1641" i="34"/>
  <c r="F1645" i="34"/>
  <c r="F1649" i="34"/>
  <c r="F1653" i="34"/>
  <c r="F1657" i="34"/>
  <c r="F1661" i="34"/>
  <c r="F1665" i="34"/>
  <c r="F1669" i="34"/>
  <c r="F1673" i="34"/>
  <c r="F1677" i="34"/>
  <c r="F1681" i="34"/>
  <c r="F1685" i="34"/>
  <c r="F1689" i="34"/>
  <c r="F1693" i="34"/>
  <c r="F1697" i="34"/>
  <c r="F1701" i="34"/>
  <c r="F1710" i="34"/>
  <c r="F1719" i="34"/>
  <c r="F1724" i="34"/>
  <c r="F1739" i="34"/>
  <c r="F1755" i="34"/>
  <c r="F1771" i="34"/>
  <c r="F1779" i="34"/>
  <c r="F1787" i="34"/>
  <c r="F1795" i="34"/>
  <c r="F1803" i="34"/>
  <c r="F1811" i="34"/>
  <c r="F1819" i="34"/>
  <c r="F1827" i="34"/>
  <c r="F1835" i="34"/>
  <c r="F1843" i="34"/>
  <c r="F1852" i="34"/>
  <c r="F1862" i="34"/>
  <c r="F1876" i="34"/>
  <c r="F1900" i="34"/>
  <c r="F1932" i="34"/>
  <c r="F1964" i="34"/>
  <c r="F2009" i="34"/>
  <c r="F2073" i="34"/>
  <c r="F2137" i="34"/>
  <c r="F2201" i="34"/>
  <c r="F1706" i="34"/>
  <c r="F1715" i="34"/>
  <c r="F1720" i="34"/>
  <c r="F1729" i="34"/>
  <c r="F1734" i="34"/>
  <c r="F1740" i="34"/>
  <c r="F1745" i="34"/>
  <c r="F1750" i="34"/>
  <c r="F1756" i="34"/>
  <c r="F1761" i="34"/>
  <c r="F1766" i="34"/>
  <c r="F1772" i="34"/>
  <c r="F1780" i="34"/>
  <c r="F1788" i="34"/>
  <c r="F1796" i="34"/>
  <c r="F1804" i="34"/>
  <c r="F1812" i="34"/>
  <c r="F1820" i="34"/>
  <c r="F1828" i="34"/>
  <c r="F1836" i="34"/>
  <c r="F1844" i="34"/>
  <c r="F1853" i="34"/>
  <c r="F1864" i="34"/>
  <c r="F1878" i="34"/>
  <c r="F1904" i="34"/>
  <c r="F1936" i="34"/>
  <c r="F1968" i="34"/>
  <c r="F2017" i="34"/>
  <c r="F2081" i="34"/>
  <c r="F2145" i="34"/>
  <c r="F2209" i="34"/>
  <c r="F1682" i="34"/>
  <c r="F1686" i="34"/>
  <c r="F1690" i="34"/>
  <c r="F1694" i="34"/>
  <c r="F1698" i="34"/>
  <c r="F1702" i="34"/>
  <c r="F1711" i="34"/>
  <c r="F1716" i="34"/>
  <c r="F1725" i="34"/>
  <c r="F1735" i="34"/>
  <c r="F1751" i="34"/>
  <c r="F1767" i="34"/>
  <c r="F1773" i="34"/>
  <c r="F1781" i="34"/>
  <c r="F1789" i="34"/>
  <c r="F1797" i="34"/>
  <c r="F1805" i="34"/>
  <c r="F1813" i="34"/>
  <c r="F1821" i="34"/>
  <c r="F1829" i="34"/>
  <c r="F1837" i="34"/>
  <c r="F1845" i="34"/>
  <c r="F1854" i="34"/>
  <c r="F1865" i="34"/>
  <c r="F1880" i="34"/>
  <c r="F1908" i="34"/>
  <c r="F1940" i="34"/>
  <c r="F1973" i="34"/>
  <c r="F2025" i="34"/>
  <c r="F2089" i="34"/>
  <c r="F2153" i="34"/>
  <c r="F2218" i="34"/>
  <c r="F1814" i="34"/>
  <c r="F1822" i="34"/>
  <c r="F1830" i="34"/>
  <c r="F1838" i="34"/>
  <c r="F1846" i="34"/>
  <c r="F1856" i="34"/>
  <c r="F1866" i="34"/>
  <c r="F1882" i="34"/>
  <c r="F1912" i="34"/>
  <c r="F1944" i="34"/>
  <c r="F1978" i="34"/>
  <c r="F2033" i="34"/>
  <c r="F2097" i="34"/>
  <c r="F2161" i="34"/>
  <c r="F2244" i="34"/>
  <c r="F1559" i="34"/>
  <c r="F1563" i="34"/>
  <c r="F1567" i="34"/>
  <c r="F1571" i="34"/>
  <c r="F1575" i="34"/>
  <c r="F1579" i="34"/>
  <c r="F1583" i="34"/>
  <c r="F1587" i="34"/>
  <c r="F1591" i="34"/>
  <c r="F1595" i="34"/>
  <c r="F1599" i="34"/>
  <c r="F1603" i="34"/>
  <c r="F1607" i="34"/>
  <c r="F1611" i="34"/>
  <c r="F1615" i="34"/>
  <c r="F1619" i="34"/>
  <c r="F1623" i="34"/>
  <c r="F1627" i="34"/>
  <c r="F1631" i="34"/>
  <c r="F1635" i="34"/>
  <c r="F1639" i="34"/>
  <c r="F1643" i="34"/>
  <c r="F1647" i="34"/>
  <c r="F1651" i="34"/>
  <c r="F1655" i="34"/>
  <c r="F1659" i="34"/>
  <c r="F1663" i="34"/>
  <c r="F1667" i="34"/>
  <c r="F1671" i="34"/>
  <c r="F1675" i="34"/>
  <c r="F1679" i="34"/>
  <c r="F1683" i="34"/>
  <c r="F1687" i="34"/>
  <c r="F1691" i="34"/>
  <c r="F1695" i="34"/>
  <c r="F1699" i="34"/>
  <c r="F1703" i="34"/>
  <c r="F1708" i="34"/>
  <c r="F1717" i="34"/>
  <c r="F1726" i="34"/>
  <c r="F1731" i="34"/>
  <c r="F1747" i="34"/>
  <c r="F1763" i="34"/>
  <c r="F1775" i="34"/>
  <c r="F1783" i="34"/>
  <c r="F1791" i="34"/>
  <c r="F1799" i="34"/>
  <c r="F1807" i="34"/>
  <c r="F1815" i="34"/>
  <c r="F1823" i="34"/>
  <c r="F1831" i="34"/>
  <c r="F1839" i="34"/>
  <c r="F1847" i="34"/>
  <c r="F1857" i="34"/>
  <c r="F1868" i="34"/>
  <c r="F1884" i="34"/>
  <c r="F1916" i="34"/>
  <c r="F1948" i="34"/>
  <c r="F1984" i="34"/>
  <c r="F2041" i="34"/>
  <c r="F2105" i="34"/>
  <c r="F2169" i="34"/>
  <c r="F2276" i="34"/>
  <c r="F1979" i="34"/>
  <c r="F1995" i="34"/>
  <c r="F2002" i="34"/>
  <c r="F2010" i="34"/>
  <c r="F2018" i="34"/>
  <c r="F2026" i="34"/>
  <c r="F2034" i="34"/>
  <c r="F2042" i="34"/>
  <c r="F2050" i="34"/>
  <c r="F2058" i="34"/>
  <c r="F2066" i="34"/>
  <c r="F2074" i="34"/>
  <c r="F2082" i="34"/>
  <c r="F2090" i="34"/>
  <c r="F2098" i="34"/>
  <c r="F2106" i="34"/>
  <c r="F2114" i="34"/>
  <c r="F2122" i="34"/>
  <c r="F2130" i="34"/>
  <c r="F2138" i="34"/>
  <c r="F2146" i="34"/>
  <c r="F2154" i="34"/>
  <c r="F2162" i="34"/>
  <c r="F2170" i="34"/>
  <c r="F2178" i="34"/>
  <c r="F2186" i="34"/>
  <c r="F2194" i="34"/>
  <c r="F2202" i="34"/>
  <c r="F2210" i="34"/>
  <c r="F2220" i="34"/>
  <c r="F2248" i="34"/>
  <c r="F2280" i="34"/>
  <c r="F1869" i="34"/>
  <c r="F1873" i="34"/>
  <c r="F1877" i="34"/>
  <c r="F1881" i="34"/>
  <c r="F1885" i="34"/>
  <c r="F1889" i="34"/>
  <c r="F1893" i="34"/>
  <c r="F1897" i="34"/>
  <c r="F1901" i="34"/>
  <c r="F1905" i="34"/>
  <c r="F1909" i="34"/>
  <c r="F1913" i="34"/>
  <c r="F1917" i="34"/>
  <c r="F1921" i="34"/>
  <c r="F1925" i="34"/>
  <c r="F1929" i="34"/>
  <c r="F1933" i="34"/>
  <c r="F1937" i="34"/>
  <c r="F1941" i="34"/>
  <c r="F1945" i="34"/>
  <c r="F1949" i="34"/>
  <c r="F1953" i="34"/>
  <c r="F1957" i="34"/>
  <c r="F1961" i="34"/>
  <c r="F1965" i="34"/>
  <c r="F1969" i="34"/>
  <c r="F1974" i="34"/>
  <c r="F1980" i="34"/>
  <c r="F1985" i="34"/>
  <c r="F1990" i="34"/>
  <c r="F1996" i="34"/>
  <c r="F2003" i="34"/>
  <c r="F2011" i="34"/>
  <c r="F2019" i="34"/>
  <c r="F2027" i="34"/>
  <c r="F2035" i="34"/>
  <c r="F2043" i="34"/>
  <c r="F2051" i="34"/>
  <c r="F2059" i="34"/>
  <c r="F2067" i="34"/>
  <c r="F2075" i="34"/>
  <c r="F2083" i="34"/>
  <c r="F2091" i="34"/>
  <c r="F2099" i="34"/>
  <c r="F2107" i="34"/>
  <c r="F2115" i="34"/>
  <c r="F2123" i="34"/>
  <c r="F2131" i="34"/>
  <c r="F2139" i="34"/>
  <c r="F2147" i="34"/>
  <c r="F2155" i="34"/>
  <c r="F2163" i="34"/>
  <c r="F2171" i="34"/>
  <c r="F2179" i="34"/>
  <c r="F2187" i="34"/>
  <c r="F2195" i="34"/>
  <c r="F2203" i="34"/>
  <c r="F2211" i="34"/>
  <c r="F2222" i="34"/>
  <c r="F2252" i="34"/>
  <c r="F2284" i="34"/>
  <c r="F1975" i="34"/>
  <c r="F1991" i="34"/>
  <c r="F1997" i="34"/>
  <c r="F2004" i="34"/>
  <c r="F2012" i="34"/>
  <c r="F2020" i="34"/>
  <c r="F2028" i="34"/>
  <c r="F2036" i="34"/>
  <c r="F2044" i="34"/>
  <c r="F2052" i="34"/>
  <c r="F2060" i="34"/>
  <c r="F2068" i="34"/>
  <c r="F2076" i="34"/>
  <c r="F2084" i="34"/>
  <c r="F2092" i="34"/>
  <c r="F2100" i="34"/>
  <c r="F2108" i="34"/>
  <c r="F2116" i="34"/>
  <c r="F2124" i="34"/>
  <c r="F2132" i="34"/>
  <c r="F2140" i="34"/>
  <c r="F2148" i="34"/>
  <c r="F2156" i="34"/>
  <c r="F2164" i="34"/>
  <c r="F2172" i="34"/>
  <c r="F2180" i="34"/>
  <c r="F2188" i="34"/>
  <c r="F2196" i="34"/>
  <c r="F2204" i="34"/>
  <c r="F2212" i="34"/>
  <c r="F2224" i="34"/>
  <c r="F2256" i="34"/>
  <c r="F2288" i="34"/>
  <c r="F1886" i="34"/>
  <c r="F1890" i="34"/>
  <c r="F1894" i="34"/>
  <c r="F1898" i="34"/>
  <c r="F1902" i="34"/>
  <c r="F1906" i="34"/>
  <c r="F1910" i="34"/>
  <c r="F1914" i="34"/>
  <c r="F1918" i="34"/>
  <c r="F1922" i="34"/>
  <c r="F1926" i="34"/>
  <c r="F1930" i="34"/>
  <c r="F1934" i="34"/>
  <c r="F1938" i="34"/>
  <c r="F1942" i="34"/>
  <c r="F1946" i="34"/>
  <c r="F1950" i="34"/>
  <c r="F1954" i="34"/>
  <c r="F1958" i="34"/>
  <c r="F1962" i="34"/>
  <c r="F1966" i="34"/>
  <c r="F1970" i="34"/>
  <c r="F1976" i="34"/>
  <c r="F1981" i="34"/>
  <c r="F1986" i="34"/>
  <c r="F1992" i="34"/>
  <c r="F2005" i="34"/>
  <c r="F2013" i="34"/>
  <c r="F2021" i="34"/>
  <c r="F2029" i="34"/>
  <c r="F2037" i="34"/>
  <c r="F2045" i="34"/>
  <c r="F2053" i="34"/>
  <c r="F2061" i="34"/>
  <c r="F2069" i="34"/>
  <c r="F2077" i="34"/>
  <c r="F2085" i="34"/>
  <c r="F2093" i="34"/>
  <c r="F2101" i="34"/>
  <c r="F2109" i="34"/>
  <c r="F2117" i="34"/>
  <c r="F2125" i="34"/>
  <c r="F2133" i="34"/>
  <c r="F2141" i="34"/>
  <c r="F2149" i="34"/>
  <c r="F2157" i="34"/>
  <c r="F2165" i="34"/>
  <c r="F2173" i="34"/>
  <c r="F2181" i="34"/>
  <c r="F2189" i="34"/>
  <c r="F2197" i="34"/>
  <c r="F2205" i="34"/>
  <c r="F2213" i="34"/>
  <c r="F2228" i="34"/>
  <c r="F2260" i="34"/>
  <c r="F2292" i="34"/>
  <c r="F1971" i="34"/>
  <c r="F1987" i="34"/>
  <c r="F1998" i="34"/>
  <c r="F2006" i="34"/>
  <c r="F2014" i="34"/>
  <c r="F2022" i="34"/>
  <c r="F2030" i="34"/>
  <c r="F2038" i="34"/>
  <c r="F2046" i="34"/>
  <c r="F2054" i="34"/>
  <c r="F2062" i="34"/>
  <c r="F2070" i="34"/>
  <c r="F2078" i="34"/>
  <c r="F2086" i="34"/>
  <c r="F2094" i="34"/>
  <c r="F2102" i="34"/>
  <c r="F2110" i="34"/>
  <c r="F2118" i="34"/>
  <c r="F2126" i="34"/>
  <c r="F2134" i="34"/>
  <c r="F2142" i="34"/>
  <c r="F2150" i="34"/>
  <c r="F2158" i="34"/>
  <c r="F2166" i="34"/>
  <c r="F2174" i="34"/>
  <c r="F2182" i="34"/>
  <c r="F2190" i="34"/>
  <c r="F2198" i="34"/>
  <c r="F2206" i="34"/>
  <c r="F2214" i="34"/>
  <c r="F2232" i="34"/>
  <c r="F2264" i="34"/>
  <c r="F2296" i="34"/>
  <c r="F1851" i="34"/>
  <c r="F1855" i="34"/>
  <c r="F1859" i="34"/>
  <c r="F1863" i="34"/>
  <c r="F1867" i="34"/>
  <c r="F1871" i="34"/>
  <c r="F1875" i="34"/>
  <c r="F1879" i="34"/>
  <c r="F1883" i="34"/>
  <c r="F1887" i="34"/>
  <c r="F1891" i="34"/>
  <c r="F1895" i="34"/>
  <c r="F1899" i="34"/>
  <c r="F1903" i="34"/>
  <c r="F1907" i="34"/>
  <c r="F1911" i="34"/>
  <c r="F1915" i="34"/>
  <c r="F1919" i="34"/>
  <c r="F1923" i="34"/>
  <c r="F1927" i="34"/>
  <c r="F1931" i="34"/>
  <c r="F1935" i="34"/>
  <c r="F1939" i="34"/>
  <c r="F1943" i="34"/>
  <c r="F1947" i="34"/>
  <c r="F1951" i="34"/>
  <c r="F1955" i="34"/>
  <c r="F1959" i="34"/>
  <c r="F1963" i="34"/>
  <c r="F1967" i="34"/>
  <c r="F1972" i="34"/>
  <c r="F1977" i="34"/>
  <c r="F1982" i="34"/>
  <c r="F1988" i="34"/>
  <c r="F1993" i="34"/>
  <c r="F1999" i="34"/>
  <c r="F2007" i="34"/>
  <c r="F2015" i="34"/>
  <c r="F2023" i="34"/>
  <c r="F2031" i="34"/>
  <c r="F2039" i="34"/>
  <c r="F2047" i="34"/>
  <c r="F2055" i="34"/>
  <c r="F2063" i="34"/>
  <c r="F2071" i="34"/>
  <c r="F2079" i="34"/>
  <c r="F2087" i="34"/>
  <c r="F2095" i="34"/>
  <c r="F2103" i="34"/>
  <c r="F2111" i="34"/>
  <c r="F2119" i="34"/>
  <c r="F2127" i="34"/>
  <c r="F2135" i="34"/>
  <c r="F2143" i="34"/>
  <c r="F2151" i="34"/>
  <c r="F2159" i="34"/>
  <c r="F2167" i="34"/>
  <c r="F2175" i="34"/>
  <c r="F2183" i="34"/>
  <c r="F2191" i="34"/>
  <c r="F2199" i="34"/>
  <c r="F2207" i="34"/>
  <c r="F2216" i="34"/>
  <c r="F2236" i="34"/>
  <c r="F2268" i="34"/>
  <c r="F2300" i="34"/>
  <c r="F1983" i="34"/>
  <c r="F2000" i="34"/>
  <c r="F2008" i="34"/>
  <c r="F2016" i="34"/>
  <c r="F2024" i="34"/>
  <c r="F2032" i="34"/>
  <c r="F2040" i="34"/>
  <c r="F2048" i="34"/>
  <c r="F2056" i="34"/>
  <c r="F2064" i="34"/>
  <c r="F2072" i="34"/>
  <c r="F2080" i="34"/>
  <c r="F2088" i="34"/>
  <c r="F2096" i="34"/>
  <c r="F2104" i="34"/>
  <c r="F2112" i="34"/>
  <c r="F2120" i="34"/>
  <c r="F2128" i="34"/>
  <c r="F2136" i="34"/>
  <c r="F2144" i="34"/>
  <c r="F2152" i="34"/>
  <c r="F2160" i="34"/>
  <c r="F2168" i="34"/>
  <c r="F2176" i="34"/>
  <c r="F2184" i="34"/>
  <c r="F2192" i="34"/>
  <c r="F2200" i="34"/>
  <c r="F2208" i="34"/>
  <c r="F2217" i="34"/>
  <c r="F2240" i="34"/>
  <c r="F2272" i="34"/>
  <c r="F2304" i="34"/>
  <c r="F2221" i="34"/>
  <c r="F2225" i="34"/>
  <c r="F2229" i="34"/>
  <c r="F2233" i="34"/>
  <c r="F2237" i="34"/>
  <c r="F2241" i="34"/>
  <c r="F2245" i="34"/>
  <c r="F2249" i="34"/>
  <c r="F2253" i="34"/>
  <c r="F2257" i="34"/>
  <c r="F2261" i="34"/>
  <c r="F2265" i="34"/>
  <c r="F2269" i="34"/>
  <c r="F2273" i="34"/>
  <c r="F2277" i="34"/>
  <c r="F2281" i="34"/>
  <c r="F2285" i="34"/>
  <c r="F2289" i="34"/>
  <c r="F2293" i="34"/>
  <c r="F2297" i="34"/>
  <c r="F2301" i="34"/>
  <c r="F2305" i="34"/>
  <c r="F2226" i="34"/>
  <c r="F2230" i="34"/>
  <c r="F2234" i="34"/>
  <c r="F2238" i="34"/>
  <c r="F2242" i="34"/>
  <c r="F2246" i="34"/>
  <c r="F2250" i="34"/>
  <c r="F2254" i="34"/>
  <c r="F2258" i="34"/>
  <c r="F2262" i="34"/>
  <c r="F2266" i="34"/>
  <c r="F2270" i="34"/>
  <c r="F2274" i="34"/>
  <c r="F2278" i="34"/>
  <c r="F2282" i="34"/>
  <c r="F2286" i="34"/>
  <c r="F2290" i="34"/>
  <c r="F2294" i="34"/>
  <c r="F2298" i="34"/>
  <c r="F2302" i="34"/>
  <c r="F2306" i="34"/>
  <c r="F2215" i="34"/>
  <c r="F2219" i="34"/>
  <c r="F2223" i="34"/>
  <c r="F2227" i="34"/>
  <c r="F2231" i="34"/>
  <c r="F2235" i="34"/>
  <c r="F2239" i="34"/>
  <c r="F2243" i="34"/>
  <c r="F2247" i="34"/>
  <c r="F2251" i="34"/>
  <c r="F2255" i="34"/>
  <c r="F2259" i="34"/>
  <c r="F2263" i="34"/>
  <c r="F2267" i="34"/>
  <c r="F2271" i="34"/>
  <c r="F2275" i="34"/>
  <c r="F2279" i="34"/>
  <c r="F2283" i="34"/>
  <c r="F2287" i="34"/>
  <c r="F2291" i="34"/>
  <c r="F2295" i="34"/>
  <c r="F2299" i="34"/>
  <c r="F2303" i="34"/>
  <c r="F2307" i="34"/>
  <c r="C17" i="26"/>
  <c r="C97" i="32"/>
  <c r="C96" i="32"/>
  <c r="F77" i="32"/>
  <c r="F76" i="32"/>
  <c r="F75" i="32"/>
  <c r="C78" i="32" s="1"/>
  <c r="F11" i="34" l="1"/>
  <c r="F2308" i="34" s="1"/>
  <c r="C7" i="34" s="1"/>
  <c r="C93" i="32"/>
  <c r="F92" i="32"/>
  <c r="F91" i="32"/>
  <c r="C90" i="32"/>
  <c r="F89" i="32"/>
  <c r="C88" i="32"/>
  <c r="F87" i="32"/>
  <c r="F86" i="32"/>
  <c r="C85" i="32"/>
  <c r="F84" i="32"/>
  <c r="D83" i="32"/>
  <c r="F83" i="32" s="1"/>
  <c r="C82" i="32"/>
  <c r="F81" i="32"/>
  <c r="F80" i="32"/>
  <c r="F79" i="32"/>
  <c r="C74" i="32"/>
  <c r="F73" i="32"/>
  <c r="F72" i="32"/>
  <c r="F71" i="32"/>
  <c r="C70" i="32"/>
  <c r="F69" i="32"/>
  <c r="F68" i="32"/>
  <c r="F67" i="32"/>
  <c r="C66" i="32"/>
  <c r="F65" i="32"/>
  <c r="F64" i="32"/>
  <c r="F63" i="32"/>
  <c r="F62" i="32"/>
  <c r="C61" i="32"/>
  <c r="F59" i="32"/>
  <c r="F58" i="32"/>
  <c r="F57" i="32"/>
  <c r="F56" i="32"/>
  <c r="C55" i="32"/>
  <c r="F54" i="32"/>
  <c r="F53" i="32"/>
  <c r="F52" i="32"/>
  <c r="C51" i="32"/>
  <c r="F50" i="32"/>
  <c r="F49" i="32"/>
  <c r="F48" i="32"/>
  <c r="F47" i="32"/>
  <c r="F46" i="32"/>
  <c r="F45" i="32"/>
  <c r="F44" i="32"/>
  <c r="C43" i="32"/>
  <c r="F42" i="32"/>
  <c r="F41" i="32"/>
  <c r="F40" i="32"/>
  <c r="F39" i="32"/>
  <c r="C38" i="32"/>
  <c r="F37" i="32"/>
  <c r="F35" i="32"/>
  <c r="F36" i="32" s="1"/>
  <c r="F34" i="32"/>
  <c r="F33" i="32"/>
  <c r="F32" i="32"/>
  <c r="F31" i="32"/>
  <c r="C30" i="32"/>
  <c r="F29" i="32"/>
  <c r="F28" i="32"/>
  <c r="F27" i="32"/>
  <c r="F26" i="32"/>
  <c r="F25" i="32"/>
  <c r="F24" i="32"/>
  <c r="F23" i="32"/>
  <c r="F22" i="32"/>
  <c r="F21" i="32"/>
  <c r="C20" i="32"/>
  <c r="F17" i="32"/>
  <c r="F16" i="32"/>
  <c r="F15" i="32"/>
  <c r="F14" i="32"/>
  <c r="F12" i="32"/>
  <c r="F11" i="32"/>
  <c r="F10" i="32"/>
  <c r="C13" i="32" s="1"/>
  <c r="F9" i="32"/>
  <c r="F8" i="32"/>
  <c r="F7" i="32"/>
  <c r="F6" i="32"/>
  <c r="C60" i="32" l="1"/>
  <c r="C19" i="32"/>
  <c r="C100" i="32"/>
  <c r="C98" i="32" l="1"/>
  <c r="E45" i="31"/>
  <c r="E44" i="31"/>
  <c r="E43" i="31"/>
  <c r="E37" i="31"/>
  <c r="E36" i="31"/>
  <c r="E35" i="31"/>
  <c r="E30" i="31"/>
  <c r="E29" i="31"/>
  <c r="E28" i="31"/>
  <c r="E27" i="31"/>
  <c r="E21" i="31"/>
  <c r="E20" i="31"/>
  <c r="E19" i="31"/>
  <c r="E17" i="31"/>
  <c r="E14" i="31"/>
  <c r="E13" i="31"/>
  <c r="E12" i="31"/>
  <c r="E11" i="31"/>
  <c r="E42" i="31"/>
  <c r="E39" i="31"/>
  <c r="E38" i="31"/>
  <c r="E34" i="31"/>
  <c r="E32" i="31"/>
  <c r="E31" i="31"/>
  <c r="E26" i="31"/>
  <c r="E24" i="31"/>
  <c r="E23" i="31"/>
  <c r="E22" i="31"/>
  <c r="E18" i="31"/>
  <c r="E16" i="31"/>
  <c r="E15" i="31"/>
  <c r="E10" i="31"/>
  <c r="E41" i="31"/>
  <c r="E40" i="31"/>
  <c r="E33" i="31"/>
  <c r="E25" i="31"/>
  <c r="E9" i="31"/>
  <c r="E8" i="31"/>
  <c r="E46" i="31" l="1"/>
  <c r="D4" i="31" s="1"/>
  <c r="D28" i="30" l="1"/>
  <c r="D27" i="30"/>
  <c r="D26" i="30"/>
  <c r="D25" i="30"/>
  <c r="D24" i="30"/>
  <c r="D23" i="30"/>
  <c r="D22" i="30"/>
  <c r="D21" i="30"/>
  <c r="D20" i="30"/>
  <c r="D19" i="30"/>
  <c r="D18" i="30"/>
  <c r="D121" i="30"/>
  <c r="F121" i="30" s="1"/>
  <c r="D120" i="30"/>
  <c r="F120" i="30" s="1"/>
  <c r="D119" i="30"/>
  <c r="F119" i="30" s="1"/>
  <c r="D118" i="30"/>
  <c r="F118" i="30" s="1"/>
  <c r="D117" i="30"/>
  <c r="F117" i="30" s="1"/>
  <c r="D116" i="30"/>
  <c r="F116" i="30" s="1"/>
  <c r="D115" i="30"/>
  <c r="F115" i="30" s="1"/>
  <c r="D114" i="30"/>
  <c r="F114" i="30" s="1"/>
  <c r="D113" i="30"/>
  <c r="F113" i="30" s="1"/>
  <c r="D112" i="30"/>
  <c r="F112" i="30" s="1"/>
  <c r="D111" i="30"/>
  <c r="F111" i="30" s="1"/>
  <c r="D110" i="30"/>
  <c r="F110" i="30" s="1"/>
  <c r="D109" i="30"/>
  <c r="F109" i="30" s="1"/>
  <c r="D108" i="30"/>
  <c r="F108" i="30" s="1"/>
  <c r="D107" i="30"/>
  <c r="F107" i="30" s="1"/>
  <c r="D106" i="30"/>
  <c r="F106" i="30" s="1"/>
  <c r="D105" i="30"/>
  <c r="F105" i="30" s="1"/>
  <c r="D104" i="30"/>
  <c r="F104" i="30" s="1"/>
  <c r="D103" i="30"/>
  <c r="F103" i="30" s="1"/>
  <c r="D102" i="30"/>
  <c r="F102" i="30" s="1"/>
  <c r="D101" i="30"/>
  <c r="F101" i="30" s="1"/>
  <c r="D100" i="30"/>
  <c r="F100" i="30" s="1"/>
  <c r="D99" i="30"/>
  <c r="F99" i="30" s="1"/>
  <c r="D98" i="30"/>
  <c r="F98" i="30" s="1"/>
  <c r="D97" i="30"/>
  <c r="F97" i="30" s="1"/>
  <c r="D96" i="30"/>
  <c r="F96" i="30" s="1"/>
  <c r="D95" i="30"/>
  <c r="F95" i="30" s="1"/>
  <c r="D94" i="30"/>
  <c r="F94" i="30" s="1"/>
  <c r="D93" i="30"/>
  <c r="F93" i="30" s="1"/>
  <c r="D92" i="30"/>
  <c r="F92" i="30" s="1"/>
  <c r="D91" i="30"/>
  <c r="F91" i="30" s="1"/>
  <c r="D90" i="30"/>
  <c r="F90" i="30" s="1"/>
  <c r="D89" i="30"/>
  <c r="F89" i="30" s="1"/>
  <c r="D88" i="30"/>
  <c r="F88" i="30" s="1"/>
  <c r="D87" i="30"/>
  <c r="F87" i="30" s="1"/>
  <c r="D86" i="30"/>
  <c r="F86" i="30" s="1"/>
  <c r="D85" i="30"/>
  <c r="F85" i="30" s="1"/>
  <c r="D84" i="30"/>
  <c r="F84" i="30" s="1"/>
  <c r="D83" i="30"/>
  <c r="F83" i="30" s="1"/>
  <c r="D82" i="30"/>
  <c r="F82" i="30" s="1"/>
  <c r="D81" i="30"/>
  <c r="F81" i="30" s="1"/>
  <c r="D80" i="30"/>
  <c r="F80" i="30" s="1"/>
  <c r="D79" i="30"/>
  <c r="F79" i="30" s="1"/>
  <c r="D78" i="30"/>
  <c r="F78" i="30" s="1"/>
  <c r="D77" i="30"/>
  <c r="F77" i="30" s="1"/>
  <c r="D76" i="30"/>
  <c r="F76" i="30" s="1"/>
  <c r="D75" i="30"/>
  <c r="F75" i="30" s="1"/>
  <c r="D74" i="30"/>
  <c r="F74" i="30" s="1"/>
  <c r="D73" i="30"/>
  <c r="F73" i="30" s="1"/>
  <c r="D72" i="30"/>
  <c r="F72" i="30" s="1"/>
  <c r="D71" i="30"/>
  <c r="F71" i="30" s="1"/>
  <c r="D70" i="30"/>
  <c r="F70" i="30" s="1"/>
  <c r="D69" i="30"/>
  <c r="F69" i="30" s="1"/>
  <c r="D68" i="30"/>
  <c r="F68" i="30" s="1"/>
  <c r="D67" i="30"/>
  <c r="F67" i="30" s="1"/>
  <c r="D66" i="30"/>
  <c r="F66" i="30" s="1"/>
  <c r="D65" i="30"/>
  <c r="F65" i="30" s="1"/>
  <c r="D64" i="30"/>
  <c r="F64" i="30" s="1"/>
  <c r="D63" i="30"/>
  <c r="F63" i="30" s="1"/>
  <c r="D62" i="30"/>
  <c r="F62" i="30" s="1"/>
  <c r="D61" i="30"/>
  <c r="F61" i="30" s="1"/>
  <c r="D60" i="30"/>
  <c r="F60" i="30" s="1"/>
  <c r="D59" i="30"/>
  <c r="F59" i="30" s="1"/>
  <c r="D58" i="30"/>
  <c r="F58" i="30" s="1"/>
  <c r="D57" i="30"/>
  <c r="F57" i="30" s="1"/>
  <c r="D56" i="30"/>
  <c r="F56" i="30" s="1"/>
  <c r="D55" i="30"/>
  <c r="F55" i="30" s="1"/>
  <c r="D54" i="30"/>
  <c r="F54" i="30" s="1"/>
  <c r="D53" i="30"/>
  <c r="F53" i="30" s="1"/>
  <c r="D52" i="30"/>
  <c r="F52" i="30" s="1"/>
  <c r="D51" i="30"/>
  <c r="F51" i="30" s="1"/>
  <c r="D50" i="30"/>
  <c r="F50" i="30" s="1"/>
  <c r="D49" i="30"/>
  <c r="F49" i="30" s="1"/>
  <c r="D48" i="30"/>
  <c r="F48" i="30" s="1"/>
  <c r="D47" i="30"/>
  <c r="F47" i="30" s="1"/>
  <c r="D46" i="30"/>
  <c r="F46" i="30" s="1"/>
  <c r="D45" i="30"/>
  <c r="F45" i="30" s="1"/>
  <c r="D44" i="30"/>
  <c r="F44" i="30" s="1"/>
  <c r="D43" i="30"/>
  <c r="F43" i="30" s="1"/>
  <c r="D42" i="30"/>
  <c r="F42" i="30" s="1"/>
  <c r="D41" i="30"/>
  <c r="F41" i="30" s="1"/>
  <c r="D40" i="30"/>
  <c r="F40" i="30" s="1"/>
  <c r="D39" i="30"/>
  <c r="F39" i="30" s="1"/>
  <c r="D38" i="30"/>
  <c r="F38" i="30" s="1"/>
  <c r="D37" i="30"/>
  <c r="F37" i="30" s="1"/>
  <c r="D36" i="30"/>
  <c r="F36" i="30" s="1"/>
  <c r="D35" i="30"/>
  <c r="F35" i="30" s="1"/>
  <c r="D34" i="30"/>
  <c r="F34" i="30" s="1"/>
  <c r="D33" i="30"/>
  <c r="F33" i="30" s="1"/>
  <c r="D17" i="30"/>
  <c r="D16" i="30"/>
  <c r="D15" i="30"/>
  <c r="D14" i="30"/>
  <c r="D13" i="30"/>
  <c r="D12" i="30"/>
  <c r="D11" i="30"/>
  <c r="D10" i="30"/>
  <c r="D9" i="30"/>
  <c r="D8" i="30"/>
  <c r="D114" i="27"/>
  <c r="D113" i="27"/>
  <c r="D112" i="27"/>
  <c r="D111" i="27"/>
  <c r="D110" i="27"/>
  <c r="F110" i="27" s="1"/>
  <c r="D109" i="27"/>
  <c r="D108" i="27"/>
  <c r="D107" i="27"/>
  <c r="D106" i="27"/>
  <c r="D105" i="27"/>
  <c r="D104" i="27"/>
  <c r="D103" i="27"/>
  <c r="F103" i="27" s="1"/>
  <c r="D102" i="27"/>
  <c r="D101" i="27"/>
  <c r="F101" i="27" s="1"/>
  <c r="D100" i="27"/>
  <c r="F100" i="27" s="1"/>
  <c r="D99" i="27"/>
  <c r="F99" i="27" s="1"/>
  <c r="D98" i="27"/>
  <c r="D97" i="27"/>
  <c r="D96" i="27"/>
  <c r="D95" i="27"/>
  <c r="F95" i="27" s="1"/>
  <c r="D94" i="27"/>
  <c r="F94" i="27" s="1"/>
  <c r="D93" i="27"/>
  <c r="F93" i="27" s="1"/>
  <c r="D92" i="27"/>
  <c r="F92" i="27" s="1"/>
  <c r="D91" i="27"/>
  <c r="F91" i="27" s="1"/>
  <c r="D90" i="27"/>
  <c r="D89" i="27"/>
  <c r="D88" i="27"/>
  <c r="D87" i="27"/>
  <c r="F87" i="27" s="1"/>
  <c r="D86" i="27"/>
  <c r="D85" i="27"/>
  <c r="F85" i="27" s="1"/>
  <c r="D84" i="27"/>
  <c r="F84" i="27" s="1"/>
  <c r="D83" i="27"/>
  <c r="F83" i="27" s="1"/>
  <c r="D82" i="27"/>
  <c r="D81" i="27"/>
  <c r="D80" i="27"/>
  <c r="D79" i="27"/>
  <c r="D78" i="27"/>
  <c r="F78" i="27" s="1"/>
  <c r="D77" i="27"/>
  <c r="D76" i="27"/>
  <c r="D75" i="27"/>
  <c r="D74" i="27"/>
  <c r="D73" i="27"/>
  <c r="D72" i="27"/>
  <c r="D71" i="27"/>
  <c r="F71" i="27" s="1"/>
  <c r="D70" i="27"/>
  <c r="D69" i="27"/>
  <c r="F69" i="27" s="1"/>
  <c r="D68" i="27"/>
  <c r="F68" i="27" s="1"/>
  <c r="D67" i="27"/>
  <c r="F67" i="27" s="1"/>
  <c r="D66" i="27"/>
  <c r="D65" i="27"/>
  <c r="D64" i="27"/>
  <c r="D63" i="27"/>
  <c r="D62" i="27"/>
  <c r="F62" i="27" s="1"/>
  <c r="D61" i="27"/>
  <c r="F61" i="27" s="1"/>
  <c r="D60" i="27"/>
  <c r="F60" i="27" s="1"/>
  <c r="D59" i="27"/>
  <c r="F59" i="27" s="1"/>
  <c r="D58" i="27"/>
  <c r="D57" i="27"/>
  <c r="D56" i="27"/>
  <c r="D55" i="27"/>
  <c r="F55" i="27" s="1"/>
  <c r="D54" i="27"/>
  <c r="D53" i="27"/>
  <c r="F53" i="27" s="1"/>
  <c r="D52" i="27"/>
  <c r="F52" i="27" s="1"/>
  <c r="D51" i="27"/>
  <c r="F51" i="27" s="1"/>
  <c r="D50" i="27"/>
  <c r="D49" i="27"/>
  <c r="D48" i="27"/>
  <c r="D47" i="27"/>
  <c r="D46" i="27"/>
  <c r="F46" i="27" s="1"/>
  <c r="D45" i="27"/>
  <c r="D44" i="27"/>
  <c r="D43" i="27"/>
  <c r="D42" i="27"/>
  <c r="D41" i="27"/>
  <c r="D40" i="27"/>
  <c r="D39" i="27"/>
  <c r="F39" i="27" s="1"/>
  <c r="D38" i="27"/>
  <c r="D37" i="27"/>
  <c r="F37" i="27" s="1"/>
  <c r="D36" i="27"/>
  <c r="F36" i="27" s="1"/>
  <c r="D35" i="27"/>
  <c r="F35" i="27" s="1"/>
  <c r="D34" i="27"/>
  <c r="D33" i="27"/>
  <c r="D32" i="27"/>
  <c r="D31" i="27"/>
  <c r="D30" i="27"/>
  <c r="F30" i="27" s="1"/>
  <c r="D29" i="27"/>
  <c r="F29" i="27" s="1"/>
  <c r="F28" i="27"/>
  <c r="D27" i="27"/>
  <c r="F27" i="27" s="1"/>
  <c r="D26" i="27"/>
  <c r="D25" i="27"/>
  <c r="D24" i="27"/>
  <c r="D23" i="27"/>
  <c r="F23" i="27" s="1"/>
  <c r="F111" i="27"/>
  <c r="F109" i="27"/>
  <c r="F108" i="27"/>
  <c r="F107" i="27"/>
  <c r="F79" i="27"/>
  <c r="F77" i="27"/>
  <c r="F76" i="27"/>
  <c r="F75" i="27"/>
  <c r="F63" i="27"/>
  <c r="F47" i="27"/>
  <c r="F45" i="27"/>
  <c r="F44" i="27"/>
  <c r="F43" i="27"/>
  <c r="F31" i="27"/>
  <c r="D22" i="27"/>
  <c r="F114" i="27"/>
  <c r="F113" i="27"/>
  <c r="F112" i="27"/>
  <c r="F106" i="27"/>
  <c r="F105" i="27"/>
  <c r="F104" i="27"/>
  <c r="F102" i="27"/>
  <c r="F98" i="27"/>
  <c r="F97" i="27"/>
  <c r="F96" i="27"/>
  <c r="F90" i="27"/>
  <c r="F89" i="27"/>
  <c r="F88" i="27"/>
  <c r="F86" i="27"/>
  <c r="F82" i="27"/>
  <c r="F81" i="27"/>
  <c r="F80" i="27"/>
  <c r="F74" i="27"/>
  <c r="F73" i="27"/>
  <c r="F72" i="27"/>
  <c r="F70" i="27"/>
  <c r="F66" i="27"/>
  <c r="F65" i="27"/>
  <c r="F64" i="27"/>
  <c r="F58" i="27"/>
  <c r="F57" i="27"/>
  <c r="F56" i="27"/>
  <c r="F54" i="27"/>
  <c r="F50" i="27"/>
  <c r="F49" i="27"/>
  <c r="F48" i="27"/>
  <c r="F42" i="27"/>
  <c r="F41" i="27"/>
  <c r="F40" i="27"/>
  <c r="F38" i="27"/>
  <c r="F34" i="27"/>
  <c r="F33" i="27"/>
  <c r="F32" i="27"/>
  <c r="F26" i="27"/>
  <c r="F25" i="27"/>
  <c r="F24" i="27"/>
  <c r="F22" i="27"/>
  <c r="D17" i="27"/>
  <c r="D16" i="27"/>
  <c r="D15" i="27"/>
  <c r="D14" i="27"/>
  <c r="D13" i="27"/>
  <c r="D12" i="27"/>
  <c r="D11" i="27"/>
  <c r="D10" i="27"/>
  <c r="D9" i="27"/>
  <c r="D8" i="27"/>
  <c r="D29" i="30" l="1"/>
  <c r="F122" i="30"/>
  <c r="D18" i="27"/>
  <c r="F115" i="27"/>
  <c r="E4" i="30" l="1"/>
  <c r="E4" i="27"/>
  <c r="D5" i="26" l="1"/>
  <c r="D4" i="26"/>
  <c r="D6" i="25"/>
  <c r="C5" i="16"/>
  <c r="D6" i="26" l="1"/>
  <c r="C29" i="24" a="1"/>
  <c r="C29" i="24" s="1"/>
  <c r="C26" i="24"/>
  <c r="C25" i="24"/>
  <c r="C24" i="24"/>
  <c r="C23" i="24"/>
  <c r="C22" i="24"/>
  <c r="C21" i="24"/>
  <c r="C20" i="24"/>
  <c r="C19" i="24"/>
  <c r="C18" i="24"/>
  <c r="C17" i="24"/>
  <c r="C16" i="24"/>
  <c r="H15" i="24"/>
  <c r="C15" i="24"/>
  <c r="C14" i="24"/>
  <c r="C13" i="24"/>
  <c r="C12" i="24"/>
  <c r="H11" i="24"/>
  <c r="C11" i="24"/>
  <c r="C10" i="24"/>
  <c r="C9" i="24"/>
  <c r="C8" i="24"/>
  <c r="E7" i="24"/>
  <c r="C7" i="24"/>
  <c r="C6" i="24"/>
  <c r="C27" i="24" s="1"/>
  <c r="F8" i="17"/>
  <c r="F9" i="17"/>
  <c r="F10" i="17"/>
  <c r="F11" i="17"/>
  <c r="F12" i="17"/>
  <c r="F13" i="17"/>
  <c r="F14" i="17"/>
  <c r="J14" i="17"/>
  <c r="C15" i="17"/>
  <c r="F16" i="17"/>
  <c r="F17" i="17"/>
  <c r="F18" i="17"/>
  <c r="F19" i="17"/>
  <c r="J20" i="17"/>
  <c r="C22" i="17"/>
  <c r="F23" i="17"/>
  <c r="F24" i="17"/>
  <c r="F25" i="17"/>
  <c r="F26" i="17"/>
  <c r="K26" i="17"/>
  <c r="F27" i="17"/>
  <c r="F28" i="17"/>
  <c r="F29" i="17"/>
  <c r="K29" i="17"/>
  <c r="F30" i="17"/>
  <c r="F31" i="17"/>
  <c r="C32" i="17"/>
  <c r="F33" i="17"/>
  <c r="F34" i="17"/>
  <c r="N34" i="17"/>
  <c r="J34" i="17" s="1"/>
  <c r="F35" i="17"/>
  <c r="N35" i="17"/>
  <c r="J35" i="17" s="1"/>
  <c r="F36" i="17"/>
  <c r="N36" i="17"/>
  <c r="J36" i="17" s="1"/>
  <c r="F37" i="17"/>
  <c r="F38" i="17" s="1"/>
  <c r="N37" i="17"/>
  <c r="J37" i="17" s="1"/>
  <c r="N38" i="17"/>
  <c r="J38" i="17" s="1"/>
  <c r="F39" i="17"/>
  <c r="N39" i="17"/>
  <c r="J39" i="17" s="1"/>
  <c r="C40" i="17"/>
  <c r="N40" i="17"/>
  <c r="J40" i="17" s="1"/>
  <c r="F41" i="17"/>
  <c r="N41" i="17"/>
  <c r="J41" i="17" s="1"/>
  <c r="F42" i="17"/>
  <c r="N42" i="17"/>
  <c r="J42" i="17" s="1"/>
  <c r="F43" i="17"/>
  <c r="N43" i="17"/>
  <c r="J43" i="17" s="1"/>
  <c r="F44" i="17"/>
  <c r="N44" i="17"/>
  <c r="J44" i="17" s="1"/>
  <c r="C45" i="17"/>
  <c r="N45" i="17"/>
  <c r="J45" i="17" s="1"/>
  <c r="F46" i="17"/>
  <c r="N46" i="17"/>
  <c r="J46" i="17" s="1"/>
  <c r="F47" i="17"/>
  <c r="N47" i="17"/>
  <c r="J47" i="17" s="1"/>
  <c r="F48" i="17"/>
  <c r="N48" i="17"/>
  <c r="J48" i="17" s="1"/>
  <c r="F49" i="17"/>
  <c r="N49" i="17"/>
  <c r="J49" i="17" s="1"/>
  <c r="F50" i="17"/>
  <c r="N50" i="17"/>
  <c r="J50" i="17" s="1"/>
  <c r="F51" i="17"/>
  <c r="N51" i="17"/>
  <c r="J51" i="17" s="1"/>
  <c r="F52" i="17"/>
  <c r="N52" i="17"/>
  <c r="J52" i="17" s="1"/>
  <c r="C53" i="17"/>
  <c r="N53" i="17"/>
  <c r="J53" i="17" s="1"/>
  <c r="F54" i="17"/>
  <c r="N54" i="17"/>
  <c r="J54" i="17" s="1"/>
  <c r="F55" i="17"/>
  <c r="N55" i="17"/>
  <c r="J55" i="17" s="1"/>
  <c r="F56" i="17"/>
  <c r="N56" i="17"/>
  <c r="J56" i="17" s="1"/>
  <c r="C57" i="17"/>
  <c r="N57" i="17"/>
  <c r="J57" i="17" s="1"/>
  <c r="F58" i="17"/>
  <c r="N58" i="17"/>
  <c r="J58" i="17" s="1"/>
  <c r="F59" i="17"/>
  <c r="N59" i="17"/>
  <c r="J59" i="17" s="1"/>
  <c r="F60" i="17"/>
  <c r="N60" i="17"/>
  <c r="J60" i="17" s="1"/>
  <c r="F61" i="17"/>
  <c r="N61" i="17"/>
  <c r="J61" i="17" s="1"/>
  <c r="N62" i="17"/>
  <c r="J62" i="17" s="1"/>
  <c r="C63" i="17"/>
  <c r="N63" i="17"/>
  <c r="J63" i="17" s="1"/>
  <c r="F64" i="17"/>
  <c r="N64" i="17"/>
  <c r="J64" i="17" s="1"/>
  <c r="F65" i="17"/>
  <c r="N65" i="17"/>
  <c r="J65" i="17" s="1"/>
  <c r="F66" i="17"/>
  <c r="N66" i="17"/>
  <c r="J66" i="17" s="1"/>
  <c r="F67" i="17"/>
  <c r="N67" i="17"/>
  <c r="J67" i="17" s="1"/>
  <c r="C68" i="17"/>
  <c r="N68" i="17"/>
  <c r="J68" i="17" s="1"/>
  <c r="F69" i="17"/>
  <c r="N69" i="17"/>
  <c r="J69" i="17" s="1"/>
  <c r="F70" i="17"/>
  <c r="N70" i="17"/>
  <c r="J70" i="17" s="1"/>
  <c r="F71" i="17"/>
  <c r="N71" i="17"/>
  <c r="J71" i="17" s="1"/>
  <c r="C72" i="17"/>
  <c r="N72" i="17"/>
  <c r="J72" i="17" s="1"/>
  <c r="F73" i="17"/>
  <c r="N73" i="17"/>
  <c r="J73" i="17" s="1"/>
  <c r="F74" i="17"/>
  <c r="N74" i="17"/>
  <c r="J74" i="17" s="1"/>
  <c r="F75" i="17"/>
  <c r="N75" i="17"/>
  <c r="J75" i="17" s="1"/>
  <c r="C76" i="17"/>
  <c r="N76" i="17"/>
  <c r="J76" i="17" s="1"/>
  <c r="F77" i="17"/>
  <c r="N77" i="17"/>
  <c r="J77" i="17" s="1"/>
  <c r="F78" i="17"/>
  <c r="N78" i="17"/>
  <c r="J78" i="17" s="1"/>
  <c r="F79" i="17"/>
  <c r="N79" i="17"/>
  <c r="J79" i="17" s="1"/>
  <c r="C80" i="17"/>
  <c r="N80" i="17"/>
  <c r="J80" i="17" s="1"/>
  <c r="D81" i="17"/>
  <c r="F81" i="17" s="1"/>
  <c r="N81" i="17"/>
  <c r="J81" i="17" s="1"/>
  <c r="F82" i="17"/>
  <c r="N82" i="17"/>
  <c r="J82" i="17" s="1"/>
  <c r="C83" i="17"/>
  <c r="N83" i="17"/>
  <c r="J83" i="17" s="1"/>
  <c r="F84" i="17"/>
  <c r="N84" i="17"/>
  <c r="J84" i="17" s="1"/>
  <c r="F85" i="17"/>
  <c r="N85" i="17"/>
  <c r="J85" i="17" s="1"/>
  <c r="C86" i="17"/>
  <c r="N86" i="17"/>
  <c r="J86" i="17" s="1"/>
  <c r="F87" i="17"/>
  <c r="N87" i="17"/>
  <c r="J87" i="17" s="1"/>
  <c r="C88" i="17"/>
  <c r="N88" i="17"/>
  <c r="J88" i="17" s="1"/>
  <c r="N89" i="17"/>
  <c r="J89" i="17" s="1"/>
  <c r="N90" i="17"/>
  <c r="J90" i="17" s="1"/>
  <c r="N91" i="17"/>
  <c r="J91" i="17" s="1"/>
  <c r="N92" i="17"/>
  <c r="J92" i="17" s="1"/>
  <c r="N93" i="17"/>
  <c r="J93" i="17" s="1"/>
  <c r="N94" i="17"/>
  <c r="J94" i="17" s="1"/>
  <c r="N95" i="17"/>
  <c r="J95" i="17" s="1"/>
  <c r="N96" i="17"/>
  <c r="J96" i="17" s="1"/>
  <c r="N97" i="17"/>
  <c r="J97" i="17" s="1"/>
  <c r="N98" i="17"/>
  <c r="J98" i="17" s="1"/>
  <c r="N99" i="17"/>
  <c r="J99" i="17" s="1"/>
  <c r="N100" i="17"/>
  <c r="J100" i="17" s="1"/>
  <c r="N101" i="17"/>
  <c r="J101" i="17" s="1"/>
  <c r="N102" i="17"/>
  <c r="J102" i="17" s="1"/>
  <c r="N103" i="17"/>
  <c r="J103" i="17" s="1"/>
  <c r="N104" i="17"/>
  <c r="J104" i="17" s="1"/>
  <c r="N105" i="17"/>
  <c r="J105" i="17" s="1"/>
  <c r="N106" i="17"/>
  <c r="J106" i="17" s="1"/>
  <c r="N107" i="17"/>
  <c r="J107" i="17" s="1"/>
  <c r="N108" i="17"/>
  <c r="J108" i="17" s="1"/>
  <c r="N109" i="17"/>
  <c r="J109" i="17" s="1"/>
  <c r="N110" i="17"/>
  <c r="J110" i="17" s="1"/>
  <c r="N111" i="17"/>
  <c r="J111" i="17" s="1"/>
  <c r="N112" i="17"/>
  <c r="J112" i="17" s="1"/>
  <c r="N113" i="17"/>
  <c r="J113" i="17" s="1"/>
  <c r="N114" i="17"/>
  <c r="J114" i="17" s="1"/>
  <c r="N115" i="17"/>
  <c r="J115" i="17" s="1"/>
  <c r="N116" i="17"/>
  <c r="J116" i="17" s="1"/>
  <c r="N117" i="17"/>
  <c r="J117" i="17" s="1"/>
  <c r="N118" i="17"/>
  <c r="J118" i="17" s="1"/>
  <c r="N119" i="17"/>
  <c r="J119" i="17" s="1"/>
  <c r="N120" i="17"/>
  <c r="J120" i="17" s="1"/>
  <c r="N121" i="17"/>
  <c r="J121" i="17" s="1"/>
  <c r="N122" i="17"/>
  <c r="J122" i="17" s="1"/>
  <c r="N123" i="17"/>
  <c r="J123" i="17" s="1"/>
  <c r="N124" i="17"/>
  <c r="J124" i="17" s="1"/>
  <c r="N125" i="17"/>
  <c r="J125" i="17" s="1"/>
  <c r="N126" i="17"/>
  <c r="J126" i="17" s="1"/>
  <c r="N127" i="17"/>
  <c r="J127" i="17" s="1"/>
  <c r="N128" i="17"/>
  <c r="J128" i="17" s="1"/>
  <c r="N129" i="17"/>
  <c r="J129" i="17" s="1"/>
  <c r="N130" i="17"/>
  <c r="J130" i="17" s="1"/>
  <c r="N131" i="17"/>
  <c r="J131" i="17" s="1"/>
  <c r="N132" i="17"/>
  <c r="J132" i="17" s="1"/>
  <c r="N133" i="17"/>
  <c r="J133" i="17" s="1"/>
  <c r="N134" i="17"/>
  <c r="J134" i="17" s="1"/>
  <c r="N135" i="17"/>
  <c r="J135" i="17" s="1"/>
  <c r="N136" i="17"/>
  <c r="J136" i="17" s="1"/>
  <c r="N137" i="17"/>
  <c r="J137" i="17" s="1"/>
  <c r="N138" i="17"/>
  <c r="J138" i="17" s="1"/>
  <c r="N139" i="17"/>
  <c r="J139" i="17" s="1"/>
  <c r="N140" i="17"/>
  <c r="J140" i="17" s="1"/>
  <c r="N141" i="17"/>
  <c r="J141" i="17" s="1"/>
  <c r="N142" i="17"/>
  <c r="J142" i="17" s="1"/>
  <c r="N143" i="17"/>
  <c r="J143" i="17" s="1"/>
  <c r="N144" i="17"/>
  <c r="J144" i="17" s="1"/>
  <c r="N149" i="17"/>
  <c r="J149" i="17" s="1"/>
  <c r="N150" i="17"/>
  <c r="J150" i="17" s="1"/>
  <c r="N151" i="17"/>
  <c r="J151" i="17" s="1"/>
  <c r="N152" i="17"/>
  <c r="J152" i="17" s="1"/>
  <c r="N153" i="17"/>
  <c r="J153" i="17" s="1"/>
  <c r="N154" i="17"/>
  <c r="J154" i="17" s="1"/>
  <c r="N155" i="17"/>
  <c r="J155" i="17" s="1"/>
  <c r="N156" i="17"/>
  <c r="J156" i="17" s="1"/>
  <c r="N157" i="17"/>
  <c r="J157" i="17" s="1"/>
  <c r="N158" i="17"/>
  <c r="J158" i="17" s="1"/>
  <c r="N159" i="17"/>
  <c r="J159" i="17" s="1"/>
  <c r="N160" i="17"/>
  <c r="J160" i="17" s="1"/>
  <c r="N161" i="17"/>
  <c r="J161" i="17" s="1"/>
  <c r="N162" i="17"/>
  <c r="J162" i="17" s="1"/>
  <c r="N163" i="17"/>
  <c r="J163" i="17" s="1"/>
  <c r="N164" i="17"/>
  <c r="J164" i="17" s="1"/>
  <c r="N165" i="17"/>
  <c r="J165" i="17" s="1"/>
  <c r="N166" i="17"/>
  <c r="J166" i="17" s="1"/>
  <c r="N167" i="17"/>
  <c r="J167" i="17" s="1"/>
  <c r="N168" i="17"/>
  <c r="J168" i="17" s="1"/>
  <c r="N169" i="17"/>
  <c r="J169" i="17" s="1"/>
  <c r="N170" i="17"/>
  <c r="J170" i="17" s="1"/>
  <c r="N171" i="17"/>
  <c r="J171" i="17" s="1"/>
  <c r="N172" i="17"/>
  <c r="J172" i="17" s="1"/>
  <c r="N173" i="17"/>
  <c r="J173" i="17" s="1"/>
  <c r="N174" i="17"/>
  <c r="J174" i="17" s="1"/>
  <c r="N175" i="17"/>
  <c r="J175" i="17" s="1"/>
  <c r="N176" i="17"/>
  <c r="J176" i="17" s="1"/>
  <c r="N177" i="17"/>
  <c r="J177" i="17" s="1"/>
  <c r="N178" i="17"/>
  <c r="J178" i="17" s="1"/>
  <c r="N179" i="17"/>
  <c r="J179" i="17" s="1"/>
  <c r="N180" i="17"/>
  <c r="J180" i="17" s="1"/>
  <c r="N181" i="17"/>
  <c r="J181" i="17" s="1"/>
  <c r="N182" i="17"/>
  <c r="J182" i="17" s="1"/>
  <c r="N183" i="17"/>
  <c r="J183" i="17" s="1"/>
  <c r="N184" i="17"/>
  <c r="J184" i="17" s="1"/>
  <c r="N185" i="17"/>
  <c r="J185" i="17" s="1"/>
  <c r="N186" i="17"/>
  <c r="J186" i="17" s="1"/>
  <c r="N187" i="17"/>
  <c r="J187" i="17" s="1"/>
  <c r="N188" i="17"/>
  <c r="J188" i="17" s="1"/>
  <c r="N189" i="17"/>
  <c r="J189" i="17" s="1"/>
  <c r="N190" i="17"/>
  <c r="J190" i="17" s="1"/>
  <c r="N191" i="17"/>
  <c r="J191" i="17" s="1"/>
  <c r="N192" i="17"/>
  <c r="J192" i="17" s="1"/>
  <c r="N193" i="17"/>
  <c r="J193" i="17" s="1"/>
  <c r="N194" i="17"/>
  <c r="J194" i="17" s="1"/>
  <c r="N195" i="17"/>
  <c r="J195" i="17" s="1"/>
  <c r="N196" i="17"/>
  <c r="J196" i="17" s="1"/>
  <c r="N197" i="17"/>
  <c r="J197" i="17" s="1"/>
  <c r="N198" i="17"/>
  <c r="J198" i="17" s="1"/>
  <c r="N199" i="17"/>
  <c r="J199" i="17" s="1"/>
  <c r="N200" i="17"/>
  <c r="J200" i="17" s="1"/>
  <c r="N201" i="17"/>
  <c r="J201" i="17" s="1"/>
  <c r="N202" i="17"/>
  <c r="J202" i="17" s="1"/>
  <c r="N203" i="17"/>
  <c r="J203" i="17" s="1"/>
  <c r="N204" i="17"/>
  <c r="J204" i="17" s="1"/>
  <c r="N205" i="17"/>
  <c r="J205" i="17" s="1"/>
  <c r="N206" i="17"/>
  <c r="J206" i="17" s="1"/>
  <c r="N207" i="17"/>
  <c r="J207" i="17" s="1"/>
  <c r="N208" i="17"/>
  <c r="J208" i="17" s="1"/>
  <c r="N209" i="17"/>
  <c r="J209" i="17" s="1"/>
  <c r="N210" i="17"/>
  <c r="J210" i="17" s="1"/>
  <c r="N211" i="17"/>
  <c r="J211" i="17" s="1"/>
  <c r="N212" i="17"/>
  <c r="J212" i="17" s="1"/>
  <c r="N213" i="17"/>
  <c r="J213" i="17" s="1"/>
  <c r="N214" i="17"/>
  <c r="J214" i="17" s="1"/>
  <c r="N215" i="17"/>
  <c r="J215" i="17" s="1"/>
  <c r="N216" i="17"/>
  <c r="J216" i="17" s="1"/>
  <c r="N217" i="17"/>
  <c r="J217" i="17" s="1"/>
  <c r="N218" i="17"/>
  <c r="J218" i="17" s="1"/>
  <c r="N219" i="17"/>
  <c r="J219" i="17" s="1"/>
  <c r="N220" i="17"/>
  <c r="J220" i="17" s="1"/>
  <c r="N221" i="17"/>
  <c r="J221" i="17" s="1"/>
  <c r="N222" i="17"/>
  <c r="J222" i="17" s="1"/>
  <c r="N223" i="17"/>
  <c r="J223" i="17" s="1"/>
  <c r="N224" i="17"/>
  <c r="J224" i="17" s="1"/>
  <c r="N225" i="17"/>
  <c r="J225" i="17" s="1"/>
  <c r="N226" i="17"/>
  <c r="J226" i="17" s="1"/>
  <c r="N227" i="17"/>
  <c r="J227" i="17" s="1"/>
  <c r="N228" i="17"/>
  <c r="J228" i="17" s="1"/>
  <c r="N229" i="17"/>
  <c r="J229" i="17" s="1"/>
  <c r="N230" i="17"/>
  <c r="J230" i="17" s="1"/>
  <c r="N231" i="17"/>
  <c r="J231" i="17" s="1"/>
  <c r="N232" i="17"/>
  <c r="J232" i="17" s="1"/>
  <c r="N233" i="17"/>
  <c r="J233" i="17" s="1"/>
  <c r="N234" i="17"/>
  <c r="J234" i="17" s="1"/>
  <c r="N235" i="17"/>
  <c r="J235" i="17" s="1"/>
  <c r="N236" i="17"/>
  <c r="J236" i="17" s="1"/>
  <c r="N237" i="17"/>
  <c r="J237" i="17" s="1"/>
  <c r="N238" i="17"/>
  <c r="J238" i="17" s="1"/>
  <c r="N239" i="17"/>
  <c r="J239" i="17" s="1"/>
  <c r="N240" i="17"/>
  <c r="J240" i="17" s="1"/>
  <c r="N241" i="17"/>
  <c r="J241" i="17" s="1"/>
  <c r="N242" i="17"/>
  <c r="J242" i="17" s="1"/>
  <c r="N243" i="17"/>
  <c r="J243" i="17" s="1"/>
  <c r="N244" i="17"/>
  <c r="J244" i="17" s="1"/>
  <c r="N245" i="17"/>
  <c r="J245" i="17" s="1"/>
  <c r="N246" i="17"/>
  <c r="J246" i="17" s="1"/>
  <c r="N247" i="17"/>
  <c r="J247" i="17" s="1"/>
  <c r="N248" i="17"/>
  <c r="J248" i="17" s="1"/>
  <c r="N249" i="17"/>
  <c r="J249" i="17" s="1"/>
  <c r="N250" i="17"/>
  <c r="J250" i="17" s="1"/>
  <c r="C21" i="17" l="1"/>
  <c r="C62" i="17"/>
  <c r="K30" i="17"/>
  <c r="C92" i="17"/>
  <c r="J251" i="17"/>
  <c r="J145" i="17"/>
  <c r="C89" i="17" l="1"/>
  <c r="C90" i="17" s="1"/>
  <c r="C18" i="15" l="1"/>
  <c r="C17" i="15"/>
  <c r="K159" i="15"/>
  <c r="K158" i="15"/>
  <c r="K157" i="15"/>
  <c r="K156" i="15"/>
  <c r="K155" i="15"/>
  <c r="K154" i="15"/>
  <c r="K153" i="15"/>
  <c r="K152" i="15"/>
  <c r="K151" i="15"/>
  <c r="K150" i="15"/>
  <c r="K149" i="15"/>
  <c r="K148" i="15"/>
  <c r="K147" i="15"/>
  <c r="K146" i="15"/>
  <c r="K145" i="15"/>
  <c r="K144" i="15"/>
  <c r="K143" i="15"/>
  <c r="K142" i="15"/>
  <c r="K141" i="15"/>
  <c r="K140" i="15"/>
  <c r="K139" i="15"/>
  <c r="K138" i="15"/>
  <c r="K137" i="15"/>
  <c r="K136" i="15"/>
  <c r="K135" i="15"/>
  <c r="K134" i="15"/>
  <c r="K133" i="15"/>
  <c r="K132" i="15"/>
  <c r="K131" i="15"/>
  <c r="K130" i="15"/>
  <c r="K129" i="15"/>
  <c r="K128" i="15"/>
  <c r="K127" i="15"/>
  <c r="K126" i="15"/>
  <c r="K125" i="15"/>
  <c r="K124" i="15"/>
  <c r="K123" i="15"/>
  <c r="K122" i="15"/>
  <c r="K121" i="15"/>
  <c r="K120" i="15"/>
  <c r="K119" i="15"/>
  <c r="K118" i="15"/>
  <c r="K117" i="15"/>
  <c r="K116" i="15"/>
  <c r="K115" i="15"/>
  <c r="K114" i="15"/>
  <c r="K113" i="15"/>
  <c r="K112" i="15"/>
  <c r="K111" i="15"/>
  <c r="K110" i="15"/>
  <c r="K109" i="15"/>
  <c r="K108" i="15"/>
  <c r="K107" i="15"/>
  <c r="K106" i="15"/>
  <c r="K105" i="15"/>
  <c r="K104" i="15"/>
  <c r="K103" i="15"/>
  <c r="K102" i="15"/>
  <c r="K101" i="15"/>
  <c r="K100" i="15"/>
  <c r="K99" i="15"/>
  <c r="K97" i="15"/>
  <c r="K96" i="15"/>
  <c r="K95" i="15"/>
  <c r="K94" i="15"/>
  <c r="K93" i="15"/>
  <c r="K92" i="15"/>
  <c r="K91" i="15"/>
  <c r="K90" i="15"/>
  <c r="K89" i="15"/>
  <c r="K88" i="15"/>
  <c r="K83" i="15"/>
  <c r="K82" i="15"/>
  <c r="K81" i="15"/>
  <c r="K80" i="15"/>
  <c r="K79" i="15"/>
  <c r="K78" i="15"/>
  <c r="K77" i="15"/>
  <c r="K76" i="15"/>
  <c r="K75" i="15"/>
  <c r="K74" i="15"/>
  <c r="K73" i="15"/>
  <c r="K72" i="15"/>
  <c r="K71" i="15"/>
  <c r="K70" i="15"/>
  <c r="K69" i="15"/>
  <c r="K68" i="15"/>
  <c r="K67" i="15"/>
  <c r="K66" i="15"/>
  <c r="K65" i="15"/>
  <c r="K64" i="15"/>
  <c r="K63" i="15"/>
  <c r="K62" i="15"/>
  <c r="K61" i="15"/>
  <c r="K60" i="15"/>
  <c r="K59" i="15"/>
  <c r="K58" i="15"/>
  <c r="K57" i="15"/>
  <c r="K56" i="15"/>
  <c r="K55" i="15"/>
  <c r="K54" i="15"/>
  <c r="K53" i="15"/>
  <c r="K52" i="15"/>
  <c r="K51" i="15"/>
  <c r="K50" i="15"/>
  <c r="K49" i="15"/>
  <c r="K48" i="15"/>
  <c r="K47" i="15"/>
  <c r="K46" i="15"/>
  <c r="K45" i="15"/>
  <c r="K44" i="15"/>
  <c r="K43" i="15"/>
  <c r="K42" i="15"/>
  <c r="K41" i="15"/>
  <c r="K40" i="15"/>
  <c r="K39" i="15"/>
  <c r="K38" i="15"/>
  <c r="K37" i="15"/>
  <c r="K36" i="15"/>
  <c r="K35" i="15"/>
  <c r="K34" i="15"/>
  <c r="K33" i="15"/>
  <c r="K32" i="15"/>
  <c r="K31" i="15"/>
  <c r="K30" i="15"/>
  <c r="K29" i="15"/>
  <c r="K28" i="15"/>
  <c r="K27" i="15"/>
  <c r="K26" i="15"/>
  <c r="K25" i="15"/>
  <c r="K24" i="15"/>
  <c r="K23" i="15"/>
  <c r="K22" i="15"/>
  <c r="K21" i="15"/>
  <c r="C11" i="15"/>
  <c r="C14" i="15" s="1"/>
  <c r="C19" i="15" l="1"/>
  <c r="C22" i="15" s="1"/>
  <c r="C23" i="15" l="1"/>
  <c r="G6" i="11" l="1"/>
  <c r="G7" i="11" l="1"/>
  <c r="C15" i="11" l="1"/>
  <c r="U2249" i="7"/>
  <c r="U2097" i="7"/>
  <c r="Q2051" i="7"/>
  <c r="Q2091" i="7"/>
  <c r="Q2065" i="7"/>
  <c r="U1887" i="7"/>
  <c r="Q2297" i="7"/>
  <c r="Q2171" i="7"/>
  <c r="U2164" i="7"/>
  <c r="U1804" i="7"/>
  <c r="Q2031" i="7"/>
  <c r="Q1986" i="7"/>
  <c r="Q2232" i="7"/>
  <c r="U2263" i="7"/>
  <c r="U2267" i="7"/>
  <c r="U2221" i="7"/>
  <c r="Q1834" i="7"/>
  <c r="U1893" i="7"/>
  <c r="U2305" i="7"/>
  <c r="U2290" i="7"/>
  <c r="U1741" i="7"/>
  <c r="Q2198" i="7"/>
  <c r="Q1949" i="7"/>
  <c r="Q1698" i="7"/>
  <c r="Q2184" i="7"/>
  <c r="U1396" i="7"/>
  <c r="U1591" i="7"/>
  <c r="Q1862" i="7"/>
  <c r="U2111" i="7"/>
  <c r="Q2093" i="7"/>
  <c r="Q1933" i="7"/>
  <c r="U2178" i="7"/>
  <c r="Q2141" i="7"/>
  <c r="Q1988" i="7"/>
  <c r="Q2267" i="7"/>
  <c r="Q2163" i="7"/>
  <c r="U1868" i="7"/>
  <c r="U2169" i="7"/>
  <c r="U2212" i="7"/>
  <c r="U1817" i="7"/>
  <c r="U1941" i="7"/>
  <c r="Q2092" i="7"/>
  <c r="U1749" i="7"/>
  <c r="U1474" i="7"/>
  <c r="U2085" i="7"/>
  <c r="U2243" i="7"/>
  <c r="Q2289" i="7"/>
  <c r="U2285" i="7"/>
  <c r="U2264" i="7"/>
  <c r="Q2192" i="7"/>
  <c r="U2281" i="7"/>
  <c r="Q1956" i="7"/>
  <c r="U1855" i="7"/>
  <c r="U2034" i="7"/>
  <c r="Q1945" i="7"/>
  <c r="Q1803" i="7"/>
  <c r="Q1928" i="7"/>
  <c r="Q1958" i="7"/>
  <c r="Q1647" i="7"/>
  <c r="Q1689" i="7"/>
  <c r="Q2071" i="7"/>
  <c r="Q2282" i="7"/>
  <c r="U1989" i="7"/>
  <c r="Q2137" i="7"/>
  <c r="Q1848" i="7"/>
  <c r="U2195" i="7"/>
  <c r="Q1950" i="7"/>
  <c r="U2130" i="7"/>
  <c r="U1942" i="7"/>
  <c r="U2218" i="7"/>
  <c r="U2106" i="7"/>
  <c r="U1874" i="7"/>
  <c r="U1842" i="7"/>
  <c r="Q1798" i="7"/>
  <c r="Q1976" i="7"/>
  <c r="U1700" i="7"/>
  <c r="Q2270" i="7"/>
  <c r="Q2286" i="7"/>
  <c r="Q2237" i="7"/>
  <c r="U2098" i="7"/>
  <c r="Q2026" i="7"/>
  <c r="Q2127" i="7"/>
  <c r="U1987" i="7"/>
  <c r="Q1984" i="7"/>
  <c r="U2304" i="7"/>
  <c r="Q1885" i="7"/>
  <c r="U1961" i="7"/>
  <c r="Q1720" i="7"/>
  <c r="U2012" i="7"/>
  <c r="U1471" i="7"/>
  <c r="U2054" i="7"/>
  <c r="U1860" i="7"/>
  <c r="U2217" i="7"/>
  <c r="Q2166" i="7"/>
  <c r="U1900" i="7"/>
  <c r="Q1363" i="7"/>
  <c r="Q1673" i="7"/>
  <c r="U2128" i="7"/>
  <c r="Q1573" i="7"/>
  <c r="U1657" i="7"/>
  <c r="U1629" i="7"/>
  <c r="Q1449" i="7"/>
  <c r="Q1535" i="7"/>
  <c r="U1600" i="7"/>
  <c r="U1635" i="7"/>
  <c r="Q1773" i="7"/>
  <c r="Q1022" i="7"/>
  <c r="Q2126" i="7"/>
  <c r="U2260" i="7"/>
  <c r="Q1708" i="7"/>
  <c r="Q2109" i="7"/>
  <c r="Q1978" i="7"/>
  <c r="Q1488" i="7"/>
  <c r="U1969" i="7"/>
  <c r="U1384" i="7"/>
  <c r="Q1921" i="7"/>
  <c r="Q2244" i="7"/>
  <c r="Q2066" i="7"/>
  <c r="Q2284" i="7"/>
  <c r="Q2058" i="7"/>
  <c r="U1786" i="7"/>
  <c r="Q2076" i="7"/>
  <c r="Q1966" i="7"/>
  <c r="Q1890" i="7"/>
  <c r="U1979" i="7"/>
  <c r="Q2183" i="7"/>
  <c r="Q1522" i="7"/>
  <c r="U2181" i="7"/>
  <c r="U1879" i="7"/>
  <c r="U2148" i="7"/>
  <c r="U2289" i="7"/>
  <c r="Q2104" i="7"/>
  <c r="Q1764" i="7"/>
  <c r="U2299" i="7"/>
  <c r="U2122" i="7"/>
  <c r="Q2187" i="7"/>
  <c r="Q2132" i="7"/>
  <c r="U2266" i="7"/>
  <c r="Q2211" i="7"/>
  <c r="Q1691" i="7"/>
  <c r="U1739" i="7"/>
  <c r="U1970" i="7"/>
  <c r="Q2039" i="7"/>
  <c r="U2032" i="7"/>
  <c r="U2003" i="7"/>
  <c r="Q2169" i="7"/>
  <c r="Q1930" i="7"/>
  <c r="U2284" i="7"/>
  <c r="Q2112" i="7"/>
  <c r="U2247" i="7"/>
  <c r="U2126" i="7"/>
  <c r="Q1965" i="7"/>
  <c r="Q1983" i="7"/>
  <c r="U1988" i="7"/>
  <c r="Q2018" i="7"/>
  <c r="Q1939" i="7"/>
  <c r="Q1792" i="7"/>
  <c r="U1771" i="7"/>
  <c r="Q1903" i="7"/>
  <c r="Q1846" i="7"/>
  <c r="Q2249" i="7"/>
  <c r="U2131" i="7"/>
  <c r="Q2186" i="7"/>
  <c r="Q2242" i="7"/>
  <c r="U1699" i="7"/>
  <c r="Q2096" i="7"/>
  <c r="Q2175" i="7"/>
  <c r="Q2040" i="7"/>
  <c r="U1986" i="7"/>
  <c r="Q1900" i="7"/>
  <c r="U1414" i="7"/>
  <c r="U2191" i="7"/>
  <c r="U2001" i="7"/>
  <c r="Q2260" i="7"/>
  <c r="U1386" i="7"/>
  <c r="Q1712" i="7"/>
  <c r="U1839" i="7"/>
  <c r="Q2041" i="7"/>
  <c r="U2201" i="7"/>
  <c r="Q1887" i="7"/>
  <c r="Q2146" i="7"/>
  <c r="U2282" i="7"/>
  <c r="U2219" i="7"/>
  <c r="Q2156" i="7"/>
  <c r="Q1937" i="7"/>
  <c r="U2158" i="7"/>
  <c r="U2115" i="7"/>
  <c r="U2042" i="7"/>
  <c r="Q1732" i="7"/>
  <c r="U2090" i="7"/>
  <c r="Q1685" i="7"/>
  <c r="Q1908" i="7"/>
  <c r="U1712" i="7"/>
  <c r="Q2210" i="7"/>
  <c r="Q2140" i="7"/>
  <c r="U2205" i="7"/>
  <c r="U2233" i="7"/>
  <c r="Q2300" i="7"/>
  <c r="U2140" i="7"/>
  <c r="U2010" i="7"/>
  <c r="Q2153" i="7"/>
  <c r="Q1781" i="7"/>
  <c r="U2135" i="7"/>
  <c r="U1936" i="7"/>
  <c r="Q1914" i="7"/>
  <c r="Q2124" i="7"/>
  <c r="U1808" i="7"/>
  <c r="U1610" i="7"/>
  <c r="Q1784" i="7"/>
  <c r="U2129" i="7"/>
  <c r="Q1995" i="7"/>
  <c r="U1843" i="7"/>
  <c r="U2240" i="7"/>
  <c r="U1762" i="7"/>
  <c r="U1725" i="7"/>
  <c r="U1971" i="7"/>
  <c r="Q1131" i="7"/>
  <c r="U2120" i="7"/>
  <c r="Q1646" i="7"/>
  <c r="Q1801" i="7"/>
  <c r="Q1770" i="7"/>
  <c r="U1369" i="7"/>
  <c r="U1499" i="7"/>
  <c r="U1285" i="7"/>
  <c r="Q1877" i="7"/>
  <c r="U2156" i="7"/>
  <c r="U1757" i="7"/>
  <c r="Q1660" i="7"/>
  <c r="Q1752" i="7"/>
  <c r="Q1590" i="7"/>
  <c r="Q1437" i="7"/>
  <c r="Q2202" i="7"/>
  <c r="U2293" i="7"/>
  <c r="Q2014" i="7"/>
  <c r="Q1820" i="7"/>
  <c r="U1998" i="7"/>
  <c r="Q2060" i="7"/>
  <c r="Q2258" i="7"/>
  <c r="U1721" i="7"/>
  <c r="Q1699" i="7"/>
  <c r="Q2029" i="7"/>
  <c r="Q2248" i="7"/>
  <c r="Q1786" i="7"/>
  <c r="U1624" i="7"/>
  <c r="Q2199" i="7"/>
  <c r="U1984" i="7"/>
  <c r="U1958" i="7"/>
  <c r="Q2298" i="7"/>
  <c r="U2093" i="7"/>
  <c r="Q2151" i="7"/>
  <c r="U2200" i="7"/>
  <c r="Q2004" i="7"/>
  <c r="Q2110" i="7"/>
  <c r="U2295" i="7"/>
  <c r="U2175" i="7"/>
  <c r="U1813" i="7"/>
  <c r="U1595" i="7"/>
  <c r="Q2012" i="7"/>
  <c r="U1617" i="7"/>
  <c r="Q1805" i="7"/>
  <c r="U2270" i="7"/>
  <c r="Q2064" i="7"/>
  <c r="Q1979" i="7"/>
  <c r="Q1997" i="7"/>
  <c r="Q2011" i="7"/>
  <c r="Q2134" i="7"/>
  <c r="U2013" i="7"/>
  <c r="U2199" i="7"/>
  <c r="Q2099" i="7"/>
  <c r="Q1582" i="7"/>
  <c r="Q2191" i="7"/>
  <c r="Q1556" i="7"/>
  <c r="U1911" i="7"/>
  <c r="U1715" i="7"/>
  <c r="Q1823" i="7"/>
  <c r="Q1729" i="7"/>
  <c r="U2139" i="7"/>
  <c r="Q2115" i="7"/>
  <c r="Q2150" i="7"/>
  <c r="U2062" i="7"/>
  <c r="U2185" i="7"/>
  <c r="U2186" i="7"/>
  <c r="Q1867" i="7"/>
  <c r="U1818" i="7"/>
  <c r="U2030" i="7"/>
  <c r="U2159" i="7"/>
  <c r="Q2043" i="7"/>
  <c r="U2226" i="7"/>
  <c r="U1918" i="7"/>
  <c r="U1756" i="7"/>
  <c r="U1631" i="7"/>
  <c r="U1784" i="7"/>
  <c r="U2271" i="7"/>
  <c r="U2094" i="7"/>
  <c r="Q1831" i="7"/>
  <c r="Q2143" i="7"/>
  <c r="U2133" i="7"/>
  <c r="U1864" i="7"/>
  <c r="Q1938" i="7"/>
  <c r="U2147" i="7"/>
  <c r="U1824" i="7"/>
  <c r="U2297" i="7"/>
  <c r="U2049" i="7"/>
  <c r="U1867" i="7"/>
  <c r="Q1584" i="7"/>
  <c r="U1686" i="7"/>
  <c r="Q2072" i="7"/>
  <c r="Q1525" i="7"/>
  <c r="Q2239" i="7"/>
  <c r="U2088" i="7"/>
  <c r="U2187" i="7"/>
  <c r="Q2164" i="7"/>
  <c r="U2234" i="7"/>
  <c r="U2101" i="7"/>
  <c r="Q1614" i="7"/>
  <c r="U2291" i="7"/>
  <c r="Q2061" i="7"/>
  <c r="Q2220" i="7"/>
  <c r="Q1627" i="7"/>
  <c r="Q2241" i="7"/>
  <c r="Q1695" i="7"/>
  <c r="Q2243" i="7"/>
  <c r="Q1923" i="7"/>
  <c r="U1485" i="7"/>
  <c r="Q2095" i="7"/>
  <c r="Q1913" i="7"/>
  <c r="Q2139" i="7"/>
  <c r="Q1987" i="7"/>
  <c r="U1773" i="7"/>
  <c r="U1622" i="7"/>
  <c r="Q1719" i="7"/>
  <c r="U1907" i="7"/>
  <c r="Q1789" i="7"/>
  <c r="U1406" i="7"/>
  <c r="Q1016" i="7"/>
  <c r="Q1761" i="7"/>
  <c r="U1526" i="7"/>
  <c r="Q1358" i="7"/>
  <c r="U2255" i="7"/>
  <c r="U2167" i="7"/>
  <c r="Q2263" i="7"/>
  <c r="U1669" i="7"/>
  <c r="Q1854" i="7"/>
  <c r="Q1486" i="7"/>
  <c r="U1883" i="7"/>
  <c r="U1525" i="7"/>
  <c r="U2107" i="7"/>
  <c r="U2006" i="7"/>
  <c r="U1965" i="7"/>
  <c r="U1917" i="7"/>
  <c r="Q2176" i="7"/>
  <c r="U2065" i="7"/>
  <c r="Q2247" i="7"/>
  <c r="U1717" i="7"/>
  <c r="Q1815" i="7"/>
  <c r="Q1701" i="7"/>
  <c r="U2192" i="7"/>
  <c r="Q1836" i="7"/>
  <c r="Q1838" i="7"/>
  <c r="U2198" i="7"/>
  <c r="Q2305" i="7"/>
  <c r="Q2088" i="7"/>
  <c r="U1809" i="7"/>
  <c r="Q1964" i="7"/>
  <c r="Q2302" i="7"/>
  <c r="U1720" i="7"/>
  <c r="U1826" i="7"/>
  <c r="U2018" i="7"/>
  <c r="U2031" i="7"/>
  <c r="Q1696" i="7"/>
  <c r="Q1922" i="7"/>
  <c r="Q1855" i="7"/>
  <c r="Q1806" i="7"/>
  <c r="Q1680" i="7"/>
  <c r="Q1866" i="7"/>
  <c r="U2252" i="7"/>
  <c r="U2170" i="7"/>
  <c r="Q2174" i="7"/>
  <c r="Q2157" i="7"/>
  <c r="Q2207" i="7"/>
  <c r="U2083" i="7"/>
  <c r="U1767" i="7"/>
  <c r="Q1967" i="7"/>
  <c r="Q1658" i="7"/>
  <c r="Q2287" i="7"/>
  <c r="Q2254" i="7"/>
  <c r="Q2133" i="7"/>
  <c r="U1768" i="7"/>
  <c r="Q1734" i="7"/>
  <c r="Q2013" i="7"/>
  <c r="U2172" i="7"/>
  <c r="U2277" i="7"/>
  <c r="Q2257" i="7"/>
  <c r="U2033" i="7"/>
  <c r="Q2089" i="7"/>
  <c r="U1740" i="7"/>
  <c r="U2231" i="7"/>
  <c r="Q2087" i="7"/>
  <c r="Q2023" i="7"/>
  <c r="U1964" i="7"/>
  <c r="Q2296" i="7"/>
  <c r="Q2293" i="7"/>
  <c r="U1676" i="7"/>
  <c r="U2112" i="7"/>
  <c r="U1931" i="7"/>
  <c r="U1944" i="7"/>
  <c r="U2108" i="7"/>
  <c r="U2216" i="7"/>
  <c r="U2127" i="7"/>
  <c r="Q2278" i="7"/>
  <c r="Q2120" i="7"/>
  <c r="Q2062" i="7"/>
  <c r="U2177" i="7"/>
  <c r="Q1905" i="7"/>
  <c r="U2102" i="7"/>
  <c r="Q2080" i="7"/>
  <c r="U1912" i="7"/>
  <c r="Q1800" i="7"/>
  <c r="Q1841" i="7"/>
  <c r="U1863" i="7"/>
  <c r="Q1920" i="7"/>
  <c r="Q1973" i="7"/>
  <c r="Q1756" i="7"/>
  <c r="Q1907" i="7"/>
  <c r="Q2077" i="7"/>
  <c r="Q2074" i="7"/>
  <c r="U2165" i="7"/>
  <c r="Q2069" i="7"/>
  <c r="U2276" i="7"/>
  <c r="Q2208" i="7"/>
  <c r="Q1809" i="7"/>
  <c r="U2059" i="7"/>
  <c r="Q1704" i="7"/>
  <c r="U1849" i="7"/>
  <c r="Q2279" i="7"/>
  <c r="U2099" i="7"/>
  <c r="U2211" i="7"/>
  <c r="Q1619" i="7"/>
  <c r="U2077" i="7"/>
  <c r="U1660" i="7"/>
  <c r="U2222" i="7"/>
  <c r="U1645" i="7"/>
  <c r="Q1794" i="7"/>
  <c r="U1639" i="7"/>
  <c r="U1554" i="7"/>
  <c r="U1452" i="7"/>
  <c r="Q1760" i="7"/>
  <c r="U1713" i="7"/>
  <c r="U1710" i="7"/>
  <c r="U1468" i="7"/>
  <c r="U1312" i="7"/>
  <c r="U1376" i="7"/>
  <c r="U1105" i="7"/>
  <c r="U2173" i="7"/>
  <c r="U2145" i="7"/>
  <c r="Q2055" i="7"/>
  <c r="Q1609" i="7"/>
  <c r="Q1896" i="7"/>
  <c r="U2075" i="7"/>
  <c r="Q2111" i="7"/>
  <c r="Q2228" i="7"/>
  <c r="U2053" i="7"/>
  <c r="U1943" i="7"/>
  <c r="Q1861" i="7"/>
  <c r="U1619" i="7"/>
  <c r="Q1586" i="7"/>
  <c r="Q1242" i="7"/>
  <c r="Q1336" i="7"/>
  <c r="Q1898" i="7"/>
  <c r="Q2264" i="7"/>
  <c r="Q2097" i="7"/>
  <c r="Q1940" i="7"/>
  <c r="Q1878" i="7"/>
  <c r="Q2290" i="7"/>
  <c r="U1980" i="7"/>
  <c r="U2207" i="7"/>
  <c r="U1777" i="7"/>
  <c r="U1833" i="7"/>
  <c r="Q1774" i="7"/>
  <c r="U1930" i="7"/>
  <c r="Q1840" i="7"/>
  <c r="Q2252" i="7"/>
  <c r="Q1874" i="7"/>
  <c r="U2055" i="7"/>
  <c r="Q1785" i="7"/>
  <c r="Q1753" i="7"/>
  <c r="U2014" i="7"/>
  <c r="U2209" i="7"/>
  <c r="Q1825" i="7"/>
  <c r="Q2149" i="7"/>
  <c r="U2171" i="7"/>
  <c r="Q1927" i="7"/>
  <c r="Q1549" i="7"/>
  <c r="U2278" i="7"/>
  <c r="U1730" i="7"/>
  <c r="Q1832" i="7"/>
  <c r="Q2050" i="7"/>
  <c r="U1881" i="7"/>
  <c r="Q1872" i="7"/>
  <c r="U1664" i="7"/>
  <c r="Q1601" i="7"/>
  <c r="Q1519" i="7"/>
  <c r="Q2194" i="7"/>
  <c r="U2087" i="7"/>
  <c r="U1722" i="7"/>
  <c r="U2036" i="7"/>
  <c r="U2227" i="7"/>
  <c r="Q1943" i="7"/>
  <c r="Q1694" i="7"/>
  <c r="U2105" i="7"/>
  <c r="Q1947" i="7"/>
  <c r="Q2034" i="7"/>
  <c r="U1701" i="7"/>
  <c r="U2025" i="7"/>
  <c r="Q2250" i="7"/>
  <c r="U1774" i="7"/>
  <c r="Q1882" i="7"/>
  <c r="U2303" i="7"/>
  <c r="Q2078" i="7"/>
  <c r="Q2256" i="7"/>
  <c r="Q1990" i="7"/>
  <c r="U2176" i="7"/>
  <c r="Q2281" i="7"/>
  <c r="U2225" i="7"/>
  <c r="U2248" i="7"/>
  <c r="U2039" i="7"/>
  <c r="U2153" i="7"/>
  <c r="Q2121" i="7"/>
  <c r="Q1837" i="7"/>
  <c r="U1633" i="7"/>
  <c r="Q2283" i="7"/>
  <c r="Q1700" i="7"/>
  <c r="Q2272" i="7"/>
  <c r="U1718" i="7"/>
  <c r="Q1819" i="7"/>
  <c r="U2241" i="7"/>
  <c r="U1932" i="7"/>
  <c r="U2047" i="7"/>
  <c r="Q2204" i="7"/>
  <c r="U1997" i="7"/>
  <c r="U2038" i="7"/>
  <c r="Q2159" i="7"/>
  <c r="U1919" i="7"/>
  <c r="Q2101" i="7"/>
  <c r="U2228" i="7"/>
  <c r="U2224" i="7"/>
  <c r="Q1982" i="7"/>
  <c r="Q2304" i="7"/>
  <c r="U2300" i="7"/>
  <c r="Q1716" i="7"/>
  <c r="U2142" i="7"/>
  <c r="U2060" i="7"/>
  <c r="U1828" i="7"/>
  <c r="U1675" i="7"/>
  <c r="U1840" i="7"/>
  <c r="Q1942" i="7"/>
  <c r="U1760" i="7"/>
  <c r="Q1668" i="7"/>
  <c r="Q1599" i="7"/>
  <c r="U2119" i="7"/>
  <c r="U2189" i="7"/>
  <c r="Q2227" i="7"/>
  <c r="Q1850" i="7"/>
  <c r="U1589" i="7"/>
  <c r="U1861" i="7"/>
  <c r="Q1992" i="7"/>
  <c r="U2138" i="7"/>
  <c r="U1950" i="7"/>
  <c r="U2136" i="7"/>
  <c r="Q1692" i="7"/>
  <c r="Q1555" i="7"/>
  <c r="U2050" i="7"/>
  <c r="U1655" i="7"/>
  <c r="U1681" i="7"/>
  <c r="Q1227" i="7"/>
  <c r="Q2217" i="7"/>
  <c r="Q2005" i="7"/>
  <c r="U2204" i="7"/>
  <c r="Q1776" i="7"/>
  <c r="Q2277" i="7"/>
  <c r="U2114" i="7"/>
  <c r="U1959" i="7"/>
  <c r="U1916" i="7"/>
  <c r="U2298" i="7"/>
  <c r="U2057" i="7"/>
  <c r="U2024" i="7"/>
  <c r="Q2193" i="7"/>
  <c r="Q1816" i="7"/>
  <c r="U1692" i="7"/>
  <c r="U1620" i="7"/>
  <c r="Q1539" i="7"/>
  <c r="Q2103" i="7"/>
  <c r="U2184" i="7"/>
  <c r="Q1991" i="7"/>
  <c r="U2004" i="7"/>
  <c r="Q1975" i="7"/>
  <c r="Q2223" i="7"/>
  <c r="U1865" i="7"/>
  <c r="U2067" i="7"/>
  <c r="Q1910" i="7"/>
  <c r="U2188" i="7"/>
  <c r="U1825" i="7"/>
  <c r="U1815" i="7"/>
  <c r="Q1971" i="7"/>
  <c r="Q1604" i="7"/>
  <c r="U1618" i="7"/>
  <c r="U2244" i="7"/>
  <c r="Q2119" i="7"/>
  <c r="U2110" i="7"/>
  <c r="U2109" i="7"/>
  <c r="U1789" i="7"/>
  <c r="Q1659" i="7"/>
  <c r="Q2068" i="7"/>
  <c r="Q2084" i="7"/>
  <c r="Q2154" i="7"/>
  <c r="U2096" i="7"/>
  <c r="Q1571" i="7"/>
  <c r="U2239" i="7"/>
  <c r="Q1932" i="7"/>
  <c r="Q1926" i="7"/>
  <c r="Q2195" i="7"/>
  <c r="U1667" i="7"/>
  <c r="U2262" i="7"/>
  <c r="Q2182" i="7"/>
  <c r="Q2098" i="7"/>
  <c r="Q1954" i="7"/>
  <c r="Q1889" i="7"/>
  <c r="Q1748" i="7"/>
  <c r="Q1962" i="7"/>
  <c r="U1388" i="7"/>
  <c r="Q2262" i="7"/>
  <c r="Q2209" i="7"/>
  <c r="U2035" i="7"/>
  <c r="U2245" i="7"/>
  <c r="Q2180" i="7"/>
  <c r="U2294" i="7"/>
  <c r="Q2052" i="7"/>
  <c r="U1783" i="7"/>
  <c r="U1928" i="7"/>
  <c r="U1454" i="7"/>
  <c r="U2161" i="7"/>
  <c r="Q2000" i="7"/>
  <c r="U1939" i="7"/>
  <c r="U1731" i="7"/>
  <c r="Q2221" i="7"/>
  <c r="Q2245" i="7"/>
  <c r="U1983" i="7"/>
  <c r="Q2251" i="7"/>
  <c r="U2301" i="7"/>
  <c r="U1794" i="7"/>
  <c r="U1602" i="7"/>
  <c r="Q2108" i="7"/>
  <c r="Q2021" i="7"/>
  <c r="U2229" i="7"/>
  <c r="U2273" i="7"/>
  <c r="Q2030" i="7"/>
  <c r="Q2188" i="7"/>
  <c r="U1946" i="7"/>
  <c r="Q2201" i="7"/>
  <c r="Q2022" i="7"/>
  <c r="U2017" i="7"/>
  <c r="U2268" i="7"/>
  <c r="U2254" i="7"/>
  <c r="U2272" i="7"/>
  <c r="Q2219" i="7"/>
  <c r="Q2230" i="7"/>
  <c r="U2023" i="7"/>
  <c r="U1688" i="7"/>
  <c r="Q1969" i="7"/>
  <c r="Q2073" i="7"/>
  <c r="U1752" i="7"/>
  <c r="Q1845" i="7"/>
  <c r="U1621" i="7"/>
  <c r="U2286" i="7"/>
  <c r="U1367" i="7"/>
  <c r="Q2273" i="7"/>
  <c r="U2166" i="7"/>
  <c r="U2292" i="7"/>
  <c r="U1915" i="7"/>
  <c r="U2168" i="7"/>
  <c r="U2230" i="7"/>
  <c r="U2103" i="7"/>
  <c r="U2121" i="7"/>
  <c r="U1903" i="7"/>
  <c r="Q1581" i="7"/>
  <c r="Q1751" i="7"/>
  <c r="Q1993" i="7"/>
  <c r="Q1824" i="7"/>
  <c r="U1820" i="7"/>
  <c r="Q1981" i="7"/>
  <c r="Q1830" i="7"/>
  <c r="Q2285" i="7"/>
  <c r="Q2148" i="7"/>
  <c r="Q2181" i="7"/>
  <c r="U2220" i="7"/>
  <c r="U1982" i="7"/>
  <c r="Q2294" i="7"/>
  <c r="U2183" i="7"/>
  <c r="Q1935" i="7"/>
  <c r="U2237" i="7"/>
  <c r="U2043" i="7"/>
  <c r="U2232" i="7"/>
  <c r="Q1790" i="7"/>
  <c r="Q2086" i="7"/>
  <c r="Q2152" i="7"/>
  <c r="U1799" i="7"/>
  <c r="U1607" i="7"/>
  <c r="Q2027" i="7"/>
  <c r="Q2185" i="7"/>
  <c r="Q2165" i="7"/>
  <c r="U2009" i="7"/>
  <c r="Q2235" i="7"/>
  <c r="Q2206" i="7"/>
  <c r="U1702" i="7"/>
  <c r="U2007" i="7"/>
  <c r="U2261" i="7"/>
  <c r="U2123" i="7"/>
  <c r="U1947" i="7"/>
  <c r="Q2036" i="7"/>
  <c r="Q1865" i="7"/>
  <c r="Q2045" i="7"/>
  <c r="U1877" i="7"/>
  <c r="Q1768" i="7"/>
  <c r="U1875" i="7"/>
  <c r="U1726" i="7"/>
  <c r="U2151" i="7"/>
  <c r="Q1730" i="7"/>
  <c r="U2076" i="7"/>
  <c r="Q1621" i="7"/>
  <c r="U1478" i="7"/>
  <c r="U2275" i="7"/>
  <c r="Q1643" i="7"/>
  <c r="Q1727" i="7"/>
  <c r="Q1870" i="7"/>
  <c r="Q1185" i="7"/>
  <c r="Q1527" i="7"/>
  <c r="Q2001" i="7"/>
  <c r="Q838" i="7"/>
  <c r="U2137" i="7"/>
  <c r="U1857" i="7"/>
  <c r="Q1624" i="7"/>
  <c r="Q2047" i="7"/>
  <c r="Q2197" i="7"/>
  <c r="Q2173" i="7"/>
  <c r="Q2178" i="7"/>
  <c r="Q2053" i="7"/>
  <c r="U2118" i="7"/>
  <c r="Q1592" i="7"/>
  <c r="Q2136" i="7"/>
  <c r="Q1747" i="7"/>
  <c r="U2154" i="7"/>
  <c r="Q2049" i="7"/>
  <c r="Q1894" i="7"/>
  <c r="U1788" i="7"/>
  <c r="Q2203" i="7"/>
  <c r="Q2172" i="7"/>
  <c r="U1880" i="7"/>
  <c r="U1785" i="7"/>
  <c r="Q2042" i="7"/>
  <c r="Q1796" i="7"/>
  <c r="Q2037" i="7"/>
  <c r="U1967" i="7"/>
  <c r="U2213" i="7"/>
  <c r="U1854" i="7"/>
  <c r="Q2057" i="7"/>
  <c r="U1724" i="7"/>
  <c r="Q2016" i="7"/>
  <c r="U2162" i="7"/>
  <c r="U2206" i="7"/>
  <c r="Q2274" i="7"/>
  <c r="Q2205" i="7"/>
  <c r="U2117" i="7"/>
  <c r="Q1879" i="7"/>
  <c r="Q1759" i="7"/>
  <c r="U1906" i="7"/>
  <c r="Q1610" i="7"/>
  <c r="U1070" i="7"/>
  <c r="U1199" i="7"/>
  <c r="U1244" i="7"/>
  <c r="Q2044" i="7"/>
  <c r="Q1530" i="7"/>
  <c r="Q1289" i="7"/>
  <c r="U1563" i="7"/>
  <c r="Q1736" i="7"/>
  <c r="U2155" i="7"/>
  <c r="U1685" i="7"/>
  <c r="U2027" i="7"/>
  <c r="U1682" i="7"/>
  <c r="Q1386" i="7"/>
  <c r="U2214" i="7"/>
  <c r="Q1985" i="7"/>
  <c r="Q1602" i="7"/>
  <c r="Q1895" i="7"/>
  <c r="Q1626" i="7"/>
  <c r="U1514" i="7"/>
  <c r="U1614" i="7"/>
  <c r="U1374" i="7"/>
  <c r="U2265" i="7"/>
  <c r="U1812" i="7"/>
  <c r="Q1703" i="7"/>
  <c r="U1408" i="7"/>
  <c r="Q1918" i="7"/>
  <c r="U1929" i="7"/>
  <c r="U2194" i="7"/>
  <c r="Q1924" i="7"/>
  <c r="Q1980" i="7"/>
  <c r="Q1726" i="7"/>
  <c r="U1665" i="7"/>
  <c r="U1502" i="7"/>
  <c r="Q1804" i="7"/>
  <c r="Q1379" i="7"/>
  <c r="U1390" i="7"/>
  <c r="U1981" i="7"/>
  <c r="U1529" i="7"/>
  <c r="U1257" i="7"/>
  <c r="U1968" i="7"/>
  <c r="U1661" i="7"/>
  <c r="U1434" i="7"/>
  <c r="U2235" i="7"/>
  <c r="Q2116" i="7"/>
  <c r="Q1934" i="7"/>
  <c r="U1579" i="7"/>
  <c r="Q1754" i="7"/>
  <c r="Q1656" i="7"/>
  <c r="Q1782" i="7"/>
  <c r="Q1829" i="7"/>
  <c r="U1973" i="7"/>
  <c r="U1596" i="7"/>
  <c r="Q1714" i="7"/>
  <c r="U1769" i="7"/>
  <c r="Q865" i="7"/>
  <c r="U1205" i="7"/>
  <c r="U1850" i="7"/>
  <c r="Q1957" i="7"/>
  <c r="U2283" i="7"/>
  <c r="Q1717" i="7"/>
  <c r="U1626" i="7"/>
  <c r="U1654" i="7"/>
  <c r="U2064" i="7"/>
  <c r="U1574" i="7"/>
  <c r="Q2002" i="7"/>
  <c r="U1780" i="7"/>
  <c r="U1136" i="7"/>
  <c r="Q1305" i="7"/>
  <c r="U1823" i="7"/>
  <c r="U1080" i="7"/>
  <c r="U1560" i="7"/>
  <c r="Q1191" i="7"/>
  <c r="Q2259" i="7"/>
  <c r="Q1917" i="7"/>
  <c r="U1458" i="7"/>
  <c r="U1196" i="7"/>
  <c r="Q1425" i="7"/>
  <c r="U1380" i="7"/>
  <c r="U1356" i="7"/>
  <c r="U1286" i="7"/>
  <c r="U1134" i="7"/>
  <c r="U1360" i="7"/>
  <c r="Q1459" i="7"/>
  <c r="U1302" i="7"/>
  <c r="U823" i="7"/>
  <c r="U1034" i="7"/>
  <c r="Q2125" i="7"/>
  <c r="U2037" i="7"/>
  <c r="U1656" i="7"/>
  <c r="Q836" i="7"/>
  <c r="Q839" i="7"/>
  <c r="U1421" i="7"/>
  <c r="U1269" i="7"/>
  <c r="Q1285" i="7"/>
  <c r="Q1200" i="7"/>
  <c r="Q1228" i="7"/>
  <c r="Q862" i="7"/>
  <c r="Q1442" i="7"/>
  <c r="Q1852" i="7"/>
  <c r="Q1953" i="7"/>
  <c r="U2193" i="7"/>
  <c r="Q1667" i="7"/>
  <c r="Q2106" i="7"/>
  <c r="U1516" i="7"/>
  <c r="U1996" i="7"/>
  <c r="U1975" i="7"/>
  <c r="U1801" i="7"/>
  <c r="U2068" i="7"/>
  <c r="U1934" i="7"/>
  <c r="Q2100" i="7"/>
  <c r="Q1952" i="7"/>
  <c r="U2253" i="7"/>
  <c r="Q2056" i="7"/>
  <c r="U1798" i="7"/>
  <c r="Q1989" i="7"/>
  <c r="U1644" i="7"/>
  <c r="Q1354" i="7"/>
  <c r="Q1484" i="7"/>
  <c r="Q1188" i="7"/>
  <c r="Q2261" i="7"/>
  <c r="Q1672" i="7"/>
  <c r="U1791" i="7"/>
  <c r="Q1397" i="7"/>
  <c r="U1795" i="7"/>
  <c r="Q1663" i="7"/>
  <c r="U1545" i="7"/>
  <c r="U1213" i="7"/>
  <c r="U1310" i="7"/>
  <c r="U1330" i="7"/>
  <c r="U2257" i="7"/>
  <c r="Q1842" i="7"/>
  <c r="U1555" i="7"/>
  <c r="U1493" i="7"/>
  <c r="U1851" i="7"/>
  <c r="Q1892" i="7"/>
  <c r="U1770" i="7"/>
  <c r="U1424" i="7"/>
  <c r="Q2234" i="7"/>
  <c r="Q2142" i="7"/>
  <c r="Q2081" i="7"/>
  <c r="U2144" i="7"/>
  <c r="U1952" i="7"/>
  <c r="U1772" i="7"/>
  <c r="Q2130" i="7"/>
  <c r="Q2128" i="7"/>
  <c r="Q2107" i="7"/>
  <c r="U2052" i="7"/>
  <c r="U1902" i="7"/>
  <c r="U2086" i="7"/>
  <c r="U1837" i="7"/>
  <c r="U2146" i="7"/>
  <c r="U2157" i="7"/>
  <c r="U1923" i="7"/>
  <c r="Q1793" i="7"/>
  <c r="Q1994" i="7"/>
  <c r="U2092" i="7"/>
  <c r="Q2160" i="7"/>
  <c r="U1999" i="7"/>
  <c r="U1616" i="7"/>
  <c r="Q1533" i="7"/>
  <c r="Q2271" i="7"/>
  <c r="U2250" i="7"/>
  <c r="Q2020" i="7"/>
  <c r="Q1686" i="7"/>
  <c r="Q1745" i="7"/>
  <c r="U1974" i="7"/>
  <c r="U1754" i="7"/>
  <c r="U1924" i="7"/>
  <c r="Q2025" i="7"/>
  <c r="Q1684" i="7"/>
  <c r="U2021" i="7"/>
  <c r="Q1434" i="7"/>
  <c r="U1690" i="7"/>
  <c r="U1632" i="7"/>
  <c r="U1761" i="7"/>
  <c r="U1183" i="7"/>
  <c r="U1802" i="7"/>
  <c r="Q1416" i="7"/>
  <c r="Q1094" i="7"/>
  <c r="U2180" i="7"/>
  <c r="Q2265" i="7"/>
  <c r="U1901" i="7"/>
  <c r="U1866" i="7"/>
  <c r="Q1177" i="7"/>
  <c r="U1977" i="7"/>
  <c r="U1524" i="7"/>
  <c r="Q1682" i="7"/>
  <c r="U1847" i="7"/>
  <c r="Q1723" i="7"/>
  <c r="U1462" i="7"/>
  <c r="U1436" i="7"/>
  <c r="U1558" i="7"/>
  <c r="Q1509" i="7"/>
  <c r="U2287" i="7"/>
  <c r="U2296" i="7"/>
  <c r="U1948" i="7"/>
  <c r="U2081" i="7"/>
  <c r="Q1977" i="7"/>
  <c r="U2002" i="7"/>
  <c r="U1914" i="7"/>
  <c r="Q1750" i="7"/>
  <c r="Q1683" i="7"/>
  <c r="Q1557" i="7"/>
  <c r="U1742" i="7"/>
  <c r="U934" i="7"/>
  <c r="Q1456" i="7"/>
  <c r="Q1678" i="7"/>
  <c r="U2029" i="7"/>
  <c r="U2005" i="7"/>
  <c r="Q1891" i="7"/>
  <c r="U1716" i="7"/>
  <c r="U1651" i="7"/>
  <c r="U1673" i="7"/>
  <c r="U1898" i="7"/>
  <c r="Q1821" i="7"/>
  <c r="Q1857" i="7"/>
  <c r="Q1630" i="7"/>
  <c r="Q1520" i="7"/>
  <c r="Q1652" i="7"/>
  <c r="U1332" i="7"/>
  <c r="U1606" i="7"/>
  <c r="U1565" i="7"/>
  <c r="U2084" i="7"/>
  <c r="U2022" i="7"/>
  <c r="Q2085" i="7"/>
  <c r="U1990" i="7"/>
  <c r="U1687" i="7"/>
  <c r="Q1881" i="7"/>
  <c r="Q1523" i="7"/>
  <c r="U1714" i="7"/>
  <c r="Q1436" i="7"/>
  <c r="U1539" i="7"/>
  <c r="Q1591" i="7"/>
  <c r="U1144" i="7"/>
  <c r="U959" i="7"/>
  <c r="Q1657" i="7"/>
  <c r="Q1771" i="7"/>
  <c r="U1365" i="7"/>
  <c r="U1991" i="7"/>
  <c r="Q2067" i="7"/>
  <c r="Q2291" i="7"/>
  <c r="U1636" i="7"/>
  <c r="U2124" i="7"/>
  <c r="U2134" i="7"/>
  <c r="Q2299" i="7"/>
  <c r="Q2102" i="7"/>
  <c r="U2056" i="7"/>
  <c r="Q2122" i="7"/>
  <c r="Q2238" i="7"/>
  <c r="Q2033" i="7"/>
  <c r="Q1844" i="7"/>
  <c r="U2143" i="7"/>
  <c r="U2242" i="7"/>
  <c r="U1800" i="7"/>
  <c r="U2141" i="7"/>
  <c r="U1534" i="7"/>
  <c r="U1392" i="7"/>
  <c r="U1856" i="7"/>
  <c r="U1605" i="7"/>
  <c r="U2016" i="7"/>
  <c r="U1872" i="7"/>
  <c r="U1678" i="7"/>
  <c r="U1265" i="7"/>
  <c r="Q2135" i="7"/>
  <c r="U1810" i="7"/>
  <c r="Q1370" i="7"/>
  <c r="Q1546" i="7"/>
  <c r="U1723" i="7"/>
  <c r="Q1271" i="7"/>
  <c r="U1278" i="7"/>
  <c r="Q2231" i="7"/>
  <c r="Q1996" i="7"/>
  <c r="U1729" i="7"/>
  <c r="Q1811" i="7"/>
  <c r="U2113" i="7"/>
  <c r="U1697" i="7"/>
  <c r="U1394" i="7"/>
  <c r="Q1211" i="7"/>
  <c r="U1743" i="7"/>
  <c r="U2223" i="7"/>
  <c r="Q1481" i="7"/>
  <c r="U1453" i="7"/>
  <c r="U1521" i="7"/>
  <c r="U348" i="7"/>
  <c r="Q2224" i="7"/>
  <c r="U1764" i="7"/>
  <c r="U1775" i="7"/>
  <c r="U1954" i="7"/>
  <c r="Q2196" i="7"/>
  <c r="Q2288" i="7"/>
  <c r="Q2017" i="7"/>
  <c r="Q1710" i="7"/>
  <c r="U1793" i="7"/>
  <c r="U1704" i="7"/>
  <c r="U1811" i="7"/>
  <c r="U2026" i="7"/>
  <c r="Q1941" i="7"/>
  <c r="U2061" i="7"/>
  <c r="U1994" i="7"/>
  <c r="Q2222" i="7"/>
  <c r="U1905" i="7"/>
  <c r="Q1968" i="7"/>
  <c r="U1805" i="7"/>
  <c r="Q1440" i="7"/>
  <c r="Q2215" i="7"/>
  <c r="Q1641" i="7"/>
  <c r="U1642" i="7"/>
  <c r="Q1740" i="7"/>
  <c r="U1314" i="7"/>
  <c r="U1956" i="7"/>
  <c r="U1953" i="7"/>
  <c r="U1790" i="7"/>
  <c r="U1892" i="7"/>
  <c r="Q1229" i="7"/>
  <c r="Q1705" i="7"/>
  <c r="Q1260" i="7"/>
  <c r="U1680" i="7"/>
  <c r="Q1103" i="7"/>
  <c r="U1585" i="7"/>
  <c r="U2238" i="7"/>
  <c r="Q2269" i="7"/>
  <c r="Q2170" i="7"/>
  <c r="U1873" i="7"/>
  <c r="U2080" i="7"/>
  <c r="U1609" i="7"/>
  <c r="Q1455" i="7"/>
  <c r="Q1919" i="7"/>
  <c r="Q1817" i="7"/>
  <c r="U1663" i="7"/>
  <c r="Q1504" i="7"/>
  <c r="U1270" i="7"/>
  <c r="Q1681" i="7"/>
  <c r="Q1543" i="7"/>
  <c r="Q1113" i="7"/>
  <c r="Q2189" i="7"/>
  <c r="U1922" i="7"/>
  <c r="U2302" i="7"/>
  <c r="U1643" i="7"/>
  <c r="U2082" i="7"/>
  <c r="U1845" i="7"/>
  <c r="U1399" i="7"/>
  <c r="U1949" i="7"/>
  <c r="U1706" i="7"/>
  <c r="Q1779" i="7"/>
  <c r="Q1880" i="7"/>
  <c r="Q1424" i="7"/>
  <c r="U1705" i="7"/>
  <c r="Q1615" i="7"/>
  <c r="Q2280" i="7"/>
  <c r="Q2212" i="7"/>
  <c r="Q1904" i="7"/>
  <c r="Q1802" i="7"/>
  <c r="Q1783" i="7"/>
  <c r="Q1936" i="7"/>
  <c r="Q1135" i="7"/>
  <c r="Q1608" i="7"/>
  <c r="Q1653" i="7"/>
  <c r="U1890" i="7"/>
  <c r="Q1810" i="7"/>
  <c r="U1814" i="7"/>
  <c r="Q1469" i="7"/>
  <c r="Q1596" i="7"/>
  <c r="Q1241" i="7"/>
  <c r="U2160" i="7"/>
  <c r="Q2082" i="7"/>
  <c r="U2011" i="7"/>
  <c r="Q1638" i="7"/>
  <c r="Q1742" i="7"/>
  <c r="Q1688" i="7"/>
  <c r="Q1897" i="7"/>
  <c r="U1258" i="7"/>
  <c r="Q1762" i="7"/>
  <c r="Q1480" i="7"/>
  <c r="Q1893" i="7"/>
  <c r="Q1318" i="7"/>
  <c r="Q1578" i="7"/>
  <c r="Q1276" i="7"/>
  <c r="U1159" i="7"/>
  <c r="Q1454" i="7"/>
  <c r="U2078" i="7"/>
  <c r="Q2024" i="7"/>
  <c r="U1670" i="7"/>
  <c r="U1517" i="7"/>
  <c r="Q1061" i="7"/>
  <c r="Q1251" i="7"/>
  <c r="Q1595" i="7"/>
  <c r="U1323" i="7"/>
  <c r="Q854" i="7"/>
  <c r="Q1298" i="7"/>
  <c r="U1377" i="7"/>
  <c r="U430" i="7"/>
  <c r="U1572" i="7"/>
  <c r="U1637" i="7"/>
  <c r="Q1795" i="7"/>
  <c r="Q2147" i="7"/>
  <c r="U1871" i="7"/>
  <c r="Q1264" i="7"/>
  <c r="Q1323" i="7"/>
  <c r="U1215" i="7"/>
  <c r="U1570" i="7"/>
  <c r="Q998" i="7"/>
  <c r="Q1585" i="7"/>
  <c r="Q1460" i="7"/>
  <c r="Q726" i="7"/>
  <c r="Q1490" i="7"/>
  <c r="Q1068" i="7"/>
  <c r="U360" i="7"/>
  <c r="Q590" i="7"/>
  <c r="U1014" i="7"/>
  <c r="Q1916" i="7"/>
  <c r="Q1959" i="7"/>
  <c r="U1492" i="7"/>
  <c r="Q1332" i="7"/>
  <c r="U1208" i="7"/>
  <c r="U1247" i="7"/>
  <c r="U1586" i="7"/>
  <c r="U1646" i="7"/>
  <c r="U2288" i="7"/>
  <c r="U2051" i="7"/>
  <c r="U2041" i="7"/>
  <c r="Q1833" i="7"/>
  <c r="U1831" i="7"/>
  <c r="Q1537" i="7"/>
  <c r="U2208" i="7"/>
  <c r="Q2246" i="7"/>
  <c r="Q2292" i="7"/>
  <c r="U1836" i="7"/>
  <c r="U2269" i="7"/>
  <c r="U1698" i="7"/>
  <c r="U1955" i="7"/>
  <c r="U1640" i="7"/>
  <c r="Q2255" i="7"/>
  <c r="Q1677" i="7"/>
  <c r="U1691" i="7"/>
  <c r="U1834" i="7"/>
  <c r="Q1448" i="7"/>
  <c r="U2215" i="7"/>
  <c r="Q2028" i="7"/>
  <c r="U1571" i="7"/>
  <c r="U1331" i="7"/>
  <c r="Q1915" i="7"/>
  <c r="Q1497" i="7"/>
  <c r="U1279" i="7"/>
  <c r="Q1306" i="7"/>
  <c r="U978" i="7"/>
  <c r="Q1970" i="7"/>
  <c r="U1937" i="7"/>
  <c r="U1963" i="7"/>
  <c r="Q1839" i="7"/>
  <c r="Q1707" i="7"/>
  <c r="Q1633" i="7"/>
  <c r="Q1517" i="7"/>
  <c r="U1766" i="7"/>
  <c r="Q1644" i="7"/>
  <c r="U1858" i="7"/>
  <c r="Q1628" i="7"/>
  <c r="Q1715" i="7"/>
  <c r="U2069" i="7"/>
  <c r="U1211" i="7"/>
  <c r="U1391" i="7"/>
  <c r="Q1130" i="7"/>
  <c r="Q2144" i="7"/>
  <c r="Q1724" i="7"/>
  <c r="U1993" i="7"/>
  <c r="Q1244" i="7"/>
  <c r="Q1946" i="7"/>
  <c r="Q1649" i="7"/>
  <c r="Q2019" i="7"/>
  <c r="U1370" i="7"/>
  <c r="U1838" i="7"/>
  <c r="U1888" i="7"/>
  <c r="U1416" i="7"/>
  <c r="U1466" i="7"/>
  <c r="U1750" i="7"/>
  <c r="Q2090" i="7"/>
  <c r="Q2113" i="7"/>
  <c r="U2182" i="7"/>
  <c r="U1966" i="7"/>
  <c r="U2070" i="7"/>
  <c r="Q1763" i="7"/>
  <c r="Q2009" i="7"/>
  <c r="U2046" i="7"/>
  <c r="U1598" i="7"/>
  <c r="U1473" i="7"/>
  <c r="Q1580" i="7"/>
  <c r="U1266" i="7"/>
  <c r="U1335" i="7"/>
  <c r="U1207" i="7"/>
  <c r="U1751" i="7"/>
  <c r="U559" i="7"/>
  <c r="Q2295" i="7"/>
  <c r="U2280" i="7"/>
  <c r="Q2094" i="7"/>
  <c r="Q1538" i="7"/>
  <c r="Q1521" i="7"/>
  <c r="U2028" i="7"/>
  <c r="U1746" i="7"/>
  <c r="U1696" i="7"/>
  <c r="Q1534" i="7"/>
  <c r="Q1632" i="7"/>
  <c r="U1428" i="7"/>
  <c r="U1480" i="7"/>
  <c r="U1557" i="7"/>
  <c r="Q1393" i="7"/>
  <c r="Q1464" i="7"/>
  <c r="U2104" i="7"/>
  <c r="U1819" i="7"/>
  <c r="U2163" i="7"/>
  <c r="Q1390" i="7"/>
  <c r="Q1007" i="7"/>
  <c r="U1189" i="7"/>
  <c r="Q1155" i="7"/>
  <c r="Q1369" i="7"/>
  <c r="U1171" i="7"/>
  <c r="U1245" i="7"/>
  <c r="Q1282" i="7"/>
  <c r="Q912" i="7"/>
  <c r="Q1053" i="7"/>
  <c r="U1353" i="7"/>
  <c r="Q1157" i="7"/>
  <c r="Q2117" i="7"/>
  <c r="Q1902" i="7"/>
  <c r="Q1822" i="7"/>
  <c r="U1649" i="7"/>
  <c r="Q1127" i="7"/>
  <c r="Q2038" i="7"/>
  <c r="Q1618" i="7"/>
  <c r="U1650" i="7"/>
  <c r="Q1577" i="7"/>
  <c r="Q2240" i="7"/>
  <c r="U2197" i="7"/>
  <c r="U1933" i="7"/>
  <c r="U1778" i="7"/>
  <c r="U1405" i="7"/>
  <c r="Q1408" i="7"/>
  <c r="Q1422" i="7"/>
  <c r="Q2129" i="7"/>
  <c r="U1926" i="7"/>
  <c r="U1407" i="7"/>
  <c r="U1897" i="7"/>
  <c r="Q1545" i="7"/>
  <c r="Q1361" i="7"/>
  <c r="U1173" i="7"/>
  <c r="U2063" i="7"/>
  <c r="U2019" i="7"/>
  <c r="Q1476" i="7"/>
  <c r="U1728" i="7"/>
  <c r="U1501" i="7"/>
  <c r="Q1788" i="7"/>
  <c r="U1429" i="7"/>
  <c r="U1017" i="7"/>
  <c r="U1496" i="7"/>
  <c r="Q1559" i="7"/>
  <c r="U1575" i="7"/>
  <c r="U1641" i="7"/>
  <c r="U1672" i="7"/>
  <c r="U1151" i="7"/>
  <c r="U906" i="7"/>
  <c r="U1131" i="7"/>
  <c r="Q619" i="7"/>
  <c r="Q1875" i="7"/>
  <c r="U1483" i="7"/>
  <c r="U1489" i="7"/>
  <c r="Q785" i="7"/>
  <c r="Q1467" i="7"/>
  <c r="Q1342" i="7"/>
  <c r="U1281" i="7"/>
  <c r="U1223" i="7"/>
  <c r="U596" i="7"/>
  <c r="U871" i="7"/>
  <c r="U1397" i="7"/>
  <c r="U944" i="7"/>
  <c r="U2008" i="7"/>
  <c r="Q1690" i="7"/>
  <c r="Q1544" i="7"/>
  <c r="U1566" i="7"/>
  <c r="Q1054" i="7"/>
  <c r="U767" i="7"/>
  <c r="U1792" i="7"/>
  <c r="Q1433" i="7"/>
  <c r="Q747" i="7"/>
  <c r="Q1170" i="7"/>
  <c r="Q1108" i="7"/>
  <c r="U1484" i="7"/>
  <c r="U401" i="7"/>
  <c r="Q1466" i="7"/>
  <c r="U1432" i="7"/>
  <c r="Q1512" i="7"/>
  <c r="U1455" i="7"/>
  <c r="Q1334" i="7"/>
  <c r="Q1562" i="7"/>
  <c r="Q1121" i="7"/>
  <c r="Q1045" i="7"/>
  <c r="U1059" i="7"/>
  <c r="U1553" i="7"/>
  <c r="Q384" i="7"/>
  <c r="U464" i="7"/>
  <c r="Q1293" i="7"/>
  <c r="U1109" i="7"/>
  <c r="Q1347" i="7"/>
  <c r="Q1554" i="7"/>
  <c r="Q1722" i="7"/>
  <c r="U979" i="7"/>
  <c r="U1962" i="7"/>
  <c r="U2040" i="7"/>
  <c r="U1830" i="7"/>
  <c r="U1161" i="7"/>
  <c r="U1361" i="7"/>
  <c r="U1045" i="7"/>
  <c r="Q1368" i="7"/>
  <c r="U797" i="7"/>
  <c r="U1008" i="7"/>
  <c r="U1301" i="7"/>
  <c r="Q1079" i="7"/>
  <c r="Q1757" i="7"/>
  <c r="Q1813" i="7"/>
  <c r="U1564" i="7"/>
  <c r="Q1265" i="7"/>
  <c r="U1236" i="7"/>
  <c r="Q1868" i="7"/>
  <c r="Q1409" i="7"/>
  <c r="U943" i="7"/>
  <c r="U1444" i="7"/>
  <c r="Q993" i="7"/>
  <c r="U1086" i="7"/>
  <c r="U1218" i="7"/>
  <c r="U1096" i="7"/>
  <c r="U1011" i="7"/>
  <c r="Q1109" i="7"/>
  <c r="U1198" i="7"/>
  <c r="Q1583" i="7"/>
  <c r="Q1148" i="7"/>
  <c r="Q1348" i="7"/>
  <c r="Q1280" i="7"/>
  <c r="Q1818" i="7"/>
  <c r="Q873" i="7"/>
  <c r="Q573" i="7"/>
  <c r="Q614" i="7"/>
  <c r="Q997" i="7"/>
  <c r="Q790" i="7"/>
  <c r="Q1175" i="7"/>
  <c r="U374" i="7"/>
  <c r="Q687" i="7"/>
  <c r="U1082" i="7"/>
  <c r="Q1118" i="7"/>
  <c r="U845" i="7"/>
  <c r="U1446" i="7"/>
  <c r="U1992" i="7"/>
  <c r="Q2035" i="7"/>
  <c r="U1542" i="7"/>
  <c r="U1737" i="7"/>
  <c r="Q1594" i="7"/>
  <c r="U2020" i="7"/>
  <c r="U1549" i="7"/>
  <c r="Q1516" i="7"/>
  <c r="U1362" i="7"/>
  <c r="Q2218" i="7"/>
  <c r="U1827" i="7"/>
  <c r="Q1737" i="7"/>
  <c r="U1158" i="7"/>
  <c r="U1758" i="7"/>
  <c r="Q1385" i="7"/>
  <c r="U1346" i="7"/>
  <c r="U2071" i="7"/>
  <c r="Q1912" i="7"/>
  <c r="U1628" i="7"/>
  <c r="U1581" i="7"/>
  <c r="U1908" i="7"/>
  <c r="Q1669" i="7"/>
  <c r="U1781" i="7"/>
  <c r="U2190" i="7"/>
  <c r="Q1960" i="7"/>
  <c r="U1862" i="7"/>
  <c r="U2058" i="7"/>
  <c r="U1677" i="7"/>
  <c r="U1482" i="7"/>
  <c r="Q1679" i="7"/>
  <c r="Q1349" i="7"/>
  <c r="Q1670" i="7"/>
  <c r="U1671" i="7"/>
  <c r="Q1636" i="7"/>
  <c r="U1389" i="7"/>
  <c r="U1083" i="7"/>
  <c r="Q1435" i="7"/>
  <c r="U1533" i="7"/>
  <c r="U965" i="7"/>
  <c r="U616" i="7"/>
  <c r="Q1501" i="7"/>
  <c r="U1882" i="7"/>
  <c r="Q1508" i="7"/>
  <c r="Q1402" i="7"/>
  <c r="U1472" i="7"/>
  <c r="U1237" i="7"/>
  <c r="U1653" i="7"/>
  <c r="U1652" i="7"/>
  <c r="Q669" i="7"/>
  <c r="U1044" i="7"/>
  <c r="Q666" i="7"/>
  <c r="U843" i="7"/>
  <c r="U2179" i="7"/>
  <c r="Q2070" i="7"/>
  <c r="Q1234" i="7"/>
  <c r="Q1888" i="7"/>
  <c r="Q1338" i="7"/>
  <c r="U1886" i="7"/>
  <c r="U1597" i="7"/>
  <c r="U991" i="7"/>
  <c r="U1430" i="7"/>
  <c r="U933" i="7"/>
  <c r="U1311" i="7"/>
  <c r="Q1758" i="7"/>
  <c r="U1115" i="7"/>
  <c r="Q2015" i="7"/>
  <c r="U1556" i="7"/>
  <c r="U1695" i="7"/>
  <c r="Q1569" i="7"/>
  <c r="Q1219" i="7"/>
  <c r="Q1510" i="7"/>
  <c r="Q1301" i="7"/>
  <c r="U1206" i="7"/>
  <c r="Q1339" i="7"/>
  <c r="U1222" i="7"/>
  <c r="Q956" i="7"/>
  <c r="Q1102" i="7"/>
  <c r="Q1493" i="7"/>
  <c r="Q1394" i="7"/>
  <c r="U888" i="7"/>
  <c r="Q2054" i="7"/>
  <c r="U1593" i="7"/>
  <c r="U1166" i="7"/>
  <c r="Q1731" i="7"/>
  <c r="Q1310" i="7"/>
  <c r="U913" i="7"/>
  <c r="U1559" i="7"/>
  <c r="Q871" i="7"/>
  <c r="Q1132" i="7"/>
  <c r="U1518" i="7"/>
  <c r="Q1110" i="7"/>
  <c r="Q1540" i="7"/>
  <c r="Q1266" i="7"/>
  <c r="Q512" i="7"/>
  <c r="U2152" i="7"/>
  <c r="U1292" i="7"/>
  <c r="U1925" i="7"/>
  <c r="Q1639" i="7"/>
  <c r="Q1080" i="7"/>
  <c r="Q837" i="7"/>
  <c r="Q1664" i="7"/>
  <c r="U961" i="7"/>
  <c r="Q992" i="7"/>
  <c r="U1816" i="7"/>
  <c r="U908" i="7"/>
  <c r="U593" i="7"/>
  <c r="U1074" i="7"/>
  <c r="Q886" i="7"/>
  <c r="U1135" i="7"/>
  <c r="Q1495" i="7"/>
  <c r="Q1600" i="7"/>
  <c r="U1594" i="7"/>
  <c r="U650" i="7"/>
  <c r="Q565" i="7"/>
  <c r="U1113" i="7"/>
  <c r="Q1145" i="7"/>
  <c r="U1067" i="7"/>
  <c r="Q943" i="7"/>
  <c r="U711" i="7"/>
  <c r="U589" i="7"/>
  <c r="Q1181" i="7"/>
  <c r="Q1013" i="7"/>
  <c r="U813" i="7"/>
  <c r="Q605" i="7"/>
  <c r="Q366" i="7"/>
  <c r="Q453" i="7"/>
  <c r="U1463" i="7"/>
  <c r="U2203" i="7"/>
  <c r="U1123" i="7"/>
  <c r="Q1536" i="7"/>
  <c r="Q1568" i="7"/>
  <c r="U1104" i="7"/>
  <c r="Q1835" i="7"/>
  <c r="U1684" i="7"/>
  <c r="U1550" i="7"/>
  <c r="Q1961" i="7"/>
  <c r="U2150" i="7"/>
  <c r="U1604" i="7"/>
  <c r="U1425" i="7"/>
  <c r="U1623" i="7"/>
  <c r="U1464" i="7"/>
  <c r="Q1617" i="7"/>
  <c r="Q1236" i="7"/>
  <c r="Q1998" i="7"/>
  <c r="U1995" i="7"/>
  <c r="Q1651" i="7"/>
  <c r="U1899" i="7"/>
  <c r="Q1972" i="7"/>
  <c r="Q1876" i="7"/>
  <c r="Q2275" i="7"/>
  <c r="Q2167" i="7"/>
  <c r="Q1529" i="7"/>
  <c r="U2089" i="7"/>
  <c r="U1703" i="7"/>
  <c r="Q1207" i="7"/>
  <c r="Q1356" i="7"/>
  <c r="Q1378" i="7"/>
  <c r="Q923" i="7"/>
  <c r="Q1547" i="7"/>
  <c r="Q1174" i="7"/>
  <c r="U1402" i="7"/>
  <c r="Q1453" i="7"/>
  <c r="Q1296" i="7"/>
  <c r="Q870" i="7"/>
  <c r="Q1180" i="7"/>
  <c r="Q863" i="7"/>
  <c r="U2045" i="7"/>
  <c r="Q1849" i="7"/>
  <c r="Q1221" i="7"/>
  <c r="U1510" i="7"/>
  <c r="U1438" i="7"/>
  <c r="U1275" i="7"/>
  <c r="Q1239" i="7"/>
  <c r="Q1645" i="7"/>
  <c r="Q1233" i="7"/>
  <c r="U947" i="7"/>
  <c r="Q782" i="7"/>
  <c r="U1387" i="7"/>
  <c r="Q1253" i="7"/>
  <c r="Q2303" i="7"/>
  <c r="Q1883" i="7"/>
  <c r="U1885" i="7"/>
  <c r="U1188" i="7"/>
  <c r="Q1755" i="7"/>
  <c r="Q935" i="7"/>
  <c r="Q1267" i="7"/>
  <c r="U880" i="7"/>
  <c r="U1233" i="7"/>
  <c r="U910" i="7"/>
  <c r="Q708" i="7"/>
  <c r="U881" i="7"/>
  <c r="U883" i="7"/>
  <c r="Q2168" i="7"/>
  <c r="U1832" i="7"/>
  <c r="U2074" i="7"/>
  <c r="Q982" i="7"/>
  <c r="Q1744" i="7"/>
  <c r="U1309" i="7"/>
  <c r="Q1494" i="7"/>
  <c r="U1630" i="7"/>
  <c r="Q1853" i="7"/>
  <c r="U1835" i="7"/>
  <c r="U1733" i="7"/>
  <c r="Q1738" i="7"/>
  <c r="Q2162" i="7"/>
  <c r="U2125" i="7"/>
  <c r="Q1767" i="7"/>
  <c r="Q2079" i="7"/>
  <c r="Q1858" i="7"/>
  <c r="Q1625" i="7"/>
  <c r="U918" i="7"/>
  <c r="U2149" i="7"/>
  <c r="U2246" i="7"/>
  <c r="U1745" i="7"/>
  <c r="Q1551" i="7"/>
  <c r="U1490" i="7"/>
  <c r="Q1588" i="7"/>
  <c r="U1420" i="7"/>
  <c r="Q1642" i="7"/>
  <c r="Q1948" i="7"/>
  <c r="Q2145" i="7"/>
  <c r="Q1087" i="7"/>
  <c r="Q1871" i="7"/>
  <c r="U1568" i="7"/>
  <c r="Q1541" i="7"/>
  <c r="U1232" i="7"/>
  <c r="Q1340" i="7"/>
  <c r="Q1024" i="7"/>
  <c r="U1120" i="7"/>
  <c r="Q1637" i="7"/>
  <c r="Q1575" i="7"/>
  <c r="U1385" i="7"/>
  <c r="Q1158" i="7"/>
  <c r="U1318" i="7"/>
  <c r="Q1123" i="7"/>
  <c r="U1803" i="7"/>
  <c r="U1719" i="7"/>
  <c r="Q1749" i="7"/>
  <c r="Q824" i="7"/>
  <c r="U1174" i="7"/>
  <c r="U1300" i="7"/>
  <c r="U801" i="7"/>
  <c r="Q1843" i="7"/>
  <c r="U1063" i="7"/>
  <c r="U1523" i="7"/>
  <c r="Q1194" i="7"/>
  <c r="Q974" i="7"/>
  <c r="Q1457" i="7"/>
  <c r="U1659" i="7"/>
  <c r="U1404" i="7"/>
  <c r="U1711" i="7"/>
  <c r="Q1666" i="7"/>
  <c r="U842" i="7"/>
  <c r="Q1603" i="7"/>
  <c r="Q1389" i="7"/>
  <c r="U1018" i="7"/>
  <c r="U1168" i="7"/>
  <c r="U835" i="7"/>
  <c r="U1495" i="7"/>
  <c r="U1345" i="7"/>
  <c r="U1103" i="7"/>
  <c r="Q2063" i="7"/>
  <c r="Q1623" i="7"/>
  <c r="U1829" i="7"/>
  <c r="Q1607" i="7"/>
  <c r="Q1432" i="7"/>
  <c r="U1055" i="7"/>
  <c r="U1347" i="7"/>
  <c r="U1383" i="7"/>
  <c r="U995" i="7"/>
  <c r="U1552" i="7"/>
  <c r="U1064" i="7"/>
  <c r="U929" i="7"/>
  <c r="U1348" i="7"/>
  <c r="Q907" i="7"/>
  <c r="Q2229" i="7"/>
  <c r="Q2177" i="7"/>
  <c r="Q1709" i="7"/>
  <c r="U1334" i="7"/>
  <c r="U1160" i="7"/>
  <c r="Q1344" i="7"/>
  <c r="U1395" i="7"/>
  <c r="Q1597" i="7"/>
  <c r="U1276" i="7"/>
  <c r="Q1224" i="7"/>
  <c r="Q1307" i="7"/>
  <c r="U898" i="7"/>
  <c r="U1125" i="7"/>
  <c r="U926" i="7"/>
  <c r="U814" i="7"/>
  <c r="U1625" i="7"/>
  <c r="U1577" i="7"/>
  <c r="U1443" i="7"/>
  <c r="Q1414" i="7"/>
  <c r="U1235" i="7"/>
  <c r="Q1107" i="7"/>
  <c r="U1878" i="7"/>
  <c r="Q1078" i="7"/>
  <c r="Q957" i="7"/>
  <c r="Q628" i="7"/>
  <c r="Q1489" i="7"/>
  <c r="Q1058" i="7"/>
  <c r="U1251" i="7"/>
  <c r="U324" i="7"/>
  <c r="Q897" i="7"/>
  <c r="Q1223" i="7"/>
  <c r="U1214" i="7"/>
  <c r="U1583" i="7"/>
  <c r="U1184" i="7"/>
  <c r="U1077" i="7"/>
  <c r="U1025" i="7"/>
  <c r="Q637" i="7"/>
  <c r="Q813" i="7"/>
  <c r="Q961" i="7"/>
  <c r="Q563" i="7"/>
  <c r="Q385" i="7"/>
  <c r="Q558" i="7"/>
  <c r="Q1351" i="7"/>
  <c r="Q1446" i="7"/>
  <c r="Q801" i="7"/>
  <c r="U812" i="7"/>
  <c r="Q2214" i="7"/>
  <c r="U960" i="7"/>
  <c r="U1193" i="7"/>
  <c r="Q1262" i="7"/>
  <c r="Q1124" i="7"/>
  <c r="U966" i="7"/>
  <c r="U736" i="7"/>
  <c r="Q1328" i="7"/>
  <c r="U679" i="7"/>
  <c r="U1167" i="7"/>
  <c r="Q937" i="7"/>
  <c r="U2116" i="7"/>
  <c r="Q1373" i="7"/>
  <c r="U1647" i="7"/>
  <c r="U1519" i="7"/>
  <c r="Q2236" i="7"/>
  <c r="Q1828" i="7"/>
  <c r="Q1141" i="7"/>
  <c r="Q1963" i="7"/>
  <c r="Q1150" i="7"/>
  <c r="Q1635" i="7"/>
  <c r="Q1860" i="7"/>
  <c r="U1634" i="7"/>
  <c r="Q1548" i="7"/>
  <c r="Q1675" i="7"/>
  <c r="Q1706" i="7"/>
  <c r="U2279" i="7"/>
  <c r="Q1884" i="7"/>
  <c r="U2196" i="7"/>
  <c r="Q1769" i="7"/>
  <c r="Q1572" i="7"/>
  <c r="Q1531" i="7"/>
  <c r="U1508" i="7"/>
  <c r="U1920" i="7"/>
  <c r="Q2161" i="7"/>
  <c r="U1884" i="7"/>
  <c r="U1787" i="7"/>
  <c r="U1913" i="7"/>
  <c r="Q1612" i="7"/>
  <c r="U958" i="7"/>
  <c r="Q1387" i="7"/>
  <c r="Q2213" i="7"/>
  <c r="U1822" i="7"/>
  <c r="Q1404" i="7"/>
  <c r="Q877" i="7"/>
  <c r="Q1419" i="7"/>
  <c r="U1708" i="7"/>
  <c r="U1515" i="7"/>
  <c r="U1181" i="7"/>
  <c r="Q373" i="7"/>
  <c r="Q2268" i="7"/>
  <c r="U1440" i="7"/>
  <c r="Q1452" i="7"/>
  <c r="U1498" i="7"/>
  <c r="Q1286" i="7"/>
  <c r="Q1502" i="7"/>
  <c r="Q1125" i="7"/>
  <c r="U1325" i="7"/>
  <c r="Q1067" i="7"/>
  <c r="Q914" i="7"/>
  <c r="Q1292" i="7"/>
  <c r="Q331" i="7"/>
  <c r="Q752" i="7"/>
  <c r="U1807" i="7"/>
  <c r="U1601" i="7"/>
  <c r="Q1235" i="7"/>
  <c r="U1142" i="7"/>
  <c r="Q2138" i="7"/>
  <c r="Q1352" i="7"/>
  <c r="Q1563" i="7"/>
  <c r="U2066" i="7"/>
  <c r="Q1808" i="7"/>
  <c r="Q1566" i="7"/>
  <c r="U1765" i="7"/>
  <c r="Q1317" i="7"/>
  <c r="U2091" i="7"/>
  <c r="U1927" i="7"/>
  <c r="Q1629" i="7"/>
  <c r="Q1929" i="7"/>
  <c r="Q1925" i="7"/>
  <c r="U1853" i="7"/>
  <c r="U1192" i="7"/>
  <c r="Q2200" i="7"/>
  <c r="Q2114" i="7"/>
  <c r="Q1711" i="7"/>
  <c r="U2044" i="7"/>
  <c r="U2079" i="7"/>
  <c r="Q1500" i="7"/>
  <c r="U1744" i="7"/>
  <c r="Q2225" i="7"/>
  <c r="Q2105" i="7"/>
  <c r="Q1661" i="7"/>
  <c r="Q1558" i="7"/>
  <c r="Q1485" i="7"/>
  <c r="Q1906" i="7"/>
  <c r="Q1814" i="7"/>
  <c r="Q1248" i="7"/>
  <c r="Q2155" i="7"/>
  <c r="U1779" i="7"/>
  <c r="Q1491" i="7"/>
  <c r="U953" i="7"/>
  <c r="Q1210" i="7"/>
  <c r="Q1261" i="7"/>
  <c r="Q1382" i="7"/>
  <c r="Q1450" i="7"/>
  <c r="Q1014" i="7"/>
  <c r="U2100" i="7"/>
  <c r="U1567" i="7"/>
  <c r="U1486" i="7"/>
  <c r="Q969" i="7"/>
  <c r="Q2118" i="7"/>
  <c r="U1796" i="7"/>
  <c r="U1465" i="7"/>
  <c r="Q1275" i="7"/>
  <c r="Q655" i="7"/>
  <c r="U1148" i="7"/>
  <c r="Q1479" i="7"/>
  <c r="U1140" i="7"/>
  <c r="Q1140" i="7"/>
  <c r="Q1873" i="7"/>
  <c r="U1841" i="7"/>
  <c r="Q1202" i="7"/>
  <c r="U1179" i="7"/>
  <c r="Q1205" i="7"/>
  <c r="Q1201" i="7"/>
  <c r="Q1350" i="7"/>
  <c r="Q1503" i="7"/>
  <c r="Q1056" i="7"/>
  <c r="Q1104" i="7"/>
  <c r="Q1030" i="7"/>
  <c r="U915" i="7"/>
  <c r="U350" i="7"/>
  <c r="Q2216" i="7"/>
  <c r="Q1901" i="7"/>
  <c r="Q1330" i="7"/>
  <c r="Q1528" i="7"/>
  <c r="U816" i="7"/>
  <c r="U1543" i="7"/>
  <c r="Q830" i="7"/>
  <c r="U1052" i="7"/>
  <c r="Q1360" i="7"/>
  <c r="Q1278" i="7"/>
  <c r="U826" i="7"/>
  <c r="Q1203" i="7"/>
  <c r="U1447" i="7"/>
  <c r="Q1142" i="7"/>
  <c r="Q2266" i="7"/>
  <c r="U1976" i="7"/>
  <c r="U1469" i="7"/>
  <c r="Q1955" i="7"/>
  <c r="Q1407" i="7"/>
  <c r="Q1168" i="7"/>
  <c r="U1537" i="7"/>
  <c r="Q1153" i="7"/>
  <c r="U1313" i="7"/>
  <c r="U1228" i="7"/>
  <c r="Q1357" i="7"/>
  <c r="U946" i="7"/>
  <c r="Q896" i="7"/>
  <c r="Q2190" i="7"/>
  <c r="Q2032" i="7"/>
  <c r="Q1676" i="7"/>
  <c r="U1481" i="7"/>
  <c r="Q1791" i="7"/>
  <c r="U1707" i="7"/>
  <c r="Q1552" i="7"/>
  <c r="U1075" i="7"/>
  <c r="U2202" i="7"/>
  <c r="Q1739" i="7"/>
  <c r="U1599" i="7"/>
  <c r="Q1655" i="7"/>
  <c r="U1010" i="7"/>
  <c r="U1445" i="7"/>
  <c r="U1500" i="7"/>
  <c r="Q2233" i="7"/>
  <c r="U1891" i="7"/>
  <c r="Q1640" i="7"/>
  <c r="Q1316" i="7"/>
  <c r="Q1576" i="7"/>
  <c r="Q1713" i="7"/>
  <c r="Q1302" i="7"/>
  <c r="Q2059" i="7"/>
  <c r="Q2048" i="7"/>
  <c r="U1957" i="7"/>
  <c r="U1470" i="7"/>
  <c r="U920" i="7"/>
  <c r="U1894" i="7"/>
  <c r="U1378" i="7"/>
  <c r="Q1366" i="7"/>
  <c r="U1412" i="7"/>
  <c r="U1951" i="7"/>
  <c r="Q2179" i="7"/>
  <c r="U1938" i="7"/>
  <c r="Q1483" i="7"/>
  <c r="Q1565" i="7"/>
  <c r="Q1375" i="7"/>
  <c r="U1187" i="7"/>
  <c r="U2095" i="7"/>
  <c r="U1895" i="7"/>
  <c r="Q2123" i="7"/>
  <c r="Q1728" i="7"/>
  <c r="Q1693" i="7"/>
  <c r="U1423" i="7"/>
  <c r="U1204" i="7"/>
  <c r="Q1974" i="7"/>
  <c r="Q2007" i="7"/>
  <c r="Q2010" i="7"/>
  <c r="Q1780" i="7"/>
  <c r="Q1886" i="7"/>
  <c r="Q1426" i="7"/>
  <c r="U1145" i="7"/>
  <c r="U1487" i="7"/>
  <c r="U2258" i="7"/>
  <c r="Q1787" i="7"/>
  <c r="U1224" i="7"/>
  <c r="Q1417" i="7"/>
  <c r="U872" i="7"/>
  <c r="U1379" i="7"/>
  <c r="U1368" i="7"/>
  <c r="Q1622" i="7"/>
  <c r="Q1019" i="7"/>
  <c r="U2072" i="7"/>
  <c r="U1735" i="7"/>
  <c r="U2174" i="7"/>
  <c r="Q1743" i="7"/>
  <c r="Q1725" i="7"/>
  <c r="U1569" i="7"/>
  <c r="U1435" i="7"/>
  <c r="U1870" i="7"/>
  <c r="Q1070" i="7"/>
  <c r="U1220" i="7"/>
  <c r="U892" i="7"/>
  <c r="U1153" i="7"/>
  <c r="Q1766" i="7"/>
  <c r="U2210" i="7"/>
  <c r="U1111" i="7"/>
  <c r="Q1856" i="7"/>
  <c r="Q1564" i="7"/>
  <c r="U1283" i="7"/>
  <c r="U1904" i="7"/>
  <c r="Q1331" i="7"/>
  <c r="Q1291" i="7"/>
  <c r="U1264" i="7"/>
  <c r="Q1561" i="7"/>
  <c r="Q1697" i="7"/>
  <c r="Q1613" i="7"/>
  <c r="Q1470" i="7"/>
  <c r="Q1606" i="7"/>
  <c r="U1603" i="7"/>
  <c r="U865" i="7"/>
  <c r="U2048" i="7"/>
  <c r="U1763" i="7"/>
  <c r="U893" i="7"/>
  <c r="Q1674" i="7"/>
  <c r="U1336" i="7"/>
  <c r="Q1086" i="7"/>
  <c r="U1090" i="7"/>
  <c r="U1088" i="7"/>
  <c r="Q1553" i="7"/>
  <c r="U1859" i="7"/>
  <c r="U1095" i="7"/>
  <c r="U1448" i="7"/>
  <c r="U985" i="7"/>
  <c r="U1531" i="7"/>
  <c r="Q815" i="7"/>
  <c r="Q1040" i="7"/>
  <c r="U1009" i="7"/>
  <c r="Q2075" i="7"/>
  <c r="U1530" i="7"/>
  <c r="Q966" i="7"/>
  <c r="Q1192" i="7"/>
  <c r="Q1257" i="7"/>
  <c r="U469" i="7"/>
  <c r="Q952" i="7"/>
  <c r="U369" i="7"/>
  <c r="U334" i="7"/>
  <c r="U1023" i="7"/>
  <c r="U2274" i="7"/>
  <c r="Q1243" i="7"/>
  <c r="U861" i="7"/>
  <c r="Q1193" i="7"/>
  <c r="U824" i="7"/>
  <c r="U1344" i="7"/>
  <c r="Q1308" i="7"/>
  <c r="Q829" i="7"/>
  <c r="U529" i="7"/>
  <c r="U1084" i="7"/>
  <c r="U927" i="7"/>
  <c r="Q456" i="7"/>
  <c r="U381" i="7"/>
  <c r="Q1333" i="7"/>
  <c r="Q1428" i="7"/>
  <c r="U997" i="7"/>
  <c r="Q1297" i="7"/>
  <c r="Q1702" i="7"/>
  <c r="U837" i="7"/>
  <c r="Q1405" i="7"/>
  <c r="Q1325" i="7"/>
  <c r="U1068" i="7"/>
  <c r="Q1095" i="7"/>
  <c r="U1694" i="7"/>
  <c r="U547" i="7"/>
  <c r="Q1038" i="7"/>
  <c r="Q524" i="7"/>
  <c r="U1053" i="7"/>
  <c r="U355" i="7"/>
  <c r="Q964" i="7"/>
  <c r="Q496" i="7"/>
  <c r="Q853" i="7"/>
  <c r="Q891" i="7"/>
  <c r="Q1084" i="7"/>
  <c r="Q1100" i="7"/>
  <c r="Q1294" i="7"/>
  <c r="Q1209" i="7"/>
  <c r="U1326" i="7"/>
  <c r="U1316" i="7"/>
  <c r="Q551" i="7"/>
  <c r="Q909" i="7"/>
  <c r="U540" i="7"/>
  <c r="Q356" i="7"/>
  <c r="Q472" i="7"/>
  <c r="U664" i="7"/>
  <c r="U705" i="7"/>
  <c r="U516" i="7"/>
  <c r="Q575" i="7"/>
  <c r="Q850" i="7"/>
  <c r="U1689" i="7"/>
  <c r="Q1106" i="7"/>
  <c r="Q719" i="7"/>
  <c r="U591" i="7"/>
  <c r="U1203" i="7"/>
  <c r="U956" i="7"/>
  <c r="Q2253" i="7"/>
  <c r="Q396" i="7"/>
  <c r="U825" i="7"/>
  <c r="Q644" i="7"/>
  <c r="Q464" i="7"/>
  <c r="U1290" i="7"/>
  <c r="U1359" i="7"/>
  <c r="Q595" i="7"/>
  <c r="Q582" i="7"/>
  <c r="Q2226" i="7"/>
  <c r="Q1475" i="7"/>
  <c r="U1127" i="7"/>
  <c r="U1242" i="7"/>
  <c r="Q1077" i="7"/>
  <c r="Q1218" i="7"/>
  <c r="Q875" i="7"/>
  <c r="Q381" i="7"/>
  <c r="Q995" i="7"/>
  <c r="U1475" i="7"/>
  <c r="U709" i="7"/>
  <c r="U428" i="7"/>
  <c r="Q481" i="7"/>
  <c r="Q1314" i="7"/>
  <c r="U1755" i="7"/>
  <c r="Q434" i="7"/>
  <c r="Q630" i="7"/>
  <c r="U396" i="7"/>
  <c r="Q1847" i="7"/>
  <c r="Q832" i="7"/>
  <c r="Q1778" i="7"/>
  <c r="U849" i="7"/>
  <c r="Q1277" i="7"/>
  <c r="U1048" i="7"/>
  <c r="Q535" i="7"/>
  <c r="U1940" i="7"/>
  <c r="Q1443" i="7"/>
  <c r="U1451" i="7"/>
  <c r="U829" i="7"/>
  <c r="Q1042" i="7"/>
  <c r="Q2003" i="7"/>
  <c r="U1035" i="7"/>
  <c r="Q1156" i="7"/>
  <c r="Q1004" i="7"/>
  <c r="Q1240" i="7"/>
  <c r="U1411" i="7"/>
  <c r="U1608" i="7"/>
  <c r="U1736" i="7"/>
  <c r="U1382" i="7"/>
  <c r="U1152" i="7"/>
  <c r="U955" i="7"/>
  <c r="Q1060" i="7"/>
  <c r="U1128" i="7"/>
  <c r="Q2006" i="7"/>
  <c r="Q1909" i="7"/>
  <c r="U1668" i="7"/>
  <c r="U1150" i="7"/>
  <c r="U1339" i="7"/>
  <c r="U869" i="7"/>
  <c r="U1304" i="7"/>
  <c r="U1132" i="7"/>
  <c r="Q1017" i="7"/>
  <c r="U1241" i="7"/>
  <c r="Q1944" i="7"/>
  <c r="U1172" i="7"/>
  <c r="Q946" i="7"/>
  <c r="Q621" i="7"/>
  <c r="U1268" i="7"/>
  <c r="Q1687" i="7"/>
  <c r="Q1812" i="7"/>
  <c r="U1738" i="7"/>
  <c r="Q1231" i="7"/>
  <c r="U1243" i="7"/>
  <c r="Q1198" i="7"/>
  <c r="U1573" i="7"/>
  <c r="U923" i="7"/>
  <c r="Q2083" i="7"/>
  <c r="U1869" i="7"/>
  <c r="Q1826" i="7"/>
  <c r="Q1406" i="7"/>
  <c r="Q1418" i="7"/>
  <c r="U329" i="7"/>
  <c r="U1060" i="7"/>
  <c r="U1846" i="7"/>
  <c r="Q1777" i="7"/>
  <c r="U1046" i="7"/>
  <c r="Q1775" i="7"/>
  <c r="Q1195" i="7"/>
  <c r="U819" i="7"/>
  <c r="U1254" i="7"/>
  <c r="U2000" i="7"/>
  <c r="U1373" i="7"/>
  <c r="Q984" i="7"/>
  <c r="U1320" i="7"/>
  <c r="U1431" i="7"/>
  <c r="U1194" i="7"/>
  <c r="U1262" i="7"/>
  <c r="U891" i="7"/>
  <c r="U833" i="7"/>
  <c r="Q537" i="7"/>
  <c r="Q1931" i="7"/>
  <c r="U1352" i="7"/>
  <c r="Q652" i="7"/>
  <c r="Q879" i="7"/>
  <c r="Q1029" i="7"/>
  <c r="Q600" i="7"/>
  <c r="Q646" i="7"/>
  <c r="Q552" i="7"/>
  <c r="Q1178" i="7"/>
  <c r="U852" i="7"/>
  <c r="Q1827" i="7"/>
  <c r="U1561" i="7"/>
  <c r="U1437" i="7"/>
  <c r="U318" i="7"/>
  <c r="U1418" i="7"/>
  <c r="U924" i="7"/>
  <c r="U1110" i="7"/>
  <c r="Q1151" i="7"/>
  <c r="U479" i="7"/>
  <c r="U527" i="7"/>
  <c r="Q910" i="7"/>
  <c r="Q1128" i="7"/>
  <c r="Q1401" i="7"/>
  <c r="Q616" i="7"/>
  <c r="Q497" i="7"/>
  <c r="Q371" i="7"/>
  <c r="Q321" i="7"/>
  <c r="U1821" i="7"/>
  <c r="Q1179" i="7"/>
  <c r="U1032" i="7"/>
  <c r="U340" i="7"/>
  <c r="U1282" i="7"/>
  <c r="Q846" i="7"/>
  <c r="Q1273" i="7"/>
  <c r="U928" i="7"/>
  <c r="Q330" i="7"/>
  <c r="U667" i="7"/>
  <c r="Q308" i="7"/>
  <c r="U964" i="7"/>
  <c r="U895" i="7"/>
  <c r="Q1431" i="7"/>
  <c r="U620" i="7"/>
  <c r="U2251" i="7"/>
  <c r="U1200" i="7"/>
  <c r="U1683" i="7"/>
  <c r="Q1272" i="7"/>
  <c r="U582" i="7"/>
  <c r="U935" i="7"/>
  <c r="U867" i="7"/>
  <c r="Q1514" i="7"/>
  <c r="U1021" i="7"/>
  <c r="Q1371" i="7"/>
  <c r="U526" i="7"/>
  <c r="U726" i="7"/>
  <c r="U632" i="7"/>
  <c r="Q706" i="7"/>
  <c r="U434" i="7"/>
  <c r="U854" i="7"/>
  <c r="Q1741" i="7"/>
  <c r="Q1001" i="7"/>
  <c r="Q1355" i="7"/>
  <c r="Q1671" i="7"/>
  <c r="Q1167" i="7"/>
  <c r="Q1346" i="7"/>
  <c r="U1238" i="7"/>
  <c r="Q1032" i="7"/>
  <c r="Q519" i="7"/>
  <c r="U1002" i="7"/>
  <c r="U557" i="7"/>
  <c r="U902" i="7"/>
  <c r="U380" i="7"/>
  <c r="U1364" i="7"/>
  <c r="Q1047" i="7"/>
  <c r="Q477" i="7"/>
  <c r="Q1911" i="7"/>
  <c r="U1532" i="7"/>
  <c r="Q991" i="7"/>
  <c r="Q1413" i="7"/>
  <c r="U932" i="7"/>
  <c r="U954" i="7"/>
  <c r="Q1169" i="7"/>
  <c r="U607" i="7"/>
  <c r="Q459" i="7"/>
  <c r="Q691" i="7"/>
  <c r="U560" i="7"/>
  <c r="U857" i="7"/>
  <c r="U370" i="7"/>
  <c r="U820" i="7"/>
  <c r="U957" i="7"/>
  <c r="U605" i="7"/>
  <c r="Q1026" i="7"/>
  <c r="U568" i="7"/>
  <c r="Q1051" i="7"/>
  <c r="U1909" i="7"/>
  <c r="Q808" i="7"/>
  <c r="U1727" i="7"/>
  <c r="U1133" i="7"/>
  <c r="U1551" i="7"/>
  <c r="Q1518" i="7"/>
  <c r="Q1287" i="7"/>
  <c r="Q1423" i="7"/>
  <c r="Q970" i="7"/>
  <c r="Q1899" i="7"/>
  <c r="U1375" i="7"/>
  <c r="U1576" i="7"/>
  <c r="U1419" i="7"/>
  <c r="U1175" i="7"/>
  <c r="U415" i="7"/>
  <c r="U787" i="7"/>
  <c r="Q2008" i="7"/>
  <c r="Q1444" i="7"/>
  <c r="U1413" i="7"/>
  <c r="Q1137" i="7"/>
  <c r="Q1507" i="7"/>
  <c r="Q1335" i="7"/>
  <c r="Q1171" i="7"/>
  <c r="U2236" i="7"/>
  <c r="U1747" i="7"/>
  <c r="U1662" i="7"/>
  <c r="Q1269" i="7"/>
  <c r="U863" i="7"/>
  <c r="U1102" i="7"/>
  <c r="U1674" i="7"/>
  <c r="Q601" i="7"/>
  <c r="Q1447" i="7"/>
  <c r="Q1217" i="7"/>
  <c r="U1410" i="7"/>
  <c r="Q1112" i="7"/>
  <c r="U735" i="7"/>
  <c r="Q1359" i="7"/>
  <c r="U1028" i="7"/>
  <c r="U704" i="7"/>
  <c r="U571" i="7"/>
  <c r="Q1081" i="7"/>
  <c r="Q343" i="7"/>
  <c r="U633" i="7"/>
  <c r="U1960" i="7"/>
  <c r="Q1147" i="7"/>
  <c r="U950" i="7"/>
  <c r="Q852" i="7"/>
  <c r="U1061" i="7"/>
  <c r="Q934" i="7"/>
  <c r="Q623" i="7"/>
  <c r="U941" i="7"/>
  <c r="Q329" i="7"/>
  <c r="Q916" i="7"/>
  <c r="U644" i="7"/>
  <c r="U1026" i="7"/>
  <c r="Q548" i="7"/>
  <c r="U889" i="7"/>
  <c r="Q908" i="7"/>
  <c r="Q672" i="7"/>
  <c r="U1848" i="7"/>
  <c r="Q1063" i="7"/>
  <c r="U1456" i="7"/>
  <c r="Q1002" i="7"/>
  <c r="U1176" i="7"/>
  <c r="Q1462" i="7"/>
  <c r="U1087" i="7"/>
  <c r="U1509" i="7"/>
  <c r="Q312" i="7"/>
  <c r="Q1005" i="7"/>
  <c r="U903" i="7"/>
  <c r="Q681" i="7"/>
  <c r="U385" i="7"/>
  <c r="Q994" i="7"/>
  <c r="Q711" i="7"/>
  <c r="Q447" i="7"/>
  <c r="U1921" i="7"/>
  <c r="Q1129" i="7"/>
  <c r="U1047" i="7"/>
  <c r="U1065" i="7"/>
  <c r="Q643" i="7"/>
  <c r="U1295" i="7"/>
  <c r="U1162" i="7"/>
  <c r="U790" i="7"/>
  <c r="Q362" i="7"/>
  <c r="U652" i="7"/>
  <c r="U1186" i="7"/>
  <c r="U520" i="7"/>
  <c r="U1108" i="7"/>
  <c r="Q326" i="7"/>
  <c r="U1319" i="7"/>
  <c r="Q705" i="7"/>
  <c r="U2073" i="7"/>
  <c r="U1666" i="7"/>
  <c r="Q1247" i="7"/>
  <c r="U1129" i="7"/>
  <c r="U322" i="7"/>
  <c r="Q542" i="7"/>
  <c r="Q1066" i="7"/>
  <c r="U563" i="7"/>
  <c r="Q1341" i="7"/>
  <c r="Q1605" i="7"/>
  <c r="Q1182" i="7"/>
  <c r="U1734" i="7"/>
  <c r="U1322" i="7"/>
  <c r="Q965" i="7"/>
  <c r="U1505" i="7"/>
  <c r="U1401" i="7"/>
  <c r="U917" i="7"/>
  <c r="U1358" i="7"/>
  <c r="U1852" i="7"/>
  <c r="U1371" i="7"/>
  <c r="U1217" i="7"/>
  <c r="U1547" i="7"/>
  <c r="U968" i="7"/>
  <c r="Q1206" i="7"/>
  <c r="Q1468" i="7"/>
  <c r="U1844" i="7"/>
  <c r="U1611" i="7"/>
  <c r="Q1073" i="7"/>
  <c r="U1277" i="7"/>
  <c r="Q1515" i="7"/>
  <c r="U1037" i="7"/>
  <c r="U1071" i="7"/>
  <c r="Q2158" i="7"/>
  <c r="U1910" i="7"/>
  <c r="U945" i="7"/>
  <c r="Q1212" i="7"/>
  <c r="Q1492" i="7"/>
  <c r="Q625" i="7"/>
  <c r="U1165" i="7"/>
  <c r="Q981" i="7"/>
  <c r="U1459" i="7"/>
  <c r="U687" i="7"/>
  <c r="U1782" i="7"/>
  <c r="Q927" i="7"/>
  <c r="Q1345" i="7"/>
  <c r="Q1021" i="7"/>
  <c r="U1357" i="7"/>
  <c r="Q523" i="7"/>
  <c r="Q1006" i="7"/>
  <c r="U486" i="7"/>
  <c r="Q534" i="7"/>
  <c r="U1338" i="7"/>
  <c r="U1748" i="7"/>
  <c r="U1117" i="7"/>
  <c r="Q901" i="7"/>
  <c r="Q1526" i="7"/>
  <c r="U437" i="7"/>
  <c r="U1333" i="7"/>
  <c r="Q1000" i="7"/>
  <c r="U544" i="7"/>
  <c r="Q659" i="7"/>
  <c r="U847" i="7"/>
  <c r="Q864" i="7"/>
  <c r="U495" i="7"/>
  <c r="Q835" i="7"/>
  <c r="Q1027" i="7"/>
  <c r="U364" i="7"/>
  <c r="U456" i="7"/>
  <c r="U1945" i="7"/>
  <c r="Q1321" i="7"/>
  <c r="U1274" i="7"/>
  <c r="U689" i="7"/>
  <c r="Q888" i="7"/>
  <c r="Q657" i="7"/>
  <c r="Q1083" i="7"/>
  <c r="Q977" i="7"/>
  <c r="U907" i="7"/>
  <c r="U1409" i="7"/>
  <c r="U710" i="7"/>
  <c r="U508" i="7"/>
  <c r="U821" i="7"/>
  <c r="U604" i="7"/>
  <c r="U1221" i="7"/>
  <c r="U1522" i="7"/>
  <c r="U1753" i="7"/>
  <c r="Q906" i="7"/>
  <c r="Q1050" i="7"/>
  <c r="U1393" i="7"/>
  <c r="Q1023" i="7"/>
  <c r="Q1099" i="7"/>
  <c r="U722" i="7"/>
  <c r="U752" i="7"/>
  <c r="U750" i="7"/>
  <c r="Q800" i="7"/>
  <c r="U1403" i="7"/>
  <c r="Q450" i="7"/>
  <c r="Q1204" i="7"/>
  <c r="U347" i="7"/>
  <c r="U911" i="7"/>
  <c r="U615" i="7"/>
  <c r="U1935" i="7"/>
  <c r="U1613" i="7"/>
  <c r="Q607" i="7"/>
  <c r="U1137" i="7"/>
  <c r="U1366" i="7"/>
  <c r="U1227" i="7"/>
  <c r="U1039" i="7"/>
  <c r="Q887" i="7"/>
  <c r="Q976" i="7"/>
  <c r="U661" i="7"/>
  <c r="U1182" i="7"/>
  <c r="U641" i="7"/>
  <c r="U783" i="7"/>
  <c r="U357" i="7"/>
  <c r="Q1482" i="7"/>
  <c r="U1099" i="7"/>
  <c r="Q1478" i="7"/>
  <c r="U1297" i="7"/>
  <c r="U1732" i="7"/>
  <c r="U745" i="7"/>
  <c r="U1460" i="7"/>
  <c r="U1658" i="7"/>
  <c r="Q894" i="7"/>
  <c r="Q544" i="7"/>
  <c r="Q889" i="7"/>
  <c r="Q372" i="7"/>
  <c r="Q1160" i="7"/>
  <c r="U656" i="7"/>
  <c r="Q1438" i="7"/>
  <c r="Q436" i="7"/>
  <c r="U476" i="7"/>
  <c r="Q928" i="7"/>
  <c r="Q1164" i="7"/>
  <c r="Q572" i="7"/>
  <c r="U831" i="7"/>
  <c r="U1306" i="7"/>
  <c r="U1776" i="7"/>
  <c r="Q454" i="7"/>
  <c r="Q1010" i="7"/>
  <c r="U541" i="7"/>
  <c r="U2256" i="7"/>
  <c r="Q820" i="7"/>
  <c r="U1427" i="7"/>
  <c r="Q967" i="7"/>
  <c r="Q1049" i="7"/>
  <c r="U1592" i="7"/>
  <c r="U1584" i="7"/>
  <c r="Q1176" i="7"/>
  <c r="Q1598" i="7"/>
  <c r="Q1288" i="7"/>
  <c r="Q1746" i="7"/>
  <c r="U1327" i="7"/>
  <c r="Q1951" i="7"/>
  <c r="Q1337" i="7"/>
  <c r="Q1071" i="7"/>
  <c r="Q1116" i="7"/>
  <c r="Q1139" i="7"/>
  <c r="Q1869" i="7"/>
  <c r="U817" i="7"/>
  <c r="Q1733" i="7"/>
  <c r="Q1859" i="7"/>
  <c r="U1298" i="7"/>
  <c r="U1648" i="7"/>
  <c r="Q1322" i="7"/>
  <c r="Q1473" i="7"/>
  <c r="Q1718" i="7"/>
  <c r="Q926" i="7"/>
  <c r="U1050" i="7"/>
  <c r="Q930" i="7"/>
  <c r="U1180" i="7"/>
  <c r="U1260" i="7"/>
  <c r="Q1499" i="7"/>
  <c r="Q1159" i="7"/>
  <c r="Q1383" i="7"/>
  <c r="Q933" i="7"/>
  <c r="U1252" i="7"/>
  <c r="U332" i="7"/>
  <c r="Q1222" i="7"/>
  <c r="U1164" i="7"/>
  <c r="Q1374" i="7"/>
  <c r="Q1284" i="7"/>
  <c r="Q1197" i="7"/>
  <c r="Q1255" i="7"/>
  <c r="Q1172" i="7"/>
  <c r="U1195" i="7"/>
  <c r="Q942" i="7"/>
  <c r="Q460" i="7"/>
  <c r="U766" i="7"/>
  <c r="U738" i="7"/>
  <c r="U411" i="7"/>
  <c r="U684" i="7"/>
  <c r="Q951" i="7"/>
  <c r="U707" i="7"/>
  <c r="U567" i="7"/>
  <c r="Q336" i="7"/>
  <c r="Q1863" i="7"/>
  <c r="Q1611" i="7"/>
  <c r="Q1187" i="7"/>
  <c r="U1197" i="7"/>
  <c r="U925" i="7"/>
  <c r="U1349" i="7"/>
  <c r="Q840" i="7"/>
  <c r="U1066" i="7"/>
  <c r="Q904" i="7"/>
  <c r="Q999" i="7"/>
  <c r="Q416" i="7"/>
  <c r="U622" i="7"/>
  <c r="Q818" i="7"/>
  <c r="Q745" i="7"/>
  <c r="U1013" i="7"/>
  <c r="Q828" i="7"/>
  <c r="U1504" i="7"/>
  <c r="U1355" i="7"/>
  <c r="U1612" i="7"/>
  <c r="Q1268" i="7"/>
  <c r="Q1254" i="7"/>
  <c r="Q1329" i="7"/>
  <c r="U1116" i="7"/>
  <c r="Q1111" i="7"/>
  <c r="U1004" i="7"/>
  <c r="U339" i="7"/>
  <c r="Q703" i="7"/>
  <c r="U537" i="7"/>
  <c r="U678" i="7"/>
  <c r="U399" i="7"/>
  <c r="U999" i="7"/>
  <c r="Q588" i="7"/>
  <c r="U1506" i="7"/>
  <c r="U1527" i="7"/>
  <c r="U515" i="7"/>
  <c r="U342" i="7"/>
  <c r="Q1031" i="7"/>
  <c r="Q968" i="7"/>
  <c r="U545" i="7"/>
  <c r="U916" i="7"/>
  <c r="U461" i="7"/>
  <c r="U992" i="7"/>
  <c r="U1267" i="7"/>
  <c r="U611" i="7"/>
  <c r="U1272" i="7"/>
  <c r="Q354" i="7"/>
  <c r="U987" i="7"/>
  <c r="Q673" i="7"/>
  <c r="U1263" i="7"/>
  <c r="Q1327" i="7"/>
  <c r="Q1654" i="7"/>
  <c r="U1000" i="7"/>
  <c r="Q1048" i="7"/>
  <c r="U1488" i="7"/>
  <c r="U1972" i="7"/>
  <c r="Q918" i="7"/>
  <c r="Q394" i="7"/>
  <c r="U597" i="7"/>
  <c r="U822" i="7"/>
  <c r="Q1076" i="7"/>
  <c r="U359" i="7"/>
  <c r="U496" i="7"/>
  <c r="U1638" i="7"/>
  <c r="Q1091" i="7"/>
  <c r="U538" i="7"/>
  <c r="U1098" i="7"/>
  <c r="Q1092" i="7"/>
  <c r="U439" i="7"/>
  <c r="U1216" i="7"/>
  <c r="U627" i="7"/>
  <c r="U482" i="7"/>
  <c r="Q425" i="7"/>
  <c r="U1693" i="7"/>
  <c r="U1328" i="7"/>
  <c r="Q1620" i="7"/>
  <c r="Q823" i="7"/>
  <c r="Q2301" i="7"/>
  <c r="U1112" i="7"/>
  <c r="Q1648" i="7"/>
  <c r="Q804" i="7"/>
  <c r="U1507" i="7"/>
  <c r="Q2131" i="7"/>
  <c r="Q1384" i="7"/>
  <c r="U1520" i="7"/>
  <c r="Q1149" i="7"/>
  <c r="U1351" i="7"/>
  <c r="Q1098" i="7"/>
  <c r="Q1376" i="7"/>
  <c r="U1512" i="7"/>
  <c r="U1118" i="7"/>
  <c r="Q1283" i="7"/>
  <c r="Q1429" i="7"/>
  <c r="U805" i="7"/>
  <c r="Q1311" i="7"/>
  <c r="Q1089" i="7"/>
  <c r="U1985" i="7"/>
  <c r="Q1550" i="7"/>
  <c r="Q405" i="7"/>
  <c r="U1449" i="7"/>
  <c r="Q1216" i="7"/>
  <c r="U1422" i="7"/>
  <c r="U901" i="7"/>
  <c r="Q1496" i="7"/>
  <c r="U1288" i="7"/>
  <c r="Q1165" i="7"/>
  <c r="U1122" i="7"/>
  <c r="Q762" i="7"/>
  <c r="U1107" i="7"/>
  <c r="U844" i="7"/>
  <c r="Q1451" i="7"/>
  <c r="Q1295" i="7"/>
  <c r="U501" i="7"/>
  <c r="Q511" i="7"/>
  <c r="Q1616" i="7"/>
  <c r="Q1097" i="7"/>
  <c r="Q1199" i="7"/>
  <c r="Q972" i="7"/>
  <c r="U970" i="7"/>
  <c r="U489" i="7"/>
  <c r="Q955" i="7"/>
  <c r="U459" i="7"/>
  <c r="U799" i="7"/>
  <c r="U674" i="7"/>
  <c r="U1230" i="7"/>
  <c r="U354" i="7"/>
  <c r="Q1513" i="7"/>
  <c r="U981" i="7"/>
  <c r="Q761" i="7"/>
  <c r="U1417" i="7"/>
  <c r="U466" i="7"/>
  <c r="U939" i="7"/>
  <c r="Q1036" i="7"/>
  <c r="U1157" i="7"/>
  <c r="U1016" i="7"/>
  <c r="Q1246" i="7"/>
  <c r="Q985" i="7"/>
  <c r="U1190" i="7"/>
  <c r="U1540" i="7"/>
  <c r="U1141" i="7"/>
  <c r="Q893" i="7"/>
  <c r="Q944" i="7"/>
  <c r="U693" i="7"/>
  <c r="U316" i="7"/>
  <c r="Q1851" i="7"/>
  <c r="Q1765" i="7"/>
  <c r="U1381" i="7"/>
  <c r="Q1304" i="7"/>
  <c r="Q678" i="7"/>
  <c r="U876" i="7"/>
  <c r="Q404" i="7"/>
  <c r="U815" i="7"/>
  <c r="U905" i="7"/>
  <c r="U1149" i="7"/>
  <c r="Q690" i="7"/>
  <c r="U1069" i="7"/>
  <c r="Q634" i="7"/>
  <c r="Q776" i="7"/>
  <c r="U732" i="7"/>
  <c r="U696" i="7"/>
  <c r="U690" i="7"/>
  <c r="Q697" i="7"/>
  <c r="U511" i="7"/>
  <c r="U868" i="7"/>
  <c r="Q547" i="7"/>
  <c r="U700" i="7"/>
  <c r="Q465" i="7"/>
  <c r="Q1034" i="7"/>
  <c r="Q1634" i="7"/>
  <c r="U1889" i="7"/>
  <c r="U585" i="7"/>
  <c r="U1590" i="7"/>
  <c r="Q799" i="7"/>
  <c r="U502" i="7"/>
  <c r="Q391" i="7"/>
  <c r="U1546" i="7"/>
  <c r="Q414" i="7"/>
  <c r="Q413" i="7"/>
  <c r="Q522" i="7"/>
  <c r="Q400" i="7"/>
  <c r="Q898" i="7"/>
  <c r="U436" i="7"/>
  <c r="Q885" i="7"/>
  <c r="Q1122" i="7"/>
  <c r="U1293" i="7"/>
  <c r="U962" i="7"/>
  <c r="U1225" i="7"/>
  <c r="U654" i="7"/>
  <c r="U352" i="7"/>
  <c r="Q364" i="7"/>
  <c r="U331" i="7"/>
  <c r="U757" i="7"/>
  <c r="U1005" i="7"/>
  <c r="Q485" i="7"/>
  <c r="U708" i="7"/>
  <c r="Q803" i="7"/>
  <c r="U630" i="7"/>
  <c r="Q598" i="7"/>
  <c r="U525" i="7"/>
  <c r="U1426" i="7"/>
  <c r="Q1237" i="7"/>
  <c r="U1535" i="7"/>
  <c r="U912" i="7"/>
  <c r="Q682" i="7"/>
  <c r="Q805" i="7"/>
  <c r="Q1256" i="7"/>
  <c r="U338" i="7"/>
  <c r="Q973" i="7"/>
  <c r="Q811" i="7"/>
  <c r="U730" i="7"/>
  <c r="Q700" i="7"/>
  <c r="Q1281" i="7"/>
  <c r="U335" i="7"/>
  <c r="Q876" i="7"/>
  <c r="Q1367" i="7"/>
  <c r="U1054" i="7"/>
  <c r="Q911" i="7"/>
  <c r="U1250" i="7"/>
  <c r="Q553" i="7"/>
  <c r="U723" i="7"/>
  <c r="Q580" i="7"/>
  <c r="Q932" i="7"/>
  <c r="Q721" i="7"/>
  <c r="Q979" i="7"/>
  <c r="Q309" i="7"/>
  <c r="U1043" i="7"/>
  <c r="Q1477" i="7"/>
  <c r="U346" i="7"/>
  <c r="U533" i="7"/>
  <c r="U676" i="7"/>
  <c r="Q1461" i="7"/>
  <c r="U1588" i="7"/>
  <c r="Q593" i="7"/>
  <c r="Q1506" i="7"/>
  <c r="U619" i="7"/>
  <c r="U864" i="7"/>
  <c r="Q514" i="7"/>
  <c r="Q796" i="7"/>
  <c r="Q791" i="7"/>
  <c r="U523" i="7"/>
  <c r="Q1399" i="7"/>
  <c r="Q539" i="7"/>
  <c r="U445" i="7"/>
  <c r="U330" i="7"/>
  <c r="Q620" i="7"/>
  <c r="U712" i="7"/>
  <c r="Q1665" i="7"/>
  <c r="Q1299" i="7"/>
  <c r="Q1353" i="7"/>
  <c r="U1139" i="7"/>
  <c r="Q603" i="7"/>
  <c r="Q1458" i="7"/>
  <c r="Q1587" i="7"/>
  <c r="U936" i="7"/>
  <c r="Q905" i="7"/>
  <c r="Q989" i="7"/>
  <c r="Q757" i="7"/>
  <c r="Q755" i="7"/>
  <c r="U899" i="7"/>
  <c r="U1305" i="7"/>
  <c r="Q363" i="7"/>
  <c r="Q484" i="7"/>
  <c r="Q402" i="7"/>
  <c r="U989" i="7"/>
  <c r="Q1074" i="7"/>
  <c r="U971" i="7"/>
  <c r="Q549" i="7"/>
  <c r="U629" i="7"/>
  <c r="U1226" i="7"/>
  <c r="Q2276" i="7"/>
  <c r="Q1120" i="7"/>
  <c r="Q1208" i="7"/>
  <c r="Q990" i="7"/>
  <c r="Q798" i="7"/>
  <c r="U653" i="7"/>
  <c r="Q866" i="7"/>
  <c r="Q1721" i="7"/>
  <c r="U896" i="7"/>
  <c r="Q1220" i="7"/>
  <c r="U875" i="7"/>
  <c r="U1042" i="7"/>
  <c r="Q730" i="7"/>
  <c r="U487" i="7"/>
  <c r="U780" i="7"/>
  <c r="Q1143" i="7"/>
  <c r="U1467" i="7"/>
  <c r="Q641" i="7"/>
  <c r="U1536" i="7"/>
  <c r="Q502" i="7"/>
  <c r="U651" i="7"/>
  <c r="U761" i="7"/>
  <c r="Q418" i="7"/>
  <c r="U771" i="7"/>
  <c r="Q576" i="7"/>
  <c r="U984" i="7"/>
  <c r="Q779" i="7"/>
  <c r="Q488" i="7"/>
  <c r="U646" i="7"/>
  <c r="Q718" i="7"/>
  <c r="Q520" i="7"/>
  <c r="U1287" i="7"/>
  <c r="U1273" i="7"/>
  <c r="Q971" i="7"/>
  <c r="U363" i="7"/>
  <c r="U974" i="7"/>
  <c r="U427" i="7"/>
  <c r="Q555" i="7"/>
  <c r="Q638" i="7"/>
  <c r="U686" i="7"/>
  <c r="Q1439" i="7"/>
  <c r="Q861" i="7"/>
  <c r="Q716" i="7"/>
  <c r="Q695" i="7"/>
  <c r="Q640" i="7"/>
  <c r="U307" i="7"/>
  <c r="Q1797" i="7"/>
  <c r="U1091" i="7"/>
  <c r="U1130" i="7"/>
  <c r="Q543" i="7"/>
  <c r="U315" i="7"/>
  <c r="Q664" i="7"/>
  <c r="U714" i="7"/>
  <c r="U398" i="7"/>
  <c r="U789" i="7"/>
  <c r="U683" i="7"/>
  <c r="U853" i="7"/>
  <c r="U1041" i="7"/>
  <c r="Q337" i="7"/>
  <c r="Q665" i="7"/>
  <c r="Q717" i="7"/>
  <c r="U504" i="7"/>
  <c r="Q1380" i="7"/>
  <c r="U1248" i="7"/>
  <c r="U435" i="7"/>
  <c r="U980" i="7"/>
  <c r="Q792" i="7"/>
  <c r="U993" i="7"/>
  <c r="U314" i="7"/>
  <c r="Q1161" i="7"/>
  <c r="Q1082" i="7"/>
  <c r="Q900" i="7"/>
  <c r="U703" i="7"/>
  <c r="Q748" i="7"/>
  <c r="Q491" i="7"/>
  <c r="Q505" i="7"/>
  <c r="U769" i="7"/>
  <c r="Q1362" i="7"/>
  <c r="U1231" i="7"/>
  <c r="Q1412" i="7"/>
  <c r="U729" i="7"/>
  <c r="U727" i="7"/>
  <c r="U631" i="7"/>
  <c r="Q629" i="7"/>
  <c r="Q333" i="7"/>
  <c r="U391" i="7"/>
  <c r="Q532" i="7"/>
  <c r="U1284" i="7"/>
  <c r="U349" i="7"/>
  <c r="U421" i="7"/>
  <c r="U662" i="7"/>
  <c r="Q508" i="7"/>
  <c r="Q685" i="7"/>
  <c r="Q1415" i="7"/>
  <c r="Q606" i="7"/>
  <c r="Q422" i="7"/>
  <c r="Q715" i="7"/>
  <c r="U448" i="7"/>
  <c r="Q667" i="7"/>
  <c r="Q526" i="7"/>
  <c r="U603" i="7"/>
  <c r="U1578" i="7"/>
  <c r="Q1487" i="7"/>
  <c r="Q1532" i="7"/>
  <c r="U1119" i="7"/>
  <c r="U721" i="7"/>
  <c r="Q1105" i="7"/>
  <c r="U1299" i="7"/>
  <c r="U1303" i="7"/>
  <c r="Q722" i="7"/>
  <c r="Q1085" i="7"/>
  <c r="U1497" i="7"/>
  <c r="Q1631" i="7"/>
  <c r="U937" i="7"/>
  <c r="Q635" i="7"/>
  <c r="U1439" i="7"/>
  <c r="Q636" i="7"/>
  <c r="U1126" i="7"/>
  <c r="U1806" i="7"/>
  <c r="Q1225" i="7"/>
  <c r="U1511" i="7"/>
  <c r="Q996" i="7"/>
  <c r="U475" i="7"/>
  <c r="U406" i="7"/>
  <c r="Q1315" i="7"/>
  <c r="U949" i="7"/>
  <c r="Q1033" i="7"/>
  <c r="Q461" i="7"/>
  <c r="U626" i="7"/>
  <c r="U719" i="7"/>
  <c r="Q380" i="7"/>
  <c r="Q1772" i="7"/>
  <c r="U373" i="7"/>
  <c r="U1093" i="7"/>
  <c r="Q899" i="7"/>
  <c r="Q1343" i="7"/>
  <c r="U765" i="7"/>
  <c r="Q369" i="7"/>
  <c r="Q566" i="7"/>
  <c r="Q949" i="7"/>
  <c r="Q1290" i="7"/>
  <c r="Q936" i="7"/>
  <c r="Q334" i="7"/>
  <c r="Q501" i="7"/>
  <c r="U414" i="7"/>
  <c r="Q1274" i="7"/>
  <c r="Q319" i="7"/>
  <c r="Q357" i="7"/>
  <c r="Q822" i="7"/>
  <c r="U463" i="7"/>
  <c r="Q867" i="7"/>
  <c r="Q375" i="7"/>
  <c r="Q467" i="7"/>
  <c r="U409" i="7"/>
  <c r="U715" i="7"/>
  <c r="U1121" i="7"/>
  <c r="Q1807" i="7"/>
  <c r="Q789" i="7"/>
  <c r="Q1096" i="7"/>
  <c r="Q613" i="7"/>
  <c r="Q441" i="7"/>
  <c r="U828" i="7"/>
  <c r="Q819" i="7"/>
  <c r="Q874" i="7"/>
  <c r="U462" i="7"/>
  <c r="U882" i="7"/>
  <c r="U387" i="7"/>
  <c r="U556" i="7"/>
  <c r="U717" i="7"/>
  <c r="U988" i="7"/>
  <c r="U886" i="7"/>
  <c r="Q1154" i="7"/>
  <c r="U1307" i="7"/>
  <c r="Q821" i="7"/>
  <c r="U810" i="7"/>
  <c r="U403" i="7"/>
  <c r="U803" i="7"/>
  <c r="U608" i="7"/>
  <c r="Q817" i="7"/>
  <c r="U454" i="7"/>
  <c r="U811" i="7"/>
  <c r="Q786" i="7"/>
  <c r="U716" i="7"/>
  <c r="Q507" i="7"/>
  <c r="Q444" i="7"/>
  <c r="Q767" i="7"/>
  <c r="U1538" i="7"/>
  <c r="Q1400" i="7"/>
  <c r="Q988" i="7"/>
  <c r="U1415" i="7"/>
  <c r="U326" i="7"/>
  <c r="Q624" i="7"/>
  <c r="Q1258" i="7"/>
  <c r="Q393" i="7"/>
  <c r="Q684" i="7"/>
  <c r="Q987" i="7"/>
  <c r="U739" i="7"/>
  <c r="Q475" i="7"/>
  <c r="U431" i="7"/>
  <c r="Q412" i="7"/>
  <c r="U429" i="7"/>
  <c r="Q1574" i="7"/>
  <c r="U599" i="7"/>
  <c r="U522" i="7"/>
  <c r="U505" i="7"/>
  <c r="Q415" i="7"/>
  <c r="U422" i="7"/>
  <c r="U1094" i="7"/>
  <c r="U477" i="7"/>
  <c r="U878" i="7"/>
  <c r="U509" i="7"/>
  <c r="U320" i="7"/>
  <c r="U657" i="7"/>
  <c r="U1337" i="7"/>
  <c r="Q892" i="7"/>
  <c r="U389" i="7"/>
  <c r="Q742" i="7"/>
  <c r="U1114" i="7"/>
  <c r="U455" i="7"/>
  <c r="Q814" i="7"/>
  <c r="U733" i="7"/>
  <c r="Q428" i="7"/>
  <c r="Q859" i="7"/>
  <c r="Q367" i="7"/>
  <c r="Q474" i="7"/>
  <c r="U691" i="7"/>
  <c r="U451" i="7"/>
  <c r="U753" i="7"/>
  <c r="Q915" i="7"/>
  <c r="Q686" i="7"/>
  <c r="Q1392" i="7"/>
  <c r="U493" i="7"/>
  <c r="U1057" i="7"/>
  <c r="U1587" i="7"/>
  <c r="U1169" i="7"/>
  <c r="Q602" i="7"/>
  <c r="U1503" i="7"/>
  <c r="Q654" i="7"/>
  <c r="Q788" i="7"/>
  <c r="U1433" i="7"/>
  <c r="U940" i="7"/>
  <c r="Q1146" i="7"/>
  <c r="Q945" i="7"/>
  <c r="U600" i="7"/>
  <c r="U368" i="7"/>
  <c r="Q1570" i="7"/>
  <c r="U1491" i="7"/>
  <c r="U851" i="7"/>
  <c r="U1078" i="7"/>
  <c r="Q679" i="7"/>
  <c r="U706" i="7"/>
  <c r="U1876" i="7"/>
  <c r="U663" i="7"/>
  <c r="U1012" i="7"/>
  <c r="U510" i="7"/>
  <c r="U606" i="7"/>
  <c r="Q589" i="7"/>
  <c r="U311" i="7"/>
  <c r="Q1465" i="7"/>
  <c r="U836" i="7"/>
  <c r="U625" i="7"/>
  <c r="U443" i="7"/>
  <c r="Q797" i="7"/>
  <c r="Q826" i="7"/>
  <c r="Q1162" i="7"/>
  <c r="Q323" i="7"/>
  <c r="Q676" i="7"/>
  <c r="Q1411" i="7"/>
  <c r="U554" i="7"/>
  <c r="U762" i="7"/>
  <c r="Q1119" i="7"/>
  <c r="U550" i="7"/>
  <c r="U860" i="7"/>
  <c r="Q368" i="7"/>
  <c r="U497" i="7"/>
  <c r="U371" i="7"/>
  <c r="Q597" i="7"/>
  <c r="Q980" i="7"/>
  <c r="U628" i="7"/>
  <c r="Q1126" i="7"/>
  <c r="Q1313" i="7"/>
  <c r="Q432" i="7"/>
  <c r="Q1025" i="7"/>
  <c r="U1528" i="7"/>
  <c r="U858" i="7"/>
  <c r="Q729" i="7"/>
  <c r="Q556" i="7"/>
  <c r="U1029" i="7"/>
  <c r="U424" i="7"/>
  <c r="U598" i="7"/>
  <c r="U746" i="7"/>
  <c r="U778" i="7"/>
  <c r="Q568" i="7"/>
  <c r="U877" i="7"/>
  <c r="U659" i="7"/>
  <c r="Q574" i="7"/>
  <c r="U635" i="7"/>
  <c r="Q735" i="7"/>
  <c r="Q1441" i="7"/>
  <c r="U1296" i="7"/>
  <c r="U478" i="7"/>
  <c r="Q978" i="7"/>
  <c r="U378" i="7"/>
  <c r="Q751" i="7"/>
  <c r="U764" i="7"/>
  <c r="U572" i="7"/>
  <c r="Q421" i="7"/>
  <c r="U1146" i="7"/>
  <c r="Q759" i="7"/>
  <c r="Q1035" i="7"/>
  <c r="U743" i="7"/>
  <c r="U536" i="7"/>
  <c r="Q1365" i="7"/>
  <c r="U1354" i="7"/>
  <c r="U1479" i="7"/>
  <c r="Q1190" i="7"/>
  <c r="Q922" i="7"/>
  <c r="Q313" i="7"/>
  <c r="U587" i="7"/>
  <c r="Q1381" i="7"/>
  <c r="U785" i="7"/>
  <c r="Q406" i="7"/>
  <c r="Q347" i="7"/>
  <c r="U856" i="7"/>
  <c r="U741" i="7"/>
  <c r="Q746" i="7"/>
  <c r="Q451" i="7"/>
  <c r="U725" i="7"/>
  <c r="U1024" i="7"/>
  <c r="U942" i="7"/>
  <c r="Q855" i="7"/>
  <c r="Q377" i="7"/>
  <c r="U702" i="7"/>
  <c r="Q471" i="7"/>
  <c r="U382" i="7"/>
  <c r="U358" i="7"/>
  <c r="Q382" i="7"/>
  <c r="Q569" i="7"/>
  <c r="U698" i="7"/>
  <c r="Q647" i="7"/>
  <c r="U395" i="7"/>
  <c r="U490" i="7"/>
  <c r="U552" i="7"/>
  <c r="Q2046" i="7"/>
  <c r="U1092" i="7"/>
  <c r="Q1498" i="7"/>
  <c r="U977" i="7"/>
  <c r="Q392" i="7"/>
  <c r="Q831" i="7"/>
  <c r="Q1300" i="7"/>
  <c r="U1457" i="7"/>
  <c r="U967" i="7"/>
  <c r="U1170" i="7"/>
  <c r="Q1303" i="7"/>
  <c r="Q851" i="7"/>
  <c r="Q338" i="7"/>
  <c r="Q353" i="7"/>
  <c r="U1003" i="7"/>
  <c r="Q924" i="7"/>
  <c r="U1580" i="7"/>
  <c r="U1100" i="7"/>
  <c r="U498" i="7"/>
  <c r="U514" i="7"/>
  <c r="Q419" i="7"/>
  <c r="U900" i="7"/>
  <c r="U1797" i="7"/>
  <c r="U1154" i="7"/>
  <c r="U1101" i="7"/>
  <c r="U499" i="7"/>
  <c r="Q427" i="7"/>
  <c r="Q448" i="7"/>
  <c r="Q1471" i="7"/>
  <c r="U1341" i="7"/>
  <c r="U1124" i="7"/>
  <c r="Q1183" i="7"/>
  <c r="U474" i="7"/>
  <c r="U1062" i="7"/>
  <c r="Q677" i="7"/>
  <c r="Q1215" i="7"/>
  <c r="U1201" i="7"/>
  <c r="U624" i="7"/>
  <c r="U874" i="7"/>
  <c r="U973" i="7"/>
  <c r="Q642" i="7"/>
  <c r="Q470" i="7"/>
  <c r="U649" i="7"/>
  <c r="Q341" i="7"/>
  <c r="U1143" i="7"/>
  <c r="U671" i="7"/>
  <c r="Q856" i="7"/>
  <c r="U841" i="7"/>
  <c r="Q983" i="7"/>
  <c r="Q581" i="7"/>
  <c r="Q825" i="7"/>
  <c r="U1261" i="7"/>
  <c r="U404" i="7"/>
  <c r="Q468" i="7"/>
  <c r="U1022" i="7"/>
  <c r="U807" i="7"/>
  <c r="U433" i="7"/>
  <c r="U791" i="7"/>
  <c r="U2132" i="7"/>
  <c r="U996" i="7"/>
  <c r="Q781" i="7"/>
  <c r="Q1214" i="7"/>
  <c r="Q1075" i="7"/>
  <c r="Q390" i="7"/>
  <c r="U720" i="7"/>
  <c r="U634" i="7"/>
  <c r="U506" i="7"/>
  <c r="U621" i="7"/>
  <c r="U975" i="7"/>
  <c r="U460" i="7"/>
  <c r="U749" i="7"/>
  <c r="Q424" i="7"/>
  <c r="U832" i="7"/>
  <c r="Q1735" i="7"/>
  <c r="Q958" i="7"/>
  <c r="Q772" i="7"/>
  <c r="Q920" i="7"/>
  <c r="Q649" i="7"/>
  <c r="U328" i="7"/>
  <c r="Q1039" i="7"/>
  <c r="Q455" i="7"/>
  <c r="U484" i="7"/>
  <c r="U794" i="7"/>
  <c r="Q648" i="7"/>
  <c r="U558" i="7"/>
  <c r="U578" i="7"/>
  <c r="Q1069" i="7"/>
  <c r="Q433" i="7"/>
  <c r="Q841" i="7"/>
  <c r="U1759" i="7"/>
  <c r="U1343" i="7"/>
  <c r="U685" i="7"/>
  <c r="U524" i="7"/>
  <c r="Q1043" i="7"/>
  <c r="Q724" i="7"/>
  <c r="Q1421" i="7"/>
  <c r="U855" i="7"/>
  <c r="U673" i="7"/>
  <c r="U639" i="7"/>
  <c r="Q940" i="7"/>
  <c r="Q540" i="7"/>
  <c r="Q770" i="7"/>
  <c r="U580" i="7"/>
  <c r="Q1041" i="7"/>
  <c r="U1400" i="7"/>
  <c r="Q1072" i="7"/>
  <c r="Q780" i="7"/>
  <c r="U1315" i="7"/>
  <c r="U614" i="7"/>
  <c r="Q903" i="7"/>
  <c r="U470" i="7"/>
  <c r="U617" i="7"/>
  <c r="Q1115" i="7"/>
  <c r="Q328" i="7"/>
  <c r="Q699" i="7"/>
  <c r="U483" i="7"/>
  <c r="U668" i="7"/>
  <c r="U366" i="7"/>
  <c r="U713" i="7"/>
  <c r="U569" i="7"/>
  <c r="U1896" i="7"/>
  <c r="Q872" i="7"/>
  <c r="U562" i="7"/>
  <c r="Q1249" i="7"/>
  <c r="U376" i="7"/>
  <c r="U669" i="7"/>
  <c r="U313" i="7"/>
  <c r="U532" i="7"/>
  <c r="U546" i="7"/>
  <c r="U539" i="7"/>
  <c r="U1038" i="7"/>
  <c r="U310" i="7"/>
  <c r="U2015" i="7"/>
  <c r="Q1589" i="7"/>
  <c r="U1049" i="7"/>
  <c r="Q596" i="7"/>
  <c r="Q513" i="7"/>
  <c r="U1253" i="7"/>
  <c r="U922" i="7"/>
  <c r="U774" i="7"/>
  <c r="U543" i="7"/>
  <c r="Q527" i="7"/>
  <c r="U1477" i="7"/>
  <c r="U1294" i="7"/>
  <c r="U1340" i="7"/>
  <c r="Q388" i="7"/>
  <c r="U795" i="7"/>
  <c r="Q1396" i="7"/>
  <c r="Q457" i="7"/>
  <c r="U1079" i="7"/>
  <c r="U1156" i="7"/>
  <c r="Q731" i="7"/>
  <c r="U384" i="7"/>
  <c r="Q962" i="7"/>
  <c r="U472" i="7"/>
  <c r="U1441" i="7"/>
  <c r="Q953" i="7"/>
  <c r="Q1232" i="7"/>
  <c r="U1106" i="7"/>
  <c r="Q1309" i="7"/>
  <c r="Q895" i="7"/>
  <c r="U776" i="7"/>
  <c r="Q1015" i="7"/>
  <c r="Q1117" i="7"/>
  <c r="U1562" i="7"/>
  <c r="Q1320" i="7"/>
  <c r="Q723" i="7"/>
  <c r="U513" i="7"/>
  <c r="Q696" i="7"/>
  <c r="Q567" i="7"/>
  <c r="Q740" i="7"/>
  <c r="Q1395" i="7"/>
  <c r="Q1372" i="7"/>
  <c r="U1317" i="7"/>
  <c r="U507" i="7"/>
  <c r="U768" i="7"/>
  <c r="Q1020" i="7"/>
  <c r="Q1009" i="7"/>
  <c r="U658" i="7"/>
  <c r="U309" i="7"/>
  <c r="U341" i="7"/>
  <c r="Q426" i="7"/>
  <c r="U677" i="7"/>
  <c r="Q680" i="7"/>
  <c r="Q771" i="7"/>
  <c r="Q1662" i="7"/>
  <c r="Q1505" i="7"/>
  <c r="U1076" i="7"/>
  <c r="Q429" i="7"/>
  <c r="Q921" i="7"/>
  <c r="Q764" i="7"/>
  <c r="U306" i="7"/>
  <c r="U362" i="7"/>
  <c r="Q857" i="7"/>
  <c r="U491" i="7"/>
  <c r="U1178" i="7"/>
  <c r="U565" i="7"/>
  <c r="U688" i="7"/>
  <c r="Q1064" i="7"/>
  <c r="U492" i="7"/>
  <c r="U1255" i="7"/>
  <c r="Q833" i="7"/>
  <c r="U408" i="7"/>
  <c r="U948" i="7"/>
  <c r="U788" i="7"/>
  <c r="U1239" i="7"/>
  <c r="U367" i="7"/>
  <c r="U773" i="7"/>
  <c r="U800" i="7"/>
  <c r="Q688" i="7"/>
  <c r="Q478" i="7"/>
  <c r="U1072" i="7"/>
  <c r="Q1046" i="7"/>
  <c r="Q486" i="7"/>
  <c r="U542" i="7"/>
  <c r="U412" i="7"/>
  <c r="Q1136" i="7"/>
  <c r="Q1018" i="7"/>
  <c r="U827" i="7"/>
  <c r="U694" i="7"/>
  <c r="U602" i="7"/>
  <c r="Q1250" i="7"/>
  <c r="Q499" i="7"/>
  <c r="U666" i="7"/>
  <c r="Q802" i="7"/>
  <c r="U914" i="7"/>
  <c r="Q884" i="7"/>
  <c r="U485" i="7"/>
  <c r="Q446" i="7"/>
  <c r="U976" i="7"/>
  <c r="Q525" i="7"/>
  <c r="U1978" i="7"/>
  <c r="Q1163" i="7"/>
  <c r="U1442" i="7"/>
  <c r="Q307" i="7"/>
  <c r="Q941" i="7"/>
  <c r="U1056" i="7"/>
  <c r="U998" i="7"/>
  <c r="Q482" i="7"/>
  <c r="U327" i="7"/>
  <c r="Q683" i="7"/>
  <c r="U413" i="7"/>
  <c r="Q577" i="7"/>
  <c r="Q487" i="7"/>
  <c r="Q651" i="7"/>
  <c r="U672" i="7"/>
  <c r="Q834" i="7"/>
  <c r="Q1430" i="7"/>
  <c r="U834" i="7"/>
  <c r="Q1173" i="7"/>
  <c r="U681" i="7"/>
  <c r="U336" i="7"/>
  <c r="U637" i="7"/>
  <c r="Q618" i="7"/>
  <c r="U737" i="7"/>
  <c r="Q760" i="7"/>
  <c r="Q399" i="7"/>
  <c r="U699" i="7"/>
  <c r="Q1044" i="7"/>
  <c r="U1615" i="7"/>
  <c r="U1679" i="7"/>
  <c r="U1256" i="7"/>
  <c r="U613" i="7"/>
  <c r="Q1057" i="7"/>
  <c r="Q1055" i="7"/>
  <c r="U1081" i="7"/>
  <c r="Q1511" i="7"/>
  <c r="Q1134" i="7"/>
  <c r="Q1114" i="7"/>
  <c r="Q656" i="7"/>
  <c r="Q1398" i="7"/>
  <c r="U951" i="7"/>
  <c r="Q816" i="7"/>
  <c r="U1163" i="7"/>
  <c r="U1155" i="7"/>
  <c r="Q775" i="7"/>
  <c r="Q1445" i="7"/>
  <c r="U1513" i="7"/>
  <c r="Q1270" i="7"/>
  <c r="Q420" i="7"/>
  <c r="U590" i="7"/>
  <c r="U763" i="7"/>
  <c r="U994" i="7"/>
  <c r="U1234" i="7"/>
  <c r="U885" i="7"/>
  <c r="U1291" i="7"/>
  <c r="Q793" i="7"/>
  <c r="U575" i="7"/>
  <c r="U969" i="7"/>
  <c r="Q1474" i="7"/>
  <c r="U1212" i="7"/>
  <c r="Q438" i="7"/>
  <c r="Q963" i="7"/>
  <c r="U512" i="7"/>
  <c r="Q1324" i="7"/>
  <c r="U798" i="7"/>
  <c r="Q847" i="7"/>
  <c r="Q383" i="7"/>
  <c r="Q1226" i="7"/>
  <c r="Q466" i="7"/>
  <c r="U859" i="7"/>
  <c r="U990" i="7"/>
  <c r="Q1427" i="7"/>
  <c r="Q515" i="7"/>
  <c r="Q492" i="7"/>
  <c r="U938" i="7"/>
  <c r="U440" i="7"/>
  <c r="U531" i="7"/>
  <c r="U1031" i="7"/>
  <c r="Q1133" i="7"/>
  <c r="U772" i="7"/>
  <c r="U734" i="7"/>
  <c r="Q919" i="7"/>
  <c r="U1271" i="7"/>
  <c r="Q1012" i="7"/>
  <c r="U1541" i="7"/>
  <c r="Q809" i="7"/>
  <c r="Q744" i="7"/>
  <c r="Q739" i="7"/>
  <c r="Q578" i="7"/>
  <c r="Q658" i="7"/>
  <c r="U770" i="7"/>
  <c r="U758" i="7"/>
  <c r="U480" i="7"/>
  <c r="Q476" i="7"/>
  <c r="U1177" i="7"/>
  <c r="U468" i="7"/>
  <c r="U1036" i="7"/>
  <c r="Q881" i="7"/>
  <c r="Q1230" i="7"/>
  <c r="Q509" i="7"/>
  <c r="Q938" i="7"/>
  <c r="U636" i="7"/>
  <c r="U397" i="7"/>
  <c r="U850" i="7"/>
  <c r="Q1166" i="7"/>
  <c r="U740" i="7"/>
  <c r="Q317" i="7"/>
  <c r="U365" i="7"/>
  <c r="U452" i="7"/>
  <c r="U692" i="7"/>
  <c r="Q370" i="7"/>
  <c r="Q741" i="7"/>
  <c r="Q1065" i="7"/>
  <c r="U1249" i="7"/>
  <c r="Q882" i="7"/>
  <c r="U1191" i="7"/>
  <c r="U840" i="7"/>
  <c r="U583" i="7"/>
  <c r="Q626" i="7"/>
  <c r="Q554" i="7"/>
  <c r="Q842" i="7"/>
  <c r="Q749" i="7"/>
  <c r="Q517" i="7"/>
  <c r="U521" i="7"/>
  <c r="Q423" i="7"/>
  <c r="Q349" i="7"/>
  <c r="U402" i="7"/>
  <c r="Q1184" i="7"/>
  <c r="Q1259" i="7"/>
  <c r="U793" i="7"/>
  <c r="U775" i="7"/>
  <c r="U1051" i="7"/>
  <c r="Q579" i="7"/>
  <c r="Q774" i="7"/>
  <c r="U390" i="7"/>
  <c r="Q661" i="7"/>
  <c r="Q346" i="7"/>
  <c r="Q827" i="7"/>
  <c r="U609" i="7"/>
  <c r="U503" i="7"/>
  <c r="Q702" i="7"/>
  <c r="Q843" i="7"/>
  <c r="Q493" i="7"/>
  <c r="Q1420" i="7"/>
  <c r="Q1560" i="7"/>
  <c r="Q754" i="7"/>
  <c r="Q725" i="7"/>
  <c r="Q1059" i="7"/>
  <c r="U1372" i="7"/>
  <c r="U438" i="7"/>
  <c r="U1246" i="7"/>
  <c r="U986" i="7"/>
  <c r="U1363" i="7"/>
  <c r="U1329" i="7"/>
  <c r="U481" i="7"/>
  <c r="U751" i="7"/>
  <c r="U447" i="7"/>
  <c r="U623" i="7"/>
  <c r="U594" i="7"/>
  <c r="Q564" i="7"/>
  <c r="U377" i="7"/>
  <c r="Q617" i="7"/>
  <c r="Q1152" i="7"/>
  <c r="Q733" i="7"/>
  <c r="U648" i="7"/>
  <c r="Q378" i="7"/>
  <c r="U458" i="7"/>
  <c r="Q890" i="7"/>
  <c r="Q778" i="7"/>
  <c r="Q355" i="7"/>
  <c r="U400" i="7"/>
  <c r="U866" i="7"/>
  <c r="Q693" i="7"/>
  <c r="U386" i="7"/>
  <c r="Q592" i="7"/>
  <c r="Q758" i="7"/>
  <c r="U1398" i="7"/>
  <c r="Q327" i="7"/>
  <c r="Q570" i="7"/>
  <c r="Q407" i="7"/>
  <c r="Q1410" i="7"/>
  <c r="U535" i="7"/>
  <c r="U890" i="7"/>
  <c r="Q358" i="7"/>
  <c r="U1321" i="7"/>
  <c r="U361" i="7"/>
  <c r="U453" i="7"/>
  <c r="U804" i="7"/>
  <c r="Q591" i="7"/>
  <c r="Q986" i="7"/>
  <c r="U642" i="7"/>
  <c r="U645" i="7"/>
  <c r="Q342" i="7"/>
  <c r="U574" i="7"/>
  <c r="U643" i="7"/>
  <c r="U897" i="7"/>
  <c r="Q387" i="7"/>
  <c r="Q707" i="7"/>
  <c r="U379" i="7"/>
  <c r="U601" i="7"/>
  <c r="Q494" i="7"/>
  <c r="U449" i="7"/>
  <c r="U343" i="7"/>
  <c r="U1324" i="7"/>
  <c r="Q500" i="7"/>
  <c r="Q1650" i="7"/>
  <c r="U586" i="7"/>
  <c r="U786" i="7"/>
  <c r="U1020" i="7"/>
  <c r="Q560" i="7"/>
  <c r="Q670" i="7"/>
  <c r="U1027" i="7"/>
  <c r="Q753" i="7"/>
  <c r="U337" i="7"/>
  <c r="Q550" i="7"/>
  <c r="Q440" i="7"/>
  <c r="Q332" i="7"/>
  <c r="Q350" i="7"/>
  <c r="U1450" i="7"/>
  <c r="Q561" i="7"/>
  <c r="U759" i="7"/>
  <c r="U555" i="7"/>
  <c r="Q632" i="7"/>
  <c r="Q374" i="7"/>
  <c r="U806" i="7"/>
  <c r="Q473" i="7"/>
  <c r="Q609" i="7"/>
  <c r="U983" i="7"/>
  <c r="Q439" i="7"/>
  <c r="Q692" i="7"/>
  <c r="U1058" i="7"/>
  <c r="Q812" i="7"/>
  <c r="U595" i="7"/>
  <c r="Q913" i="7"/>
  <c r="Q403" i="7"/>
  <c r="U588" i="7"/>
  <c r="U724" i="7"/>
  <c r="U930" i="7"/>
  <c r="Q668" i="7"/>
  <c r="U1185" i="7"/>
  <c r="Q306" i="7"/>
  <c r="U418" i="7"/>
  <c r="U425" i="7"/>
  <c r="U1627" i="7"/>
  <c r="U879" i="7"/>
  <c r="Q489" i="7"/>
  <c r="U457" i="7"/>
  <c r="U777" i="7"/>
  <c r="U518" i="7"/>
  <c r="U312" i="7"/>
  <c r="Q599" i="7"/>
  <c r="Q395" i="7"/>
  <c r="U494" i="7"/>
  <c r="Q529" i="7"/>
  <c r="Q925" i="7"/>
  <c r="U1476" i="7"/>
  <c r="Q521" i="7"/>
  <c r="U756" i="7"/>
  <c r="Q584" i="7"/>
  <c r="U779" i="7"/>
  <c r="U383" i="7"/>
  <c r="U919" i="7"/>
  <c r="U1544" i="7"/>
  <c r="Q806" i="7"/>
  <c r="Q880" i="7"/>
  <c r="U904" i="7"/>
  <c r="U1209" i="7"/>
  <c r="Q495" i="7"/>
  <c r="Q769" i="7"/>
  <c r="Q710" i="7"/>
  <c r="Q348" i="7"/>
  <c r="U818" i="7"/>
  <c r="U848" i="7"/>
  <c r="U682" i="7"/>
  <c r="U548" i="7"/>
  <c r="Q783" i="7"/>
  <c r="U640" i="7"/>
  <c r="Q713" i="7"/>
  <c r="Q736" i="7"/>
  <c r="Q734" i="7"/>
  <c r="U308" i="7"/>
  <c r="Q325" i="7"/>
  <c r="U1259" i="7"/>
  <c r="U581" i="7"/>
  <c r="Q463" i="7"/>
  <c r="U1342" i="7"/>
  <c r="U887" i="7"/>
  <c r="Q765" i="7"/>
  <c r="Q351" i="7"/>
  <c r="Q1138" i="7"/>
  <c r="U488" i="7"/>
  <c r="Q810" i="7"/>
  <c r="U444" i="7"/>
  <c r="Q1542" i="7"/>
  <c r="U1548" i="7"/>
  <c r="Q660" i="7"/>
  <c r="Q516" i="7"/>
  <c r="Q615" i="7"/>
  <c r="Q315" i="7"/>
  <c r="Q587" i="7"/>
  <c r="U655" i="7"/>
  <c r="U731" i="7"/>
  <c r="Q1213" i="7"/>
  <c r="Q848" i="7"/>
  <c r="Q858" i="7"/>
  <c r="Q743" i="7"/>
  <c r="Q510" i="7"/>
  <c r="U1308" i="7"/>
  <c r="Q763" i="7"/>
  <c r="U808" i="7"/>
  <c r="Q345" i="7"/>
  <c r="U612" i="7"/>
  <c r="U375" i="7"/>
  <c r="U1007" i="7"/>
  <c r="U579" i="7"/>
  <c r="U1709" i="7"/>
  <c r="Q314" i="7"/>
  <c r="U333" i="7"/>
  <c r="Q611" i="7"/>
  <c r="Q849" i="7"/>
  <c r="Q917" i="7"/>
  <c r="Q545" i="7"/>
  <c r="Q1524" i="7"/>
  <c r="U784" i="7"/>
  <c r="Q1326" i="7"/>
  <c r="U1219" i="7"/>
  <c r="Q480" i="7"/>
  <c r="U952" i="7"/>
  <c r="Q704" i="7"/>
  <c r="U519" i="7"/>
  <c r="U1097" i="7"/>
  <c r="U517" i="7"/>
  <c r="U551" i="7"/>
  <c r="Q1403" i="7"/>
  <c r="U747" i="7"/>
  <c r="U1461" i="7"/>
  <c r="U675" i="7"/>
  <c r="Q536" i="7"/>
  <c r="Q518" i="7"/>
  <c r="U473" i="7"/>
  <c r="U695" i="7"/>
  <c r="U618" i="7"/>
  <c r="U570" i="7"/>
  <c r="Q1864" i="7"/>
  <c r="Q768" i="7"/>
  <c r="U528" i="7"/>
  <c r="Q571" i="7"/>
  <c r="Q410" i="7"/>
  <c r="Q954" i="7"/>
  <c r="Q860" i="7"/>
  <c r="U1210" i="7"/>
  <c r="Q674" i="7"/>
  <c r="Q1391" i="7"/>
  <c r="Q452" i="7"/>
  <c r="Q541" i="7"/>
  <c r="Q361" i="7"/>
  <c r="U576" i="7"/>
  <c r="U1240" i="7"/>
  <c r="U407" i="7"/>
  <c r="Q449" i="7"/>
  <c r="U405" i="7"/>
  <c r="Q1088" i="7"/>
  <c r="Q756" i="7"/>
  <c r="U561" i="7"/>
  <c r="U530" i="7"/>
  <c r="Q1593" i="7"/>
  <c r="Q709" i="7"/>
  <c r="U577" i="7"/>
  <c r="Q557" i="7"/>
  <c r="Q318" i="7"/>
  <c r="U744" i="7"/>
  <c r="Q339" i="7"/>
  <c r="U1015" i="7"/>
  <c r="Q787" i="7"/>
  <c r="U838" i="7"/>
  <c r="Q1062" i="7"/>
  <c r="Q612" i="7"/>
  <c r="U755" i="7"/>
  <c r="Q1388" i="7"/>
  <c r="Q445" i="7"/>
  <c r="U873" i="7"/>
  <c r="Q732" i="7"/>
  <c r="Q948" i="7"/>
  <c r="Q431" i="7"/>
  <c r="U319" i="7"/>
  <c r="Q1312" i="7"/>
  <c r="Q490" i="7"/>
  <c r="Q1196" i="7"/>
  <c r="U323" i="7"/>
  <c r="Q559" i="7"/>
  <c r="U1085" i="7"/>
  <c r="Q795" i="7"/>
  <c r="Q610" i="7"/>
  <c r="Q335" i="7"/>
  <c r="U573" i="7"/>
  <c r="Q766" i="7"/>
  <c r="Q528" i="7"/>
  <c r="Q408" i="7"/>
  <c r="Q442" i="7"/>
  <c r="Q1579" i="7"/>
  <c r="U442" i="7"/>
  <c r="U419" i="7"/>
  <c r="Q689" i="7"/>
  <c r="Q653" i="7"/>
  <c r="Q929" i="7"/>
  <c r="Q479" i="7"/>
  <c r="U1280" i="7"/>
  <c r="Q608" i="7"/>
  <c r="U1202" i="7"/>
  <c r="Q469" i="7"/>
  <c r="U465" i="7"/>
  <c r="U1582" i="7"/>
  <c r="Q379" i="7"/>
  <c r="Q845" i="7"/>
  <c r="U1006" i="7"/>
  <c r="Q437" i="7"/>
  <c r="Q604" i="7"/>
  <c r="Q1028" i="7"/>
  <c r="U566" i="7"/>
  <c r="U1073" i="7"/>
  <c r="U584" i="7"/>
  <c r="U884" i="7"/>
  <c r="Q1090" i="7"/>
  <c r="U564" i="7"/>
  <c r="Q320" i="7"/>
  <c r="Q639" i="7"/>
  <c r="Q435" i="7"/>
  <c r="Q698" i="7"/>
  <c r="U781" i="7"/>
  <c r="U742" i="7"/>
  <c r="Q738" i="7"/>
  <c r="Q633" i="7"/>
  <c r="Q546" i="7"/>
  <c r="U792" i="7"/>
  <c r="U446" i="7"/>
  <c r="Q902" i="7"/>
  <c r="U809" i="7"/>
  <c r="U388" i="7"/>
  <c r="Q533" i="7"/>
  <c r="Q1052" i="7"/>
  <c r="Q939" i="7"/>
  <c r="Q1263" i="7"/>
  <c r="Q737" i="7"/>
  <c r="Q1101" i="7"/>
  <c r="U1147" i="7"/>
  <c r="Q1567" i="7"/>
  <c r="Q950" i="7"/>
  <c r="U1089" i="7"/>
  <c r="Q645" i="7"/>
  <c r="Q1252" i="7"/>
  <c r="U467" i="7"/>
  <c r="Q397" i="7"/>
  <c r="Q727" i="7"/>
  <c r="U1350" i="7"/>
  <c r="U325" i="7"/>
  <c r="U638" i="7"/>
  <c r="Q562" i="7"/>
  <c r="Q1472" i="7"/>
  <c r="U963" i="7"/>
  <c r="U410" i="7"/>
  <c r="U862" i="7"/>
  <c r="Q631" i="7"/>
  <c r="U931" i="7"/>
  <c r="U748" i="7"/>
  <c r="U870" i="7"/>
  <c r="Q878" i="7"/>
  <c r="Q1377" i="7"/>
  <c r="U426" i="7"/>
  <c r="U416" i="7"/>
  <c r="Q530" i="7"/>
  <c r="Q1186" i="7"/>
  <c r="U660" i="7"/>
  <c r="U423" i="7"/>
  <c r="Q360" i="7"/>
  <c r="Q663" i="7"/>
  <c r="U345" i="7"/>
  <c r="Q401" i="7"/>
  <c r="U1040" i="7"/>
  <c r="Q586" i="7"/>
  <c r="Q1238" i="7"/>
  <c r="Q483" i="7"/>
  <c r="Q844" i="7"/>
  <c r="U1289" i="7"/>
  <c r="U1229" i="7"/>
  <c r="U921" i="7"/>
  <c r="U450" i="7"/>
  <c r="Q365" i="7"/>
  <c r="U796" i="7"/>
  <c r="Q506" i="7"/>
  <c r="Q622" i="7"/>
  <c r="U846" i="7"/>
  <c r="U356" i="7"/>
  <c r="Q712" i="7"/>
  <c r="Q359" i="7"/>
  <c r="Q1799" i="7"/>
  <c r="Q1463" i="7"/>
  <c r="U2259" i="7"/>
  <c r="U909" i="7"/>
  <c r="U1001" i="7"/>
  <c r="U718" i="7"/>
  <c r="Q352" i="7"/>
  <c r="Q311" i="7"/>
  <c r="U321" i="7"/>
  <c r="Q583" i="7"/>
  <c r="U1019" i="7"/>
  <c r="Q417" i="7"/>
  <c r="U592" i="7"/>
  <c r="U782" i="7"/>
  <c r="Q868" i="7"/>
  <c r="U372" i="7"/>
  <c r="Q701" i="7"/>
  <c r="Q750" i="7"/>
  <c r="U1033" i="7"/>
  <c r="Q784" i="7"/>
  <c r="Q1003" i="7"/>
  <c r="U441" i="7"/>
  <c r="U728" i="7"/>
  <c r="U471" i="7"/>
  <c r="Q531" i="7"/>
  <c r="Q883" i="7"/>
  <c r="Q389" i="7"/>
  <c r="Q386" i="7"/>
  <c r="U392" i="7"/>
  <c r="Q671" i="7"/>
  <c r="Q773" i="7"/>
  <c r="U420" i="7"/>
  <c r="U317" i="7"/>
  <c r="Q594" i="7"/>
  <c r="Q538" i="7"/>
  <c r="U647" i="7"/>
  <c r="U610" i="7"/>
  <c r="Q650" i="7"/>
  <c r="Q503" i="7"/>
  <c r="Q430" i="7"/>
  <c r="Q714" i="7"/>
  <c r="Q322" i="7"/>
  <c r="U982" i="7"/>
  <c r="U432" i="7"/>
  <c r="U839" i="7"/>
  <c r="Q316" i="7"/>
  <c r="Q1189" i="7"/>
  <c r="Q959" i="7"/>
  <c r="U754" i="7"/>
  <c r="U1494" i="7"/>
  <c r="U665" i="7"/>
  <c r="Q675" i="7"/>
  <c r="Q443" i="7"/>
  <c r="Q398" i="7"/>
  <c r="Q960" i="7"/>
  <c r="U393" i="7"/>
  <c r="U830" i="7"/>
  <c r="Q344" i="7"/>
  <c r="Q1319" i="7"/>
  <c r="Q1144" i="7"/>
  <c r="Q794" i="7"/>
  <c r="Q585" i="7"/>
  <c r="Q1279" i="7"/>
  <c r="U500" i="7"/>
  <c r="Q931" i="7"/>
  <c r="Q728" i="7"/>
  <c r="Q662" i="7"/>
  <c r="U680" i="7"/>
  <c r="U417" i="7"/>
  <c r="U344" i="7"/>
  <c r="U894" i="7"/>
  <c r="Q1037" i="7"/>
  <c r="Q947" i="7"/>
  <c r="Q504" i="7"/>
  <c r="Q458" i="7"/>
  <c r="Q777" i="7"/>
  <c r="Q1245" i="7"/>
  <c r="Q340" i="7"/>
  <c r="U351" i="7"/>
  <c r="U760" i="7"/>
  <c r="Q376" i="7"/>
  <c r="U1030" i="7"/>
  <c r="Q1999" i="7"/>
  <c r="Q1011" i="7"/>
  <c r="Q694" i="7"/>
  <c r="U394" i="7"/>
  <c r="Q627" i="7"/>
  <c r="U972" i="7"/>
  <c r="Q462" i="7"/>
  <c r="Q975" i="7"/>
  <c r="Q411" i="7"/>
  <c r="Q1008" i="7"/>
  <c r="Q869" i="7"/>
  <c r="U701" i="7"/>
  <c r="U670" i="7"/>
  <c r="U553" i="7"/>
  <c r="Q1364" i="7"/>
  <c r="Q1093" i="7"/>
  <c r="Q324" i="7"/>
  <c r="U697" i="7"/>
  <c r="U802" i="7"/>
  <c r="Q310" i="7"/>
  <c r="Q720" i="7"/>
  <c r="Q409" i="7"/>
  <c r="Q498" i="7"/>
  <c r="U1138" i="7"/>
  <c r="Q807" i="7"/>
  <c r="U353" i="7"/>
  <c r="U534" i="7"/>
  <c r="U549" i="7"/>
  <c r="G5" i="11" l="1"/>
  <c r="G4" i="11"/>
  <c r="G8" i="11" l="1"/>
  <c r="U33" i="7"/>
  <c r="U255" i="7"/>
  <c r="Q105" i="7"/>
  <c r="Q94" i="7"/>
  <c r="U62" i="7"/>
  <c r="Q169" i="7"/>
  <c r="U152" i="7"/>
  <c r="U199" i="7"/>
  <c r="U68" i="7"/>
  <c r="Q119" i="7"/>
  <c r="U24" i="7"/>
  <c r="U104" i="7"/>
  <c r="Q272" i="7"/>
  <c r="Q175" i="7"/>
  <c r="Q206" i="7"/>
  <c r="U111" i="7"/>
  <c r="Q184" i="7"/>
  <c r="Q54" i="7"/>
  <c r="Q188" i="7"/>
  <c r="Q300" i="7"/>
  <c r="Q107" i="7"/>
  <c r="Q90" i="7"/>
  <c r="Q130" i="7"/>
  <c r="U194" i="7"/>
  <c r="Q155" i="7"/>
  <c r="Q64" i="7"/>
  <c r="Q103" i="7"/>
  <c r="U189" i="7"/>
  <c r="U233" i="7"/>
  <c r="Q296" i="7"/>
  <c r="Q112" i="7"/>
  <c r="Q48" i="7"/>
  <c r="U270" i="7"/>
  <c r="U112" i="7"/>
  <c r="Q74" i="7"/>
  <c r="U131" i="7"/>
  <c r="U222" i="7"/>
  <c r="U116" i="7"/>
  <c r="Q68" i="7"/>
  <c r="U179" i="7"/>
  <c r="U167" i="7"/>
  <c r="Q227" i="7"/>
  <c r="U128" i="7"/>
  <c r="Q280" i="7"/>
  <c r="Q114" i="7"/>
  <c r="Q83" i="7"/>
  <c r="U94" i="7"/>
  <c r="U127" i="7"/>
  <c r="Q283" i="7"/>
  <c r="Q115" i="7"/>
  <c r="U141" i="7"/>
  <c r="U140" i="7"/>
  <c r="Q290" i="7"/>
  <c r="U99" i="7"/>
  <c r="Q204" i="7"/>
  <c r="Q263" i="7"/>
  <c r="U226" i="7"/>
  <c r="U108" i="7"/>
  <c r="Q254" i="7"/>
  <c r="Q181" i="7"/>
  <c r="Q211" i="7"/>
  <c r="U157" i="7"/>
  <c r="U44" i="7"/>
  <c r="U254" i="7"/>
  <c r="Q124" i="7"/>
  <c r="Q97" i="7"/>
  <c r="U286" i="7"/>
  <c r="U229" i="7"/>
  <c r="U210" i="7"/>
  <c r="Q135" i="7"/>
  <c r="Q219" i="7"/>
  <c r="U75" i="7"/>
  <c r="U77" i="7"/>
  <c r="Q134" i="7"/>
  <c r="Q147" i="7"/>
  <c r="Q125" i="7"/>
  <c r="Q289" i="7"/>
  <c r="U207" i="7"/>
  <c r="E3" i="12"/>
  <c r="U173" i="7"/>
  <c r="U304" i="7"/>
  <c r="U51" i="7"/>
  <c r="U185" i="7"/>
  <c r="U52" i="7"/>
  <c r="Q87" i="7"/>
  <c r="U300" i="7"/>
  <c r="Q245" i="7"/>
  <c r="U65" i="7"/>
  <c r="U71" i="7"/>
  <c r="U54" i="7"/>
  <c r="U181" i="7"/>
  <c r="U192" i="7"/>
  <c r="U175" i="7"/>
  <c r="Q218" i="7"/>
  <c r="Q305" i="7"/>
  <c r="Q53" i="7"/>
  <c r="Q31" i="7"/>
  <c r="U49" i="7"/>
  <c r="Q183" i="7"/>
  <c r="Q228" i="7"/>
  <c r="Q146" i="7"/>
  <c r="Q149" i="7"/>
  <c r="U85" i="7"/>
  <c r="Q178" i="7"/>
  <c r="Q55" i="7"/>
  <c r="U36" i="7"/>
  <c r="Q198" i="7"/>
  <c r="Q153" i="7"/>
  <c r="Q123" i="7"/>
  <c r="U145" i="7"/>
  <c r="Q61" i="7"/>
  <c r="Q205" i="7"/>
  <c r="U134" i="7"/>
  <c r="Q46" i="7"/>
  <c r="U114" i="7"/>
  <c r="U169" i="7"/>
  <c r="Q72" i="7"/>
  <c r="U256" i="7"/>
  <c r="U184" i="7"/>
  <c r="Q122" i="7"/>
  <c r="Q270" i="7"/>
  <c r="Q102" i="7"/>
  <c r="U303" i="7"/>
  <c r="U299" i="7"/>
  <c r="Q120" i="7"/>
  <c r="Q150" i="7"/>
  <c r="Q267" i="7"/>
  <c r="E2" i="12"/>
  <c r="Q73" i="7"/>
  <c r="Q182" i="7"/>
  <c r="Q223" i="7"/>
  <c r="U172" i="7"/>
  <c r="Q282" i="7"/>
  <c r="U228" i="7"/>
  <c r="U166" i="7"/>
  <c r="U230" i="7"/>
  <c r="Q33" i="7"/>
  <c r="U64" i="7"/>
  <c r="U220" i="7"/>
  <c r="Q82" i="7"/>
  <c r="Q38" i="7"/>
  <c r="U262" i="7"/>
  <c r="Q144" i="7"/>
  <c r="Q34" i="7"/>
  <c r="U211" i="7"/>
  <c r="U266" i="7"/>
  <c r="Q209" i="7"/>
  <c r="U283" i="7"/>
  <c r="Q176" i="7"/>
  <c r="Q76" i="7"/>
  <c r="Q171" i="7"/>
  <c r="Q137" i="7"/>
  <c r="Q111" i="7"/>
  <c r="U60" i="7"/>
  <c r="Q256" i="7"/>
  <c r="Q152" i="7"/>
  <c r="Q79" i="7"/>
  <c r="U293" i="7"/>
  <c r="U223" i="7"/>
  <c r="U98" i="7"/>
  <c r="U259" i="7"/>
  <c r="U176" i="7"/>
  <c r="U119" i="7"/>
  <c r="U154" i="7"/>
  <c r="Q288" i="7"/>
  <c r="Q25" i="7"/>
  <c r="Q193" i="7"/>
  <c r="Q295" i="7"/>
  <c r="U96" i="7"/>
  <c r="U90" i="7"/>
  <c r="U170" i="7"/>
  <c r="U258" i="7"/>
  <c r="Q27" i="7"/>
  <c r="Q57" i="7"/>
  <c r="U208" i="7"/>
  <c r="Q284" i="7"/>
  <c r="Q85" i="7"/>
  <c r="U76" i="7"/>
  <c r="Q41" i="7"/>
  <c r="U261" i="7"/>
  <c r="U146" i="7"/>
  <c r="U110" i="7"/>
  <c r="U191" i="7"/>
  <c r="Q230" i="7"/>
  <c r="Q30" i="7"/>
  <c r="U139" i="7"/>
  <c r="U273" i="7"/>
  <c r="U217" i="7"/>
  <c r="Q43" i="7"/>
  <c r="U296" i="7"/>
  <c r="U69" i="7"/>
  <c r="Q191" i="7"/>
  <c r="U148" i="7"/>
  <c r="U221" i="7"/>
  <c r="Q303" i="7"/>
  <c r="Q253" i="7"/>
  <c r="Q143" i="7"/>
  <c r="Q141" i="7"/>
  <c r="U123" i="7"/>
  <c r="Q66" i="7"/>
  <c r="Q293" i="7"/>
  <c r="Q297" i="7"/>
  <c r="Q304" i="7"/>
  <c r="U196" i="7"/>
  <c r="U198" i="7"/>
  <c r="U269" i="7"/>
  <c r="U101" i="7"/>
  <c r="U137" i="7"/>
  <c r="Q96" i="7"/>
  <c r="Q238" i="7"/>
  <c r="Q78" i="7"/>
  <c r="Q269" i="7"/>
  <c r="Q192" i="7"/>
  <c r="Q235" i="7"/>
  <c r="U193" i="7"/>
  <c r="Q92" i="7"/>
  <c r="Q161" i="7"/>
  <c r="U40" i="7"/>
  <c r="Q242" i="7"/>
  <c r="U289" i="7"/>
  <c r="U37" i="7"/>
  <c r="U249" i="7"/>
  <c r="Q200" i="7"/>
  <c r="U87" i="7"/>
  <c r="U214" i="7"/>
  <c r="U124" i="7"/>
  <c r="Q69" i="7"/>
  <c r="U205" i="7"/>
  <c r="U239" i="7"/>
  <c r="U209" i="7"/>
  <c r="Q101" i="7"/>
  <c r="U59" i="7"/>
  <c r="Q45" i="7"/>
  <c r="Q249" i="7"/>
  <c r="U257" i="7"/>
  <c r="U156" i="7"/>
  <c r="U122" i="7"/>
  <c r="U92" i="7"/>
  <c r="U132" i="7"/>
  <c r="Q213" i="7"/>
  <c r="Q294" i="7"/>
  <c r="U235" i="7"/>
  <c r="Q164" i="7"/>
  <c r="Q215" i="7"/>
  <c r="U72" i="7"/>
  <c r="U287" i="7"/>
  <c r="Q60" i="7"/>
  <c r="Q202" i="7"/>
  <c r="U126" i="7"/>
  <c r="Q186" i="7"/>
  <c r="Q132" i="7"/>
  <c r="U165" i="7"/>
  <c r="Q162" i="7"/>
  <c r="Q264" i="7"/>
  <c r="Q210" i="7"/>
  <c r="Q36" i="7"/>
  <c r="Q166" i="7"/>
  <c r="U100" i="7"/>
  <c r="Q24" i="7"/>
  <c r="Q244" i="7"/>
  <c r="Q257" i="7"/>
  <c r="Q110" i="7"/>
  <c r="Q163" i="7"/>
  <c r="U251" i="7"/>
  <c r="Q286" i="7"/>
  <c r="U247" i="7"/>
  <c r="U268" i="7"/>
  <c r="Q281" i="7"/>
  <c r="Q39" i="7"/>
  <c r="Q56" i="7"/>
  <c r="U275" i="7"/>
  <c r="U149" i="7"/>
  <c r="U162" i="7"/>
  <c r="Q302" i="7"/>
  <c r="U86" i="7"/>
  <c r="E4" i="12"/>
  <c r="Q117" i="7"/>
  <c r="Q118" i="7"/>
  <c r="Q84" i="7"/>
  <c r="U150" i="7"/>
  <c r="U63" i="7"/>
  <c r="U195" i="7"/>
  <c r="U227" i="7"/>
  <c r="Q63" i="7"/>
  <c r="U34" i="7"/>
  <c r="U277" i="7"/>
  <c r="Q100" i="7"/>
  <c r="Q93" i="7"/>
  <c r="Q145" i="7"/>
  <c r="Q278" i="7"/>
  <c r="Q226" i="7"/>
  <c r="Q268" i="7"/>
  <c r="U182" i="7"/>
  <c r="U106" i="7"/>
  <c r="Q89" i="7"/>
  <c r="U246" i="7"/>
  <c r="Q237" i="7"/>
  <c r="Q65" i="7"/>
  <c r="U35" i="7"/>
  <c r="U206" i="7"/>
  <c r="Q250" i="7"/>
  <c r="Q291" i="7"/>
  <c r="U26" i="7"/>
  <c r="Q37" i="7"/>
  <c r="Q287" i="7"/>
  <c r="U95" i="7"/>
  <c r="Q258" i="7"/>
  <c r="U252" i="7"/>
  <c r="U113" i="7"/>
  <c r="U70" i="7"/>
  <c r="U245" i="7"/>
  <c r="U84" i="7"/>
  <c r="U30" i="7"/>
  <c r="Q71" i="7"/>
  <c r="Q271" i="7"/>
  <c r="U290" i="7"/>
  <c r="U117" i="7"/>
  <c r="Q32" i="7"/>
  <c r="U27" i="7"/>
  <c r="Q216" i="7"/>
  <c r="U297" i="7"/>
  <c r="U73" i="7"/>
  <c r="U301" i="7"/>
  <c r="Q248" i="7"/>
  <c r="U232" i="7"/>
  <c r="U47" i="7"/>
  <c r="U264" i="7"/>
  <c r="U203" i="7"/>
  <c r="U55" i="7"/>
  <c r="U42" i="7"/>
  <c r="U201" i="7"/>
  <c r="Q44" i="7"/>
  <c r="U294" i="7"/>
  <c r="Q301" i="7"/>
  <c r="Q156" i="7"/>
  <c r="U80" i="7"/>
  <c r="Q197" i="7"/>
  <c r="U285" i="7"/>
  <c r="Q62" i="7"/>
  <c r="Q106" i="7"/>
  <c r="Q203" i="7"/>
  <c r="Q167" i="7"/>
  <c r="Q154" i="7"/>
  <c r="U240" i="7"/>
  <c r="U133" i="7"/>
  <c r="U231" i="7"/>
  <c r="Q172" i="7"/>
  <c r="Q241" i="7"/>
  <c r="Q234" i="7"/>
  <c r="Q49" i="7"/>
  <c r="U161" i="7"/>
  <c r="U278" i="7"/>
  <c r="Q187" i="7"/>
  <c r="Q127" i="7"/>
  <c r="U244" i="7"/>
  <c r="U159" i="7"/>
  <c r="Q199" i="7"/>
  <c r="U241" i="7"/>
  <c r="U121" i="7"/>
  <c r="Q292" i="7"/>
  <c r="Q259" i="7"/>
  <c r="Q52" i="7"/>
  <c r="U138" i="7"/>
  <c r="U250" i="7"/>
  <c r="Q159" i="7"/>
  <c r="U190" i="7"/>
  <c r="Q51" i="7"/>
  <c r="Q126" i="7"/>
  <c r="Q104" i="7"/>
  <c r="U46" i="7"/>
  <c r="U177" i="7"/>
  <c r="Q236" i="7"/>
  <c r="Q109" i="7"/>
  <c r="Q177" i="7"/>
  <c r="Q95" i="7"/>
  <c r="Q174" i="7"/>
  <c r="Q222" i="7"/>
  <c r="U212" i="7"/>
  <c r="Q81" i="7"/>
  <c r="U280" i="7"/>
  <c r="Q35" i="7"/>
  <c r="U102" i="7"/>
  <c r="U115" i="7"/>
  <c r="U292" i="7"/>
  <c r="Q277" i="7"/>
  <c r="Q285" i="7"/>
  <c r="U28" i="7"/>
  <c r="U41" i="7"/>
  <c r="U58" i="7"/>
  <c r="U215" i="7"/>
  <c r="U144" i="7"/>
  <c r="U45" i="7"/>
  <c r="Q255" i="7"/>
  <c r="U288" i="7"/>
  <c r="U61" i="7"/>
  <c r="Q157" i="7"/>
  <c r="U180" i="7"/>
  <c r="Q168" i="7"/>
  <c r="Q194" i="7"/>
  <c r="U81" i="7"/>
  <c r="Q158" i="7"/>
  <c r="U253" i="7"/>
  <c r="U151" i="7"/>
  <c r="Q252" i="7"/>
  <c r="Q128" i="7"/>
  <c r="U142" i="7"/>
  <c r="Q151" i="7"/>
  <c r="Q231" i="7"/>
  <c r="U135" i="7"/>
  <c r="U242" i="7"/>
  <c r="Q298" i="7"/>
  <c r="Q196" i="7"/>
  <c r="U31" i="7"/>
  <c r="U125" i="7"/>
  <c r="U83" i="7"/>
  <c r="Q275" i="7"/>
  <c r="U97" i="7"/>
  <c r="Q207" i="7"/>
  <c r="Q185" i="7"/>
  <c r="Q75" i="7"/>
  <c r="Q239" i="7"/>
  <c r="U160" i="7"/>
  <c r="U39" i="7"/>
  <c r="Q113" i="7"/>
  <c r="U218" i="7"/>
  <c r="U155" i="7"/>
  <c r="Q139" i="7"/>
  <c r="U213" i="7"/>
  <c r="U48" i="7"/>
  <c r="Q189" i="7"/>
  <c r="U305" i="7"/>
  <c r="U67" i="7"/>
  <c r="U272" i="7"/>
  <c r="Q180" i="7"/>
  <c r="Q129" i="7"/>
  <c r="U186" i="7"/>
  <c r="U50" i="7"/>
  <c r="U168" i="7"/>
  <c r="U225" i="7"/>
  <c r="U91" i="7"/>
  <c r="Q70" i="7"/>
  <c r="U164" i="7"/>
  <c r="Q91" i="7"/>
  <c r="U82" i="7"/>
  <c r="U276" i="7"/>
  <c r="U147" i="7"/>
  <c r="Q148" i="7"/>
  <c r="U263" i="7"/>
  <c r="Q201" i="7"/>
  <c r="Q274" i="7"/>
  <c r="Q273" i="7"/>
  <c r="U143" i="7"/>
  <c r="U204" i="7"/>
  <c r="Q98" i="7"/>
  <c r="Q190" i="7"/>
  <c r="Q47" i="7"/>
  <c r="Q80" i="7"/>
  <c r="Q160" i="7"/>
  <c r="Q179" i="7"/>
  <c r="Q261" i="7"/>
  <c r="U130" i="7"/>
  <c r="U32" i="7"/>
  <c r="Q225" i="7"/>
  <c r="Q170" i="7"/>
  <c r="Q265" i="7"/>
  <c r="Q233" i="7"/>
  <c r="Q260" i="7"/>
  <c r="U118" i="7"/>
  <c r="U197" i="7"/>
  <c r="Q165" i="7"/>
  <c r="Q224" i="7"/>
  <c r="U66" i="7"/>
  <c r="Q276" i="7"/>
  <c r="U43" i="7"/>
  <c r="Q232" i="7"/>
  <c r="Q195" i="7"/>
  <c r="U281" i="7"/>
  <c r="Q220" i="7"/>
  <c r="U274" i="7"/>
  <c r="U298" i="7"/>
  <c r="Q138" i="7"/>
  <c r="U183" i="7"/>
  <c r="Q42" i="7"/>
  <c r="Q58" i="7"/>
  <c r="Q28" i="7"/>
  <c r="Q88" i="7"/>
  <c r="Q173" i="7"/>
  <c r="U265" i="7"/>
  <c r="U136" i="7"/>
  <c r="Q140" i="7"/>
  <c r="Q67" i="7"/>
  <c r="Q229" i="7"/>
  <c r="Q243" i="7"/>
  <c r="U29" i="7"/>
  <c r="U291" i="7"/>
  <c r="Q262" i="7"/>
  <c r="U93" i="7"/>
  <c r="Q40" i="7"/>
  <c r="U282" i="7"/>
  <c r="U178" i="7"/>
  <c r="U107" i="7"/>
  <c r="U238" i="7"/>
  <c r="Q121" i="7"/>
  <c r="Q212" i="7"/>
  <c r="U237" i="7"/>
  <c r="Q99" i="7"/>
  <c r="Q299" i="7"/>
  <c r="Q142" i="7"/>
  <c r="U89" i="7"/>
  <c r="Q86" i="7"/>
  <c r="U174" i="7"/>
  <c r="U57" i="7"/>
  <c r="U56" i="7"/>
  <c r="U219" i="7"/>
  <c r="U25" i="7"/>
  <c r="Q59" i="7"/>
  <c r="U23" i="7"/>
  <c r="U243" i="7"/>
  <c r="U302" i="7"/>
  <c r="Q108" i="7"/>
  <c r="U163" i="7"/>
  <c r="U216" i="7"/>
  <c r="U53" i="7"/>
  <c r="U248" i="7"/>
  <c r="Q266" i="7"/>
  <c r="U158" i="7"/>
  <c r="U38" i="7"/>
  <c r="Q23" i="7"/>
  <c r="Q251" i="7"/>
  <c r="U200" i="7"/>
  <c r="Q208" i="7"/>
  <c r="U120" i="7"/>
  <c r="Q77" i="7"/>
  <c r="U88" i="7"/>
  <c r="Q217" i="7"/>
  <c r="Q247" i="7"/>
  <c r="Q279" i="7"/>
  <c r="Q133" i="7"/>
  <c r="U78" i="7"/>
  <c r="U267" i="7"/>
  <c r="U271" i="7"/>
  <c r="U188" i="7"/>
  <c r="Q50" i="7"/>
  <c r="U129" i="7"/>
  <c r="Q29" i="7"/>
  <c r="U109" i="7"/>
  <c r="Q214" i="7"/>
  <c r="Q240" i="7"/>
  <c r="U153" i="7"/>
  <c r="U105" i="7"/>
  <c r="Q136" i="7"/>
  <c r="U295" i="7"/>
  <c r="U74" i="7"/>
  <c r="U171" i="7"/>
  <c r="Q246" i="7"/>
  <c r="Q26" i="7"/>
  <c r="U236" i="7"/>
  <c r="Q131" i="7"/>
  <c r="U260" i="7"/>
  <c r="U234" i="7"/>
  <c r="U187" i="7"/>
  <c r="U79" i="7"/>
  <c r="U202" i="7"/>
  <c r="U224" i="7"/>
  <c r="Q221" i="7"/>
  <c r="U284" i="7"/>
  <c r="U279" i="7"/>
  <c r="U103" i="7"/>
  <c r="Q116" i="7"/>
  <c r="K2056" i="7"/>
  <c r="K1092" i="7"/>
  <c r="M2185" i="7"/>
  <c r="M2239" i="7"/>
  <c r="K2233" i="7"/>
  <c r="K2304" i="7"/>
  <c r="K2199" i="7"/>
  <c r="M2119" i="7"/>
  <c r="K2283" i="7"/>
  <c r="M1934" i="7"/>
  <c r="M2048" i="7"/>
  <c r="K2248" i="7"/>
  <c r="M2029" i="7"/>
  <c r="K2079" i="7"/>
  <c r="M1788" i="7"/>
  <c r="M1454" i="7"/>
  <c r="M1971" i="7"/>
  <c r="M1775" i="7"/>
  <c r="M2194" i="7"/>
  <c r="M1877" i="7"/>
  <c r="M2019" i="7"/>
  <c r="M2105" i="7"/>
  <c r="M1874" i="7"/>
  <c r="K1653" i="7"/>
  <c r="M2076" i="7"/>
  <c r="K2153" i="7"/>
  <c r="K1796" i="7"/>
  <c r="K2040" i="7"/>
  <c r="K1483" i="7"/>
  <c r="M2305" i="7"/>
  <c r="M1989" i="7"/>
  <c r="M2199" i="7"/>
  <c r="M2099" i="7"/>
  <c r="K2205" i="7"/>
  <c r="M1399" i="7"/>
  <c r="M1984" i="7"/>
  <c r="K2004" i="7"/>
  <c r="K1995" i="7"/>
  <c r="K2049" i="7"/>
  <c r="M1926" i="7"/>
  <c r="M1507" i="7"/>
  <c r="K2143" i="7"/>
  <c r="K1773" i="7"/>
  <c r="M1774" i="7"/>
  <c r="M1565" i="7"/>
  <c r="K2187" i="7"/>
  <c r="K1447" i="7"/>
  <c r="M2103" i="7"/>
  <c r="M2162" i="7"/>
  <c r="M2268" i="7"/>
  <c r="M2286" i="7"/>
  <c r="M1835" i="7"/>
  <c r="K1567" i="7"/>
  <c r="M2249" i="7"/>
  <c r="M1016" i="7"/>
  <c r="K2013" i="7"/>
  <c r="K1983" i="7"/>
  <c r="M2244" i="7"/>
  <c r="K1353" i="7"/>
  <c r="M1996" i="7"/>
  <c r="M1818" i="7"/>
  <c r="K2080" i="7"/>
  <c r="M1760" i="7"/>
  <c r="M2135" i="7"/>
  <c r="M1734" i="7"/>
  <c r="K2251" i="7"/>
  <c r="M1183" i="7"/>
  <c r="M1891" i="7"/>
  <c r="M1342" i="7"/>
  <c r="K2182" i="7"/>
  <c r="M1446" i="7"/>
  <c r="K1940" i="7"/>
  <c r="M1499" i="7"/>
  <c r="M1383" i="7"/>
  <c r="M935" i="7"/>
  <c r="M2288" i="7"/>
  <c r="M1533" i="7"/>
  <c r="K1370" i="7"/>
  <c r="M1350" i="7"/>
  <c r="M2175" i="7"/>
  <c r="K2219" i="7"/>
  <c r="M2068" i="7"/>
  <c r="K1519" i="7"/>
  <c r="K2125" i="7"/>
  <c r="M785" i="7"/>
  <c r="M1508" i="7"/>
  <c r="M1082" i="7"/>
  <c r="K2137" i="7"/>
  <c r="K723" i="7"/>
  <c r="K2301" i="7"/>
  <c r="M1740" i="7"/>
  <c r="K2054" i="7"/>
  <c r="K2076" i="7"/>
  <c r="M2093" i="7"/>
  <c r="M1087" i="7"/>
  <c r="K1894" i="7"/>
  <c r="K835" i="7"/>
  <c r="M1915" i="7"/>
  <c r="K1788" i="7"/>
  <c r="K1692" i="7"/>
  <c r="M1955" i="7"/>
  <c r="K2246" i="7"/>
  <c r="M1614" i="7"/>
  <c r="M1764" i="7"/>
  <c r="M1564" i="7"/>
  <c r="K2293" i="7"/>
  <c r="K1411" i="7"/>
  <c r="M1805" i="7"/>
  <c r="K2181" i="7"/>
  <c r="K2030" i="7"/>
  <c r="K473" i="7"/>
  <c r="M1958" i="7"/>
  <c r="K1499" i="7"/>
  <c r="M2245" i="7"/>
  <c r="K1559" i="7"/>
  <c r="M2269" i="7"/>
  <c r="M1438" i="7"/>
  <c r="K1776" i="7"/>
  <c r="K1725" i="7"/>
  <c r="M2271" i="7"/>
  <c r="K2297" i="7"/>
  <c r="M1556" i="7"/>
  <c r="M1650" i="7"/>
  <c r="K2225" i="7"/>
  <c r="M2229" i="7"/>
  <c r="M1918" i="7"/>
  <c r="K1650" i="7"/>
  <c r="M2282" i="7"/>
  <c r="K1947" i="7"/>
  <c r="K1149" i="7"/>
  <c r="K2121" i="7"/>
  <c r="M1822" i="7"/>
  <c r="M1982" i="7"/>
  <c r="K2277" i="7"/>
  <c r="M1865" i="7"/>
  <c r="K1978" i="7"/>
  <c r="M2117" i="7"/>
  <c r="K1949" i="7"/>
  <c r="K2077" i="7"/>
  <c r="K1695" i="7"/>
  <c r="M2044" i="7"/>
  <c r="M1735" i="7"/>
  <c r="M2134" i="7"/>
  <c r="K2063" i="7"/>
  <c r="M1883" i="7"/>
  <c r="M1862" i="7"/>
  <c r="K2273" i="7"/>
  <c r="K2294" i="7"/>
  <c r="K1863" i="7"/>
  <c r="K1959" i="7"/>
  <c r="M2143" i="7"/>
  <c r="M2012" i="7"/>
  <c r="K1872" i="7"/>
  <c r="K1844" i="7"/>
  <c r="K1882" i="7"/>
  <c r="M1465" i="7"/>
  <c r="M2304" i="7"/>
  <c r="K1726" i="7"/>
  <c r="M1863" i="7"/>
  <c r="K1756" i="7"/>
  <c r="K1953" i="7"/>
  <c r="K1642" i="7"/>
  <c r="M2027" i="7"/>
  <c r="M1832" i="7"/>
  <c r="K1846" i="7"/>
  <c r="M1965" i="7"/>
  <c r="K1516" i="7"/>
  <c r="M1639" i="7"/>
  <c r="M2238" i="7"/>
  <c r="K1800" i="7"/>
  <c r="K2188" i="7"/>
  <c r="K1583" i="7"/>
  <c r="K1996" i="7"/>
  <c r="K1698" i="7"/>
  <c r="K1975" i="7"/>
  <c r="K2147" i="7"/>
  <c r="M2170" i="7"/>
  <c r="K1309" i="7"/>
  <c r="K1948" i="7"/>
  <c r="K1596" i="7"/>
  <c r="M1912" i="7"/>
  <c r="K1576" i="7"/>
  <c r="K1556" i="7"/>
  <c r="M1457" i="7"/>
  <c r="K2124" i="7"/>
  <c r="M808" i="7"/>
  <c r="K1656" i="7"/>
  <c r="K1628" i="7"/>
  <c r="M2071" i="7"/>
  <c r="M320" i="7"/>
  <c r="M1655" i="7"/>
  <c r="K1727" i="7"/>
  <c r="K2258" i="7"/>
  <c r="M1052" i="7"/>
  <c r="K2029" i="7"/>
  <c r="M1493" i="7"/>
  <c r="K2034" i="7"/>
  <c r="K1097" i="7"/>
  <c r="M2172" i="7"/>
  <c r="M1172" i="7"/>
  <c r="K1896" i="7"/>
  <c r="M803" i="7"/>
  <c r="M2130" i="7"/>
  <c r="M2056" i="7"/>
  <c r="K1712" i="7"/>
  <c r="M1911" i="7"/>
  <c r="M1892" i="7"/>
  <c r="K1055" i="7"/>
  <c r="M2079" i="7"/>
  <c r="K1660" i="7"/>
  <c r="K2196" i="7"/>
  <c r="M2235" i="7"/>
  <c r="K2064" i="7"/>
  <c r="K1889" i="7"/>
  <c r="M2174" i="7"/>
  <c r="K2109" i="7"/>
  <c r="K1760" i="7"/>
  <c r="M1703" i="7"/>
  <c r="M1838" i="7"/>
  <c r="M1941" i="7"/>
  <c r="M2278" i="7"/>
  <c r="K1619" i="7"/>
  <c r="K2050" i="7"/>
  <c r="M1895" i="7"/>
  <c r="K1822" i="7"/>
  <c r="M1692" i="7"/>
  <c r="M2168" i="7"/>
  <c r="K1830" i="7"/>
  <c r="M2051" i="7"/>
  <c r="K1465" i="7"/>
  <c r="M2252" i="7"/>
  <c r="M1411" i="7"/>
  <c r="M2177" i="7"/>
  <c r="K1831" i="7"/>
  <c r="K2043" i="7"/>
  <c r="K2044" i="7"/>
  <c r="K1716" i="7"/>
  <c r="M1687" i="7"/>
  <c r="K1874" i="7"/>
  <c r="K1988" i="7"/>
  <c r="K1924" i="7"/>
  <c r="M1817" i="7"/>
  <c r="M2264" i="7"/>
  <c r="M2227" i="7"/>
  <c r="M2021" i="7"/>
  <c r="K2281" i="7"/>
  <c r="M2097" i="7"/>
  <c r="M1800" i="7"/>
  <c r="M2148" i="7"/>
  <c r="M2145" i="7"/>
  <c r="K1522" i="7"/>
  <c r="M2183" i="7"/>
  <c r="K1537" i="7"/>
  <c r="K1024" i="7"/>
  <c r="M1733" i="7"/>
  <c r="K1805" i="7"/>
  <c r="M1939" i="7"/>
  <c r="K2263" i="7"/>
  <c r="M2058" i="7"/>
  <c r="K1606" i="7"/>
  <c r="M2133" i="7"/>
  <c r="K1735" i="7"/>
  <c r="M2253" i="7"/>
  <c r="K1409" i="7"/>
  <c r="K1915" i="7"/>
  <c r="K1819" i="7"/>
  <c r="M1551" i="7"/>
  <c r="M1619" i="7"/>
  <c r="M1910" i="7"/>
  <c r="M1662" i="7"/>
  <c r="M2064" i="7"/>
  <c r="K1253" i="7"/>
  <c r="K1885" i="7"/>
  <c r="K1197" i="7"/>
  <c r="M2059" i="7"/>
  <c r="M1223" i="7"/>
  <c r="K2300" i="7"/>
  <c r="K1535" i="7"/>
  <c r="M2189" i="7"/>
  <c r="K2201" i="7"/>
  <c r="M1577" i="7"/>
  <c r="M1317" i="7"/>
  <c r="K1929" i="7"/>
  <c r="M1235" i="7"/>
  <c r="M1658" i="7"/>
  <c r="M1770" i="7"/>
  <c r="M2215" i="7"/>
  <c r="K377" i="7"/>
  <c r="K2035" i="7"/>
  <c r="M1528" i="7"/>
  <c r="M1792" i="7"/>
  <c r="M1316" i="7"/>
  <c r="K2197" i="7"/>
  <c r="M1085" i="7"/>
  <c r="K2060" i="7"/>
  <c r="M2006" i="7"/>
  <c r="K1259" i="7"/>
  <c r="K1074" i="7"/>
  <c r="K2173" i="7"/>
  <c r="K350" i="7"/>
  <c r="M1804" i="7"/>
  <c r="M1435" i="7"/>
  <c r="K1861" i="7"/>
  <c r="K1517" i="7"/>
  <c r="M1445" i="7"/>
  <c r="K549" i="7"/>
  <c r="K1898" i="7"/>
  <c r="K545" i="7"/>
  <c r="K1865" i="7"/>
  <c r="M1412" i="7"/>
  <c r="M2118" i="7"/>
  <c r="M468" i="7"/>
  <c r="K2279" i="7"/>
  <c r="M853" i="7"/>
  <c r="K2081" i="7"/>
  <c r="M2049" i="7"/>
  <c r="M1813" i="7"/>
  <c r="K1849" i="7"/>
  <c r="M1747" i="7"/>
  <c r="K1023" i="7"/>
  <c r="K2005" i="7"/>
  <c r="K1901" i="7"/>
  <c r="K1817" i="7"/>
  <c r="M1549" i="7"/>
  <c r="K2093" i="7"/>
  <c r="M2069" i="7"/>
  <c r="K1799" i="7"/>
  <c r="M1810" i="7"/>
  <c r="M1933" i="7"/>
  <c r="K1459" i="7"/>
  <c r="K2065" i="7"/>
  <c r="K1390" i="7"/>
  <c r="M2101" i="7"/>
  <c r="K1191" i="7"/>
  <c r="M1631" i="7"/>
  <c r="K2213" i="7"/>
  <c r="M2203" i="7"/>
  <c r="M2020" i="7"/>
  <c r="M2300" i="7"/>
  <c r="M1280" i="7"/>
  <c r="M2146" i="7"/>
  <c r="M975" i="7"/>
  <c r="K2019" i="7"/>
  <c r="K1182" i="7"/>
  <c r="M1991" i="7"/>
  <c r="K1264" i="7"/>
  <c r="M1665" i="7"/>
  <c r="M2014" i="7"/>
  <c r="M2150" i="7"/>
  <c r="K1984" i="7"/>
  <c r="K2042" i="7"/>
  <c r="K1647" i="7"/>
  <c r="K2166" i="7"/>
  <c r="M2171" i="7"/>
  <c r="M1902" i="7"/>
  <c r="M2102" i="7"/>
  <c r="M2100" i="7"/>
  <c r="M1901" i="7"/>
  <c r="M2197" i="7"/>
  <c r="M2217" i="7"/>
  <c r="M1663" i="7"/>
  <c r="M1861" i="7"/>
  <c r="M1744" i="7"/>
  <c r="M2290" i="7"/>
  <c r="K1769" i="7"/>
  <c r="M777" i="7"/>
  <c r="M2095" i="7"/>
  <c r="M2163" i="7"/>
  <c r="K1902" i="7"/>
  <c r="M2139" i="7"/>
  <c r="M1959" i="7"/>
  <c r="M2011" i="7"/>
  <c r="K1441" i="7"/>
  <c r="K2214" i="7"/>
  <c r="K1590" i="7"/>
  <c r="K1794" i="7"/>
  <c r="M1626" i="7"/>
  <c r="K1613" i="7"/>
  <c r="M2222" i="7"/>
  <c r="M1928" i="7"/>
  <c r="M1382" i="7"/>
  <c r="M1415" i="7"/>
  <c r="M2302" i="7"/>
  <c r="K1770" i="7"/>
  <c r="K2204" i="7"/>
  <c r="M1988" i="7"/>
  <c r="M1750" i="7"/>
  <c r="K991" i="7"/>
  <c r="M1187" i="7"/>
  <c r="K979" i="7"/>
  <c r="M1531" i="7"/>
  <c r="M1206" i="7"/>
  <c r="K2031" i="7"/>
  <c r="M1586" i="7"/>
  <c r="K1956" i="7"/>
  <c r="K1152" i="7"/>
  <c r="K1789" i="7"/>
  <c r="K1102" i="7"/>
  <c r="K1778" i="7"/>
  <c r="M1180" i="7"/>
  <c r="M1754" i="7"/>
  <c r="M1089" i="7"/>
  <c r="M1461" i="7"/>
  <c r="M1621" i="7"/>
  <c r="M1916" i="7"/>
  <c r="K1221" i="7"/>
  <c r="M2062" i="7"/>
  <c r="M854" i="7"/>
  <c r="K2048" i="7"/>
  <c r="M1700" i="7"/>
  <c r="M2161" i="7"/>
  <c r="K1098" i="7"/>
  <c r="M1599" i="7"/>
  <c r="K1530" i="7"/>
  <c r="K1955" i="7"/>
  <c r="M687" i="7"/>
  <c r="K2074" i="7"/>
  <c r="K693" i="7"/>
  <c r="K2028" i="7"/>
  <c r="K1347" i="7"/>
  <c r="K1683" i="7"/>
  <c r="K1572" i="7"/>
  <c r="K2193" i="7"/>
  <c r="K1506" i="7"/>
  <c r="K1741" i="7"/>
  <c r="K1495" i="7"/>
  <c r="M2283" i="7"/>
  <c r="M1919" i="7"/>
  <c r="K2026" i="7"/>
  <c r="K1666" i="7"/>
  <c r="M2216" i="7"/>
  <c r="K1622" i="7"/>
  <c r="M1848" i="7"/>
  <c r="K1548" i="7"/>
  <c r="M1917" i="7"/>
  <c r="K1748" i="7"/>
  <c r="M1853" i="7"/>
  <c r="M1588" i="7"/>
  <c r="M1591" i="7"/>
  <c r="K1936" i="7"/>
  <c r="K2220" i="7"/>
  <c r="K2085" i="7"/>
  <c r="M1977" i="7"/>
  <c r="M1694" i="7"/>
  <c r="M1485" i="7"/>
  <c r="M1610" i="7"/>
  <c r="M2198" i="7"/>
  <c r="K1601" i="7"/>
  <c r="M2297" i="7"/>
  <c r="M1358" i="7"/>
  <c r="M1638" i="7"/>
  <c r="M1600" i="7"/>
  <c r="M2094" i="7"/>
  <c r="M1882" i="7"/>
  <c r="K2046" i="7"/>
  <c r="K1913" i="7"/>
  <c r="K2052" i="7"/>
  <c r="K1600" i="7"/>
  <c r="M2267" i="7"/>
  <c r="K2272" i="7"/>
  <c r="K2241" i="7"/>
  <c r="M2035" i="7"/>
  <c r="K2229" i="7"/>
  <c r="M2110" i="7"/>
  <c r="K2024" i="7"/>
  <c r="M1905" i="7"/>
  <c r="M2038" i="7"/>
  <c r="K2037" i="7"/>
  <c r="K2234" i="7"/>
  <c r="M2086" i="7"/>
  <c r="M1940" i="7"/>
  <c r="M1419" i="7"/>
  <c r="K1908" i="7"/>
  <c r="K1943" i="7"/>
  <c r="M2152" i="7"/>
  <c r="M2165" i="7"/>
  <c r="M1855" i="7"/>
  <c r="K2132" i="7"/>
  <c r="K1498" i="7"/>
  <c r="K2257" i="7"/>
  <c r="M1637" i="7"/>
  <c r="K1816" i="7"/>
  <c r="K2158" i="7"/>
  <c r="M2236" i="7"/>
  <c r="M1975" i="7"/>
  <c r="K2108" i="7"/>
  <c r="K2075" i="7"/>
  <c r="K1982" i="7"/>
  <c r="K1651" i="7"/>
  <c r="K2159" i="7"/>
  <c r="M1776" i="7"/>
  <c r="M2127" i="7"/>
  <c r="M1181" i="7"/>
  <c r="K2202" i="7"/>
  <c r="M1767" i="7"/>
  <c r="K2206" i="7"/>
  <c r="M1790" i="7"/>
  <c r="K1802" i="7"/>
  <c r="M2211" i="7"/>
  <c r="K1696" i="7"/>
  <c r="K1987" i="7"/>
  <c r="M1545" i="7"/>
  <c r="M1672" i="7"/>
  <c r="K1687" i="7"/>
  <c r="M1644" i="7"/>
  <c r="M693" i="7"/>
  <c r="K2057" i="7"/>
  <c r="K633" i="7"/>
  <c r="K2175" i="7"/>
  <c r="K479" i="7"/>
  <c r="M2273" i="7"/>
  <c r="M2195" i="7"/>
  <c r="K1945" i="7"/>
  <c r="K2116" i="7"/>
  <c r="M1836" i="7"/>
  <c r="K1325" i="7"/>
  <c r="K2142" i="7"/>
  <c r="K443" i="7"/>
  <c r="M1765" i="7"/>
  <c r="M518" i="7"/>
  <c r="K1713" i="7"/>
  <c r="M937" i="7"/>
  <c r="K1792" i="7"/>
  <c r="M508" i="7"/>
  <c r="K1938" i="7"/>
  <c r="M1073" i="7"/>
  <c r="K2169" i="7"/>
  <c r="K821" i="7"/>
  <c r="K1753" i="7"/>
  <c r="M2296" i="7"/>
  <c r="M1857" i="7"/>
  <c r="M677" i="7"/>
  <c r="M2180" i="7"/>
  <c r="K1565" i="7"/>
  <c r="K2253" i="7"/>
  <c r="M2293" i="7"/>
  <c r="M1812" i="7"/>
  <c r="K1646" i="7"/>
  <c r="K1886" i="7"/>
  <c r="M1730" i="7"/>
  <c r="K2189" i="7"/>
  <c r="M1768" i="7"/>
  <c r="M2085" i="7"/>
  <c r="M1697" i="7"/>
  <c r="K2062" i="7"/>
  <c r="K1280" i="7"/>
  <c r="K2240" i="7"/>
  <c r="K1905" i="7"/>
  <c r="K2247" i="7"/>
  <c r="M546" i="7"/>
  <c r="M2023" i="7"/>
  <c r="K888" i="7"/>
  <c r="M2067" i="7"/>
  <c r="K1993" i="7"/>
  <c r="M2131" i="7"/>
  <c r="K1308" i="7"/>
  <c r="K2252" i="7"/>
  <c r="K1552" i="7"/>
  <c r="M1714" i="7"/>
  <c r="K1277" i="7"/>
  <c r="K2141" i="7"/>
  <c r="K1790" i="7"/>
  <c r="M2015" i="7"/>
  <c r="M1380" i="7"/>
  <c r="K2292" i="7"/>
  <c r="K630" i="7"/>
  <c r="K1931" i="7"/>
  <c r="M2043" i="7"/>
  <c r="M2228" i="7"/>
  <c r="M1821" i="7"/>
  <c r="K2086" i="7"/>
  <c r="M2299" i="7"/>
  <c r="M2279" i="7"/>
  <c r="K2103" i="7"/>
  <c r="K1961" i="7"/>
  <c r="M1675" i="7"/>
  <c r="K2164" i="7"/>
  <c r="K1652" i="7"/>
  <c r="M2126" i="7"/>
  <c r="M2121" i="7"/>
  <c r="M2254" i="7"/>
  <c r="M2220" i="7"/>
  <c r="M1510" i="7"/>
  <c r="K1992" i="7"/>
  <c r="K1752" i="7"/>
  <c r="K1820" i="7"/>
  <c r="M2182" i="7"/>
  <c r="K1764" i="7"/>
  <c r="M1406" i="7"/>
  <c r="K2006" i="7"/>
  <c r="M1773" i="7"/>
  <c r="K2149" i="7"/>
  <c r="M1866" i="7"/>
  <c r="M1907" i="7"/>
  <c r="K2255" i="7"/>
  <c r="M2025" i="7"/>
  <c r="K2161" i="7"/>
  <c r="M1969" i="7"/>
  <c r="K1352" i="7"/>
  <c r="K1880" i="7"/>
  <c r="K2011" i="7"/>
  <c r="M1952" i="7"/>
  <c r="M1436" i="7"/>
  <c r="M2231" i="7"/>
  <c r="K2194" i="7"/>
  <c r="K2237" i="7"/>
  <c r="M1738" i="7"/>
  <c r="K2274" i="7"/>
  <c r="K1294" i="7"/>
  <c r="M2033" i="7"/>
  <c r="K1327" i="7"/>
  <c r="K1965" i="7"/>
  <c r="M1268" i="7"/>
  <c r="K2198" i="7"/>
  <c r="K1545" i="7"/>
  <c r="M2032" i="7"/>
  <c r="M1352" i="7"/>
  <c r="K1746" i="7"/>
  <c r="K1494" i="7"/>
  <c r="M1931" i="7"/>
  <c r="M1725" i="7"/>
  <c r="K707" i="7"/>
  <c r="M2270" i="7"/>
  <c r="M1263" i="7"/>
  <c r="K2036" i="7"/>
  <c r="M1756" i="7"/>
  <c r="M2115" i="7"/>
  <c r="K1840" i="7"/>
  <c r="M2272" i="7"/>
  <c r="M1561" i="7"/>
  <c r="M1945" i="7"/>
  <c r="M1647" i="7"/>
  <c r="K2070" i="7"/>
  <c r="K1570" i="7"/>
  <c r="K2157" i="7"/>
  <c r="K1307" i="7"/>
  <c r="M1677" i="7"/>
  <c r="K1268" i="7"/>
  <c r="M2266" i="7"/>
  <c r="K1744" i="7"/>
  <c r="K1998" i="7"/>
  <c r="K1811" i="7"/>
  <c r="M1618" i="7"/>
  <c r="M1987" i="7"/>
  <c r="K1777" i="7"/>
  <c r="K1807" i="7"/>
  <c r="M1789" i="7"/>
  <c r="K1489" i="7"/>
  <c r="M1707" i="7"/>
  <c r="K1719" i="7"/>
  <c r="M2116" i="7"/>
  <c r="K2083" i="7"/>
  <c r="M2193" i="7"/>
  <c r="K2232" i="7"/>
  <c r="M1786" i="7"/>
  <c r="K1440" i="7"/>
  <c r="M2205" i="7"/>
  <c r="K2067" i="7"/>
  <c r="K2096" i="7"/>
  <c r="M1332" i="7"/>
  <c r="M2256" i="7"/>
  <c r="M1732" i="7"/>
  <c r="M1947" i="7"/>
  <c r="M816" i="7"/>
  <c r="M1992" i="7"/>
  <c r="K1672" i="7"/>
  <c r="M1999" i="7"/>
  <c r="M1851" i="7"/>
  <c r="K1899" i="7"/>
  <c r="K1717" i="7"/>
  <c r="K2216" i="7"/>
  <c r="M1347" i="7"/>
  <c r="M2123" i="7"/>
  <c r="M1938" i="7"/>
  <c r="M1460" i="7"/>
  <c r="M2204" i="7"/>
  <c r="M2255" i="7"/>
  <c r="K2285" i="7"/>
  <c r="K1922" i="7"/>
  <c r="K2018" i="7"/>
  <c r="M2251" i="7"/>
  <c r="K2185" i="7"/>
  <c r="K1738" i="7"/>
  <c r="M1145" i="7"/>
  <c r="K2291" i="7"/>
  <c r="K2155" i="7"/>
  <c r="M2261" i="7"/>
  <c r="K1906" i="7"/>
  <c r="M2136" i="7"/>
  <c r="K2059" i="7"/>
  <c r="M1544" i="7"/>
  <c r="M2042" i="7"/>
  <c r="M1506" i="7"/>
  <c r="M1951" i="7"/>
  <c r="M2084" i="7"/>
  <c r="M1983" i="7"/>
  <c r="K1907" i="7"/>
  <c r="M2138" i="7"/>
  <c r="M1484" i="7"/>
  <c r="M2125" i="7"/>
  <c r="K2069" i="7"/>
  <c r="M1825" i="7"/>
  <c r="M2287" i="7"/>
  <c r="K1910" i="7"/>
  <c r="M2187" i="7"/>
  <c r="M1923" i="7"/>
  <c r="K1329" i="7"/>
  <c r="K2117" i="7"/>
  <c r="K1418" i="7"/>
  <c r="M2158" i="7"/>
  <c r="K2302" i="7"/>
  <c r="K2098" i="7"/>
  <c r="K1455" i="7"/>
  <c r="K2008" i="7"/>
  <c r="K1803" i="7"/>
  <c r="K1733" i="7"/>
  <c r="M1102" i="7"/>
  <c r="M1671" i="7"/>
  <c r="M1920" i="7"/>
  <c r="M2289" i="7"/>
  <c r="K2156" i="7"/>
  <c r="K1821" i="7"/>
  <c r="M2230" i="7"/>
  <c r="M1605" i="7"/>
  <c r="M1980" i="7"/>
  <c r="K2186" i="7"/>
  <c r="K2115" i="7"/>
  <c r="K2002" i="7"/>
  <c r="K1986" i="7"/>
  <c r="M1948" i="7"/>
  <c r="M1400" i="7"/>
  <c r="M2301" i="7"/>
  <c r="K2055" i="7"/>
  <c r="M1880" i="7"/>
  <c r="M1814" i="7"/>
  <c r="K1626" i="7"/>
  <c r="M2263" i="7"/>
  <c r="K1546" i="7"/>
  <c r="K1486" i="7"/>
  <c r="M1191" i="7"/>
  <c r="M1673" i="7"/>
  <c r="M1014" i="7"/>
  <c r="M1833" i="7"/>
  <c r="K1892" i="7"/>
  <c r="K1285" i="7"/>
  <c r="K1779" i="7"/>
  <c r="M1116" i="7"/>
  <c r="K1449" i="7"/>
  <c r="M1429" i="7"/>
  <c r="M807" i="7"/>
  <c r="K2200" i="7"/>
  <c r="K2038" i="7"/>
  <c r="M2109" i="7"/>
  <c r="K1871" i="7"/>
  <c r="M2260" i="7"/>
  <c r="M2026" i="7"/>
  <c r="M2247" i="7"/>
  <c r="M1798" i="7"/>
  <c r="K1336" i="7"/>
  <c r="K2072" i="7"/>
  <c r="K1456" i="7"/>
  <c r="K1595" i="7"/>
  <c r="K1682" i="7"/>
  <c r="M1112" i="7"/>
  <c r="K1659" i="7"/>
  <c r="K1298" i="7"/>
  <c r="K1919" i="7"/>
  <c r="M1241" i="7"/>
  <c r="K1421" i="7"/>
  <c r="M2061" i="7"/>
  <c r="M1598" i="7"/>
  <c r="M1871" i="7"/>
  <c r="M1215" i="7"/>
  <c r="M1741" i="7"/>
  <c r="M729" i="7"/>
  <c r="K2051" i="7"/>
  <c r="K1200" i="7"/>
  <c r="M2207" i="7"/>
  <c r="K1316" i="7"/>
  <c r="M493" i="7"/>
  <c r="K1538" i="7"/>
  <c r="K2102" i="7"/>
  <c r="M930" i="7"/>
  <c r="M2137" i="7"/>
  <c r="K889" i="7"/>
  <c r="K1147" i="7"/>
  <c r="M1036" i="7"/>
  <c r="M1118" i="7"/>
  <c r="M1497" i="7"/>
  <c r="M1002" i="7"/>
  <c r="M515" i="7"/>
  <c r="K1274" i="7"/>
  <c r="M976" i="7"/>
  <c r="M1261" i="7"/>
  <c r="M1041" i="7"/>
  <c r="M2274" i="7"/>
  <c r="K1954" i="7"/>
  <c r="M1709" i="7"/>
  <c r="K1635" i="7"/>
  <c r="M1592" i="7"/>
  <c r="K1937" i="7"/>
  <c r="K1100" i="7"/>
  <c r="K1312" i="7"/>
  <c r="K1371" i="7"/>
  <c r="K695" i="7"/>
  <c r="K989" i="7"/>
  <c r="M988" i="7"/>
  <c r="M1265" i="7"/>
  <c r="M534" i="7"/>
  <c r="M2188" i="7"/>
  <c r="K1706" i="7"/>
  <c r="K1168" i="7"/>
  <c r="K1627" i="7"/>
  <c r="M1306" i="7"/>
  <c r="K1335" i="7"/>
  <c r="M1228" i="7"/>
  <c r="M1392" i="7"/>
  <c r="K878" i="7"/>
  <c r="M2129" i="7"/>
  <c r="K1037" i="7"/>
  <c r="M1860" i="7"/>
  <c r="M1054" i="7"/>
  <c r="M1535" i="7"/>
  <c r="K1693" i="7"/>
  <c r="M1695" i="7"/>
  <c r="M1807" i="7"/>
  <c r="K1485" i="7"/>
  <c r="K1171" i="7"/>
  <c r="M1481" i="7"/>
  <c r="K822" i="7"/>
  <c r="K1045" i="7"/>
  <c r="M954" i="7"/>
  <c r="M1137" i="7"/>
  <c r="M1580" i="7"/>
  <c r="K1697" i="7"/>
  <c r="M2179" i="7"/>
  <c r="M1550" i="7"/>
  <c r="K950" i="7"/>
  <c r="M623" i="7"/>
  <c r="K1446" i="7"/>
  <c r="K1554" i="7"/>
  <c r="K1640" i="7"/>
  <c r="M1729" i="7"/>
  <c r="M2281" i="7"/>
  <c r="M1271" i="7"/>
  <c r="K1964" i="7"/>
  <c r="K1966" i="7"/>
  <c r="K2084" i="7"/>
  <c r="M2154" i="7"/>
  <c r="M1642" i="7"/>
  <c r="K2129" i="7"/>
  <c r="K1785" i="7"/>
  <c r="M1328" i="7"/>
  <c r="M1727" i="7"/>
  <c r="M1242" i="7"/>
  <c r="M1757" i="7"/>
  <c r="M1845" i="7"/>
  <c r="K2168" i="7"/>
  <c r="K1900" i="7"/>
  <c r="K2305" i="7"/>
  <c r="K2012" i="7"/>
  <c r="K2154" i="7"/>
  <c r="M1950" i="7"/>
  <c r="M1815" i="7"/>
  <c r="M1840" i="7"/>
  <c r="M1743" i="7"/>
  <c r="K2039" i="7"/>
  <c r="K2171" i="7"/>
  <c r="M1990" i="7"/>
  <c r="M1522" i="7"/>
  <c r="K907" i="7"/>
  <c r="K2025" i="7"/>
  <c r="K1674" i="7"/>
  <c r="M1793" i="7"/>
  <c r="M1972" i="7"/>
  <c r="K2192" i="7"/>
  <c r="M495" i="7"/>
  <c r="M2089" i="7"/>
  <c r="M2190" i="7"/>
  <c r="K1181" i="7"/>
  <c r="K1355" i="7"/>
  <c r="M2275" i="7"/>
  <c r="K1632" i="7"/>
  <c r="K1721" i="7"/>
  <c r="M1430" i="7"/>
  <c r="M1469" i="7"/>
  <c r="K1407" i="7"/>
  <c r="M1739" i="7"/>
  <c r="K1213" i="7"/>
  <c r="K338" i="7"/>
  <c r="M814" i="7"/>
  <c r="K852" i="7"/>
  <c r="K635" i="7"/>
  <c r="K945" i="7"/>
  <c r="K831" i="7"/>
  <c r="M1718" i="7"/>
  <c r="K1921" i="7"/>
  <c r="M1664" i="7"/>
  <c r="K718" i="7"/>
  <c r="K1962" i="7"/>
  <c r="K612" i="7"/>
  <c r="M636" i="7"/>
  <c r="K1501" i="7"/>
  <c r="M1108" i="7"/>
  <c r="K904" i="7"/>
  <c r="M1828" i="7"/>
  <c r="M1651" i="7"/>
  <c r="M1711" i="7"/>
  <c r="K2087" i="7"/>
  <c r="M1299" i="7"/>
  <c r="K1813" i="7"/>
  <c r="M1856" i="7"/>
  <c r="M1615" i="7"/>
  <c r="M1339" i="7"/>
  <c r="K1222" i="7"/>
  <c r="K1306" i="7"/>
  <c r="K1166" i="7"/>
  <c r="M310" i="7"/>
  <c r="K1095" i="7"/>
  <c r="M1272" i="7"/>
  <c r="M1946" i="7"/>
  <c r="K1707" i="7"/>
  <c r="K1654" i="7"/>
  <c r="K1527" i="7"/>
  <c r="K1933" i="7"/>
  <c r="M1088" i="7"/>
  <c r="M1736" i="7"/>
  <c r="M1314" i="7"/>
  <c r="M1190" i="7"/>
  <c r="M2050" i="7"/>
  <c r="K883" i="7"/>
  <c r="K1801" i="7"/>
  <c r="M1078" i="7"/>
  <c r="M1107" i="7"/>
  <c r="M1624" i="7"/>
  <c r="K1823" i="7"/>
  <c r="M1566" i="7"/>
  <c r="M352" i="7"/>
  <c r="K1888" i="7"/>
  <c r="K727" i="7"/>
  <c r="M1463" i="7"/>
  <c r="M905" i="7"/>
  <c r="M1270" i="7"/>
  <c r="K829" i="7"/>
  <c r="K2131" i="7"/>
  <c r="K2133" i="7"/>
  <c r="K1450" i="7"/>
  <c r="M1611" i="7"/>
  <c r="K1730" i="7"/>
  <c r="M330" i="7"/>
  <c r="M1524" i="7"/>
  <c r="K1677" i="7"/>
  <c r="K1597" i="7"/>
  <c r="M2153" i="7"/>
  <c r="M989" i="7"/>
  <c r="K2215" i="7"/>
  <c r="K2282" i="7"/>
  <c r="K1942" i="7"/>
  <c r="K1952" i="7"/>
  <c r="K1941" i="7"/>
  <c r="M943" i="7"/>
  <c r="M1722" i="7"/>
  <c r="M1309" i="7"/>
  <c r="M1482" i="7"/>
  <c r="K607" i="7"/>
  <c r="M1349" i="7"/>
  <c r="K1715" i="7"/>
  <c r="M1121" i="7"/>
  <c r="M1961" i="7"/>
  <c r="M1290" i="7"/>
  <c r="M1811" i="7"/>
  <c r="M1128" i="7"/>
  <c r="M1464" i="7"/>
  <c r="K917" i="7"/>
  <c r="K1526" i="7"/>
  <c r="K1381" i="7"/>
  <c r="K1968" i="7"/>
  <c r="M2040" i="7"/>
  <c r="M1378" i="7"/>
  <c r="M388" i="7"/>
  <c r="K2003" i="7"/>
  <c r="K2014" i="7"/>
  <c r="K1673" i="7"/>
  <c r="K2163" i="7"/>
  <c r="K2099" i="7"/>
  <c r="M2001" i="7"/>
  <c r="M1929" i="7"/>
  <c r="M1548" i="7"/>
  <c r="K1958" i="7"/>
  <c r="M2077" i="7"/>
  <c r="M1476" i="7"/>
  <c r="M1829" i="7"/>
  <c r="K2145" i="7"/>
  <c r="M2039" i="7"/>
  <c r="M1995" i="7"/>
  <c r="M1540" i="7"/>
  <c r="M2250" i="7"/>
  <c r="M788" i="7"/>
  <c r="M2080" i="7"/>
  <c r="K2058" i="7"/>
  <c r="K870" i="7"/>
  <c r="K1734" i="7"/>
  <c r="K1338" i="7"/>
  <c r="K2032" i="7"/>
  <c r="M1956" i="7"/>
  <c r="M832" i="7"/>
  <c r="M1274" i="7"/>
  <c r="M2167" i="7"/>
  <c r="M557" i="7"/>
  <c r="M1689" i="7"/>
  <c r="K1893" i="7"/>
  <c r="K1990" i="7"/>
  <c r="M1076" i="7"/>
  <c r="M1431" i="7"/>
  <c r="M1081" i="7"/>
  <c r="M1017" i="7"/>
  <c r="M2295" i="7"/>
  <c r="K2146" i="7"/>
  <c r="M1608" i="7"/>
  <c r="K1750" i="7"/>
  <c r="M2208" i="7"/>
  <c r="K1523" i="7"/>
  <c r="K2107" i="7"/>
  <c r="M1913" i="7"/>
  <c r="K1314" i="7"/>
  <c r="K2162" i="7"/>
  <c r="K959" i="7"/>
  <c r="K538" i="7"/>
  <c r="M614" i="7"/>
  <c r="K1378" i="7"/>
  <c r="M703" i="7"/>
  <c r="M1219" i="7"/>
  <c r="K1580" i="7"/>
  <c r="M1313" i="7"/>
  <c r="M1715" i="7"/>
  <c r="M823" i="7"/>
  <c r="K1515" i="7"/>
  <c r="M679" i="7"/>
  <c r="K1566" i="7"/>
  <c r="K703" i="7"/>
  <c r="K1275" i="7"/>
  <c r="K334" i="7"/>
  <c r="M1307" i="7"/>
  <c r="K1599" i="7"/>
  <c r="M1834" i="7"/>
  <c r="K1867" i="7"/>
  <c r="M2063" i="7"/>
  <c r="M1778" i="7"/>
  <c r="K1303" i="7"/>
  <c r="K1864" i="7"/>
  <c r="M1769" i="7"/>
  <c r="M1541" i="7"/>
  <c r="K1218" i="7"/>
  <c r="M1787" i="7"/>
  <c r="K1536" i="7"/>
  <c r="K2009" i="7"/>
  <c r="M924" i="7"/>
  <c r="K2217" i="7"/>
  <c r="K1939" i="7"/>
  <c r="K1395" i="7"/>
  <c r="K1172" i="7"/>
  <c r="M1527" i="7"/>
  <c r="K1054" i="7"/>
  <c r="M2053" i="7"/>
  <c r="K2260" i="7"/>
  <c r="K799" i="7"/>
  <c r="K1887" i="7"/>
  <c r="K948" i="7"/>
  <c r="K2254" i="7"/>
  <c r="K489" i="7"/>
  <c r="M2201" i="7"/>
  <c r="M1763" i="7"/>
  <c r="M841" i="7"/>
  <c r="K812" i="7"/>
  <c r="M1679" i="7"/>
  <c r="M397" i="7"/>
  <c r="M768" i="7"/>
  <c r="M990" i="7"/>
  <c r="M1245" i="7"/>
  <c r="M1335" i="7"/>
  <c r="K2027" i="7"/>
  <c r="M1512" i="7"/>
  <c r="M1979" i="7"/>
  <c r="K1705" i="7"/>
  <c r="M1998" i="7"/>
  <c r="M2052" i="7"/>
  <c r="M1195" i="7"/>
  <c r="M1808" i="7"/>
  <c r="M1753" i="7"/>
  <c r="M2074" i="7"/>
  <c r="K2101" i="7"/>
  <c r="K1598" i="7"/>
  <c r="K1720" i="7"/>
  <c r="K1979" i="7"/>
  <c r="K2047" i="7"/>
  <c r="K1676" i="7"/>
  <c r="M2147" i="7"/>
  <c r="M1966" i="7"/>
  <c r="K1636" i="7"/>
  <c r="M1963" i="7"/>
  <c r="K1897" i="7"/>
  <c r="M1893" i="7"/>
  <c r="M2087" i="7"/>
  <c r="K1014" i="7"/>
  <c r="K1662" i="7"/>
  <c r="K1841" i="7"/>
  <c r="K1429" i="7"/>
  <c r="K1649" i="7"/>
  <c r="M2173" i="7"/>
  <c r="M1849" i="7"/>
  <c r="K1839" i="7"/>
  <c r="M1927" i="7"/>
  <c r="M734" i="7"/>
  <c r="K1878" i="7"/>
  <c r="K1550" i="7"/>
  <c r="M1004" i="7"/>
  <c r="M1719" i="7"/>
  <c r="M1869" i="7"/>
  <c r="M2155" i="7"/>
  <c r="M883" i="7"/>
  <c r="M2113" i="7"/>
  <c r="K2113" i="7"/>
  <c r="K1985" i="7"/>
  <c r="K1461" i="7"/>
  <c r="K1109" i="7"/>
  <c r="M1354" i="7"/>
  <c r="M2298" i="7"/>
  <c r="M1576" i="7"/>
  <c r="K1351" i="7"/>
  <c r="K825" i="7"/>
  <c r="M787" i="7"/>
  <c r="M1188" i="7"/>
  <c r="M1601" i="7"/>
  <c r="K510" i="7"/>
  <c r="K755" i="7"/>
  <c r="K1006" i="7"/>
  <c r="M1572" i="7"/>
  <c r="M598" i="7"/>
  <c r="K965" i="7"/>
  <c r="K1708" i="7"/>
  <c r="K2231" i="7"/>
  <c r="M1443" i="7"/>
  <c r="M1214" i="7"/>
  <c r="K1491" i="7"/>
  <c r="K938" i="7"/>
  <c r="M1649" i="7"/>
  <c r="K1069" i="7"/>
  <c r="K1326" i="7"/>
  <c r="K1202" i="7"/>
  <c r="K1242" i="7"/>
  <c r="K2033" i="7"/>
  <c r="M1724" i="7"/>
  <c r="K1927" i="7"/>
  <c r="M2092" i="7"/>
  <c r="M575" i="7"/>
  <c r="K2176" i="7"/>
  <c r="M2240" i="7"/>
  <c r="K711" i="7"/>
  <c r="K949" i="7"/>
  <c r="K380" i="7"/>
  <c r="K2224" i="7"/>
  <c r="K680" i="7"/>
  <c r="K1732" i="7"/>
  <c r="K1376" i="7"/>
  <c r="K2243" i="7"/>
  <c r="K1252" i="7"/>
  <c r="K2180" i="7"/>
  <c r="K1478" i="7"/>
  <c r="M1144" i="7"/>
  <c r="K882" i="7"/>
  <c r="K1362" i="7"/>
  <c r="K1281" i="7"/>
  <c r="M1254" i="7"/>
  <c r="M1473" i="7"/>
  <c r="K1328" i="7"/>
  <c r="M1685" i="7"/>
  <c r="M1645" i="7"/>
  <c r="M1489" i="7"/>
  <c r="K1623" i="7"/>
  <c r="K1881" i="7"/>
  <c r="M2057" i="7"/>
  <c r="K1549" i="7"/>
  <c r="M1830" i="7"/>
  <c r="K2183" i="7"/>
  <c r="K1791" i="7"/>
  <c r="M2083" i="7"/>
  <c r="K1775" i="7"/>
  <c r="K1860" i="7"/>
  <c r="M2206" i="7"/>
  <c r="K2089" i="7"/>
  <c r="M2072" i="7"/>
  <c r="K2191" i="7"/>
  <c r="M1937" i="7"/>
  <c r="K1223" i="7"/>
  <c r="M1360" i="7"/>
  <c r="M1547" i="7"/>
  <c r="M2246" i="7"/>
  <c r="K1244" i="7"/>
  <c r="M1669" i="7"/>
  <c r="M1542" i="7"/>
  <c r="M1156" i="7"/>
  <c r="M1296" i="7"/>
  <c r="K1772" i="7"/>
  <c r="K796" i="7"/>
  <c r="M2013" i="7"/>
  <c r="M2114" i="7"/>
  <c r="M1887" i="7"/>
  <c r="M2106" i="7"/>
  <c r="K1780" i="7"/>
  <c r="M2223" i="7"/>
  <c r="M2008" i="7"/>
  <c r="M418" i="7"/>
  <c r="K1247" i="7"/>
  <c r="M1632" i="7"/>
  <c r="M1567" i="7"/>
  <c r="M1970" i="7"/>
  <c r="M1784" i="7"/>
  <c r="M1604" i="7"/>
  <c r="K1694" i="7"/>
  <c r="M1513" i="7"/>
  <c r="K2178" i="7"/>
  <c r="K1607" i="7"/>
  <c r="K1784" i="7"/>
  <c r="K859" i="7"/>
  <c r="M1226" i="7"/>
  <c r="M955" i="7"/>
  <c r="M1169" i="7"/>
  <c r="M1705" i="7"/>
  <c r="K1163" i="7"/>
  <c r="K1529" i="7"/>
  <c r="K1644" i="7"/>
  <c r="M1640" i="7"/>
  <c r="K2170" i="7"/>
  <c r="M1525" i="7"/>
  <c r="M882" i="7"/>
  <c r="K546" i="7"/>
  <c r="K1512" i="7"/>
  <c r="K1503" i="7"/>
  <c r="M1780" i="7"/>
  <c r="K1670" i="7"/>
  <c r="M847" i="7"/>
  <c r="M1437" i="7"/>
  <c r="M1134" i="7"/>
  <c r="M1899" i="7"/>
  <c r="M313" i="7"/>
  <c r="M750" i="7"/>
  <c r="K1685" i="7"/>
  <c r="K1431" i="7"/>
  <c r="M1173" i="7"/>
  <c r="K1436" i="7"/>
  <c r="K570" i="7"/>
  <c r="M2024" i="7"/>
  <c r="K1723" i="7"/>
  <c r="K1284" i="7"/>
  <c r="M2292" i="7"/>
  <c r="M1568" i="7"/>
  <c r="K1496" i="7"/>
  <c r="K2091" i="7"/>
  <c r="M1251" i="7"/>
  <c r="M2233" i="7"/>
  <c r="M1796" i="7"/>
  <c r="M1708" i="7"/>
  <c r="K1481" i="7"/>
  <c r="M1616" i="7"/>
  <c r="M1257" i="7"/>
  <c r="M1408" i="7"/>
  <c r="M1490" i="7"/>
  <c r="K924" i="7"/>
  <c r="K2268" i="7"/>
  <c r="M1881" i="7"/>
  <c r="M1006" i="7"/>
  <c r="M1023" i="7"/>
  <c r="M1617" i="7"/>
  <c r="K331" i="7"/>
  <c r="M929" i="7"/>
  <c r="M2276" i="7"/>
  <c r="M1165" i="7"/>
  <c r="K1602" i="7"/>
  <c r="M817" i="7"/>
  <c r="K1206" i="7"/>
  <c r="K1970" i="7"/>
  <c r="K1169" i="7"/>
  <c r="M1712" i="7"/>
  <c r="K2007" i="7"/>
  <c r="M1048" i="7"/>
  <c r="K1870" i="7"/>
  <c r="K1199" i="7"/>
  <c r="M1402" i="7"/>
  <c r="K1251" i="7"/>
  <c r="M586" i="7"/>
  <c r="K1126" i="7"/>
  <c r="K842" i="7"/>
  <c r="M1051" i="7"/>
  <c r="M2294" i="7"/>
  <c r="K2266" i="7"/>
  <c r="K1531" i="7"/>
  <c r="M1944" i="7"/>
  <c r="K2110" i="7"/>
  <c r="K1158" i="7"/>
  <c r="K1845" i="7"/>
  <c r="K1951" i="7"/>
  <c r="M1846" i="7"/>
  <c r="M2248" i="7"/>
  <c r="M1710" i="7"/>
  <c r="M2284" i="7"/>
  <c r="M2242" i="7"/>
  <c r="K2167" i="7"/>
  <c r="K1469" i="7"/>
  <c r="K2023" i="7"/>
  <c r="M1233" i="7"/>
  <c r="M1478" i="7"/>
  <c r="M1802" i="7"/>
  <c r="M751" i="7"/>
  <c r="M2009" i="7"/>
  <c r="M1282" i="7"/>
  <c r="K2212" i="7"/>
  <c r="M1401" i="7"/>
  <c r="K2203" i="7"/>
  <c r="K2179" i="7"/>
  <c r="K1630" i="7"/>
  <c r="K1916" i="7"/>
  <c r="M2178" i="7"/>
  <c r="M2218" i="7"/>
  <c r="M1943" i="7"/>
  <c r="K2239" i="7"/>
  <c r="M2120" i="7"/>
  <c r="M2128" i="7"/>
  <c r="K1926" i="7"/>
  <c r="K2071" i="7"/>
  <c r="K1406" i="7"/>
  <c r="M2028" i="7"/>
  <c r="M1844" i="7"/>
  <c r="K1582" i="7"/>
  <c r="M2081" i="7"/>
  <c r="K2270" i="7"/>
  <c r="K1127" i="7"/>
  <c r="K2000" i="7"/>
  <c r="M1749" i="7"/>
  <c r="M2096" i="7"/>
  <c r="M1859" i="7"/>
  <c r="M1872" i="7"/>
  <c r="M2176" i="7"/>
  <c r="K1827" i="7"/>
  <c r="K1528" i="7"/>
  <c r="M1022" i="7"/>
  <c r="K1668" i="7"/>
  <c r="M2196" i="7"/>
  <c r="M2209" i="7"/>
  <c r="M858" i="7"/>
  <c r="M920" i="7"/>
  <c r="M631" i="7"/>
  <c r="K839" i="7"/>
  <c r="M994" i="7"/>
  <c r="K709" i="7"/>
  <c r="M1348" i="7"/>
  <c r="K1457" i="7"/>
  <c r="M1404" i="7"/>
  <c r="M1462" i="7"/>
  <c r="K2284" i="7"/>
  <c r="M1264" i="7"/>
  <c r="K1186" i="7"/>
  <c r="M983" i="7"/>
  <c r="M1370" i="7"/>
  <c r="K855" i="7"/>
  <c r="M846" i="7"/>
  <c r="M1903" i="7"/>
  <c r="M1539" i="7"/>
  <c r="M1696" i="7"/>
  <c r="M1582" i="7"/>
  <c r="M1154" i="7"/>
  <c r="M2090" i="7"/>
  <c r="K2126" i="7"/>
  <c r="K1373" i="7"/>
  <c r="K1413" i="7"/>
  <c r="M1466" i="7"/>
  <c r="K571" i="7"/>
  <c r="K1667" i="7"/>
  <c r="M938" i="7"/>
  <c r="M491" i="7"/>
  <c r="M1217" i="7"/>
  <c r="M1176" i="7"/>
  <c r="M2004" i="7"/>
  <c r="M1819" i="7"/>
  <c r="M1993" i="7"/>
  <c r="K1161" i="7"/>
  <c r="K2092" i="7"/>
  <c r="M1120" i="7"/>
  <c r="M1227" i="7"/>
  <c r="M1467" i="7"/>
  <c r="M1097" i="7"/>
  <c r="M1345" i="7"/>
  <c r="M962" i="7"/>
  <c r="K1341" i="7"/>
  <c r="M1960" i="7"/>
  <c r="K1568" i="7"/>
  <c r="K1578" i="7"/>
  <c r="M1574" i="7"/>
  <c r="M1520" i="7"/>
  <c r="M609" i="7"/>
  <c r="M585" i="7"/>
  <c r="K1388" i="7"/>
  <c r="M1909" i="7"/>
  <c r="M1403" i="7"/>
  <c r="M1179" i="7"/>
  <c r="M2142" i="7"/>
  <c r="M1405" i="7"/>
  <c r="M2265" i="7"/>
  <c r="M1922" i="7"/>
  <c r="K1577" i="7"/>
  <c r="M1441" i="7"/>
  <c r="M1196" i="7"/>
  <c r="K1560" i="7"/>
  <c r="K1079" i="7"/>
  <c r="K587" i="7"/>
  <c r="K2165" i="7"/>
  <c r="M2055" i="7"/>
  <c r="K1462" i="7"/>
  <c r="M2088" i="7"/>
  <c r="M1428" i="7"/>
  <c r="K1976" i="7"/>
  <c r="K1473" i="7"/>
  <c r="M1077" i="7"/>
  <c r="M1204" i="7"/>
  <c r="K1758" i="7"/>
  <c r="K1331" i="7"/>
  <c r="M563" i="7"/>
  <c r="M1084" i="7"/>
  <c r="M1720" i="7"/>
  <c r="M1119" i="7"/>
  <c r="K1688" i="7"/>
  <c r="K1137" i="7"/>
  <c r="K1333" i="7"/>
  <c r="M1500" i="7"/>
  <c r="K1869" i="7"/>
  <c r="M1519" i="7"/>
  <c r="K2264" i="7"/>
  <c r="K1675" i="7"/>
  <c r="K2228" i="7"/>
  <c r="M2098" i="7"/>
  <c r="M2219" i="7"/>
  <c r="K2128" i="7"/>
  <c r="K2174" i="7"/>
  <c r="K2138" i="7"/>
  <c r="M1487" i="7"/>
  <c r="K1842" i="7"/>
  <c r="M1914" i="7"/>
  <c r="M1771" i="7"/>
  <c r="M1837" i="7"/>
  <c r="K2148" i="7"/>
  <c r="M1691" i="7"/>
  <c r="K458" i="7"/>
  <c r="M1597" i="7"/>
  <c r="K544" i="7"/>
  <c r="M630" i="7"/>
  <c r="K1479" i="7"/>
  <c r="M1483" i="7"/>
  <c r="M396" i="7"/>
  <c r="M2234" i="7"/>
  <c r="M2291" i="7"/>
  <c r="M2073" i="7"/>
  <c r="M1994" i="7"/>
  <c r="M1266" i="7"/>
  <c r="K574" i="7"/>
  <c r="M1678" i="7"/>
  <c r="M2045" i="7"/>
  <c r="K1175" i="7"/>
  <c r="K2261" i="7"/>
  <c r="K2296" i="7"/>
  <c r="K1815" i="7"/>
  <c r="M1167" i="7"/>
  <c r="K1946" i="7"/>
  <c r="K1762" i="7"/>
  <c r="M1699" i="7"/>
  <c r="K1133" i="7"/>
  <c r="K814" i="7"/>
  <c r="K1584" i="7"/>
  <c r="M2262" i="7"/>
  <c r="K1174" i="7"/>
  <c r="K2097" i="7"/>
  <c r="M624" i="7"/>
  <c r="K1276" i="7"/>
  <c r="M1667" i="7"/>
  <c r="M1782" i="7"/>
  <c r="K2160" i="7"/>
  <c r="M1762" i="7"/>
  <c r="M1985" i="7"/>
  <c r="K2082" i="7"/>
  <c r="K1766" i="7"/>
  <c r="M2159" i="7"/>
  <c r="M1889" i="7"/>
  <c r="K1354" i="7"/>
  <c r="M1150" i="7"/>
  <c r="K2226" i="7"/>
  <c r="K1487" i="7"/>
  <c r="K411" i="7"/>
  <c r="M1071" i="7"/>
  <c r="K1012" i="7"/>
  <c r="M1530" i="7"/>
  <c r="M1234" i="7"/>
  <c r="K1263" i="7"/>
  <c r="M1273" i="7"/>
  <c r="K1932" i="7"/>
  <c r="M1459" i="7"/>
  <c r="K1504" i="7"/>
  <c r="M1839" i="7"/>
  <c r="K1562" i="7"/>
  <c r="K1027" i="7"/>
  <c r="K1299" i="7"/>
  <c r="M753" i="7"/>
  <c r="M1656" i="7"/>
  <c r="M244" i="7"/>
  <c r="M214" i="7"/>
  <c r="M833" i="7"/>
  <c r="K454" i="7"/>
  <c r="M900" i="7"/>
  <c r="K1645" i="7"/>
  <c r="K404" i="7"/>
  <c r="K2275" i="7"/>
  <c r="M1426" i="7"/>
  <c r="K1563" i="7"/>
  <c r="K674" i="7"/>
  <c r="K2221" i="7"/>
  <c r="M1221" i="7"/>
  <c r="M1501" i="7"/>
  <c r="M972" i="7"/>
  <c r="K432" i="7"/>
  <c r="M949" i="7"/>
  <c r="M669" i="7"/>
  <c r="M600" i="7"/>
  <c r="M1393" i="7"/>
  <c r="M287" i="7"/>
  <c r="K1843" i="7"/>
  <c r="M738" i="7"/>
  <c r="M1319" i="7"/>
  <c r="M798" i="7"/>
  <c r="K1767" i="7"/>
  <c r="M177" i="7"/>
  <c r="M1690" i="7"/>
  <c r="M1683" i="7"/>
  <c r="K1944" i="7"/>
  <c r="K1323" i="7"/>
  <c r="M742" i="7"/>
  <c r="M700" i="7"/>
  <c r="M1432" i="7"/>
  <c r="K311" i="7"/>
  <c r="M413" i="7"/>
  <c r="M490" i="7"/>
  <c r="M1072" i="7"/>
  <c r="M547" i="7"/>
  <c r="K1848" i="7"/>
  <c r="M1079" i="7"/>
  <c r="M1143" i="7"/>
  <c r="M1897" i="7"/>
  <c r="K774" i="7"/>
  <c r="K1472" i="7"/>
  <c r="M1471" i="7"/>
  <c r="M2237" i="7"/>
  <c r="M1974" i="7"/>
  <c r="K1747" i="7"/>
  <c r="K1509" i="7"/>
  <c r="K1684" i="7"/>
  <c r="K2090" i="7"/>
  <c r="M1852" i="7"/>
  <c r="K1991" i="7"/>
  <c r="M1847" i="7"/>
  <c r="K1386" i="7"/>
  <c r="M789" i="7"/>
  <c r="M1546" i="7"/>
  <c r="K360" i="7"/>
  <c r="M1660" i="7"/>
  <c r="K892" i="7"/>
  <c r="K1722" i="7"/>
  <c r="K1851" i="7"/>
  <c r="M1318" i="7"/>
  <c r="M2221" i="7"/>
  <c r="K2238" i="7"/>
  <c r="K1453" i="7"/>
  <c r="M1160" i="7"/>
  <c r="M1453" i="7"/>
  <c r="K1047" i="7"/>
  <c r="K971" i="7"/>
  <c r="M290" i="7"/>
  <c r="K2016" i="7"/>
  <c r="K1620" i="7"/>
  <c r="K2015" i="7"/>
  <c r="M2017" i="7"/>
  <c r="M1283" i="7"/>
  <c r="K820" i="7"/>
  <c r="K998" i="7"/>
  <c r="K1980" i="7"/>
  <c r="M1781" i="7"/>
  <c r="K1809" i="7"/>
  <c r="K2112" i="7"/>
  <c r="M2169" i="7"/>
  <c r="K1997" i="7"/>
  <c r="K1052" i="7"/>
  <c r="M1396" i="7"/>
  <c r="M656" i="7"/>
  <c r="K1380" i="7"/>
  <c r="M761" i="7"/>
  <c r="K1255" i="7"/>
  <c r="M1390" i="7"/>
  <c r="K1690" i="7"/>
  <c r="M1908" i="7"/>
  <c r="K1243" i="7"/>
  <c r="K1261" i="7"/>
  <c r="K1112" i="7"/>
  <c r="M793" i="7"/>
  <c r="M1448" i="7"/>
  <c r="K806" i="7"/>
  <c r="M464" i="7"/>
  <c r="K1412" i="7"/>
  <c r="K1320" i="7"/>
  <c r="M222" i="7"/>
  <c r="M73" i="7"/>
  <c r="M2164" i="7"/>
  <c r="M2002" i="7"/>
  <c r="M2007" i="7"/>
  <c r="M1935" i="7"/>
  <c r="M2224" i="7"/>
  <c r="M1252" i="7"/>
  <c r="M1684" i="7"/>
  <c r="K933" i="7"/>
  <c r="K1702" i="7"/>
  <c r="M1421" i="7"/>
  <c r="K2244" i="7"/>
  <c r="K1701" i="7"/>
  <c r="K1471" i="7"/>
  <c r="K1971" i="7"/>
  <c r="M1509" i="7"/>
  <c r="M913" i="7"/>
  <c r="M2060" i="7"/>
  <c r="M2213" i="7"/>
  <c r="K1806" i="7"/>
  <c r="M1486" i="7"/>
  <c r="M873" i="7"/>
  <c r="K1070" i="7"/>
  <c r="K1604" i="7"/>
  <c r="K1131" i="7"/>
  <c r="M916" i="7"/>
  <c r="K1334" i="7"/>
  <c r="K323" i="7"/>
  <c r="K1442" i="7"/>
  <c r="K1155" i="7"/>
  <c r="M242" i="7"/>
  <c r="K722" i="7"/>
  <c r="K567" i="7"/>
  <c r="M1706" i="7"/>
  <c r="M1239" i="7"/>
  <c r="M555" i="7"/>
  <c r="M1205" i="7"/>
  <c r="M1070" i="7"/>
  <c r="K1633" i="7"/>
  <c r="K1150" i="7"/>
  <c r="K1007" i="7"/>
  <c r="K953" i="7"/>
  <c r="M1629" i="7"/>
  <c r="K742" i="7"/>
  <c r="K1093" i="7"/>
  <c r="M886" i="7"/>
  <c r="M1111" i="7"/>
  <c r="M799" i="7"/>
  <c r="M104" i="7"/>
  <c r="K1852" i="7"/>
  <c r="M961" i="7"/>
  <c r="M2124" i="7"/>
  <c r="K1410" i="7"/>
  <c r="K1433" i="7"/>
  <c r="M1630" i="7"/>
  <c r="K1837" i="7"/>
  <c r="M953" i="7"/>
  <c r="K1039" i="7"/>
  <c r="K1704" i="7"/>
  <c r="K1387" i="7"/>
  <c r="K1286" i="7"/>
  <c r="M1954" i="7"/>
  <c r="K1490" i="7"/>
  <c r="K2287" i="7"/>
  <c r="K1729" i="7"/>
  <c r="M2192" i="7"/>
  <c r="M1025" i="7"/>
  <c r="K324" i="7"/>
  <c r="K2073" i="7"/>
  <c r="K2259" i="7"/>
  <c r="M1827" i="7"/>
  <c r="M1924" i="7"/>
  <c r="K1443" i="7"/>
  <c r="K1151" i="7"/>
  <c r="K1170" i="7"/>
  <c r="M1162" i="7"/>
  <c r="K1592" i="7"/>
  <c r="K1248" i="7"/>
  <c r="M1391" i="7"/>
  <c r="K856" i="7"/>
  <c r="K819" i="7"/>
  <c r="K1612" i="7"/>
  <c r="M1680" i="7"/>
  <c r="M1816" i="7"/>
  <c r="K2249" i="7"/>
  <c r="K1167" i="7"/>
  <c r="M1427" i="7"/>
  <c r="M1930" i="7"/>
  <c r="K1740" i="7"/>
  <c r="M1292" i="7"/>
  <c r="K1525" i="7"/>
  <c r="M458" i="7"/>
  <c r="K1661" i="7"/>
  <c r="M2107" i="7"/>
  <c r="K1534" i="7"/>
  <c r="K1574" i="7"/>
  <c r="M1420" i="7"/>
  <c r="K1075" i="7"/>
  <c r="M1569" i="7"/>
  <c r="K905" i="7"/>
  <c r="K834" i="7"/>
  <c r="K1781" i="7"/>
  <c r="K1062" i="7"/>
  <c r="K310" i="7"/>
  <c r="M2241" i="7"/>
  <c r="K1435" i="7"/>
  <c r="M1375" i="7"/>
  <c r="M1867" i="7"/>
  <c r="M2065" i="7"/>
  <c r="M2232" i="7"/>
  <c r="M1578" i="7"/>
  <c r="M1746" i="7"/>
  <c r="K1691" i="7"/>
  <c r="M2184" i="7"/>
  <c r="K2122" i="7"/>
  <c r="M1455" i="7"/>
  <c r="M1538" i="7"/>
  <c r="K1603" i="7"/>
  <c r="M1791" i="7"/>
  <c r="K1551" i="7"/>
  <c r="M1553" i="7"/>
  <c r="M805" i="7"/>
  <c r="M2160" i="7"/>
  <c r="K1196" i="7"/>
  <c r="M1253" i="7"/>
  <c r="K854" i="7"/>
  <c r="K1231" i="7"/>
  <c r="M965" i="7"/>
  <c r="M1161" i="7"/>
  <c r="M872" i="7"/>
  <c r="M1698" i="7"/>
  <c r="K1710" i="7"/>
  <c r="M1277" i="7"/>
  <c r="K1634" i="7"/>
  <c r="K1000" i="7"/>
  <c r="M910" i="7"/>
  <c r="M1606" i="7"/>
  <c r="K1558" i="7"/>
  <c r="M1197" i="7"/>
  <c r="K1895" i="7"/>
  <c r="M831" i="7"/>
  <c r="K1397" i="7"/>
  <c r="M871" i="7"/>
  <c r="K1500" i="7"/>
  <c r="M153" i="7"/>
  <c r="K1153" i="7"/>
  <c r="M179" i="7"/>
  <c r="M735" i="7"/>
  <c r="M774" i="7"/>
  <c r="M1581" i="7"/>
  <c r="M664" i="7"/>
  <c r="M1831" i="7"/>
  <c r="M713" i="7"/>
  <c r="K1629" i="7"/>
  <c r="M996" i="7"/>
  <c r="K2144" i="7"/>
  <c r="K1176" i="7"/>
  <c r="M602" i="7"/>
  <c r="M332" i="7"/>
  <c r="M318" i="7"/>
  <c r="K449" i="7"/>
  <c r="M527" i="7"/>
  <c r="K2134" i="7"/>
  <c r="M1106" i="7"/>
  <c r="K753" i="7"/>
  <c r="M958" i="7"/>
  <c r="M1126" i="7"/>
  <c r="K1210" i="7"/>
  <c r="K1237" i="7"/>
  <c r="K1402" i="7"/>
  <c r="K405" i="7"/>
  <c r="M1477" i="7"/>
  <c r="M1193" i="7"/>
  <c r="M403" i="7"/>
  <c r="M524" i="7"/>
  <c r="K791" i="7"/>
  <c r="M517" i="7"/>
  <c r="K534" i="7"/>
  <c r="M86" i="7"/>
  <c r="K508" i="7"/>
  <c r="M1654" i="7"/>
  <c r="K2135" i="7"/>
  <c r="K2094" i="7"/>
  <c r="M1726" i="7"/>
  <c r="M1968" i="7"/>
  <c r="K1714" i="7"/>
  <c r="M2022" i="7"/>
  <c r="K1854" i="7"/>
  <c r="K1468" i="7"/>
  <c r="M1256" i="7"/>
  <c r="M1613" i="7"/>
  <c r="M1584" i="7"/>
  <c r="M484" i="7"/>
  <c r="K1903" i="7"/>
  <c r="M1595" i="7"/>
  <c r="M1312" i="7"/>
  <c r="K1736" i="7"/>
  <c r="M1585" i="7"/>
  <c r="M1136" i="7"/>
  <c r="M448" i="7"/>
  <c r="K1749" i="7"/>
  <c r="K1739" i="7"/>
  <c r="M1449" i="7"/>
  <c r="K2088" i="7"/>
  <c r="K1475" i="7"/>
  <c r="K847" i="7"/>
  <c r="K1641" i="7"/>
  <c r="M1900" i="7"/>
  <c r="K1731" i="7"/>
  <c r="K578" i="7"/>
  <c r="K418" i="7"/>
  <c r="M361" i="7"/>
  <c r="M2112" i="7"/>
  <c r="K2298" i="7"/>
  <c r="M1843" i="7"/>
  <c r="K2223" i="7"/>
  <c r="M2082" i="7"/>
  <c r="K2151" i="7"/>
  <c r="M2005" i="7"/>
  <c r="K2190" i="7"/>
  <c r="K2208" i="7"/>
  <c r="M1094" i="7"/>
  <c r="M1024" i="7"/>
  <c r="K2262" i="7"/>
  <c r="K1671" i="7"/>
  <c r="M1657" i="7"/>
  <c r="M469" i="7"/>
  <c r="M1062" i="7"/>
  <c r="K790" i="7"/>
  <c r="M739" i="7"/>
  <c r="M1641" i="7"/>
  <c r="M973" i="7"/>
  <c r="K1343" i="7"/>
  <c r="K1032" i="7"/>
  <c r="K1814" i="7"/>
  <c r="M2066" i="7"/>
  <c r="K1195" i="7"/>
  <c r="M316" i="7"/>
  <c r="M140" i="7"/>
  <c r="K1452" i="7"/>
  <c r="K548" i="7"/>
  <c r="M2144" i="7"/>
  <c r="K1743" i="7"/>
  <c r="K1507" i="7"/>
  <c r="K2111" i="7"/>
  <c r="K1618" i="7"/>
  <c r="K1835" i="7"/>
  <c r="K1680" i="7"/>
  <c r="K1427" i="7"/>
  <c r="K1101" i="7"/>
  <c r="K1891" i="7"/>
  <c r="K1703" i="7"/>
  <c r="K1765" i="7"/>
  <c r="K464" i="7"/>
  <c r="K386" i="7"/>
  <c r="K811" i="7"/>
  <c r="M662" i="7"/>
  <c r="K731" i="7"/>
  <c r="M1050" i="7"/>
  <c r="K699" i="7"/>
  <c r="K1134" i="7"/>
  <c r="K332" i="7"/>
  <c r="M422" i="7"/>
  <c r="M369" i="7"/>
  <c r="K912" i="7"/>
  <c r="M2031" i="7"/>
  <c r="K559" i="7"/>
  <c r="M501" i="7"/>
  <c r="M376" i="7"/>
  <c r="M1682" i="7"/>
  <c r="M674" i="7"/>
  <c r="M351" i="7"/>
  <c r="K778" i="7"/>
  <c r="M496" i="7"/>
  <c r="K1235" i="7"/>
  <c r="K962" i="7"/>
  <c r="K735" i="7"/>
  <c r="M1536" i="7"/>
  <c r="M125" i="7"/>
  <c r="M103" i="7"/>
  <c r="M545" i="7"/>
  <c r="M2210" i="7"/>
  <c r="M1324" i="7"/>
  <c r="K725" i="7"/>
  <c r="K1324" i="7"/>
  <c r="K565" i="7"/>
  <c r="M432" i="7"/>
  <c r="K952" i="7"/>
  <c r="K1190" i="7"/>
  <c r="M112" i="7"/>
  <c r="M539" i="7"/>
  <c r="K1106" i="7"/>
  <c r="K505" i="7"/>
  <c r="M404" i="7"/>
  <c r="K716" i="7"/>
  <c r="M770" i="7"/>
  <c r="K595" i="7"/>
  <c r="K1768" i="7"/>
  <c r="K470" i="7"/>
  <c r="K1321" i="7"/>
  <c r="K584" i="7"/>
  <c r="K1124" i="7"/>
  <c r="K1911" i="7"/>
  <c r="M483" i="7"/>
  <c r="K649" i="7"/>
  <c r="M18" i="7"/>
  <c r="K747" i="7"/>
  <c r="M1879" i="7"/>
  <c r="K2140" i="7"/>
  <c r="M2078" i="7"/>
  <c r="M2141" i="7"/>
  <c r="K2265" i="7"/>
  <c r="K1399" i="7"/>
  <c r="K2209" i="7"/>
  <c r="K944" i="7"/>
  <c r="K1611" i="7"/>
  <c r="M2010" i="7"/>
  <c r="K2195" i="7"/>
  <c r="M2280" i="7"/>
  <c r="M1634" i="7"/>
  <c r="M1622" i="7"/>
  <c r="K1474" i="7"/>
  <c r="M1003" i="7"/>
  <c r="K896" i="7"/>
  <c r="K1482" i="7"/>
  <c r="K798" i="7"/>
  <c r="M2140" i="7"/>
  <c r="M1514" i="7"/>
  <c r="M1095" i="7"/>
  <c r="K2105" i="7"/>
  <c r="M1110" i="7"/>
  <c r="M957" i="7"/>
  <c r="M476" i="7"/>
  <c r="K2222" i="7"/>
  <c r="M1526" i="7"/>
  <c r="M1216" i="7"/>
  <c r="K824" i="7"/>
  <c r="K2139" i="7"/>
  <c r="K2211" i="7"/>
  <c r="M1755" i="7"/>
  <c r="K1832" i="7"/>
  <c r="K1417" i="7"/>
  <c r="M837" i="7"/>
  <c r="M492" i="7"/>
  <c r="K2068" i="7"/>
  <c r="M1873" i="7"/>
  <c r="M1297" i="7"/>
  <c r="K1808" i="7"/>
  <c r="K1258" i="7"/>
  <c r="M408" i="7"/>
  <c r="M1886" i="7"/>
  <c r="M1521" i="7"/>
  <c r="K1573" i="7"/>
  <c r="M1758" i="7"/>
  <c r="M2091" i="7"/>
  <c r="M1870" i="7"/>
  <c r="M2111" i="7"/>
  <c r="K1458" i="7"/>
  <c r="K1912" i="7"/>
  <c r="M1653" i="7"/>
  <c r="K2218" i="7"/>
  <c r="K1857" i="7"/>
  <c r="M1575" i="7"/>
  <c r="K2289" i="7"/>
  <c r="M160" i="7"/>
  <c r="M800" i="7"/>
  <c r="K1533" i="7"/>
  <c r="K1699" i="7"/>
  <c r="M1854" i="7"/>
  <c r="K1664" i="7"/>
  <c r="K1621" i="7"/>
  <c r="M709" i="7"/>
  <c r="M1374" i="7"/>
  <c r="K1110" i="7"/>
  <c r="K1389" i="7"/>
  <c r="K1228" i="7"/>
  <c r="K423" i="7"/>
  <c r="K617" i="7"/>
  <c r="K1879" i="7"/>
  <c r="M1785" i="7"/>
  <c r="M1158" i="7"/>
  <c r="M36" i="7"/>
  <c r="M604" i="7"/>
  <c r="K657" i="7"/>
  <c r="M755" i="7"/>
  <c r="M964" i="7"/>
  <c r="M583" i="7"/>
  <c r="K1050" i="7"/>
  <c r="M801" i="7"/>
  <c r="K769" i="7"/>
  <c r="M1964" i="7"/>
  <c r="K1883" i="7"/>
  <c r="M754" i="7"/>
  <c r="K1250" i="7"/>
  <c r="M1596" i="7"/>
  <c r="M309" i="7"/>
  <c r="K327" i="7"/>
  <c r="K363" i="7"/>
  <c r="K1002" i="7"/>
  <c r="M856" i="7"/>
  <c r="M625" i="7"/>
  <c r="K569" i="7"/>
  <c r="M1125" i="7"/>
  <c r="K366" i="7"/>
  <c r="K1139" i="7"/>
  <c r="M260" i="7"/>
  <c r="M288" i="7"/>
  <c r="K1564" i="7"/>
  <c r="M1311" i="7"/>
  <c r="M1571" i="7"/>
  <c r="K733" i="7"/>
  <c r="M250" i="7"/>
  <c r="K1524" i="7"/>
  <c r="M2212" i="7"/>
  <c r="M181" i="7"/>
  <c r="K341" i="7"/>
  <c r="M440" i="7"/>
  <c r="K1105" i="7"/>
  <c r="M638" i="7"/>
  <c r="M341" i="7"/>
  <c r="M560" i="7"/>
  <c r="M2157" i="7"/>
  <c r="K1658" i="7"/>
  <c r="K1665" i="7"/>
  <c r="M2030" i="7"/>
  <c r="K507" i="7"/>
  <c r="K2303" i="7"/>
  <c r="K1877" i="7"/>
  <c r="K2061" i="7"/>
  <c r="M1368" i="7"/>
  <c r="K2118" i="7"/>
  <c r="K2136" i="7"/>
  <c r="K1856" i="7"/>
  <c r="M485" i="7"/>
  <c r="M1166" i="7"/>
  <c r="K1416" i="7"/>
  <c r="K1718" i="7"/>
  <c r="K1514" i="7"/>
  <c r="M1593" i="7"/>
  <c r="K1539" i="7"/>
  <c r="M766" i="7"/>
  <c r="M1759" i="7"/>
  <c r="K1686" i="7"/>
  <c r="K1359" i="7"/>
  <c r="K1918" i="7"/>
  <c r="K1476" i="7"/>
  <c r="M1200" i="7"/>
  <c r="M744" i="7"/>
  <c r="K2267" i="7"/>
  <c r="M1103" i="7"/>
  <c r="K1505" i="7"/>
  <c r="M1327" i="7"/>
  <c r="K1332" i="7"/>
  <c r="K1145" i="7"/>
  <c r="M1731" i="7"/>
  <c r="K875" i="7"/>
  <c r="K600" i="7"/>
  <c r="K700" i="7"/>
  <c r="M1148" i="7"/>
  <c r="K1448" i="7"/>
  <c r="K730" i="7"/>
  <c r="K1425" i="7"/>
  <c r="M1185" i="7"/>
  <c r="M1518" i="7"/>
  <c r="M1045" i="7"/>
  <c r="M1806" i="7"/>
  <c r="M2285" i="7"/>
  <c r="M578" i="7"/>
  <c r="M1159" i="7"/>
  <c r="K1188" i="7"/>
  <c r="M608" i="7"/>
  <c r="K1555" i="7"/>
  <c r="K1786" i="7"/>
  <c r="K1466" i="7"/>
  <c r="K1829" i="7"/>
  <c r="M1523" i="7"/>
  <c r="M1794" i="7"/>
  <c r="K1972" i="7"/>
  <c r="M1868" i="7"/>
  <c r="M1301" i="7"/>
  <c r="K963" i="7"/>
  <c r="K1114" i="7"/>
  <c r="K2256" i="7"/>
  <c r="M1146" i="7"/>
  <c r="M1693" i="7"/>
  <c r="K1873" i="7"/>
  <c r="K2235" i="7"/>
  <c r="M1198" i="7"/>
  <c r="K1293" i="7"/>
  <c r="M1772" i="7"/>
  <c r="M1447" i="7"/>
  <c r="M1841" i="7"/>
  <c r="K1404" i="7"/>
  <c r="K1973" i="7"/>
  <c r="K1963" i="7"/>
  <c r="K1876" i="7"/>
  <c r="M1936" i="7"/>
  <c r="M1439" i="7"/>
  <c r="M1949" i="7"/>
  <c r="K1422" i="7"/>
  <c r="K1080" i="7"/>
  <c r="K1853" i="7"/>
  <c r="K1928" i="7"/>
  <c r="M1379" i="7"/>
  <c r="M1247" i="7"/>
  <c r="K918" i="7"/>
  <c r="K1828" i="7"/>
  <c r="M1308" i="7"/>
  <c r="M1131" i="7"/>
  <c r="K1957" i="7"/>
  <c r="K1148" i="7"/>
  <c r="K604" i="7"/>
  <c r="M1058" i="7"/>
  <c r="K763" i="7"/>
  <c r="M80" i="7"/>
  <c r="M415" i="7"/>
  <c r="M613" i="7"/>
  <c r="K1761" i="7"/>
  <c r="M1906" i="7"/>
  <c r="K1241" i="7"/>
  <c r="M1612" i="7"/>
  <c r="K1382" i="7"/>
  <c r="M1876" i="7"/>
  <c r="K1855" i="7"/>
  <c r="M1363" i="7"/>
  <c r="K1071" i="7"/>
  <c r="K712" i="7"/>
  <c r="M420" i="7"/>
  <c r="K670" i="7"/>
  <c r="M642" i="7"/>
  <c r="M9" i="7"/>
  <c r="M843" i="7"/>
  <c r="K1043" i="7"/>
  <c r="K1113" i="7"/>
  <c r="M1898" i="7"/>
  <c r="K1260" i="7"/>
  <c r="K1643" i="7"/>
  <c r="K441" i="7"/>
  <c r="K1480" i="7"/>
  <c r="M1315" i="7"/>
  <c r="M720" i="7"/>
  <c r="K782" i="7"/>
  <c r="K1229" i="7"/>
  <c r="M1479" i="7"/>
  <c r="M1113" i="7"/>
  <c r="K2184" i="7"/>
  <c r="M1570" i="7"/>
  <c r="M2258" i="7"/>
  <c r="M1904" i="7"/>
  <c r="M1488" i="7"/>
  <c r="K1657" i="7"/>
  <c r="K1319" i="7"/>
  <c r="M1878" i="7"/>
  <c r="M2151" i="7"/>
  <c r="K2078" i="7"/>
  <c r="K2271" i="7"/>
  <c r="M1783" i="7"/>
  <c r="M1177" i="7"/>
  <c r="M1049" i="7"/>
  <c r="K1342" i="7"/>
  <c r="M1163" i="7"/>
  <c r="K314" i="7"/>
  <c r="K1103" i="7"/>
  <c r="M898" i="7"/>
  <c r="K1824" i="7"/>
  <c r="M1207" i="7"/>
  <c r="K1236" i="7"/>
  <c r="K2250" i="7"/>
  <c r="M1976" i="7"/>
  <c r="M707" i="7"/>
  <c r="M1921" i="7"/>
  <c r="K1589" i="7"/>
  <c r="M1302" i="7"/>
  <c r="M1505" i="7"/>
  <c r="K1914" i="7"/>
  <c r="M2277" i="7"/>
  <c r="K1681" i="7"/>
  <c r="M566" i="7"/>
  <c r="K1405" i="7"/>
  <c r="M1388" i="7"/>
  <c r="K1669" i="7"/>
  <c r="M968" i="7"/>
  <c r="K605" i="7"/>
  <c r="M1281" i="7"/>
  <c r="K1042" i="7"/>
  <c r="M1503" i="7"/>
  <c r="K599" i="7"/>
  <c r="K2017" i="7"/>
  <c r="M2108" i="7"/>
  <c r="M1967" i="7"/>
  <c r="K1834" i="7"/>
  <c r="M1643" i="7"/>
  <c r="M1795" i="7"/>
  <c r="K1300" i="7"/>
  <c r="M1559" i="7"/>
  <c r="K1053" i="7"/>
  <c r="K2278" i="7"/>
  <c r="K1543" i="7"/>
  <c r="M1742" i="7"/>
  <c r="M1932" i="7"/>
  <c r="M1372" i="7"/>
  <c r="M1295" i="7"/>
  <c r="M960" i="7"/>
  <c r="M1366" i="7"/>
  <c r="M1287" i="7"/>
  <c r="K2106" i="7"/>
  <c r="M374" i="7"/>
  <c r="M655" i="7"/>
  <c r="M1293" i="7"/>
  <c r="K1591" i="7"/>
  <c r="K1444" i="7"/>
  <c r="K809" i="7"/>
  <c r="M1603" i="7"/>
  <c r="M1175" i="7"/>
  <c r="K993" i="7"/>
  <c r="K1508" i="7"/>
  <c r="M1498" i="7"/>
  <c r="M632" i="7"/>
  <c r="K480" i="7"/>
  <c r="K564" i="7"/>
  <c r="M1043" i="7"/>
  <c r="K1090" i="7"/>
  <c r="M1028" i="7"/>
  <c r="K643" i="7"/>
  <c r="M1440" i="7"/>
  <c r="K1728" i="7"/>
  <c r="M628" i="7"/>
  <c r="K528" i="7"/>
  <c r="K795" i="7"/>
  <c r="K785" i="7"/>
  <c r="K678" i="7"/>
  <c r="K1283" i="7"/>
  <c r="M321" i="7"/>
  <c r="M1208" i="7"/>
  <c r="M525" i="7"/>
  <c r="M1973" i="7"/>
  <c r="M1737" i="7"/>
  <c r="M991" i="7"/>
  <c r="K1419" i="7"/>
  <c r="K1160" i="7"/>
  <c r="M1027" i="7"/>
  <c r="K1862" i="7"/>
  <c r="M1057" i="7"/>
  <c r="M1365" i="7"/>
  <c r="M903" i="7"/>
  <c r="M1607" i="7"/>
  <c r="K590" i="7"/>
  <c r="K420" i="7"/>
  <c r="M367" i="7"/>
  <c r="K627" i="7"/>
  <c r="K481" i="7"/>
  <c r="K1875" i="7"/>
  <c r="K1121" i="7"/>
  <c r="M474" i="7"/>
  <c r="M1053" i="7"/>
  <c r="M1529" i="7"/>
  <c r="K1142" i="7"/>
  <c r="M948" i="7"/>
  <c r="M1359" i="7"/>
  <c r="K553" i="7"/>
  <c r="M826" i="7"/>
  <c r="K401" i="7"/>
  <c r="M876" i="7"/>
  <c r="K765" i="7"/>
  <c r="K551" i="7"/>
  <c r="K705" i="7"/>
  <c r="K832" i="7"/>
  <c r="M582" i="7"/>
  <c r="M414" i="7"/>
  <c r="M1005" i="7"/>
  <c r="M297" i="7"/>
  <c r="K661" i="7"/>
  <c r="M2202" i="7"/>
  <c r="K2236" i="7"/>
  <c r="K1340" i="7"/>
  <c r="K1030" i="7"/>
  <c r="M2257" i="7"/>
  <c r="M505" i="7"/>
  <c r="M398" i="7"/>
  <c r="K413" i="7"/>
  <c r="M2186" i="7"/>
  <c r="M205" i="7"/>
  <c r="K908" i="7"/>
  <c r="M1042" i="7"/>
  <c r="M389" i="7"/>
  <c r="K1016" i="7"/>
  <c r="M308" i="7"/>
  <c r="K349" i="7"/>
  <c r="M462" i="7"/>
  <c r="M1104" i="7"/>
  <c r="K1094" i="7"/>
  <c r="M1623" i="7"/>
  <c r="K592" i="7"/>
  <c r="M970" i="7"/>
  <c r="K1432" i="7"/>
  <c r="K666" i="7"/>
  <c r="K365" i="7"/>
  <c r="M451" i="7"/>
  <c r="K342" i="7"/>
  <c r="K316" i="7"/>
  <c r="M923" i="7"/>
  <c r="K456" i="7"/>
  <c r="M1532" i="7"/>
  <c r="M252" i="7"/>
  <c r="K391" i="7"/>
  <c r="M1218" i="7"/>
  <c r="M1123" i="7"/>
  <c r="M722" i="7"/>
  <c r="K333" i="7"/>
  <c r="K1375" i="7"/>
  <c r="M579" i="7"/>
  <c r="M680" i="7"/>
  <c r="K1204" i="7"/>
  <c r="M842" i="7"/>
  <c r="M710" i="7"/>
  <c r="K1078" i="7"/>
  <c r="K2114" i="7"/>
  <c r="K744" i="7"/>
  <c r="K1279" i="7"/>
  <c r="M1262" i="7"/>
  <c r="M1341" i="7"/>
  <c r="M552" i="7"/>
  <c r="M1075" i="7"/>
  <c r="M158" i="7"/>
  <c r="K1783" i="7"/>
  <c r="K539" i="7"/>
  <c r="K1742" i="7"/>
  <c r="M1557" i="7"/>
  <c r="M1728" i="7"/>
  <c r="M2149" i="7"/>
  <c r="M1135" i="7"/>
  <c r="M1434" i="7"/>
  <c r="M894" i="7"/>
  <c r="K1239" i="7"/>
  <c r="M673" i="7"/>
  <c r="K396" i="7"/>
  <c r="K1655" i="7"/>
  <c r="K618" i="7"/>
  <c r="M1858" i="7"/>
  <c r="M1139" i="7"/>
  <c r="M1456" i="7"/>
  <c r="K686" i="7"/>
  <c r="K947" i="7"/>
  <c r="K367" i="7"/>
  <c r="M912" i="7"/>
  <c r="M129" i="7"/>
  <c r="M835" i="7"/>
  <c r="K1245" i="7"/>
  <c r="K1104" i="7"/>
  <c r="M143" i="7"/>
  <c r="M1029" i="7"/>
  <c r="K533" i="7"/>
  <c r="K368" i="7"/>
  <c r="M384" i="7"/>
  <c r="K511" i="7"/>
  <c r="K447" i="7"/>
  <c r="M1334" i="7"/>
  <c r="K863" i="7"/>
  <c r="M663" i="7"/>
  <c r="M196" i="7"/>
  <c r="M489" i="7"/>
  <c r="K1009" i="7"/>
  <c r="K593" i="7"/>
  <c r="M235" i="7"/>
  <c r="K486" i="7"/>
  <c r="M2075" i="7"/>
  <c r="K516" i="7"/>
  <c r="K955" i="7"/>
  <c r="K1497" i="7"/>
  <c r="M152" i="7"/>
  <c r="M1249" i="7"/>
  <c r="M1422" i="7"/>
  <c r="M1323" i="7"/>
  <c r="M1803" i="7"/>
  <c r="M875" i="7"/>
  <c r="M921" i="7"/>
  <c r="K1774" i="7"/>
  <c r="K701" i="7"/>
  <c r="M136" i="7"/>
  <c r="M1259" i="7"/>
  <c r="M445" i="7"/>
  <c r="M1194" i="7"/>
  <c r="M1723" i="7"/>
  <c r="K1648" i="7"/>
  <c r="K1291" i="7"/>
  <c r="M436" i="7"/>
  <c r="K462" i="7"/>
  <c r="M1243" i="7"/>
  <c r="K573" i="7"/>
  <c r="K1344" i="7"/>
  <c r="K956" i="7"/>
  <c r="M692" i="7"/>
  <c r="K1301" i="7"/>
  <c r="M760" i="7"/>
  <c r="M275" i="7"/>
  <c r="K910" i="7"/>
  <c r="M13" i="7"/>
  <c r="M1064" i="7"/>
  <c r="M65" i="7"/>
  <c r="K1081" i="7"/>
  <c r="M1890" i="7"/>
  <c r="K1588" i="7"/>
  <c r="M795" i="7"/>
  <c r="M1409" i="7"/>
  <c r="M1069" i="7"/>
  <c r="M1133" i="7"/>
  <c r="M951" i="7"/>
  <c r="K527" i="7"/>
  <c r="M1543" i="7"/>
  <c r="K387" i="7"/>
  <c r="M34" i="7"/>
  <c r="K1337" i="7"/>
  <c r="M1248" i="7"/>
  <c r="K1297" i="7"/>
  <c r="M224" i="7"/>
  <c r="M683" i="7"/>
  <c r="K1561" i="7"/>
  <c r="K803" i="7"/>
  <c r="M551" i="7"/>
  <c r="M654" i="7"/>
  <c r="K2001" i="7"/>
  <c r="M906" i="7"/>
  <c r="M229" i="7"/>
  <c r="K1232" i="7"/>
  <c r="M933" i="7"/>
  <c r="K364" i="7"/>
  <c r="K518" i="7"/>
  <c r="M1563" i="7"/>
  <c r="K954" i="7"/>
  <c r="M1620" i="7"/>
  <c r="K767" i="7"/>
  <c r="K1934" i="7"/>
  <c r="M2122" i="7"/>
  <c r="M802" i="7"/>
  <c r="K1065" i="7"/>
  <c r="M1182" i="7"/>
  <c r="M95" i="7"/>
  <c r="M869" i="7"/>
  <c r="M2034" i="7"/>
  <c r="M46" i="7"/>
  <c r="K1797" i="7"/>
  <c r="K1198" i="7"/>
  <c r="K1063" i="7"/>
  <c r="K1587" i="7"/>
  <c r="K515" i="7"/>
  <c r="K937" i="7"/>
  <c r="M1353" i="7"/>
  <c r="M610" i="7"/>
  <c r="M1801" i="7"/>
  <c r="K728" i="7"/>
  <c r="K532" i="7"/>
  <c r="K794" i="7"/>
  <c r="M1579" i="7"/>
  <c r="K597" i="7"/>
  <c r="M1646" i="7"/>
  <c r="K591" i="7"/>
  <c r="M1681" i="7"/>
  <c r="M896" i="7"/>
  <c r="M431" i="7"/>
  <c r="M942" i="7"/>
  <c r="M1037" i="7"/>
  <c r="M895" i="7"/>
  <c r="K647" i="7"/>
  <c r="K614" i="7"/>
  <c r="K394" i="7"/>
  <c r="M821" i="7"/>
  <c r="K347" i="7"/>
  <c r="M891" i="7"/>
  <c r="M567" i="7"/>
  <c r="K780" i="7"/>
  <c r="M1275" i="7"/>
  <c r="M108" i="7"/>
  <c r="M671" i="7"/>
  <c r="M156" i="7"/>
  <c r="K357" i="7"/>
  <c r="M899" i="7"/>
  <c r="K877" i="7"/>
  <c r="M1894" i="7"/>
  <c r="K826" i="7"/>
  <c r="M1289" i="7"/>
  <c r="K1511" i="7"/>
  <c r="K697" i="7"/>
  <c r="M377" i="7"/>
  <c r="M331" i="7"/>
  <c r="M499" i="7"/>
  <c r="M696" i="7"/>
  <c r="M123" i="7"/>
  <c r="M2303" i="7"/>
  <c r="K840" i="7"/>
  <c r="K1616" i="7"/>
  <c r="K2286" i="7"/>
  <c r="K1709" i="7"/>
  <c r="K512" i="7"/>
  <c r="M1155" i="7"/>
  <c r="M49" i="7"/>
  <c r="M1232" i="7"/>
  <c r="M1114" i="7"/>
  <c r="M728" i="7"/>
  <c r="M291" i="7"/>
  <c r="M1093" i="7"/>
  <c r="K662" i="7"/>
  <c r="K440" i="7"/>
  <c r="M128" i="7"/>
  <c r="M412" i="7"/>
  <c r="M209" i="7"/>
  <c r="M721" i="7"/>
  <c r="K1625" i="7"/>
  <c r="K629" i="7"/>
  <c r="K526" i="7"/>
  <c r="K580" i="7"/>
  <c r="M212" i="7"/>
  <c r="M56" i="7"/>
  <c r="K764" i="7"/>
  <c r="M708" i="7"/>
  <c r="K786" i="7"/>
  <c r="M11" i="7"/>
  <c r="M688" i="7"/>
  <c r="M285" i="7"/>
  <c r="M423" i="7"/>
  <c r="K669" i="7"/>
  <c r="M186" i="7"/>
  <c r="K602" i="7"/>
  <c r="K1060" i="7"/>
  <c r="M599" i="7"/>
  <c r="K1724" i="7"/>
  <c r="M360" i="7"/>
  <c r="K351" i="7"/>
  <c r="K1364" i="7"/>
  <c r="M1674" i="7"/>
  <c r="K642" i="7"/>
  <c r="K986" i="7"/>
  <c r="M1300" i="7"/>
  <c r="M1661" i="7"/>
  <c r="K665" i="7"/>
  <c r="M1602" i="7"/>
  <c r="M1986" i="7"/>
  <c r="M1355" i="7"/>
  <c r="K1215" i="7"/>
  <c r="K792" i="7"/>
  <c r="M442" i="7"/>
  <c r="M1291" i="7"/>
  <c r="K397" i="7"/>
  <c r="K810" i="7"/>
  <c r="M537" i="7"/>
  <c r="M717" i="7"/>
  <c r="M1231" i="7"/>
  <c r="M1010" i="7"/>
  <c r="K369" i="7"/>
  <c r="M373" i="7"/>
  <c r="M231" i="7"/>
  <c r="M584" i="7"/>
  <c r="K1159" i="7"/>
  <c r="M1294" i="7"/>
  <c r="M1704" i="7"/>
  <c r="M1625" i="7"/>
  <c r="M1686" i="7"/>
  <c r="K1350" i="7"/>
  <c r="M47" i="7"/>
  <c r="K577" i="7"/>
  <c r="K975" i="7"/>
  <c r="K1089" i="7"/>
  <c r="M1442" i="7"/>
  <c r="M661" i="7"/>
  <c r="M1745" i="7"/>
  <c r="M1688" i="7"/>
  <c r="K1201" i="7"/>
  <c r="K817" i="7"/>
  <c r="K1129" i="7"/>
  <c r="K1162" i="7"/>
  <c r="K623" i="7"/>
  <c r="M443" i="7"/>
  <c r="M1276" i="7"/>
  <c r="M1587" i="7"/>
  <c r="K1287" i="7"/>
  <c r="M510" i="7"/>
  <c r="M521" i="7"/>
  <c r="K433" i="7"/>
  <c r="M651" i="7"/>
  <c r="M460" i="7"/>
  <c r="K915" i="7"/>
  <c r="M605" i="7"/>
  <c r="K555" i="7"/>
  <c r="K1136" i="7"/>
  <c r="M672" i="7"/>
  <c r="K689" i="7"/>
  <c r="K1502" i="7"/>
  <c r="M791" i="7"/>
  <c r="M22" i="7"/>
  <c r="K547" i="7"/>
  <c r="K673" i="7"/>
  <c r="K2280" i="7"/>
  <c r="K568" i="7"/>
  <c r="K536" i="7"/>
  <c r="M741" i="7"/>
  <c r="M199" i="7"/>
  <c r="K415" i="7"/>
  <c r="M241" i="7"/>
  <c r="K390" i="7"/>
  <c r="M26" i="7"/>
  <c r="K935" i="7"/>
  <c r="M98" i="7"/>
  <c r="M145" i="7"/>
  <c r="M2181" i="7"/>
  <c r="M1823" i="7"/>
  <c r="K1020" i="7"/>
  <c r="K625" i="7"/>
  <c r="K399" i="7"/>
  <c r="K1977" i="7"/>
  <c r="K2150" i="7"/>
  <c r="K1290" i="7"/>
  <c r="K966" i="7"/>
  <c r="M1748" i="7"/>
  <c r="K916" i="7"/>
  <c r="M1826" i="7"/>
  <c r="K1115" i="7"/>
  <c r="M830" i="7"/>
  <c r="K1068" i="7"/>
  <c r="K1116" i="7"/>
  <c r="K1757" i="7"/>
  <c r="K995" i="7"/>
  <c r="K687" i="7"/>
  <c r="K788" i="7"/>
  <c r="M172" i="7"/>
  <c r="M1407" i="7"/>
  <c r="M91" i="7"/>
  <c r="M914" i="7"/>
  <c r="K520" i="7"/>
  <c r="K1013" i="7"/>
  <c r="M10" i="7"/>
  <c r="K425" i="7"/>
  <c r="M232" i="7"/>
  <c r="M75" i="7"/>
  <c r="M247" i="7"/>
  <c r="M211" i="7"/>
  <c r="M72" i="7"/>
  <c r="K1394" i="7"/>
  <c r="K873" i="7"/>
  <c r="M473" i="7"/>
  <c r="M293" i="7"/>
  <c r="K1211" i="7"/>
  <c r="M355" i="7"/>
  <c r="K1363" i="7"/>
  <c r="M354" i="7"/>
  <c r="K499" i="7"/>
  <c r="M208" i="7"/>
  <c r="M562" i="7"/>
  <c r="M150" i="7"/>
  <c r="M155" i="7"/>
  <c r="M53" i="7"/>
  <c r="M1777" i="7"/>
  <c r="K1178" i="7"/>
  <c r="K724" i="7"/>
  <c r="M748" i="7"/>
  <c r="M1068" i="7"/>
  <c r="M1884" i="7"/>
  <c r="M840" i="7"/>
  <c r="K913" i="7"/>
  <c r="M2200" i="7"/>
  <c r="K1018" i="7"/>
  <c r="K1826" i="7"/>
  <c r="K1369" i="7"/>
  <c r="M1716" i="7"/>
  <c r="M1636" i="7"/>
  <c r="M993" i="7"/>
  <c r="M1343" i="7"/>
  <c r="M901" i="7"/>
  <c r="K713" i="7"/>
  <c r="K1296" i="7"/>
  <c r="K653" i="7"/>
  <c r="K556" i="7"/>
  <c r="K864" i="7"/>
  <c r="M507" i="7"/>
  <c r="K1850" i="7"/>
  <c r="M1702" i="7"/>
  <c r="M1101" i="7"/>
  <c r="K777" i="7"/>
  <c r="K1547" i="7"/>
  <c r="M1560" i="7"/>
  <c r="M455" i="7"/>
  <c r="K1366" i="7"/>
  <c r="K981" i="7"/>
  <c r="M1338" i="7"/>
  <c r="M570" i="7"/>
  <c r="K648" i="7"/>
  <c r="K1711" i="7"/>
  <c r="K594" i="7"/>
  <c r="K710" i="7"/>
  <c r="K964" i="7"/>
  <c r="M1189" i="7"/>
  <c r="M39" i="7"/>
  <c r="K872" i="7"/>
  <c r="M113" i="7"/>
  <c r="K1400" i="7"/>
  <c r="M607" i="7"/>
  <c r="K1360" i="7"/>
  <c r="M588" i="7"/>
  <c r="K715" i="7"/>
  <c r="K582" i="7"/>
  <c r="M1386" i="7"/>
  <c r="K957" i="7"/>
  <c r="K463" i="7"/>
  <c r="K738" i="7"/>
  <c r="M1367" i="7"/>
  <c r="K381" i="7"/>
  <c r="M971" i="7"/>
  <c r="M33" i="7"/>
  <c r="K307" i="7"/>
  <c r="M391" i="7"/>
  <c r="K1361" i="7"/>
  <c r="M51" i="7"/>
  <c r="M659" i="7"/>
  <c r="M340" i="7"/>
  <c r="K772" i="7"/>
  <c r="M1410" i="7"/>
  <c r="M1981" i="7"/>
  <c r="K876" i="7"/>
  <c r="M204" i="7"/>
  <c r="K771" i="7"/>
  <c r="K343" i="7"/>
  <c r="M452" i="7"/>
  <c r="K978" i="7"/>
  <c r="M1009" i="7"/>
  <c r="K1935" i="7"/>
  <c r="M881" i="7"/>
  <c r="K1077" i="7"/>
  <c r="K388" i="7"/>
  <c r="K1401" i="7"/>
  <c r="K1969" i="7"/>
  <c r="M658" i="7"/>
  <c r="M1558" i="7"/>
  <c r="K616" i="7"/>
  <c r="K679" i="7"/>
  <c r="M1310" i="7"/>
  <c r="K465" i="7"/>
  <c r="K846" i="7"/>
  <c r="M1953" i="7"/>
  <c r="M1515" i="7"/>
  <c r="M1132" i="7"/>
  <c r="M987" i="7"/>
  <c r="K1751" i="7"/>
  <c r="K762" i="7"/>
  <c r="M387" i="7"/>
  <c r="K1173" i="7"/>
  <c r="M714" i="7"/>
  <c r="K438" i="7"/>
  <c r="M488" i="7"/>
  <c r="M70" i="7"/>
  <c r="M781" i="7"/>
  <c r="K802" i="7"/>
  <c r="M1627" i="7"/>
  <c r="M486" i="7"/>
  <c r="M1237" i="7"/>
  <c r="M85" i="7"/>
  <c r="M715" i="7"/>
  <c r="K1091" i="7"/>
  <c r="K1866" i="7"/>
  <c r="M657" i="7"/>
  <c r="M2046" i="7"/>
  <c r="K603" i="7"/>
  <c r="M1236" i="7"/>
  <c r="K1033" i="7"/>
  <c r="K1164" i="7"/>
  <c r="M559" i="7"/>
  <c r="M1495" i="7"/>
  <c r="K1226" i="7"/>
  <c r="M647" i="7"/>
  <c r="M1554" i="7"/>
  <c r="M194" i="7"/>
  <c r="K1451" i="7"/>
  <c r="M93" i="7"/>
  <c r="K973" i="7"/>
  <c r="K1925" i="7"/>
  <c r="K609" i="7"/>
  <c r="K1119" i="7"/>
  <c r="M1387" i="7"/>
  <c r="K1393" i="7"/>
  <c r="M1109" i="7"/>
  <c r="M323" i="7"/>
  <c r="M1424" i="7"/>
  <c r="M1496" i="7"/>
  <c r="M1018" i="7"/>
  <c r="M2047" i="7"/>
  <c r="K781" i="7"/>
  <c r="M1011" i="7"/>
  <c r="K1542" i="7"/>
  <c r="M1394" i="7"/>
  <c r="K1428" i="7"/>
  <c r="K1904" i="7"/>
  <c r="M939" i="7"/>
  <c r="K961" i="7"/>
  <c r="K322" i="7"/>
  <c r="M1285" i="7"/>
  <c r="M780" i="7"/>
  <c r="K895" i="7"/>
  <c r="K1230" i="7"/>
  <c r="M874" i="7"/>
  <c r="M1337" i="7"/>
  <c r="M284" i="7"/>
  <c r="M969" i="7"/>
  <c r="K797" i="7"/>
  <c r="K899" i="7"/>
  <c r="K1689" i="7"/>
  <c r="K554" i="7"/>
  <c r="M1326" i="7"/>
  <c r="M264" i="7"/>
  <c r="M1474" i="7"/>
  <c r="M482" i="7"/>
  <c r="K676" i="7"/>
  <c r="M1065" i="7"/>
  <c r="M532" i="7"/>
  <c r="M114" i="7"/>
  <c r="K1304" i="7"/>
  <c r="K500" i="7"/>
  <c r="M767" i="7"/>
  <c r="M819" i="7"/>
  <c r="M1322" i="7"/>
  <c r="M148" i="7"/>
  <c r="M328" i="7"/>
  <c r="M131" i="7"/>
  <c r="K1192" i="7"/>
  <c r="M421" i="7"/>
  <c r="M1152" i="7"/>
  <c r="M96" i="7"/>
  <c r="M653" i="7"/>
  <c r="K1639" i="7"/>
  <c r="M2016" i="7"/>
  <c r="M670" i="7"/>
  <c r="M402" i="7"/>
  <c r="M1117" i="7"/>
  <c r="K321" i="7"/>
  <c r="M62" i="7"/>
  <c r="K902" i="7"/>
  <c r="K485" i="7"/>
  <c r="M127" i="7"/>
  <c r="K1184" i="7"/>
  <c r="M2104" i="7"/>
  <c r="K911" i="7"/>
  <c r="K1575" i="7"/>
  <c r="K1737" i="7"/>
  <c r="K940" i="7"/>
  <c r="M779" i="7"/>
  <c r="K372" i="7"/>
  <c r="K403" i="7"/>
  <c r="M1127" i="7"/>
  <c r="K914" i="7"/>
  <c r="K1638" i="7"/>
  <c r="K1227" i="7"/>
  <c r="K1463" i="7"/>
  <c r="M1751" i="7"/>
  <c r="M1044" i="7"/>
  <c r="M1676" i="7"/>
  <c r="M904" i="7"/>
  <c r="M737" i="7"/>
  <c r="M1209" i="7"/>
  <c r="M390" i="7"/>
  <c r="K685" i="7"/>
  <c r="M381" i="7"/>
  <c r="M684" i="7"/>
  <c r="M83" i="7"/>
  <c r="M967" i="7"/>
  <c r="K384" i="7"/>
  <c r="K1076" i="7"/>
  <c r="K1011" i="7"/>
  <c r="K1484" i="7"/>
  <c r="M863" i="7"/>
  <c r="K1310" i="7"/>
  <c r="K934" i="7"/>
  <c r="M325" i="7"/>
  <c r="M587" i="7"/>
  <c r="K495" i="7"/>
  <c r="M362" i="7"/>
  <c r="M124" i="7"/>
  <c r="M329" i="7"/>
  <c r="K1365" i="7"/>
  <c r="K1585" i="7"/>
  <c r="K1088" i="7"/>
  <c r="M1504" i="7"/>
  <c r="K929" i="7"/>
  <c r="K1003" i="7"/>
  <c r="M346" i="7"/>
  <c r="M1151" i="7"/>
  <c r="K1493" i="7"/>
  <c r="M907" i="7"/>
  <c r="M1086" i="7"/>
  <c r="M887" i="7"/>
  <c r="K813" i="7"/>
  <c r="K900" i="7"/>
  <c r="K1305" i="7"/>
  <c r="M245" i="7"/>
  <c r="M61" i="7"/>
  <c r="M1799" i="7"/>
  <c r="K346" i="7"/>
  <c r="K1272" i="7"/>
  <c r="K309" i="7"/>
  <c r="K974" i="7"/>
  <c r="M542" i="7"/>
  <c r="K1067" i="7"/>
  <c r="M878" i="7"/>
  <c r="M757" i="7"/>
  <c r="M561" i="7"/>
  <c r="K793" i="7"/>
  <c r="K740" i="7"/>
  <c r="K1492" i="7"/>
  <c r="K1315" i="7"/>
  <c r="K355" i="7"/>
  <c r="M928" i="7"/>
  <c r="K988" i="7"/>
  <c r="K319" i="7"/>
  <c r="K1521" i="7"/>
  <c r="M1336" i="7"/>
  <c r="M1635" i="7"/>
  <c r="M615" i="7"/>
  <c r="K1994" i="7"/>
  <c r="M778" i="7"/>
  <c r="M1633" i="7"/>
  <c r="M1957" i="7"/>
  <c r="M1713" i="7"/>
  <c r="M239" i="7"/>
  <c r="M283" i="7"/>
  <c r="M29" i="7"/>
  <c r="M59" i="7"/>
  <c r="M163" i="7"/>
  <c r="M689" i="7"/>
  <c r="K1367" i="7"/>
  <c r="K972" i="7"/>
  <c r="M1555" i="7"/>
  <c r="K719" i="7"/>
  <c r="M1007" i="7"/>
  <c r="M797" i="7"/>
  <c r="M166" i="7"/>
  <c r="M877" i="7"/>
  <c r="M682" i="7"/>
  <c r="M851" i="7"/>
  <c r="M19" i="7"/>
  <c r="M439" i="7"/>
  <c r="M2054" i="7"/>
  <c r="M265" i="7"/>
  <c r="M772" i="7"/>
  <c r="K1408" i="7"/>
  <c r="K524" i="7"/>
  <c r="K1368" i="7"/>
  <c r="M17" i="7"/>
  <c r="K1569" i="7"/>
  <c r="M1389" i="7"/>
  <c r="M660" i="7"/>
  <c r="M733" i="7"/>
  <c r="M223" i="7"/>
  <c r="M746" i="7"/>
  <c r="K1678" i="7"/>
  <c r="M952" i="7"/>
  <c r="K1445" i="7"/>
  <c r="K1605" i="7"/>
  <c r="M1031" i="7"/>
  <c r="M697" i="7"/>
  <c r="M1721" i="7"/>
  <c r="K775" i="7"/>
  <c r="K1763" i="7"/>
  <c r="M1376" i="7"/>
  <c r="K575" i="7"/>
  <c r="M1628" i="7"/>
  <c r="K1217" i="7"/>
  <c r="M1046" i="7"/>
  <c r="M857" i="7"/>
  <c r="K1203" i="7"/>
  <c r="M783" i="7"/>
  <c r="M1356" i="7"/>
  <c r="K436" i="7"/>
  <c r="M890" i="7"/>
  <c r="K468" i="7"/>
  <c r="M69" i="7"/>
  <c r="M1472" i="7"/>
  <c r="M99" i="7"/>
  <c r="M1153" i="7"/>
  <c r="K523" i="7"/>
  <c r="M449" i="7"/>
  <c r="M743" i="7"/>
  <c r="K942" i="7"/>
  <c r="K667" i="7"/>
  <c r="M936" i="7"/>
  <c r="K1960" i="7"/>
  <c r="M1225" i="7"/>
  <c r="M363" i="7"/>
  <c r="K498" i="7"/>
  <c r="M810" i="7"/>
  <c r="M1779" i="7"/>
  <c r="M1371" i="7"/>
  <c r="K2210" i="7"/>
  <c r="M58" i="7"/>
  <c r="M1100" i="7"/>
  <c r="M818" i="7"/>
  <c r="M922" i="7"/>
  <c r="M1222" i="7"/>
  <c r="M867" i="7"/>
  <c r="K482" i="7"/>
  <c r="M333" i="7"/>
  <c r="M185" i="7"/>
  <c r="K504" i="7"/>
  <c r="M1885" i="7"/>
  <c r="K827" i="7"/>
  <c r="K2022" i="7"/>
  <c r="M568" i="7"/>
  <c r="K903" i="7"/>
  <c r="M274" i="7"/>
  <c r="K542" i="7"/>
  <c r="M864" i="7"/>
  <c r="K1026" i="7"/>
  <c r="M825" i="7"/>
  <c r="M908" i="7"/>
  <c r="M786" i="7"/>
  <c r="M382" i="7"/>
  <c r="M167" i="7"/>
  <c r="M302" i="7"/>
  <c r="M1761" i="7"/>
  <c r="M219" i="7"/>
  <c r="M704" i="7"/>
  <c r="K521" i="7"/>
  <c r="K787" i="7"/>
  <c r="M193" i="7"/>
  <c r="M88" i="7"/>
  <c r="M635" i="7"/>
  <c r="M997" i="7"/>
  <c r="M1238" i="7"/>
  <c r="M1098" i="7"/>
  <c r="M999" i="7"/>
  <c r="M63" i="7"/>
  <c r="M371" i="7"/>
  <c r="K1212" i="7"/>
  <c r="K358" i="7"/>
  <c r="M950" i="7"/>
  <c r="M90" i="7"/>
  <c r="M698" i="7"/>
  <c r="M433" i="7"/>
  <c r="K530" i="7"/>
  <c r="M519" i="7"/>
  <c r="M263" i="7"/>
  <c r="K1923" i="7"/>
  <c r="M773" i="7"/>
  <c r="K2020" i="7"/>
  <c r="K1430" i="7"/>
  <c r="K2066" i="7"/>
  <c r="K1838" i="7"/>
  <c r="M1668" i="7"/>
  <c r="K2172" i="7"/>
  <c r="M1373" i="7"/>
  <c r="K800" i="7"/>
  <c r="M164" i="7"/>
  <c r="K1396" i="7"/>
  <c r="M266" i="7"/>
  <c r="M378" i="7"/>
  <c r="M487" i="7"/>
  <c r="M481" i="7"/>
  <c r="M1330" i="7"/>
  <c r="K626" i="7"/>
  <c r="K969" i="7"/>
  <c r="K862" i="7"/>
  <c r="K801" i="7"/>
  <c r="K1295" i="7"/>
  <c r="K990" i="7"/>
  <c r="M982" i="7"/>
  <c r="M932" i="7"/>
  <c r="M1357" i="7"/>
  <c r="M984" i="7"/>
  <c r="K1804" i="7"/>
  <c r="K444" i="7"/>
  <c r="M731" i="7"/>
  <c r="M1516" i="7"/>
  <c r="M237" i="7"/>
  <c r="K1663" i="7"/>
  <c r="M1824" i="7"/>
  <c r="K1700" i="7"/>
  <c r="M1809" i="7"/>
  <c r="M885" i="7"/>
  <c r="K1322" i="7"/>
  <c r="K869" i="7"/>
  <c r="K1920" i="7"/>
  <c r="M947" i="7"/>
  <c r="K1464" i="7"/>
  <c r="K773" i="7"/>
  <c r="K784" i="7"/>
  <c r="M461" i="7"/>
  <c r="M31" i="7"/>
  <c r="M848" i="7"/>
  <c r="M1038" i="7"/>
  <c r="M1229" i="7"/>
  <c r="K967" i="7"/>
  <c r="M844" i="7"/>
  <c r="M514" i="7"/>
  <c r="K681" i="7"/>
  <c r="M1351" i="7"/>
  <c r="K1057" i="7"/>
  <c r="M248" i="7"/>
  <c r="K970" i="7"/>
  <c r="M622" i="7"/>
  <c r="K313" i="7"/>
  <c r="K572" i="7"/>
  <c r="K2295" i="7"/>
  <c r="M2226" i="7"/>
  <c r="K1384" i="7"/>
  <c r="K868" i="7"/>
  <c r="M1199" i="7"/>
  <c r="K356" i="7"/>
  <c r="K901" i="7"/>
  <c r="K1087" i="7"/>
  <c r="M338" i="7"/>
  <c r="M1171" i="7"/>
  <c r="K1579" i="7"/>
  <c r="M1670" i="7"/>
  <c r="M1609" i="7"/>
  <c r="K427" i="7"/>
  <c r="K308" i="7"/>
  <c r="K865" i="7"/>
  <c r="K636" i="7"/>
  <c r="M225" i="7"/>
  <c r="K936" i="7"/>
  <c r="K1001" i="7"/>
  <c r="K984" i="7"/>
  <c r="M981" i="7"/>
  <c r="M105" i="7"/>
  <c r="K1379" i="7"/>
  <c r="M1594" i="7"/>
  <c r="K1520" i="7"/>
  <c r="M368" i="7"/>
  <c r="M1766" i="7"/>
  <c r="M342" i="7"/>
  <c r="M1511" i="7"/>
  <c r="M110" i="7"/>
  <c r="M889" i="7"/>
  <c r="M16" i="7"/>
  <c r="K1424" i="7"/>
  <c r="K459" i="7"/>
  <c r="K894" i="7"/>
  <c r="M71" i="7"/>
  <c r="K1278" i="7"/>
  <c r="K487" i="7"/>
  <c r="K1385" i="7"/>
  <c r="M769" i="7"/>
  <c r="M966" i="7"/>
  <c r="K312" i="7"/>
  <c r="K2269" i="7"/>
  <c r="K932" i="7"/>
  <c r="M1494" i="7"/>
  <c r="K891" i="7"/>
  <c r="M1019" i="7"/>
  <c r="M151" i="7"/>
  <c r="K927" i="7"/>
  <c r="M92" i="7"/>
  <c r="K606" i="7"/>
  <c r="K675" i="7"/>
  <c r="M1470" i="7"/>
  <c r="K431" i="7"/>
  <c r="K664" i="7"/>
  <c r="K379" i="7"/>
  <c r="M535" i="7"/>
  <c r="M182" i="7"/>
  <c r="M868" i="7"/>
  <c r="K714" i="7"/>
  <c r="K893" i="7"/>
  <c r="M133" i="7"/>
  <c r="K749" i="7"/>
  <c r="M500" i="7"/>
  <c r="M1201" i="7"/>
  <c r="M834" i="7"/>
  <c r="K374" i="7"/>
  <c r="K446" i="7"/>
  <c r="M175" i="7"/>
  <c r="M356" i="7"/>
  <c r="M494" i="7"/>
  <c r="M1480" i="7"/>
  <c r="M594" i="7"/>
  <c r="K362" i="7"/>
  <c r="K315" i="7"/>
  <c r="K562" i="7"/>
  <c r="K558" i="7"/>
  <c r="K522" i="7"/>
  <c r="K828" i="7"/>
  <c r="K1610" i="7"/>
  <c r="M992" i="7"/>
  <c r="M839" i="7"/>
  <c r="K2104" i="7"/>
  <c r="K897" i="7"/>
  <c r="K1787" i="7"/>
  <c r="M304" i="7"/>
  <c r="K1426" i="7"/>
  <c r="K2120" i="7"/>
  <c r="M256" i="7"/>
  <c r="M712" i="7"/>
  <c r="K1745" i="7"/>
  <c r="M1142" i="7"/>
  <c r="K844" i="7"/>
  <c r="M67" i="7"/>
  <c r="M589" i="7"/>
  <c r="M1589" i="7"/>
  <c r="M763" i="7"/>
  <c r="K326" i="7"/>
  <c r="M725" i="7"/>
  <c r="M1246" i="7"/>
  <c r="M1066" i="7"/>
  <c r="M617" i="7"/>
  <c r="K833" i="7"/>
  <c r="M1192" i="7"/>
  <c r="M986" i="7"/>
  <c r="K652" i="7"/>
  <c r="K646" i="7"/>
  <c r="K1138" i="7"/>
  <c r="M980" i="7"/>
  <c r="M400" i="7"/>
  <c r="M513" i="7"/>
  <c r="K596" i="7"/>
  <c r="M477" i="7"/>
  <c r="M349" i="7"/>
  <c r="M66" i="7"/>
  <c r="K1084" i="7"/>
  <c r="M273" i="7"/>
  <c r="K1246" i="7"/>
  <c r="M569" i="7"/>
  <c r="M1063" i="7"/>
  <c r="K1056" i="7"/>
  <c r="K503" i="7"/>
  <c r="M188" i="7"/>
  <c r="K434" i="7"/>
  <c r="K1108" i="7"/>
  <c r="K977" i="7"/>
  <c r="K1392" i="7"/>
  <c r="M364" i="7"/>
  <c r="K497" i="7"/>
  <c r="M855" i="7"/>
  <c r="K353" i="7"/>
  <c r="K830" i="7"/>
  <c r="M530" i="7"/>
  <c r="K1868" i="7"/>
  <c r="M206" i="7"/>
  <c r="M2166" i="7"/>
  <c r="M1240" i="7"/>
  <c r="K1631" i="7"/>
  <c r="M509" i="7"/>
  <c r="K517" i="7"/>
  <c r="K496" i="7"/>
  <c r="M437" i="7"/>
  <c r="K469" i="7"/>
  <c r="M1331" i="7"/>
  <c r="M1224" i="7"/>
  <c r="M365" i="7"/>
  <c r="K1930" i="7"/>
  <c r="K823" i="7"/>
  <c r="K729" i="7"/>
  <c r="K392" i="7"/>
  <c r="M251" i="7"/>
  <c r="K1541" i="7"/>
  <c r="K1330" i="7"/>
  <c r="K318" i="7"/>
  <c r="K471" i="7"/>
  <c r="M2191" i="7"/>
  <c r="K1205" i="7"/>
  <c r="K1614" i="7"/>
  <c r="M130" i="7"/>
  <c r="M711" i="7"/>
  <c r="M170" i="7"/>
  <c r="K435" i="7"/>
  <c r="M25" i="7"/>
  <c r="M502" i="7"/>
  <c r="K756" i="7"/>
  <c r="K506" i="7"/>
  <c r="K734" i="7"/>
  <c r="M705" i="7"/>
  <c r="K659" i="7"/>
  <c r="K550" i="7"/>
  <c r="M303" i="7"/>
  <c r="K1377" i="7"/>
  <c r="M641" i="7"/>
  <c r="K704" i="7"/>
  <c r="M666" i="7"/>
  <c r="K850" i="7"/>
  <c r="M30" i="7"/>
  <c r="K1345" i="7"/>
  <c r="K492" i="7"/>
  <c r="K560" i="7"/>
  <c r="M1573" i="7"/>
  <c r="M1141" i="7"/>
  <c r="K2127" i="7"/>
  <c r="K976" i="7"/>
  <c r="M765" i="7"/>
  <c r="M141" i="7"/>
  <c r="M945" i="7"/>
  <c r="M234" i="7"/>
  <c r="M884" i="7"/>
  <c r="M1203" i="7"/>
  <c r="M134" i="7"/>
  <c r="M135" i="7"/>
  <c r="K845" i="7"/>
  <c r="M74" i="7"/>
  <c r="M198" i="7"/>
  <c r="M498" i="7"/>
  <c r="K2242" i="7"/>
  <c r="K348" i="7"/>
  <c r="M1397" i="7"/>
  <c r="K430" i="7"/>
  <c r="K1061" i="7"/>
  <c r="M1534" i="7"/>
  <c r="M595" i="7"/>
  <c r="M850" i="7"/>
  <c r="M592" i="7"/>
  <c r="K467" i="7"/>
  <c r="M593" i="7"/>
  <c r="M1202" i="7"/>
  <c r="K336" i="7"/>
  <c r="K1782" i="7"/>
  <c r="M115" i="7"/>
  <c r="K1154" i="7"/>
  <c r="M202" i="7"/>
  <c r="M350" i="7"/>
  <c r="K1981" i="7"/>
  <c r="M629" i="7"/>
  <c r="M1896" i="7"/>
  <c r="M1369" i="7"/>
  <c r="M506" i="7"/>
  <c r="M54" i="7"/>
  <c r="M305" i="7"/>
  <c r="K682" i="7"/>
  <c r="K611" i="7"/>
  <c r="K502" i="7"/>
  <c r="K330" i="7"/>
  <c r="K751" i="7"/>
  <c r="M1244" i="7"/>
  <c r="M1364" i="7"/>
  <c r="M732" i="7"/>
  <c r="M1417" i="7"/>
  <c r="M926" i="7"/>
  <c r="M536" i="7"/>
  <c r="K838" i="7"/>
  <c r="M37" i="7"/>
  <c r="K770" i="7"/>
  <c r="M1178" i="7"/>
  <c r="K886" i="7"/>
  <c r="M126" i="7"/>
  <c r="K644" i="7"/>
  <c r="M120" i="7"/>
  <c r="M447" i="7"/>
  <c r="M379" i="7"/>
  <c r="K1180" i="7"/>
  <c r="M226" i="7"/>
  <c r="K1434" i="7"/>
  <c r="M375" i="7"/>
  <c r="M652" i="7"/>
  <c r="K1795" i="7"/>
  <c r="K622" i="7"/>
  <c r="K743" i="7"/>
  <c r="K1022" i="7"/>
  <c r="M702" i="7"/>
  <c r="M1590" i="7"/>
  <c r="K335" i="7"/>
  <c r="K1249" i="7"/>
  <c r="M1034" i="7"/>
  <c r="K1125" i="7"/>
  <c r="M1962" i="7"/>
  <c r="K1083" i="7"/>
  <c r="M230" i="7"/>
  <c r="M2132" i="7"/>
  <c r="M471" i="7"/>
  <c r="M1305" i="7"/>
  <c r="M550" i="7"/>
  <c r="M747" i="7"/>
  <c r="K1313" i="7"/>
  <c r="K1812" i="7"/>
  <c r="M1138" i="7"/>
  <c r="K1225" i="7"/>
  <c r="M475" i="7"/>
  <c r="M580" i="7"/>
  <c r="K455" i="7"/>
  <c r="M1168" i="7"/>
  <c r="K732" i="7"/>
  <c r="K1510" i="7"/>
  <c r="M1752" i="7"/>
  <c r="K407" i="7"/>
  <c r="K1825" i="7"/>
  <c r="K992" i="7"/>
  <c r="K1372" i="7"/>
  <c r="M1220" i="7"/>
  <c r="M1468" i="7"/>
  <c r="K1086" i="7"/>
  <c r="K389" i="7"/>
  <c r="K837" i="7"/>
  <c r="M806" i="7"/>
  <c r="K1414" i="7"/>
  <c r="M1091" i="7"/>
  <c r="K541" i="7"/>
  <c r="K1117" i="7"/>
  <c r="M1250" i="7"/>
  <c r="M429" i="7"/>
  <c r="M646" i="7"/>
  <c r="M118" i="7"/>
  <c r="M1083" i="7"/>
  <c r="M581" i="7"/>
  <c r="K1044" i="7"/>
  <c r="K746" i="7"/>
  <c r="K412" i="7"/>
  <c r="K656" i="7"/>
  <c r="M859" i="7"/>
  <c r="K1847" i="7"/>
  <c r="K1096" i="7"/>
  <c r="M180" i="7"/>
  <c r="M296" i="7"/>
  <c r="M726" i="7"/>
  <c r="M425" i="7"/>
  <c r="M430" i="7"/>
  <c r="M1140" i="7"/>
  <c r="M40" i="7"/>
  <c r="M1384" i="7"/>
  <c r="K1010" i="7"/>
  <c r="K928" i="7"/>
  <c r="K805" i="7"/>
  <c r="M1552" i="7"/>
  <c r="K658" i="7"/>
  <c r="K1608" i="7"/>
  <c r="K2119" i="7"/>
  <c r="M925" i="7"/>
  <c r="M453" i="7"/>
  <c r="M68" i="7"/>
  <c r="M812" i="7"/>
  <c r="M1033" i="7"/>
  <c r="M1820" i="7"/>
  <c r="K946" i="7"/>
  <c r="M1267" i="7"/>
  <c r="K586" i="7"/>
  <c r="M428" i="7"/>
  <c r="M238" i="7"/>
  <c r="K589" i="7"/>
  <c r="M1414" i="7"/>
  <c r="K1383" i="7"/>
  <c r="K1540" i="7"/>
  <c r="M633" i="7"/>
  <c r="K1017" i="7"/>
  <c r="M1286" i="7"/>
  <c r="M267" i="7"/>
  <c r="K513" i="7"/>
  <c r="M979" i="7"/>
  <c r="M511" i="7"/>
  <c r="K1348" i="7"/>
  <c r="M794" i="7"/>
  <c r="M1346" i="7"/>
  <c r="M457" i="7"/>
  <c r="K1194" i="7"/>
  <c r="K684" i="7"/>
  <c r="M1325" i="7"/>
  <c r="K750" i="7"/>
  <c r="K655" i="7"/>
  <c r="M52" i="7"/>
  <c r="M809" i="7"/>
  <c r="K382" i="7"/>
  <c r="M269" i="7"/>
  <c r="M281" i="7"/>
  <c r="K1219" i="7"/>
  <c r="M1210" i="7"/>
  <c r="M927" i="7"/>
  <c r="M119" i="7"/>
  <c r="K860" i="7"/>
  <c r="M383" i="7"/>
  <c r="M995" i="7"/>
  <c r="M676" i="7"/>
  <c r="K1120" i="7"/>
  <c r="K637" i="7"/>
  <c r="K754" i="7"/>
  <c r="M2225" i="7"/>
  <c r="K1048" i="7"/>
  <c r="K1085" i="7"/>
  <c r="M548" i="7"/>
  <c r="K1759" i="7"/>
  <c r="K1019" i="7"/>
  <c r="M1170" i="7"/>
  <c r="M811" i="7"/>
  <c r="K1398" i="7"/>
  <c r="M94" i="7"/>
  <c r="K758" i="7"/>
  <c r="M450" i="7"/>
  <c r="K1271" i="7"/>
  <c r="M32" i="7"/>
  <c r="K1950" i="7"/>
  <c r="K861" i="7"/>
  <c r="K493" i="7"/>
  <c r="M1425" i="7"/>
  <c r="K451" i="7"/>
  <c r="M1562" i="7"/>
  <c r="M1184" i="7"/>
  <c r="K2053" i="7"/>
  <c r="M792" i="7"/>
  <c r="K890" i="7"/>
  <c r="M55" i="7"/>
  <c r="K2123" i="7"/>
  <c r="M1040" i="7"/>
  <c r="M558" i="7"/>
  <c r="M174" i="7"/>
  <c r="M210" i="7"/>
  <c r="M1284" i="7"/>
  <c r="K760" i="7"/>
  <c r="M23" i="7"/>
  <c r="K985" i="7"/>
  <c r="K1266" i="7"/>
  <c r="M444" i="7"/>
  <c r="K1224" i="7"/>
  <c r="M596" i="7"/>
  <c r="K748" i="7"/>
  <c r="K997" i="7"/>
  <c r="M2070" i="7"/>
  <c r="M1648" i="7"/>
  <c r="K419" i="7"/>
  <c r="M1124" i="7"/>
  <c r="M380" i="7"/>
  <c r="M38" i="7"/>
  <c r="K442" i="7"/>
  <c r="K683" i="7"/>
  <c r="K1049" i="7"/>
  <c r="K1004" i="7"/>
  <c r="K1437" i="7"/>
  <c r="M427" i="7"/>
  <c r="M1255" i="7"/>
  <c r="M15" i="7"/>
  <c r="K1754" i="7"/>
  <c r="K373" i="7"/>
  <c r="K339" i="7"/>
  <c r="K1615" i="7"/>
  <c r="M1212" i="7"/>
  <c r="M829" i="7"/>
  <c r="M407" i="7"/>
  <c r="M1149" i="7"/>
  <c r="K448" i="7"/>
  <c r="M649" i="7"/>
  <c r="M1157" i="7"/>
  <c r="M644" i="7"/>
  <c r="M24" i="7"/>
  <c r="M1433" i="7"/>
  <c r="M2156" i="7"/>
  <c r="K1064" i="7"/>
  <c r="K849" i="7"/>
  <c r="K1884" i="7"/>
  <c r="M978" i="7"/>
  <c r="M1099" i="7"/>
  <c r="M543" i="7"/>
  <c r="K1357" i="7"/>
  <c r="M1012" i="7"/>
  <c r="K1818" i="7"/>
  <c r="M762" i="7"/>
  <c r="M392" i="7"/>
  <c r="K1216" i="7"/>
  <c r="M963" i="7"/>
  <c r="M665" i="7"/>
  <c r="M1320" i="7"/>
  <c r="K783" i="7"/>
  <c r="K1477" i="7"/>
  <c r="M946" i="7"/>
  <c r="M1061" i="7"/>
  <c r="K651" i="7"/>
  <c r="K529" i="7"/>
  <c r="M1000" i="7"/>
  <c r="M268" i="7"/>
  <c r="M472" i="7"/>
  <c r="M888" i="7"/>
  <c r="M184" i="7"/>
  <c r="M215" i="7"/>
  <c r="M1174" i="7"/>
  <c r="K960" i="7"/>
  <c r="M956" i="7"/>
  <c r="K1339" i="7"/>
  <c r="K737" i="7"/>
  <c r="M87" i="7"/>
  <c r="K1132" i="7"/>
  <c r="K583" i="7"/>
  <c r="K660" i="7"/>
  <c r="K851" i="7"/>
  <c r="K1146" i="7"/>
  <c r="K483" i="7"/>
  <c r="K385" i="7"/>
  <c r="M200" i="7"/>
  <c r="M640" i="7"/>
  <c r="M1842" i="7"/>
  <c r="K1488" i="7"/>
  <c r="K698" i="7"/>
  <c r="K1967" i="7"/>
  <c r="K1624" i="7"/>
  <c r="K615" i="7"/>
  <c r="K2152" i="7"/>
  <c r="M985" i="7"/>
  <c r="M1701" i="7"/>
  <c r="K325" i="7"/>
  <c r="M556" i="7"/>
  <c r="K466" i="7"/>
  <c r="M1875" i="7"/>
  <c r="M1475" i="7"/>
  <c r="K1288" i="7"/>
  <c r="M686" i="7"/>
  <c r="K1046" i="7"/>
  <c r="M1502" i="7"/>
  <c r="K426" i="7"/>
  <c r="M106" i="7"/>
  <c r="K320" i="7"/>
  <c r="M301" i="7"/>
  <c r="K694" i="7"/>
  <c r="M173" i="7"/>
  <c r="K696" i="7"/>
  <c r="K2299" i="7"/>
  <c r="M553" i="7"/>
  <c r="M2041" i="7"/>
  <c r="K645" i="7"/>
  <c r="K1557" i="7"/>
  <c r="M736" i="7"/>
  <c r="M1329" i="7"/>
  <c r="M529" i="7"/>
  <c r="K885" i="7"/>
  <c r="M253" i="7"/>
  <c r="K1532" i="7"/>
  <c r="M233" i="7"/>
  <c r="M207" i="7"/>
  <c r="K531" i="7"/>
  <c r="M1015" i="7"/>
  <c r="M14" i="7"/>
  <c r="K1679" i="7"/>
  <c r="M621" i="7"/>
  <c r="M221" i="7"/>
  <c r="M27" i="7"/>
  <c r="M394" i="7"/>
  <c r="K519" i="7"/>
  <c r="M337" i="7"/>
  <c r="M2259" i="7"/>
  <c r="K1356" i="7"/>
  <c r="K2021" i="7"/>
  <c r="M590" i="7"/>
  <c r="K1415" i="7"/>
  <c r="M1186" i="7"/>
  <c r="M820" i="7"/>
  <c r="M1451" i="7"/>
  <c r="M411" i="7"/>
  <c r="M2018" i="7"/>
  <c r="K1833" i="7"/>
  <c r="K537" i="7"/>
  <c r="K1571" i="7"/>
  <c r="M718" i="7"/>
  <c r="M540" i="7"/>
  <c r="M1105" i="7"/>
  <c r="M637" i="7"/>
  <c r="M279" i="7"/>
  <c r="M573" i="7"/>
  <c r="M941" i="7"/>
  <c r="K858" i="7"/>
  <c r="M107" i="7"/>
  <c r="M645" i="7"/>
  <c r="M64" i="7"/>
  <c r="M1942" i="7"/>
  <c r="K2177" i="7"/>
  <c r="M1385" i="7"/>
  <c r="M1850" i="7"/>
  <c r="M880" i="7"/>
  <c r="M1288" i="7"/>
  <c r="M1122" i="7"/>
  <c r="K887" i="7"/>
  <c r="K472" i="7"/>
  <c r="M836" i="7"/>
  <c r="K721" i="7"/>
  <c r="K588" i="7"/>
  <c r="M860" i="7"/>
  <c r="M435" i="7"/>
  <c r="K841" i="7"/>
  <c r="K1917" i="7"/>
  <c r="M865" i="7"/>
  <c r="K1391" i="7"/>
  <c r="K987" i="7"/>
  <c r="M909" i="7"/>
  <c r="K1209" i="7"/>
  <c r="K621" i="7"/>
  <c r="M804" i="7"/>
  <c r="M1090" i="7"/>
  <c r="M931" i="7"/>
  <c r="K1072" i="7"/>
  <c r="M254" i="7"/>
  <c r="K736" i="7"/>
  <c r="K1317" i="7"/>
  <c r="M2036" i="7"/>
  <c r="M918" i="7"/>
  <c r="M892" i="7"/>
  <c r="K417" i="7"/>
  <c r="K514" i="7"/>
  <c r="K628" i="7"/>
  <c r="M917" i="7"/>
  <c r="K1036" i="7"/>
  <c r="M1298" i="7"/>
  <c r="M82" i="7"/>
  <c r="K1262" i="7"/>
  <c r="M138" i="7"/>
  <c r="K457" i="7"/>
  <c r="K1177" i="7"/>
  <c r="K691" i="7"/>
  <c r="M1666" i="7"/>
  <c r="M1997" i="7"/>
  <c r="M327" i="7"/>
  <c r="M685" i="7"/>
  <c r="M132" i="7"/>
  <c r="M162" i="7"/>
  <c r="K2045" i="7"/>
  <c r="M667" i="7"/>
  <c r="K1292" i="7"/>
  <c r="M643" i="7"/>
  <c r="K930" i="7"/>
  <c r="M203" i="7"/>
  <c r="K999" i="7"/>
  <c r="M48" i="7"/>
  <c r="M745" i="7"/>
  <c r="M195" i="7"/>
  <c r="K400" i="7"/>
  <c r="M76" i="7"/>
  <c r="M852" i="7"/>
  <c r="K1156" i="7"/>
  <c r="M470" i="7"/>
  <c r="M478" i="7"/>
  <c r="K1021" i="7"/>
  <c r="M142" i="7"/>
  <c r="K371" i="7"/>
  <c r="K484" i="7"/>
  <c r="M544" i="7"/>
  <c r="K1289" i="7"/>
  <c r="M627" i="7"/>
  <c r="K1544" i="7"/>
  <c r="K540" i="7"/>
  <c r="K804" i="7"/>
  <c r="M915" i="7"/>
  <c r="M934" i="7"/>
  <c r="K848" i="7"/>
  <c r="M77" i="7"/>
  <c r="M1060" i="7"/>
  <c r="M815" i="7"/>
  <c r="M217" i="7"/>
  <c r="K1349" i="7"/>
  <c r="M121" i="7"/>
  <c r="K478" i="7"/>
  <c r="K1403" i="7"/>
  <c r="K395" i="7"/>
  <c r="K620" i="7"/>
  <c r="M345" i="7"/>
  <c r="M280" i="7"/>
  <c r="K535" i="7"/>
  <c r="M1333" i="7"/>
  <c r="M639" i="7"/>
  <c r="K490" i="7"/>
  <c r="M171" i="7"/>
  <c r="K439" i="7"/>
  <c r="M277" i="7"/>
  <c r="M1418" i="7"/>
  <c r="M1008" i="7"/>
  <c r="K958" i="7"/>
  <c r="K757" i="7"/>
  <c r="M257" i="7"/>
  <c r="K494" i="7"/>
  <c r="M576" i="7"/>
  <c r="M240" i="7"/>
  <c r="K501" i="7"/>
  <c r="K816" i="7"/>
  <c r="M161" i="7"/>
  <c r="K1041" i="7"/>
  <c r="M611" i="7"/>
  <c r="K1798" i="7"/>
  <c r="M111" i="7"/>
  <c r="M1925" i="7"/>
  <c r="K1238" i="7"/>
  <c r="K543" i="7"/>
  <c r="M612" i="7"/>
  <c r="M764" i="7"/>
  <c r="K980" i="7"/>
  <c r="M270" i="7"/>
  <c r="K1040" i="7"/>
  <c r="M1659" i="7"/>
  <c r="K968" i="7"/>
  <c r="K994" i="7"/>
  <c r="K983" i="7"/>
  <c r="K1028" i="7"/>
  <c r="M406" i="7"/>
  <c r="M1269" i="7"/>
  <c r="K1008" i="7"/>
  <c r="M197" i="7"/>
  <c r="M2000" i="7"/>
  <c r="K1130" i="7"/>
  <c r="K690" i="7"/>
  <c r="K370" i="7"/>
  <c r="M385" i="7"/>
  <c r="M497" i="7"/>
  <c r="M549" i="7"/>
  <c r="M701" i="7"/>
  <c r="M572" i="7"/>
  <c r="M395" i="7"/>
  <c r="M1164" i="7"/>
  <c r="K921" i="7"/>
  <c r="K1755" i="7"/>
  <c r="M358" i="7"/>
  <c r="M616" i="7"/>
  <c r="K437" i="7"/>
  <c r="M189" i="7"/>
  <c r="K818" i="7"/>
  <c r="M861" i="7"/>
  <c r="M618" i="7"/>
  <c r="M312" i="7"/>
  <c r="M564" i="7"/>
  <c r="K402" i="7"/>
  <c r="M467" i="7"/>
  <c r="K1270" i="7"/>
  <c r="M347" i="7"/>
  <c r="K671" i="7"/>
  <c r="M282" i="7"/>
  <c r="M276" i="7"/>
  <c r="M300" i="7"/>
  <c r="K354" i="7"/>
  <c r="K741" i="7"/>
  <c r="M60" i="7"/>
  <c r="K525" i="7"/>
  <c r="K624" i="7"/>
  <c r="K996" i="7"/>
  <c r="K739" i="7"/>
  <c r="M79" i="7"/>
  <c r="K789" i="7"/>
  <c r="K2290" i="7"/>
  <c r="K361" i="7"/>
  <c r="K1189" i="7"/>
  <c r="M1074" i="7"/>
  <c r="M1067" i="7"/>
  <c r="M116" i="7"/>
  <c r="K2010" i="7"/>
  <c r="K406" i="7"/>
  <c r="K1220" i="7"/>
  <c r="K461" i="7"/>
  <c r="M571" i="7"/>
  <c r="K1035" i="7"/>
  <c r="M824" i="7"/>
  <c r="M45" i="7"/>
  <c r="K1099" i="7"/>
  <c r="M319" i="7"/>
  <c r="K610" i="7"/>
  <c r="M147" i="7"/>
  <c r="M1020" i="7"/>
  <c r="K1836" i="7"/>
  <c r="M940" i="7"/>
  <c r="K1858" i="7"/>
  <c r="M516" i="7"/>
  <c r="K807" i="7"/>
  <c r="M565" i="7"/>
  <c r="M1888" i="7"/>
  <c r="K880" i="7"/>
  <c r="M168" i="7"/>
  <c r="M1147" i="7"/>
  <c r="K1617" i="7"/>
  <c r="K563" i="7"/>
  <c r="K632" i="7"/>
  <c r="M359" i="7"/>
  <c r="K1123" i="7"/>
  <c r="M84" i="7"/>
  <c r="M740" i="7"/>
  <c r="K566" i="7"/>
  <c r="K460" i="7"/>
  <c r="K491" i="7"/>
  <c r="K688" i="7"/>
  <c r="K1553" i="7"/>
  <c r="K672" i="7"/>
  <c r="M480" i="7"/>
  <c r="K393" i="7"/>
  <c r="M1492" i="7"/>
  <c r="M434" i="7"/>
  <c r="M849" i="7"/>
  <c r="K1122" i="7"/>
  <c r="K768" i="7"/>
  <c r="K1157" i="7"/>
  <c r="K601" i="7"/>
  <c r="K925" i="7"/>
  <c r="K1193" i="7"/>
  <c r="M386" i="7"/>
  <c r="M262" i="7"/>
  <c r="M109" i="7"/>
  <c r="K1460" i="7"/>
  <c r="K866" i="7"/>
  <c r="M944" i="7"/>
  <c r="M353" i="7"/>
  <c r="K1183" i="7"/>
  <c r="K1282" i="7"/>
  <c r="M50" i="7"/>
  <c r="M178" i="7"/>
  <c r="M691" i="7"/>
  <c r="M1213" i="7"/>
  <c r="M42" i="7"/>
  <c r="K2288" i="7"/>
  <c r="M866" i="7"/>
  <c r="M911" i="7"/>
  <c r="M620" i="7"/>
  <c r="K919" i="7"/>
  <c r="M828" i="7"/>
  <c r="K931" i="7"/>
  <c r="K843" i="7"/>
  <c r="K2276" i="7"/>
  <c r="K1470" i="7"/>
  <c r="K1135" i="7"/>
  <c r="M706" i="7"/>
  <c r="M1092" i="7"/>
  <c r="M339" i="7"/>
  <c r="K1771" i="7"/>
  <c r="K1234" i="7"/>
  <c r="K1143" i="7"/>
  <c r="K939" i="7"/>
  <c r="M438" i="7"/>
  <c r="K2230" i="7"/>
  <c r="M1452" i="7"/>
  <c r="K424" i="7"/>
  <c r="M1080" i="7"/>
  <c r="K352" i="7"/>
  <c r="M137" i="7"/>
  <c r="K1214" i="7"/>
  <c r="K631" i="7"/>
  <c r="K1594" i="7"/>
  <c r="K344" i="7"/>
  <c r="K1185" i="7"/>
  <c r="K1518" i="7"/>
  <c r="M1059" i="7"/>
  <c r="M1458" i="7"/>
  <c r="K717" i="7"/>
  <c r="M822" i="7"/>
  <c r="K488" i="7"/>
  <c r="K926" i="7"/>
  <c r="K1179" i="7"/>
  <c r="M893" i="7"/>
  <c r="M12" i="7"/>
  <c r="M503" i="7"/>
  <c r="K857" i="7"/>
  <c r="K585" i="7"/>
  <c r="K359" i="7"/>
  <c r="M1537" i="7"/>
  <c r="M102" i="7"/>
  <c r="K1793" i="7"/>
  <c r="K414" i="7"/>
  <c r="K1374" i="7"/>
  <c r="M292" i="7"/>
  <c r="K1015" i="7"/>
  <c r="M286" i="7"/>
  <c r="K1038" i="7"/>
  <c r="K779" i="7"/>
  <c r="M1035" i="7"/>
  <c r="K579" i="7"/>
  <c r="M879" i="7"/>
  <c r="M504" i="7"/>
  <c r="K1005" i="7"/>
  <c r="M228" i="7"/>
  <c r="K677" i="7"/>
  <c r="M526" i="7"/>
  <c r="M424" i="7"/>
  <c r="K708" i="7"/>
  <c r="K375" i="7"/>
  <c r="K1909" i="7"/>
  <c r="K340" i="7"/>
  <c r="K884" i="7"/>
  <c r="K1034" i="7"/>
  <c r="M295" i="7"/>
  <c r="M1416" i="7"/>
  <c r="M974" i="7"/>
  <c r="M401" i="7"/>
  <c r="K2130" i="7"/>
  <c r="K1066" i="7"/>
  <c r="M315" i="7"/>
  <c r="K2041" i="7"/>
  <c r="M690" i="7"/>
  <c r="K1269" i="7"/>
  <c r="K759" i="7"/>
  <c r="K1637" i="7"/>
  <c r="M862" i="7"/>
  <c r="M139" i="7"/>
  <c r="M227" i="7"/>
  <c r="K1208" i="7"/>
  <c r="K654" i="7"/>
  <c r="M675" i="7"/>
  <c r="M294" i="7"/>
  <c r="K1467" i="7"/>
  <c r="K640" i="7"/>
  <c r="M89" i="7"/>
  <c r="M249" i="7"/>
  <c r="K923" i="7"/>
  <c r="M324" i="7"/>
  <c r="M1032" i="7"/>
  <c r="M122" i="7"/>
  <c r="M1395" i="7"/>
  <c r="K1859" i="7"/>
  <c r="M157" i="7"/>
  <c r="K421" i="7"/>
  <c r="K422" i="7"/>
  <c r="M758" i="7"/>
  <c r="M1340" i="7"/>
  <c r="M1030" i="7"/>
  <c r="M1652" i="7"/>
  <c r="M317" i="7"/>
  <c r="K943" i="7"/>
  <c r="K1311" i="7"/>
  <c r="M289" i="7"/>
  <c r="K650" i="7"/>
  <c r="M1096" i="7"/>
  <c r="K378" i="7"/>
  <c r="M727" i="7"/>
  <c r="K619" i="7"/>
  <c r="M1717" i="7"/>
  <c r="K638" i="7"/>
  <c r="M117" i="7"/>
  <c r="K752" i="7"/>
  <c r="M870" i="7"/>
  <c r="K1974" i="7"/>
  <c r="M220" i="7"/>
  <c r="M759" i="7"/>
  <c r="K1058" i="7"/>
  <c r="M348" i="7"/>
  <c r="M541" i="7"/>
  <c r="K1302" i="7"/>
  <c r="M2214" i="7"/>
  <c r="M776" i="7"/>
  <c r="M20" i="7"/>
  <c r="M278" i="7"/>
  <c r="M756" i="7"/>
  <c r="M1491" i="7"/>
  <c r="K634" i="7"/>
  <c r="M410" i="7"/>
  <c r="K450" i="7"/>
  <c r="M144" i="7"/>
  <c r="K445" i="7"/>
  <c r="M441" i="7"/>
  <c r="K2100" i="7"/>
  <c r="K1141" i="7"/>
  <c r="M1978" i="7"/>
  <c r="K871" i="7"/>
  <c r="M827" i="7"/>
  <c r="M1129" i="7"/>
  <c r="M1279" i="7"/>
  <c r="M417" i="7"/>
  <c r="M307" i="7"/>
  <c r="K1029" i="7"/>
  <c r="M165" i="7"/>
  <c r="M44" i="7"/>
  <c r="M977" i="7"/>
  <c r="K1890" i="7"/>
  <c r="K306" i="7"/>
  <c r="M146" i="7"/>
  <c r="M790" i="7"/>
  <c r="K1581" i="7"/>
  <c r="M1864" i="7"/>
  <c r="K1593" i="7"/>
  <c r="M577" i="7"/>
  <c r="M258" i="7"/>
  <c r="K317" i="7"/>
  <c r="M201" i="7"/>
  <c r="M463" i="7"/>
  <c r="M716" i="7"/>
  <c r="M597" i="7"/>
  <c r="M1260" i="7"/>
  <c r="K1513" i="7"/>
  <c r="M730" i="7"/>
  <c r="M1517" i="7"/>
  <c r="K692" i="7"/>
  <c r="M533" i="7"/>
  <c r="K1031" i="7"/>
  <c r="M1413" i="7"/>
  <c r="K1423" i="7"/>
  <c r="K1999" i="7"/>
  <c r="K1051" i="7"/>
  <c r="M694" i="7"/>
  <c r="K836" i="7"/>
  <c r="M465" i="7"/>
  <c r="M81" i="7"/>
  <c r="M41" i="7"/>
  <c r="M2003" i="7"/>
  <c r="K416" i="7"/>
  <c r="M1304" i="7"/>
  <c r="M1444" i="7"/>
  <c r="K1256" i="7"/>
  <c r="K2227" i="7"/>
  <c r="K1207" i="7"/>
  <c r="M606" i="7"/>
  <c r="K1358" i="7"/>
  <c r="K509" i="7"/>
  <c r="K1025" i="7"/>
  <c r="K702" i="7"/>
  <c r="K706" i="7"/>
  <c r="M21" i="7"/>
  <c r="M845" i="7"/>
  <c r="M1039" i="7"/>
  <c r="M343" i="7"/>
  <c r="K398" i="7"/>
  <c r="M176" i="7"/>
  <c r="M190" i="7"/>
  <c r="K1989" i="7"/>
  <c r="K328" i="7"/>
  <c r="M813" i="7"/>
  <c r="M752" i="7"/>
  <c r="K766" i="7"/>
  <c r="K808" i="7"/>
  <c r="K720" i="7"/>
  <c r="M1321" i="7"/>
  <c r="M784" i="7"/>
  <c r="K1118" i="7"/>
  <c r="M919" i="7"/>
  <c r="M1344" i="7"/>
  <c r="M97" i="7"/>
  <c r="K1454" i="7"/>
  <c r="M1056" i="7"/>
  <c r="K561" i="7"/>
  <c r="K476" i="7"/>
  <c r="M213" i="7"/>
  <c r="K557" i="7"/>
  <c r="M43" i="7"/>
  <c r="M272" i="7"/>
  <c r="K1609" i="7"/>
  <c r="M454" i="7"/>
  <c r="M1303" i="7"/>
  <c r="K853" i="7"/>
  <c r="M344" i="7"/>
  <c r="M456" i="7"/>
  <c r="M246" i="7"/>
  <c r="M724" i="7"/>
  <c r="M416" i="7"/>
  <c r="M405" i="7"/>
  <c r="K1267" i="7"/>
  <c r="M409" i="7"/>
  <c r="M259" i="7"/>
  <c r="M169" i="7"/>
  <c r="K1254" i="7"/>
  <c r="K1233" i="7"/>
  <c r="K761" i="7"/>
  <c r="M271" i="7"/>
  <c r="K608" i="7"/>
  <c r="M299" i="7"/>
  <c r="M357" i="7"/>
  <c r="M1001" i="7"/>
  <c r="M419" i="7"/>
  <c r="M1278" i="7"/>
  <c r="K1438" i="7"/>
  <c r="M261" i="7"/>
  <c r="M771" i="7"/>
  <c r="M298" i="7"/>
  <c r="M154" i="7"/>
  <c r="M1013" i="7"/>
  <c r="M236" i="7"/>
  <c r="M782" i="7"/>
  <c r="M57" i="7"/>
  <c r="K920" i="7"/>
  <c r="M681" i="7"/>
  <c r="K576" i="7"/>
  <c r="K408" i="7"/>
  <c r="K410" i="7"/>
  <c r="M218" i="7"/>
  <c r="K745" i="7"/>
  <c r="M1362" i="7"/>
  <c r="M897" i="7"/>
  <c r="M187" i="7"/>
  <c r="M668" i="7"/>
  <c r="M634" i="7"/>
  <c r="M101" i="7"/>
  <c r="K639" i="7"/>
  <c r="K898" i="7"/>
  <c r="M399" i="7"/>
  <c r="M1377" i="7"/>
  <c r="K1165" i="7"/>
  <c r="K815" i="7"/>
  <c r="M591" i="7"/>
  <c r="K1082" i="7"/>
  <c r="K922" i="7"/>
  <c r="M2243" i="7"/>
  <c r="M648" i="7"/>
  <c r="K383" i="7"/>
  <c r="M531" i="7"/>
  <c r="K477" i="7"/>
  <c r="K598" i="7"/>
  <c r="K668" i="7"/>
  <c r="M1026" i="7"/>
  <c r="M1583" i="7"/>
  <c r="K1257" i="7"/>
  <c r="M1797" i="7"/>
  <c r="M538" i="7"/>
  <c r="M335" i="7"/>
  <c r="M554" i="7"/>
  <c r="M1361" i="7"/>
  <c r="M699" i="7"/>
  <c r="K941" i="7"/>
  <c r="M191" i="7"/>
  <c r="K1111" i="7"/>
  <c r="M1423" i="7"/>
  <c r="K345" i="7"/>
  <c r="K2095" i="7"/>
  <c r="K1144" i="7"/>
  <c r="M522" i="7"/>
  <c r="M520" i="7"/>
  <c r="K1107" i="7"/>
  <c r="K452" i="7"/>
  <c r="K613" i="7"/>
  <c r="K641" i="7"/>
  <c r="K474" i="7"/>
  <c r="M1115" i="7"/>
  <c r="K337" i="7"/>
  <c r="K1586" i="7"/>
  <c r="M149" i="7"/>
  <c r="K867" i="7"/>
  <c r="K881" i="7"/>
  <c r="M723" i="7"/>
  <c r="M650" i="7"/>
  <c r="M1450" i="7"/>
  <c r="K1059" i="7"/>
  <c r="M1021" i="7"/>
  <c r="K1128" i="7"/>
  <c r="M322" i="7"/>
  <c r="M695" i="7"/>
  <c r="M678" i="7"/>
  <c r="K726" i="7"/>
  <c r="M306" i="7"/>
  <c r="M959" i="7"/>
  <c r="M574" i="7"/>
  <c r="M326" i="7"/>
  <c r="K1439" i="7"/>
  <c r="M775" i="7"/>
  <c r="K329" i="7"/>
  <c r="M1130" i="7"/>
  <c r="M603" i="7"/>
  <c r="M902" i="7"/>
  <c r="M998" i="7"/>
  <c r="K909" i="7"/>
  <c r="K453" i="7"/>
  <c r="K475" i="7"/>
  <c r="M78" i="7"/>
  <c r="K1318" i="7"/>
  <c r="M512" i="7"/>
  <c r="K1273" i="7"/>
  <c r="M626" i="7"/>
  <c r="M619" i="7"/>
  <c r="M749" i="7"/>
  <c r="M314" i="7"/>
  <c r="M183" i="7"/>
  <c r="K1420" i="7"/>
  <c r="M719" i="7"/>
  <c r="K982" i="7"/>
  <c r="K874" i="7"/>
  <c r="M466" i="7"/>
  <c r="M1381" i="7"/>
  <c r="K429" i="7"/>
  <c r="M100" i="7"/>
  <c r="M370" i="7"/>
  <c r="M216" i="7"/>
  <c r="M426" i="7"/>
  <c r="M1055" i="7"/>
  <c r="M601" i="7"/>
  <c r="M1398" i="7"/>
  <c r="M1047" i="7"/>
  <c r="M243" i="7"/>
  <c r="K1265" i="7"/>
  <c r="K906" i="7"/>
  <c r="M311" i="7"/>
  <c r="M366" i="7"/>
  <c r="K1140" i="7"/>
  <c r="K1346" i="7"/>
  <c r="K2245" i="7"/>
  <c r="K1240" i="7"/>
  <c r="K376" i="7"/>
  <c r="K428" i="7"/>
  <c r="M1258" i="7"/>
  <c r="M159" i="7"/>
  <c r="M1211" i="7"/>
  <c r="K409" i="7"/>
  <c r="K663" i="7"/>
  <c r="M336" i="7"/>
  <c r="M479" i="7"/>
  <c r="M35" i="7"/>
  <c r="M192" i="7"/>
  <c r="M255" i="7"/>
  <c r="M838" i="7"/>
  <c r="M523" i="7"/>
  <c r="M459" i="7"/>
  <c r="M796" i="7"/>
  <c r="M372" i="7"/>
  <c r="K776" i="7"/>
  <c r="M1230" i="7"/>
  <c r="M393" i="7"/>
  <c r="K1073" i="7"/>
  <c r="K879" i="7"/>
  <c r="M28" i="7"/>
  <c r="K552" i="7"/>
  <c r="M2037" i="7"/>
  <c r="K951" i="7"/>
  <c r="M528" i="7"/>
  <c r="K1810" i="7"/>
  <c r="M446" i="7"/>
  <c r="M334" i="7"/>
  <c r="K2207" i="7"/>
  <c r="K581" i="7"/>
  <c r="K1187" i="7"/>
  <c r="K170" i="7"/>
  <c r="K242" i="7"/>
  <c r="K263" i="7"/>
  <c r="K193" i="7"/>
  <c r="K24" i="7"/>
  <c r="K292" i="7"/>
  <c r="K157" i="7"/>
  <c r="K14" i="7"/>
  <c r="K39" i="7"/>
  <c r="K173" i="7"/>
  <c r="K304" i="7"/>
  <c r="K65" i="7"/>
  <c r="K32" i="7"/>
  <c r="K278" i="7"/>
  <c r="K162" i="7"/>
  <c r="K136" i="7"/>
  <c r="K281" i="7"/>
  <c r="K272" i="7"/>
  <c r="K91" i="7"/>
  <c r="K80" i="7"/>
  <c r="K51" i="7"/>
  <c r="K114" i="7"/>
  <c r="K31" i="7"/>
  <c r="K25" i="7"/>
  <c r="K258" i="7"/>
  <c r="K52" i="7"/>
  <c r="K179" i="7"/>
  <c r="K245" i="7"/>
  <c r="K226" i="7"/>
  <c r="K127" i="7"/>
  <c r="K284" i="7"/>
  <c r="K260" i="7"/>
  <c r="K151" i="7"/>
  <c r="K82" i="7"/>
  <c r="K18" i="7"/>
  <c r="K10" i="7"/>
  <c r="K285" i="7"/>
  <c r="K229" i="7"/>
  <c r="K189" i="7"/>
  <c r="K296" i="7"/>
  <c r="K35" i="7"/>
  <c r="K192" i="7"/>
  <c r="K119" i="7"/>
  <c r="K219" i="7"/>
  <c r="K148" i="7"/>
  <c r="K167" i="7"/>
  <c r="K283" i="7"/>
  <c r="K48" i="7"/>
  <c r="K140" i="7"/>
  <c r="K45" i="7"/>
  <c r="K79" i="7"/>
  <c r="K89" i="7"/>
  <c r="K186" i="7"/>
  <c r="K146" i="7"/>
  <c r="K265" i="7"/>
  <c r="K16" i="7"/>
  <c r="K64" i="7"/>
  <c r="K274" i="7"/>
  <c r="K133" i="7"/>
  <c r="K217" i="7"/>
  <c r="K270" i="7"/>
  <c r="K67" i="7"/>
  <c r="K244" i="7"/>
  <c r="K206" i="7"/>
  <c r="K301" i="7"/>
  <c r="K273" i="7"/>
  <c r="K20" i="7"/>
  <c r="K184" i="7"/>
  <c r="K203" i="7"/>
  <c r="K17" i="7"/>
  <c r="K125" i="7"/>
  <c r="K254" i="7"/>
  <c r="K139" i="7"/>
  <c r="K28" i="7"/>
  <c r="K204" i="7"/>
  <c r="K131" i="7"/>
  <c r="K182" i="7"/>
  <c r="K150" i="7"/>
  <c r="K78" i="7"/>
  <c r="K298" i="7"/>
  <c r="K225" i="7"/>
  <c r="K44" i="7"/>
  <c r="K94" i="7"/>
  <c r="K99" i="7"/>
  <c r="K224" i="7"/>
  <c r="K130" i="7"/>
  <c r="K248" i="7"/>
  <c r="K290" i="7"/>
  <c r="K165" i="7"/>
  <c r="K239" i="7"/>
  <c r="K145" i="7"/>
  <c r="K141" i="7"/>
  <c r="K135" i="7"/>
  <c r="K137" i="7"/>
  <c r="K85" i="7"/>
  <c r="K213" i="7"/>
  <c r="K293" i="7"/>
  <c r="K256" i="7"/>
  <c r="K166" i="7"/>
  <c r="K207" i="7"/>
  <c r="K174" i="7"/>
  <c r="K190" i="7"/>
  <c r="K211" i="7"/>
  <c r="K60" i="7"/>
  <c r="K142" i="7"/>
  <c r="K87" i="7"/>
  <c r="K117" i="7"/>
  <c r="K230" i="7"/>
  <c r="K13" i="7"/>
  <c r="K11" i="7"/>
  <c r="K54" i="7"/>
  <c r="K223" i="7"/>
  <c r="K55" i="7"/>
  <c r="K61" i="7"/>
  <c r="K123" i="7"/>
  <c r="K144" i="7"/>
  <c r="K36" i="7"/>
  <c r="K169" i="7"/>
  <c r="K115" i="7"/>
  <c r="K210" i="7"/>
  <c r="K62" i="7"/>
  <c r="K83" i="7"/>
  <c r="K247" i="7"/>
  <c r="K93" i="7"/>
  <c r="K237" i="7"/>
  <c r="K154" i="7"/>
  <c r="K291" i="7"/>
  <c r="K69" i="7"/>
  <c r="K163" i="7"/>
  <c r="K111" i="7"/>
  <c r="K147" i="7"/>
  <c r="K149" i="7"/>
  <c r="K183" i="7"/>
  <c r="K120" i="7"/>
  <c r="K233" i="7"/>
  <c r="K280" i="7"/>
  <c r="K271" i="7"/>
  <c r="K15" i="7"/>
  <c r="K198" i="7"/>
  <c r="K277" i="7"/>
  <c r="K109" i="7"/>
  <c r="K110" i="7"/>
  <c r="K12" i="7"/>
  <c r="K158" i="7"/>
  <c r="K70" i="7"/>
  <c r="K58" i="7"/>
  <c r="K220" i="7"/>
  <c r="K234" i="7"/>
  <c r="K75" i="7"/>
  <c r="K102" i="7"/>
  <c r="K300" i="7"/>
  <c r="K107" i="7"/>
  <c r="K90" i="7"/>
  <c r="K264" i="7"/>
  <c r="K286" i="7"/>
  <c r="K172" i="7"/>
  <c r="K81" i="7"/>
  <c r="K57" i="7"/>
  <c r="K267" i="7"/>
  <c r="K132" i="7"/>
  <c r="K161" i="7"/>
  <c r="K175" i="7"/>
  <c r="K259" i="7"/>
  <c r="K218" i="7"/>
  <c r="K197" i="7"/>
  <c r="K178" i="7"/>
  <c r="K41" i="7"/>
  <c r="K128" i="7"/>
  <c r="K216" i="7"/>
  <c r="K201" i="7"/>
  <c r="K185" i="7"/>
  <c r="K188" i="7"/>
  <c r="K205" i="7"/>
  <c r="K176" i="7"/>
  <c r="K159" i="7"/>
  <c r="K214" i="7"/>
  <c r="K50" i="7"/>
  <c r="K255" i="7"/>
  <c r="K129" i="7"/>
  <c r="K26" i="7"/>
  <c r="K168" i="7"/>
  <c r="K294" i="7"/>
  <c r="K302" i="7"/>
  <c r="K262" i="7"/>
  <c r="K122" i="7"/>
  <c r="K92" i="7"/>
  <c r="K37" i="7"/>
  <c r="K257" i="7"/>
  <c r="K275" i="7"/>
  <c r="K124" i="7"/>
  <c r="K121" i="7"/>
  <c r="K100" i="7"/>
  <c r="K138" i="7"/>
  <c r="K202" i="7"/>
  <c r="K195" i="7"/>
  <c r="K231" i="7"/>
  <c r="K268" i="7"/>
  <c r="K46" i="7"/>
  <c r="K30" i="7"/>
  <c r="K118" i="7"/>
  <c r="K199" i="7"/>
  <c r="K108" i="7"/>
  <c r="K295" i="7"/>
  <c r="K171" i="7"/>
  <c r="K288" i="7"/>
  <c r="K96" i="7"/>
  <c r="K84" i="7"/>
  <c r="K98" i="7"/>
  <c r="K232" i="7"/>
  <c r="K266" i="7"/>
  <c r="K243" i="7"/>
  <c r="K222" i="7"/>
  <c r="K73" i="7"/>
  <c r="K252" i="7"/>
  <c r="K253" i="7"/>
  <c r="K261" i="7"/>
  <c r="K297" i="7"/>
  <c r="K112" i="7"/>
  <c r="K38" i="7"/>
  <c r="K227" i="7"/>
  <c r="K95" i="7"/>
  <c r="K191" i="7"/>
  <c r="K221" i="7"/>
  <c r="K126" i="7"/>
  <c r="K104" i="7"/>
  <c r="K187" i="7"/>
  <c r="K299" i="7"/>
  <c r="K177" i="7"/>
  <c r="K241" i="7"/>
  <c r="K113" i="7"/>
  <c r="K180" i="7"/>
  <c r="K194" i="7"/>
  <c r="K282" i="7"/>
  <c r="K240" i="7"/>
  <c r="K56" i="7"/>
  <c r="K269" i="7"/>
  <c r="K106" i="7"/>
  <c r="K160" i="7"/>
  <c r="K235" i="7"/>
  <c r="K155" i="7"/>
  <c r="K34" i="7"/>
  <c r="K74" i="7"/>
  <c r="K250" i="7"/>
  <c r="K215" i="7"/>
  <c r="K27" i="7"/>
  <c r="K287" i="7"/>
  <c r="K209" i="7"/>
  <c r="K40" i="7"/>
  <c r="K251" i="7"/>
  <c r="K77" i="7"/>
  <c r="K208" i="7"/>
  <c r="K42" i="7"/>
  <c r="K212" i="7"/>
  <c r="K66" i="7"/>
  <c r="K86" i="7"/>
  <c r="K9" i="7"/>
  <c r="K236" i="7"/>
  <c r="K164" i="7"/>
  <c r="K43" i="7"/>
  <c r="K49" i="7"/>
  <c r="K29" i="7"/>
  <c r="K76" i="7"/>
  <c r="K72" i="7"/>
  <c r="K276" i="7"/>
  <c r="K289" i="7"/>
  <c r="K228" i="7"/>
  <c r="K88" i="7"/>
  <c r="K101" i="7"/>
  <c r="K246" i="7"/>
  <c r="K152" i="7"/>
  <c r="K238" i="7"/>
  <c r="K134" i="7"/>
  <c r="K181" i="7"/>
  <c r="K21" i="7"/>
  <c r="K143" i="7"/>
  <c r="K53" i="7"/>
  <c r="K116" i="7"/>
  <c r="K156" i="7"/>
  <c r="K23" i="7"/>
  <c r="K196" i="7"/>
  <c r="K279" i="7"/>
  <c r="K153" i="7"/>
  <c r="K71" i="7"/>
  <c r="K303" i="7"/>
  <c r="K63" i="7"/>
  <c r="K200" i="7"/>
  <c r="K22" i="7"/>
  <c r="K33" i="7"/>
  <c r="K103" i="7"/>
  <c r="K59" i="7"/>
  <c r="K105" i="7"/>
  <c r="K68" i="7"/>
  <c r="K47" i="7"/>
  <c r="K305" i="7"/>
  <c r="K97" i="7"/>
  <c r="K249" i="7"/>
  <c r="K19" i="7"/>
  <c r="D2207" i="7"/>
  <c r="F1932" i="7"/>
  <c r="F2186" i="7"/>
  <c r="F992" i="7"/>
  <c r="D1877" i="7"/>
  <c r="F1936" i="7"/>
  <c r="D1744" i="7"/>
  <c r="F981" i="7"/>
  <c r="F1963" i="7"/>
  <c r="F2294" i="7"/>
  <c r="F1836" i="7"/>
  <c r="D2007" i="7"/>
  <c r="D2195" i="7"/>
  <c r="F1451" i="7"/>
  <c r="D2107" i="7"/>
  <c r="F1926" i="7"/>
  <c r="D2228" i="7"/>
  <c r="F2093" i="7"/>
  <c r="F1760" i="7"/>
  <c r="F2281" i="7"/>
  <c r="F1789" i="7"/>
  <c r="D1576" i="7"/>
  <c r="D1998" i="7"/>
  <c r="D1724" i="7"/>
  <c r="D2301" i="7"/>
  <c r="F1674" i="7"/>
  <c r="F1980" i="7"/>
  <c r="D1394" i="7"/>
  <c r="F1962" i="7"/>
  <c r="D2033" i="7"/>
  <c r="F2045" i="7"/>
  <c r="D1733" i="7"/>
  <c r="D1825" i="7"/>
  <c r="F1855" i="7"/>
  <c r="F2090" i="7"/>
  <c r="D1798" i="7"/>
  <c r="D2120" i="7"/>
  <c r="F1866" i="7"/>
  <c r="F1567" i="7"/>
  <c r="F1908" i="7"/>
  <c r="F1923" i="7"/>
  <c r="F1833" i="7"/>
  <c r="D1738" i="7"/>
  <c r="D1655" i="7"/>
  <c r="D1308" i="7"/>
  <c r="F1959" i="7"/>
  <c r="D1484" i="7"/>
  <c r="F1566" i="7"/>
  <c r="D2304" i="7"/>
  <c r="F1659" i="7"/>
  <c r="D2067" i="7"/>
  <c r="F2232" i="7"/>
  <c r="D2249" i="7"/>
  <c r="D1843" i="7"/>
  <c r="D1866" i="7"/>
  <c r="D2287" i="7"/>
  <c r="D2150" i="7"/>
  <c r="F2031" i="7"/>
  <c r="D2224" i="7"/>
  <c r="D1879" i="7"/>
  <c r="D2165" i="7"/>
  <c r="F1303" i="7"/>
  <c r="D1888" i="7"/>
  <c r="D2082" i="7"/>
  <c r="F1835" i="7"/>
  <c r="F2188" i="7"/>
  <c r="D1889" i="7"/>
  <c r="D1928" i="7"/>
  <c r="D2062" i="7"/>
  <c r="F1436" i="7"/>
  <c r="F1745" i="7"/>
  <c r="D2013" i="7"/>
  <c r="D1775" i="7"/>
  <c r="D2300" i="7"/>
  <c r="F1746" i="7"/>
  <c r="D1945" i="7"/>
  <c r="D2278" i="7"/>
  <c r="F1717" i="7"/>
  <c r="D2247" i="7"/>
  <c r="F2109" i="7"/>
  <c r="D1834" i="7"/>
  <c r="D1532" i="7"/>
  <c r="F1872" i="7"/>
  <c r="F2212" i="7"/>
  <c r="D2293" i="7"/>
  <c r="D1900" i="7"/>
  <c r="D1851" i="7"/>
  <c r="F1822" i="7"/>
  <c r="F2275" i="7"/>
  <c r="D2012" i="7"/>
  <c r="D2128" i="7"/>
  <c r="F2052" i="7"/>
  <c r="D1359" i="7"/>
  <c r="D2103" i="7"/>
  <c r="D1920" i="7"/>
  <c r="F2189" i="7"/>
  <c r="D1731" i="7"/>
  <c r="F2131" i="7"/>
  <c r="D1895" i="7"/>
  <c r="D1971" i="7"/>
  <c r="F1940" i="7"/>
  <c r="F1632" i="7"/>
  <c r="D950" i="7"/>
  <c r="D772" i="7"/>
  <c r="F1226" i="7"/>
  <c r="F1705" i="7"/>
  <c r="D1627" i="7"/>
  <c r="F1889" i="7"/>
  <c r="F1544" i="7"/>
  <c r="F2038" i="7"/>
  <c r="F1185" i="7"/>
  <c r="D1310" i="7"/>
  <c r="D1307" i="7"/>
  <c r="F2228" i="7"/>
  <c r="F1197" i="7"/>
  <c r="D1445" i="7"/>
  <c r="D1420" i="7"/>
  <c r="D730" i="7"/>
  <c r="F1125" i="7"/>
  <c r="F1758" i="7"/>
  <c r="D1048" i="7"/>
  <c r="F1687" i="7"/>
  <c r="F1036" i="7"/>
  <c r="D1063" i="7"/>
  <c r="D1334" i="7"/>
  <c r="F1857" i="7"/>
  <c r="F2068" i="7"/>
  <c r="F1756" i="7"/>
  <c r="F1633" i="7"/>
  <c r="D1941" i="7"/>
  <c r="F1920" i="7"/>
  <c r="F1902" i="7"/>
  <c r="F1994" i="7"/>
  <c r="D2112" i="7"/>
  <c r="D2090" i="7"/>
  <c r="F2254" i="7"/>
  <c r="F1700" i="7"/>
  <c r="D1956" i="7"/>
  <c r="D1395" i="7"/>
  <c r="F2128" i="7"/>
  <c r="F2150" i="7"/>
  <c r="D1872" i="7"/>
  <c r="F2017" i="7"/>
  <c r="F2023" i="7"/>
  <c r="D1547" i="7"/>
  <c r="F1843" i="7"/>
  <c r="D2202" i="7"/>
  <c r="D1297" i="7"/>
  <c r="D1761" i="7"/>
  <c r="D2170" i="7"/>
  <c r="D1658" i="7"/>
  <c r="D2252" i="7"/>
  <c r="D2129" i="7"/>
  <c r="D1332" i="7"/>
  <c r="D1836" i="7"/>
  <c r="F2180" i="7"/>
  <c r="F2140" i="7"/>
  <c r="F1339" i="7"/>
  <c r="D2042" i="7"/>
  <c r="F1202" i="7"/>
  <c r="D1678" i="7"/>
  <c r="D2192" i="7"/>
  <c r="D1398" i="7"/>
  <c r="D2169" i="7"/>
  <c r="F2004" i="7"/>
  <c r="F1800" i="7"/>
  <c r="D2122" i="7"/>
  <c r="F2076" i="7"/>
  <c r="D1725" i="7"/>
  <c r="F1599" i="7"/>
  <c r="D2060" i="7"/>
  <c r="F2136" i="7"/>
  <c r="D1905" i="7"/>
  <c r="F2194" i="7"/>
  <c r="F1981" i="7"/>
  <c r="D2210" i="7"/>
  <c r="F1590" i="7"/>
  <c r="F1762" i="7"/>
  <c r="F2216" i="7"/>
  <c r="D1932" i="7"/>
  <c r="D1249" i="7"/>
  <c r="D2058" i="7"/>
  <c r="F1383" i="7"/>
  <c r="F1927" i="7"/>
  <c r="F1604" i="7"/>
  <c r="F2007" i="7"/>
  <c r="F1840" i="7"/>
  <c r="D1770" i="7"/>
  <c r="F2146" i="7"/>
  <c r="D1835" i="7"/>
  <c r="D1362" i="7"/>
  <c r="D1994" i="7"/>
  <c r="F1480" i="7"/>
  <c r="F2279" i="7"/>
  <c r="D1868" i="7"/>
  <c r="F2129" i="7"/>
  <c r="D2011" i="7"/>
  <c r="F1960" i="7"/>
  <c r="F2001" i="7"/>
  <c r="D2203" i="7"/>
  <c r="F1470" i="7"/>
  <c r="F1733" i="7"/>
  <c r="F1827" i="7"/>
  <c r="D2034" i="7"/>
  <c r="F1575" i="7"/>
  <c r="D1766" i="7"/>
  <c r="F1890" i="7"/>
  <c r="F2054" i="7"/>
  <c r="D2245" i="7"/>
  <c r="D2267" i="7"/>
  <c r="D1639" i="7"/>
  <c r="F1842" i="7"/>
  <c r="F1602" i="7"/>
  <c r="F2159" i="7"/>
  <c r="D2124" i="7"/>
  <c r="D1348" i="7"/>
  <c r="D1728" i="7"/>
  <c r="D2222" i="7"/>
  <c r="D2302" i="7"/>
  <c r="F1735" i="7"/>
  <c r="D2227" i="7"/>
  <c r="D1751" i="7"/>
  <c r="F1378" i="7"/>
  <c r="D1975" i="7"/>
  <c r="D2246" i="7"/>
  <c r="D1223" i="7"/>
  <c r="D1847" i="7"/>
  <c r="D1442" i="7"/>
  <c r="F1397" i="7"/>
  <c r="D1421" i="7"/>
  <c r="D2261" i="7"/>
  <c r="F334" i="7"/>
  <c r="F717" i="7"/>
  <c r="D662" i="7"/>
  <c r="F1774" i="7"/>
  <c r="D922" i="7"/>
  <c r="D1626" i="7"/>
  <c r="D953" i="7"/>
  <c r="F1297" i="7"/>
  <c r="D1646" i="7"/>
  <c r="D1901" i="7"/>
  <c r="F1667" i="7"/>
  <c r="D1240" i="7"/>
  <c r="D1081" i="7"/>
  <c r="F1138" i="7"/>
  <c r="F2176" i="7"/>
  <c r="F1811" i="7"/>
  <c r="F1403" i="7"/>
  <c r="D1128" i="7"/>
  <c r="F1543" i="7"/>
  <c r="F1382" i="7"/>
  <c r="D1953" i="7"/>
  <c r="F1464" i="7"/>
  <c r="F1536" i="7"/>
  <c r="D1560" i="7"/>
  <c r="F1953" i="7"/>
  <c r="D1704" i="7"/>
  <c r="D2065" i="7"/>
  <c r="D1924" i="7"/>
  <c r="D2045" i="7"/>
  <c r="F1979" i="7"/>
  <c r="D1567" i="7"/>
  <c r="D2191" i="7"/>
  <c r="F1472" i="7"/>
  <c r="D1893" i="7"/>
  <c r="D1723" i="7"/>
  <c r="F2117" i="7"/>
  <c r="F1839" i="7"/>
  <c r="D2268" i="7"/>
  <c r="D1864" i="7"/>
  <c r="F1765" i="7"/>
  <c r="F1785" i="7"/>
  <c r="D1470" i="7"/>
  <c r="F1637" i="7"/>
  <c r="D2041" i="7"/>
  <c r="F1538" i="7"/>
  <c r="D1786" i="7"/>
  <c r="F1703" i="7"/>
  <c r="F1802" i="7"/>
  <c r="D1388" i="7"/>
  <c r="F2075" i="7"/>
  <c r="F2258" i="7"/>
  <c r="F816" i="7"/>
  <c r="F1849" i="7"/>
  <c r="F1682" i="7"/>
  <c r="D939" i="7"/>
  <c r="D2171" i="7"/>
  <c r="F2227" i="7"/>
  <c r="D1821" i="7"/>
  <c r="F1256" i="7"/>
  <c r="D2048" i="7"/>
  <c r="D1436" i="7"/>
  <c r="F1795" i="7"/>
  <c r="F1087" i="7"/>
  <c r="F1444" i="7"/>
  <c r="F2209" i="7"/>
  <c r="D2069" i="7"/>
  <c r="F2102" i="7"/>
  <c r="D1147" i="7"/>
  <c r="D2232" i="7"/>
  <c r="D1609" i="7"/>
  <c r="D2006" i="7"/>
  <c r="D2083" i="7"/>
  <c r="D1707" i="7"/>
  <c r="F1948" i="7"/>
  <c r="D1300" i="7"/>
  <c r="F2020" i="7"/>
  <c r="F1954" i="7"/>
  <c r="D2131" i="7"/>
  <c r="F2259" i="7"/>
  <c r="F2267" i="7"/>
  <c r="F1653" i="7"/>
  <c r="F2222" i="7"/>
  <c r="F2165" i="7"/>
  <c r="F1739" i="7"/>
  <c r="F1964" i="7"/>
  <c r="F1810" i="7"/>
  <c r="D1946" i="7"/>
  <c r="F2034" i="7"/>
  <c r="F2036" i="7"/>
  <c r="D2075" i="7"/>
  <c r="D1852" i="7"/>
  <c r="F1975" i="7"/>
  <c r="D1656" i="7"/>
  <c r="F1982" i="7"/>
  <c r="F2120" i="7"/>
  <c r="D2251" i="7"/>
  <c r="D1964" i="7"/>
  <c r="F1187" i="7"/>
  <c r="F1454" i="7"/>
  <c r="F1519" i="7"/>
  <c r="D1718" i="7"/>
  <c r="F1999" i="7"/>
  <c r="D2139" i="7"/>
  <c r="F1783" i="7"/>
  <c r="D1741" i="7"/>
  <c r="D2080" i="7"/>
  <c r="F1732" i="7"/>
  <c r="F1610" i="7"/>
  <c r="F1931" i="7"/>
  <c r="D1828" i="7"/>
  <c r="F1666" i="7"/>
  <c r="F2051" i="7"/>
  <c r="D1944" i="7"/>
  <c r="F1710" i="7"/>
  <c r="F1680" i="7"/>
  <c r="F1618" i="7"/>
  <c r="F1562" i="7"/>
  <c r="F2108" i="7"/>
  <c r="D1668" i="7"/>
  <c r="D1977" i="7"/>
  <c r="D1845" i="7"/>
  <c r="D2187" i="7"/>
  <c r="D1385" i="7"/>
  <c r="D457" i="7"/>
  <c r="D2158" i="7"/>
  <c r="D1285" i="7"/>
  <c r="D1732" i="7"/>
  <c r="D1749" i="7"/>
  <c r="D997" i="7"/>
  <c r="F1976" i="7"/>
  <c r="F2230" i="7"/>
  <c r="F1167" i="7"/>
  <c r="D1791" i="7"/>
  <c r="F1351" i="7"/>
  <c r="F1015" i="7"/>
  <c r="F2239" i="7"/>
  <c r="D1397" i="7"/>
  <c r="D1306" i="7"/>
  <c r="D1708" i="7"/>
  <c r="D1589" i="7"/>
  <c r="F1090" i="7"/>
  <c r="F1859" i="7"/>
  <c r="F1905" i="7"/>
  <c r="F1691" i="7"/>
  <c r="D1349" i="7"/>
  <c r="F979" i="7"/>
  <c r="F1354" i="7"/>
  <c r="F1206" i="7"/>
  <c r="D1556" i="7"/>
  <c r="D1540" i="7"/>
  <c r="F2204" i="7"/>
  <c r="F1848" i="7"/>
  <c r="F1621" i="7"/>
  <c r="D1536" i="7"/>
  <c r="D1824" i="7"/>
  <c r="D1217" i="7"/>
  <c r="D2220" i="7"/>
  <c r="D2085" i="7"/>
  <c r="D1469" i="7"/>
  <c r="F2173" i="7"/>
  <c r="D2248" i="7"/>
  <c r="D2193" i="7"/>
  <c r="D1562" i="7"/>
  <c r="D1765" i="7"/>
  <c r="F2300" i="7"/>
  <c r="F2214" i="7"/>
  <c r="D1263" i="7"/>
  <c r="D2280" i="7"/>
  <c r="D1401" i="7"/>
  <c r="D1298" i="7"/>
  <c r="F1878" i="7"/>
  <c r="F1809" i="7"/>
  <c r="D1412" i="7"/>
  <c r="D2294" i="7"/>
  <c r="D1922" i="7"/>
  <c r="F1884" i="7"/>
  <c r="D2055" i="7"/>
  <c r="D1846" i="7"/>
  <c r="D1896" i="7"/>
  <c r="D2135" i="7"/>
  <c r="D1789" i="7"/>
  <c r="F2169" i="7"/>
  <c r="D1276" i="7"/>
  <c r="D1799" i="7"/>
  <c r="F2295" i="7"/>
  <c r="D2044" i="7"/>
  <c r="F1763" i="7"/>
  <c r="F2278" i="7"/>
  <c r="F2181" i="7"/>
  <c r="D1599" i="7"/>
  <c r="D1803" i="7"/>
  <c r="D1979" i="7"/>
  <c r="F2041" i="7"/>
  <c r="F1657" i="7"/>
  <c r="F2167" i="7"/>
  <c r="F1449" i="7"/>
  <c r="F2208" i="7"/>
  <c r="F1921" i="7"/>
  <c r="D1664" i="7"/>
  <c r="F2305" i="7"/>
  <c r="D1638" i="7"/>
  <c r="D1344" i="7"/>
  <c r="D1792" i="7"/>
  <c r="F2182" i="7"/>
  <c r="D1675" i="7"/>
  <c r="F2080" i="7"/>
  <c r="F2095" i="7"/>
  <c r="D1581" i="7"/>
  <c r="D1981" i="7"/>
  <c r="D2179" i="7"/>
  <c r="D1822" i="7"/>
  <c r="D1614" i="7"/>
  <c r="F2282" i="7"/>
  <c r="F2215" i="7"/>
  <c r="D2053" i="7"/>
  <c r="D1961" i="7"/>
  <c r="F2262" i="7"/>
  <c r="F2273" i="7"/>
  <c r="F2149" i="7"/>
  <c r="D1124" i="7"/>
  <c r="F1744" i="7"/>
  <c r="D1628" i="7"/>
  <c r="F1558" i="7"/>
  <c r="D2009" i="7"/>
  <c r="F1749" i="7"/>
  <c r="F1939" i="7"/>
  <c r="D1465" i="7"/>
  <c r="F1661" i="7"/>
  <c r="D1782" i="7"/>
  <c r="D1883" i="7"/>
  <c r="D1342" i="7"/>
  <c r="D1938" i="7"/>
  <c r="F2008" i="7"/>
  <c r="F2250" i="7"/>
  <c r="F2046" i="7"/>
  <c r="F2148" i="7"/>
  <c r="F1448" i="7"/>
  <c r="F1922" i="7"/>
  <c r="D2265" i="7"/>
  <c r="D1712" i="7"/>
  <c r="D1474" i="7"/>
  <c r="D798" i="7"/>
  <c r="D1224" i="7"/>
  <c r="F1901" i="7"/>
  <c r="D2190" i="7"/>
  <c r="D1322" i="7"/>
  <c r="D2235" i="7"/>
  <c r="F1837" i="7"/>
  <c r="D1695" i="7"/>
  <c r="D2118" i="7"/>
  <c r="D1464" i="7"/>
  <c r="D1101" i="7"/>
  <c r="F1399" i="7"/>
  <c r="D1066" i="7"/>
  <c r="D1411" i="7"/>
  <c r="F937" i="7"/>
  <c r="F1998" i="7"/>
  <c r="F1251" i="7"/>
  <c r="F1818" i="7"/>
  <c r="D1250" i="7"/>
  <c r="F1726" i="7"/>
  <c r="F793" i="7"/>
  <c r="D1321" i="7"/>
  <c r="F1685" i="7"/>
  <c r="D1408" i="7"/>
  <c r="D2050" i="7"/>
  <c r="F1709" i="7"/>
  <c r="D781" i="7"/>
  <c r="D1935" i="7"/>
  <c r="D960" i="7"/>
  <c r="F1237" i="7"/>
  <c r="D1380" i="7"/>
  <c r="F823" i="7"/>
  <c r="D879" i="7"/>
  <c r="F1754" i="7"/>
  <c r="F1655" i="7"/>
  <c r="F1695" i="7"/>
  <c r="F2223" i="7"/>
  <c r="F1282" i="7"/>
  <c r="F2277" i="7"/>
  <c r="D2260" i="7"/>
  <c r="F2162" i="7"/>
  <c r="F2166" i="7"/>
  <c r="F2246" i="7"/>
  <c r="D2217" i="7"/>
  <c r="D2198" i="7"/>
  <c r="F1720" i="7"/>
  <c r="D972" i="7"/>
  <c r="D1316" i="7"/>
  <c r="F2221" i="7"/>
  <c r="D2145" i="7"/>
  <c r="F2061" i="7"/>
  <c r="F2107" i="7"/>
  <c r="F2112" i="7"/>
  <c r="F1518" i="7"/>
  <c r="D1220" i="7"/>
  <c r="D1763" i="7"/>
  <c r="F2296" i="7"/>
  <c r="D2296" i="7"/>
  <c r="F1934" i="7"/>
  <c r="F1777" i="7"/>
  <c r="D2184" i="7"/>
  <c r="D2031" i="7"/>
  <c r="D1117" i="7"/>
  <c r="F2256" i="7"/>
  <c r="F1736" i="7"/>
  <c r="D1634" i="7"/>
  <c r="F2219" i="7"/>
  <c r="F1634" i="7"/>
  <c r="D2001" i="7"/>
  <c r="F2203" i="7"/>
  <c r="D1643" i="7"/>
  <c r="F1738" i="7"/>
  <c r="D2213" i="7"/>
  <c r="D1802" i="7"/>
  <c r="D2273" i="7"/>
  <c r="F1605" i="7"/>
  <c r="D2008" i="7"/>
  <c r="D1830" i="7"/>
  <c r="F2143" i="7"/>
  <c r="F863" i="7"/>
  <c r="D2115" i="7"/>
  <c r="F2092" i="7"/>
  <c r="D2161" i="7"/>
  <c r="F1782" i="7"/>
  <c r="D2152" i="7"/>
  <c r="F2291" i="7"/>
  <c r="D1691" i="7"/>
  <c r="D2253" i="7"/>
  <c r="D1769" i="7"/>
  <c r="F1961" i="7"/>
  <c r="D1878" i="7"/>
  <c r="D1714" i="7"/>
  <c r="D1909" i="7"/>
  <c r="D2110" i="7"/>
  <c r="D1642" i="7"/>
  <c r="F1900" i="7"/>
  <c r="F1977" i="7"/>
  <c r="D1808" i="7"/>
  <c r="D2117" i="7"/>
  <c r="F2233" i="7"/>
  <c r="F1385" i="7"/>
  <c r="F2220" i="7"/>
  <c r="F2193" i="7"/>
  <c r="D2101" i="7"/>
  <c r="D1462" i="7"/>
  <c r="F2098" i="7"/>
  <c r="F1816" i="7"/>
  <c r="D2114" i="7"/>
  <c r="D375" i="7"/>
  <c r="F1759" i="7"/>
  <c r="D1574" i="7"/>
  <c r="D1745" i="7"/>
  <c r="D1863" i="7"/>
  <c r="F1899" i="7"/>
  <c r="F2152" i="7"/>
  <c r="D2043" i="7"/>
  <c r="D1672" i="7"/>
  <c r="F2094" i="7"/>
  <c r="D1407" i="7"/>
  <c r="F1988" i="7"/>
  <c r="D1207" i="7"/>
  <c r="F1523" i="7"/>
  <c r="D2154" i="7"/>
  <c r="F1439" i="7"/>
  <c r="F2121" i="7"/>
  <c r="D1969" i="7"/>
  <c r="F1989" i="7"/>
  <c r="D2073" i="7"/>
  <c r="D2072" i="7"/>
  <c r="F1966" i="7"/>
  <c r="F2032" i="7"/>
  <c r="D1974" i="7"/>
  <c r="F466" i="7"/>
  <c r="D1666" i="7"/>
  <c r="F2175" i="7"/>
  <c r="D1886" i="7"/>
  <c r="D852" i="7"/>
  <c r="F1861" i="7"/>
  <c r="F1944" i="7"/>
  <c r="D567" i="7"/>
  <c r="D2046" i="7"/>
  <c r="F871" i="7"/>
  <c r="D728" i="7"/>
  <c r="D2054" i="7"/>
  <c r="D734" i="7"/>
  <c r="F2104" i="7"/>
  <c r="D827" i="7"/>
  <c r="D1756" i="7"/>
  <c r="F1748" i="7"/>
  <c r="D1685" i="7"/>
  <c r="D1568" i="7"/>
  <c r="F1860" i="7"/>
  <c r="F1299" i="7"/>
  <c r="F2085" i="7"/>
  <c r="F1505" i="7"/>
  <c r="D1346" i="7"/>
  <c r="F1488" i="7"/>
  <c r="F1184" i="7"/>
  <c r="F2006" i="7"/>
  <c r="D1335" i="7"/>
  <c r="F901" i="7"/>
  <c r="F1154" i="7"/>
  <c r="F434" i="7"/>
  <c r="D2218" i="7"/>
  <c r="F1912" i="7"/>
  <c r="D2137" i="7"/>
  <c r="F2242" i="7"/>
  <c r="D2256" i="7"/>
  <c r="D1960" i="7"/>
  <c r="F1478" i="7"/>
  <c r="D2279" i="7"/>
  <c r="D2178" i="7"/>
  <c r="F2191" i="7"/>
  <c r="F2079" i="7"/>
  <c r="F2096" i="7"/>
  <c r="F1286" i="7"/>
  <c r="D1710" i="7"/>
  <c r="D1312" i="7"/>
  <c r="F1764" i="7"/>
  <c r="F2201" i="7"/>
  <c r="D1925" i="7"/>
  <c r="F2065" i="7"/>
  <c r="D1819" i="7"/>
  <c r="D1899" i="7"/>
  <c r="D2182" i="7"/>
  <c r="D1907" i="7"/>
  <c r="D1078" i="7"/>
  <c r="F2252" i="7"/>
  <c r="D1012" i="7"/>
  <c r="F1129" i="7"/>
  <c r="F2184" i="7"/>
  <c r="D2238" i="7"/>
  <c r="F2185" i="7"/>
  <c r="D1783" i="7"/>
  <c r="D2127" i="7"/>
  <c r="D2196" i="7"/>
  <c r="D1455" i="7"/>
  <c r="D2206" i="7"/>
  <c r="D2234" i="7"/>
  <c r="D1760" i="7"/>
  <c r="F2160" i="7"/>
  <c r="D2143" i="7"/>
  <c r="F1871" i="7"/>
  <c r="F1542" i="7"/>
  <c r="F2158" i="7"/>
  <c r="F2163" i="7"/>
  <c r="D1514" i="7"/>
  <c r="F2154" i="7"/>
  <c r="D1485" i="7"/>
  <c r="D2274" i="7"/>
  <c r="D1773" i="7"/>
  <c r="F2022" i="7"/>
  <c r="D1377" i="7"/>
  <c r="D2160" i="7"/>
  <c r="D2092" i="7"/>
  <c r="D1304" i="7"/>
  <c r="F2210" i="7"/>
  <c r="F1587" i="7"/>
  <c r="D1438" i="7"/>
  <c r="D2263" i="7"/>
  <c r="D2121" i="7"/>
  <c r="F1368" i="7"/>
  <c r="F1731" i="7"/>
  <c r="D1192" i="7"/>
  <c r="F1414" i="7"/>
  <c r="F902" i="7"/>
  <c r="D2240" i="7"/>
  <c r="F2168" i="7"/>
  <c r="D1823" i="7"/>
  <c r="D1520" i="7"/>
  <c r="F2018" i="7"/>
  <c r="D1754" i="7"/>
  <c r="F1660" i="7"/>
  <c r="D1781" i="7"/>
  <c r="D2272" i="7"/>
  <c r="F1589" i="7"/>
  <c r="D1587" i="7"/>
  <c r="F2245" i="7"/>
  <c r="F1563" i="7"/>
  <c r="F2110" i="7"/>
  <c r="F1770" i="7"/>
  <c r="D2086" i="7"/>
  <c r="D1842" i="7"/>
  <c r="F935" i="7"/>
  <c r="F1875" i="7"/>
  <c r="D1133" i="7"/>
  <c r="F1817" i="7"/>
  <c r="D2004" i="7"/>
  <c r="D1982" i="7"/>
  <c r="F2056" i="7"/>
  <c r="D2029" i="7"/>
  <c r="F2297" i="7"/>
  <c r="D1077" i="7"/>
  <c r="F2039" i="7"/>
  <c r="D1490" i="7"/>
  <c r="D1804" i="7"/>
  <c r="F2157" i="7"/>
  <c r="F2027" i="7"/>
  <c r="F1366" i="7"/>
  <c r="F553" i="7"/>
  <c r="D2162" i="7"/>
  <c r="D1665" i="7"/>
  <c r="D2049" i="7"/>
  <c r="F1863" i="7"/>
  <c r="D1737" i="7"/>
  <c r="F1868" i="7"/>
  <c r="D1577" i="7"/>
  <c r="D577" i="7"/>
  <c r="D955" i="7"/>
  <c r="F2073" i="7"/>
  <c r="F2139" i="7"/>
  <c r="D1013" i="7"/>
  <c r="F1465" i="7"/>
  <c r="D1054" i="7"/>
  <c r="F1679" i="7"/>
  <c r="F1896" i="7"/>
  <c r="D1173" i="7"/>
  <c r="F1686" i="7"/>
  <c r="D1867" i="7"/>
  <c r="D1460" i="7"/>
  <c r="F1850" i="7"/>
  <c r="F1304" i="7"/>
  <c r="F1883" i="7"/>
  <c r="F2211" i="7"/>
  <c r="F862" i="7"/>
  <c r="F851" i="7"/>
  <c r="D2201" i="7"/>
  <c r="D2186" i="7"/>
  <c r="D1742" i="7"/>
  <c r="D1645" i="7"/>
  <c r="F2147" i="7"/>
  <c r="D1919" i="7"/>
  <c r="F1784" i="7"/>
  <c r="F2124" i="7"/>
  <c r="D1303" i="7"/>
  <c r="F1572" i="7"/>
  <c r="F2066" i="7"/>
  <c r="F1678" i="7"/>
  <c r="D2172" i="7"/>
  <c r="D1417" i="7"/>
  <c r="D2016" i="7"/>
  <c r="D2132" i="7"/>
  <c r="F1715" i="7"/>
  <c r="D2076" i="7"/>
  <c r="D2168" i="7"/>
  <c r="D2214" i="7"/>
  <c r="F2298" i="7"/>
  <c r="F2244" i="7"/>
  <c r="D2147" i="7"/>
  <c r="D1831" i="7"/>
  <c r="F2028" i="7"/>
  <c r="D719" i="7"/>
  <c r="D1583" i="7"/>
  <c r="F1377" i="7"/>
  <c r="D1858" i="7"/>
  <c r="F1413" i="7"/>
  <c r="F2195" i="7"/>
  <c r="D1881" i="7"/>
  <c r="F2057" i="7"/>
  <c r="F1870" i="7"/>
  <c r="D1959" i="7"/>
  <c r="D1247" i="7"/>
  <c r="D2185" i="7"/>
  <c r="F1233" i="7"/>
  <c r="F2132" i="7"/>
  <c r="F2060" i="7"/>
  <c r="F1955" i="7"/>
  <c r="F2049" i="7"/>
  <c r="F1647" i="7"/>
  <c r="D1727" i="7"/>
  <c r="F2206" i="7"/>
  <c r="D2229" i="7"/>
  <c r="D1856" i="7"/>
  <c r="F1869" i="7"/>
  <c r="D1951" i="7"/>
  <c r="F2284" i="7"/>
  <c r="D1651" i="7"/>
  <c r="F2190" i="7"/>
  <c r="F1615" i="7"/>
  <c r="F2091" i="7"/>
  <c r="F1668" i="7"/>
  <c r="F2122" i="7"/>
  <c r="F973" i="7"/>
  <c r="F1779" i="7"/>
  <c r="F1140" i="7"/>
  <c r="F1806" i="7"/>
  <c r="F2009" i="7"/>
  <c r="D2239" i="7"/>
  <c r="D2023" i="7"/>
  <c r="D2081" i="7"/>
  <c r="F1825" i="7"/>
  <c r="F1447" i="7"/>
  <c r="F1942" i="7"/>
  <c r="D2099" i="7"/>
  <c r="F1646" i="7"/>
  <c r="F2114" i="7"/>
  <c r="D1205" i="7"/>
  <c r="D1965" i="7"/>
  <c r="D2259" i="7"/>
  <c r="D2030" i="7"/>
  <c r="F1828" i="7"/>
  <c r="D1978" i="7"/>
  <c r="F1950" i="7"/>
  <c r="D1619" i="7"/>
  <c r="D1943" i="7"/>
  <c r="D1242" i="7"/>
  <c r="D2142" i="7"/>
  <c r="D1931" i="7"/>
  <c r="D2223" i="7"/>
  <c r="D1735" i="7"/>
  <c r="F1771" i="7"/>
  <c r="D2177" i="7"/>
  <c r="F2225" i="7"/>
  <c r="D1853" i="7"/>
  <c r="D2254" i="7"/>
  <c r="F1645" i="7"/>
  <c r="D1855" i="7"/>
  <c r="D1166" i="7"/>
  <c r="F1805" i="7"/>
  <c r="D2174" i="7"/>
  <c r="D1958" i="7"/>
  <c r="F1650" i="7"/>
  <c r="F1893" i="7"/>
  <c r="F2069" i="7"/>
  <c r="D2167" i="7"/>
  <c r="F2283" i="7"/>
  <c r="D2014" i="7"/>
  <c r="D1816" i="7"/>
  <c r="D2264" i="7"/>
  <c r="F1728" i="7"/>
  <c r="F1128" i="7"/>
  <c r="F1897" i="7"/>
  <c r="D987" i="7"/>
  <c r="D976" i="7"/>
  <c r="F2118" i="7"/>
  <c r="F1052" i="7"/>
  <c r="D1498" i="7"/>
  <c r="D811" i="7"/>
  <c r="D2051" i="7"/>
  <c r="D1476" i="7"/>
  <c r="D1722" i="7"/>
  <c r="D2180" i="7"/>
  <c r="F2101" i="7"/>
  <c r="D1003" i="7"/>
  <c r="D2299" i="7"/>
  <c r="F2238" i="7"/>
  <c r="D2035" i="7"/>
  <c r="D1467" i="7"/>
  <c r="F1780" i="7"/>
  <c r="F2255" i="7"/>
  <c r="D1810" i="7"/>
  <c r="F1669" i="7"/>
  <c r="F561" i="7"/>
  <c r="D601" i="7"/>
  <c r="F2265" i="7"/>
  <c r="D824" i="7"/>
  <c r="F1502" i="7"/>
  <c r="F1608" i="7"/>
  <c r="D2148" i="7"/>
  <c r="F2015" i="7"/>
  <c r="F1369" i="7"/>
  <c r="F2067" i="7"/>
  <c r="D612" i="7"/>
  <c r="D2056" i="7"/>
  <c r="F2288" i="7"/>
  <c r="F1887" i="7"/>
  <c r="F1898" i="7"/>
  <c r="F1918" i="7"/>
  <c r="F2280" i="7"/>
  <c r="F1854" i="7"/>
  <c r="D2079" i="7"/>
  <c r="D1827" i="7"/>
  <c r="D1302" i="7"/>
  <c r="D1995" i="7"/>
  <c r="D858" i="7"/>
  <c r="F2155" i="7"/>
  <c r="D1211" i="7"/>
  <c r="F2014" i="7"/>
  <c r="D1949" i="7"/>
  <c r="D1512" i="7"/>
  <c r="D1386" i="7"/>
  <c r="D2236" i="7"/>
  <c r="D1410" i="7"/>
  <c r="D1957" i="7"/>
  <c r="D1378" i="7"/>
  <c r="F2207" i="7"/>
  <c r="F1867" i="7"/>
  <c r="D2010" i="7"/>
  <c r="D1869" i="7"/>
  <c r="F1768" i="7"/>
  <c r="D2285" i="7"/>
  <c r="D2230" i="7"/>
  <c r="F1545" i="7"/>
  <c r="D2226" i="7"/>
  <c r="F1046" i="7"/>
  <c r="D2219" i="7"/>
  <c r="D1952" i="7"/>
  <c r="D2138" i="7"/>
  <c r="D2061" i="7"/>
  <c r="F2236" i="7"/>
  <c r="F2183" i="7"/>
  <c r="F1990" i="7"/>
  <c r="D1887" i="7"/>
  <c r="D2181" i="7"/>
  <c r="F1065" i="7"/>
  <c r="F1307" i="7"/>
  <c r="F2249" i="7"/>
  <c r="D1135" i="7"/>
  <c r="F1688" i="7"/>
  <c r="F1986" i="7"/>
  <c r="F2177" i="7"/>
  <c r="D2057" i="7"/>
  <c r="D1989" i="7"/>
  <c r="D1996" i="7"/>
  <c r="D1608" i="7"/>
  <c r="D2071" i="7"/>
  <c r="F1725" i="7"/>
  <c r="F2043" i="7"/>
  <c r="F1879" i="7"/>
  <c r="F2217" i="7"/>
  <c r="D978" i="7"/>
  <c r="D1591" i="7"/>
  <c r="D2038" i="7"/>
  <c r="D1984" i="7"/>
  <c r="F1911" i="7"/>
  <c r="D2189" i="7"/>
  <c r="F1662" i="7"/>
  <c r="F1446" i="7"/>
  <c r="D1457" i="7"/>
  <c r="F1987" i="7"/>
  <c r="F1474" i="7"/>
  <c r="F2248" i="7"/>
  <c r="F1724" i="7"/>
  <c r="D2166" i="7"/>
  <c r="F835" i="7"/>
  <c r="D1913" i="7"/>
  <c r="F2170" i="7"/>
  <c r="F2270" i="7"/>
  <c r="F1945" i="7"/>
  <c r="D2286" i="7"/>
  <c r="D1649" i="7"/>
  <c r="D2089" i="7"/>
  <c r="D2262" i="7"/>
  <c r="F2231" i="7"/>
  <c r="D2037" i="7"/>
  <c r="F1894" i="7"/>
  <c r="D1690" i="7"/>
  <c r="F2135" i="7"/>
  <c r="F2025" i="7"/>
  <c r="D1801" i="7"/>
  <c r="D2105" i="7"/>
  <c r="D2109" i="7"/>
  <c r="D2020" i="7"/>
  <c r="D2047" i="7"/>
  <c r="D1904" i="7"/>
  <c r="F1876" i="7"/>
  <c r="F2137" i="7"/>
  <c r="D2284" i="7"/>
  <c r="D1414" i="7"/>
  <c r="D1565" i="7"/>
  <c r="F1408" i="7"/>
  <c r="D1680" i="7"/>
  <c r="D1546" i="7"/>
  <c r="D1797" i="7"/>
  <c r="F994" i="7"/>
  <c r="F2271" i="7"/>
  <c r="F897" i="7"/>
  <c r="F1552" i="7"/>
  <c r="D308" i="7"/>
  <c r="D1967" i="7"/>
  <c r="F2257" i="7"/>
  <c r="D1164" i="7"/>
  <c r="F1821" i="7"/>
  <c r="F860" i="7"/>
  <c r="D665" i="7"/>
  <c r="F1510" i="7"/>
  <c r="D933" i="7"/>
  <c r="F1189" i="7"/>
  <c r="F653" i="7"/>
  <c r="F2243" i="7"/>
  <c r="D1862" i="7"/>
  <c r="F1152" i="7"/>
  <c r="D1894" i="7"/>
  <c r="D1499" i="7"/>
  <c r="F2235" i="7"/>
  <c r="D1497" i="7"/>
  <c r="F1584" i="7"/>
  <c r="F1787" i="7"/>
  <c r="F1794" i="7"/>
  <c r="F1430" i="7"/>
  <c r="F1903" i="7"/>
  <c r="D1475" i="7"/>
  <c r="F1613" i="7"/>
  <c r="D1446" i="7"/>
  <c r="D1434" i="7"/>
  <c r="D1780" i="7"/>
  <c r="D965" i="7"/>
  <c r="F986" i="7"/>
  <c r="D1406" i="7"/>
  <c r="F779" i="7"/>
  <c r="D1604" i="7"/>
  <c r="D1832" i="7"/>
  <c r="D1902" i="7"/>
  <c r="D2096" i="7"/>
  <c r="D2216" i="7"/>
  <c r="D1461" i="7"/>
  <c r="D1447" i="7"/>
  <c r="F1737" i="7"/>
  <c r="D957" i="7"/>
  <c r="D1036" i="7"/>
  <c r="F1227" i="7"/>
  <c r="F1415" i="7"/>
  <c r="F1224" i="7"/>
  <c r="D1542" i="7"/>
  <c r="D1912" i="7"/>
  <c r="D1463" i="7"/>
  <c r="D1188" i="7"/>
  <c r="F1742" i="7"/>
  <c r="D1772" i="7"/>
  <c r="F1983" i="7"/>
  <c r="D2197" i="7"/>
  <c r="F1639" i="7"/>
  <c r="D975" i="7"/>
  <c r="D1618" i="7"/>
  <c r="F375" i="7"/>
  <c r="F1441" i="7"/>
  <c r="F1433" i="7"/>
  <c r="D1968" i="7"/>
  <c r="F840" i="7"/>
  <c r="D2242" i="7"/>
  <c r="D1294" i="7"/>
  <c r="F1592" i="7"/>
  <c r="D1873" i="7"/>
  <c r="F1946" i="7"/>
  <c r="F1792" i="7"/>
  <c r="D1468" i="7"/>
  <c r="D726" i="7"/>
  <c r="F912" i="7"/>
  <c r="D1620" i="7"/>
  <c r="D1072" i="7"/>
  <c r="D1384" i="7"/>
  <c r="F962" i="7"/>
  <c r="D1090" i="7"/>
  <c r="D1267" i="7"/>
  <c r="F1293" i="7"/>
  <c r="F2040" i="7"/>
  <c r="D1126" i="7"/>
  <c r="F1547" i="7"/>
  <c r="D1486" i="7"/>
  <c r="D1632" i="7"/>
  <c r="F1484" i="7"/>
  <c r="F1885" i="7"/>
  <c r="F2074" i="7"/>
  <c r="F855" i="7"/>
  <c r="D2094" i="7"/>
  <c r="F1280" i="7"/>
  <c r="F1992" i="7"/>
  <c r="F1755" i="7"/>
  <c r="F1458" i="7"/>
  <c r="F1929" i="7"/>
  <c r="F1032" i="7"/>
  <c r="F1829" i="7"/>
  <c r="F2264" i="7"/>
  <c r="F1924" i="7"/>
  <c r="F1265" i="7"/>
  <c r="D1948" i="7"/>
  <c r="D1908" i="7"/>
  <c r="F2030" i="7"/>
  <c r="F745" i="7"/>
  <c r="D1368" i="7"/>
  <c r="D1441" i="7"/>
  <c r="F1597" i="7"/>
  <c r="D1367" i="7"/>
  <c r="F804" i="7"/>
  <c r="F1270" i="7"/>
  <c r="D1084" i="7"/>
  <c r="D1805" i="7"/>
  <c r="F1074" i="7"/>
  <c r="D1555" i="7"/>
  <c r="F1812" i="7"/>
  <c r="F1482" i="7"/>
  <c r="F1494" i="7"/>
  <c r="F2302" i="7"/>
  <c r="F1008" i="7"/>
  <c r="D1305" i="7"/>
  <c r="F657" i="7"/>
  <c r="F1059" i="7"/>
  <c r="F751" i="7"/>
  <c r="F922" i="7"/>
  <c r="D682" i="7"/>
  <c r="D1340" i="7"/>
  <c r="D422" i="7"/>
  <c r="F1417" i="7"/>
  <c r="F669" i="7"/>
  <c r="D673" i="7"/>
  <c r="F890" i="7"/>
  <c r="D558" i="7"/>
  <c r="D951" i="7"/>
  <c r="F2086" i="7"/>
  <c r="D604" i="7"/>
  <c r="D1153" i="7"/>
  <c r="D984" i="7"/>
  <c r="F969" i="7"/>
  <c r="F1121" i="7"/>
  <c r="D1753" i="7"/>
  <c r="D590" i="7"/>
  <c r="D944" i="7"/>
  <c r="D909" i="7"/>
  <c r="D1274" i="7"/>
  <c r="D2068" i="7"/>
  <c r="D1272" i="7"/>
  <c r="F1349" i="7"/>
  <c r="D2266" i="7"/>
  <c r="D1788" i="7"/>
  <c r="F2103" i="7"/>
  <c r="D1554" i="7"/>
  <c r="F895" i="7"/>
  <c r="D2173" i="7"/>
  <c r="F1352" i="7"/>
  <c r="D1592" i="7"/>
  <c r="F1947" i="7"/>
  <c r="D1706" i="7"/>
  <c r="D1199" i="7"/>
  <c r="D1437" i="7"/>
  <c r="D1283" i="7"/>
  <c r="D1040" i="7"/>
  <c r="D2155" i="7"/>
  <c r="F1865" i="7"/>
  <c r="D1897" i="7"/>
  <c r="D2258" i="7"/>
  <c r="F1078" i="7"/>
  <c r="D1088" i="7"/>
  <c r="D1740" i="7"/>
  <c r="D1600" i="7"/>
  <c r="F1455" i="7"/>
  <c r="F1238" i="7"/>
  <c r="F1245" i="7"/>
  <c r="D1315" i="7"/>
  <c r="D1814" i="7"/>
  <c r="D1333" i="7"/>
  <c r="F1392" i="7"/>
  <c r="D959" i="7"/>
  <c r="F1194" i="7"/>
  <c r="D1539" i="7"/>
  <c r="D1937" i="7"/>
  <c r="D2098" i="7"/>
  <c r="D2303" i="7"/>
  <c r="F1022" i="7"/>
  <c r="F2253" i="7"/>
  <c r="F1145" i="7"/>
  <c r="F650" i="7"/>
  <c r="F1275" i="7"/>
  <c r="F1201" i="7"/>
  <c r="F1178" i="7"/>
  <c r="F1285" i="7"/>
  <c r="F1834" i="7"/>
  <c r="D1515" i="7"/>
  <c r="F1841" i="7"/>
  <c r="D700" i="7"/>
  <c r="F1071" i="7"/>
  <c r="F2044" i="7"/>
  <c r="F1529" i="7"/>
  <c r="D1480" i="7"/>
  <c r="F1796" i="7"/>
  <c r="F1506" i="7"/>
  <c r="F2087" i="7"/>
  <c r="D833" i="7"/>
  <c r="F1460" i="7"/>
  <c r="D2116" i="7"/>
  <c r="D1500" i="7"/>
  <c r="F1820" i="7"/>
  <c r="D1700" i="7"/>
  <c r="D2144" i="7"/>
  <c r="F1114" i="7"/>
  <c r="D1061" i="7"/>
  <c r="F1701" i="7"/>
  <c r="F2292" i="7"/>
  <c r="F2134" i="7"/>
  <c r="F1813" i="7"/>
  <c r="D1431" i="7"/>
  <c r="D1848" i="7"/>
  <c r="D1418" i="7"/>
  <c r="F2106" i="7"/>
  <c r="D1181" i="7"/>
  <c r="D1653" i="7"/>
  <c r="D1631" i="7"/>
  <c r="F1676" i="7"/>
  <c r="F2234" i="7"/>
  <c r="D717" i="7"/>
  <c r="D1630" i="7"/>
  <c r="D1545" i="7"/>
  <c r="D1602" i="7"/>
  <c r="D1654" i="7"/>
  <c r="D1356" i="7"/>
  <c r="D1859" i="7"/>
  <c r="D1784" i="7"/>
  <c r="F1578" i="7"/>
  <c r="D896" i="7"/>
  <c r="F926" i="7"/>
  <c r="D2225" i="7"/>
  <c r="F2151" i="7"/>
  <c r="F1289" i="7"/>
  <c r="D1042" i="7"/>
  <c r="D693" i="7"/>
  <c r="D898" i="7"/>
  <c r="D1503" i="7"/>
  <c r="F1919" i="7"/>
  <c r="F832" i="7"/>
  <c r="F1437" i="7"/>
  <c r="D1092" i="7"/>
  <c r="D1721" i="7"/>
  <c r="D1850" i="7"/>
  <c r="F2293" i="7"/>
  <c r="F1571" i="7"/>
  <c r="D1921" i="7"/>
  <c r="D1381" i="7"/>
  <c r="F1790" i="7"/>
  <c r="D1037" i="7"/>
  <c r="D1070" i="7"/>
  <c r="F1246" i="7"/>
  <c r="F1654" i="7"/>
  <c r="F535" i="7"/>
  <c r="F1625" i="7"/>
  <c r="F787" i="7"/>
  <c r="D2292" i="7"/>
  <c r="D575" i="7"/>
  <c r="F1935" i="7"/>
  <c r="F2224" i="7"/>
  <c r="D2140" i="7"/>
  <c r="D2002" i="7"/>
  <c r="D1266" i="7"/>
  <c r="F1336" i="7"/>
  <c r="D1622" i="7"/>
  <c r="F2240" i="7"/>
  <c r="D1940" i="7"/>
  <c r="F1393" i="7"/>
  <c r="F1427" i="7"/>
  <c r="F1658" i="7"/>
  <c r="F1229" i="7"/>
  <c r="F777" i="7"/>
  <c r="D1698" i="7"/>
  <c r="D1633" i="7"/>
  <c r="D1652" i="7"/>
  <c r="F1757" i="7"/>
  <c r="D2200" i="7"/>
  <c r="F2047" i="7"/>
  <c r="D937" i="7"/>
  <c r="F784" i="7"/>
  <c r="F1025" i="7"/>
  <c r="D1265" i="7"/>
  <c r="D2093" i="7"/>
  <c r="F2303" i="7"/>
  <c r="D324" i="7"/>
  <c r="F1267" i="7"/>
  <c r="F2268" i="7"/>
  <c r="F1002" i="7"/>
  <c r="D1813" i="7"/>
  <c r="D1663" i="7"/>
  <c r="F1603" i="7"/>
  <c r="F1949" i="7"/>
  <c r="D1898" i="7"/>
  <c r="D2205" i="7"/>
  <c r="D2018" i="7"/>
  <c r="F1319" i="7"/>
  <c r="F2304" i="7"/>
  <c r="F1013" i="7"/>
  <c r="F1845" i="7"/>
  <c r="D1291" i="7"/>
  <c r="F1247" i="7"/>
  <c r="D1860" i="7"/>
  <c r="F2021" i="7"/>
  <c r="D1929" i="7"/>
  <c r="D1241" i="7"/>
  <c r="D1861" i="7"/>
  <c r="F2125" i="7"/>
  <c r="D1947" i="7"/>
  <c r="D1962" i="7"/>
  <c r="F1499" i="7"/>
  <c r="D1762" i="7"/>
  <c r="D1588" i="7"/>
  <c r="D1134" i="7"/>
  <c r="D1624" i="7"/>
  <c r="F1607" i="7"/>
  <c r="F1204" i="7"/>
  <c r="D1440" i="7"/>
  <c r="F1504" i="7"/>
  <c r="F1880" i="7"/>
  <c r="F2115" i="7"/>
  <c r="D1774" i="7"/>
  <c r="F971" i="7"/>
  <c r="D1963" i="7"/>
  <c r="D1251" i="7"/>
  <c r="D1809" i="7"/>
  <c r="D1085" i="7"/>
  <c r="F1173" i="7"/>
  <c r="D770" i="7"/>
  <c r="F1951" i="7"/>
  <c r="D1689" i="7"/>
  <c r="F1598" i="7"/>
  <c r="F2196" i="7"/>
  <c r="F1193" i="7"/>
  <c r="F1240" i="7"/>
  <c r="D1829" i="7"/>
  <c r="F1077" i="7"/>
  <c r="D715" i="7"/>
  <c r="F475" i="7"/>
  <c r="F2033" i="7"/>
  <c r="D846" i="7"/>
  <c r="F2261" i="7"/>
  <c r="F2178" i="7"/>
  <c r="F1984" i="7"/>
  <c r="F1937" i="7"/>
  <c r="D1076" i="7"/>
  <c r="D773" i="7"/>
  <c r="F1126" i="7"/>
  <c r="F1858" i="7"/>
  <c r="D1793" i="7"/>
  <c r="F1055" i="7"/>
  <c r="D619" i="7"/>
  <c r="D1692" i="7"/>
  <c r="F1347" i="7"/>
  <c r="F1740" i="7"/>
  <c r="F958" i="7"/>
  <c r="D1640" i="7"/>
  <c r="F1491" i="7"/>
  <c r="F1943" i="7"/>
  <c r="D729" i="7"/>
  <c r="F2123" i="7"/>
  <c r="D1661" i="7"/>
  <c r="F903" i="7"/>
  <c r="F380" i="7"/>
  <c r="F1696" i="7"/>
  <c r="F1530" i="7"/>
  <c r="F2192" i="7"/>
  <c r="F1670" i="7"/>
  <c r="F1533" i="7"/>
  <c r="D2088" i="7"/>
  <c r="D1709" i="7"/>
  <c r="F1799" i="7"/>
  <c r="D1051" i="7"/>
  <c r="D1458" i="7"/>
  <c r="F1697" i="7"/>
  <c r="D2095" i="7"/>
  <c r="D2241" i="7"/>
  <c r="D1993" i="7"/>
  <c r="F1291" i="7"/>
  <c r="F1583" i="7"/>
  <c r="F1832" i="7"/>
  <c r="F1501" i="7"/>
  <c r="F1257" i="7"/>
  <c r="D971" i="7"/>
  <c r="F2161" i="7"/>
  <c r="D1603" i="7"/>
  <c r="D2208" i="7"/>
  <c r="F1593" i="7"/>
  <c r="F1852" i="7"/>
  <c r="D1992" i="7"/>
  <c r="F2229" i="7"/>
  <c r="D2134" i="7"/>
  <c r="F1554" i="7"/>
  <c r="D1219" i="7"/>
  <c r="F868" i="7"/>
  <c r="D2027" i="7"/>
  <c r="F1722" i="7"/>
  <c r="F693" i="7"/>
  <c r="F1892" i="7"/>
  <c r="D526" i="7"/>
  <c r="F1516" i="7"/>
  <c r="D1275" i="7"/>
  <c r="D1277" i="7"/>
  <c r="F1331" i="7"/>
  <c r="F1219" i="7"/>
  <c r="F2156" i="7"/>
  <c r="F1957" i="7"/>
  <c r="D2149" i="7"/>
  <c r="D1870" i="7"/>
  <c r="D943" i="7"/>
  <c r="F1379" i="7"/>
  <c r="D2126" i="7"/>
  <c r="D1193" i="7"/>
  <c r="F1225" i="7"/>
  <c r="D1854" i="7"/>
  <c r="F1528" i="7"/>
  <c r="D1701" i="7"/>
  <c r="D1350" i="7"/>
  <c r="D2290" i="7"/>
  <c r="D1997" i="7"/>
  <c r="D1330" i="7"/>
  <c r="D1980" i="7"/>
  <c r="F1997" i="7"/>
  <c r="D1747" i="7"/>
  <c r="F1283" i="7"/>
  <c r="F1124" i="7"/>
  <c r="F1131" i="7"/>
  <c r="D1757" i="7"/>
  <c r="D1114" i="7"/>
  <c r="D1015" i="7"/>
  <c r="D1478" i="7"/>
  <c r="D1563" i="7"/>
  <c r="D413" i="7"/>
  <c r="F1353" i="7"/>
  <c r="F541" i="7"/>
  <c r="D1573" i="7"/>
  <c r="F1492" i="7"/>
  <c r="D1807" i="7"/>
  <c r="D1544" i="7"/>
  <c r="F861" i="7"/>
  <c r="F78" i="7"/>
  <c r="F809" i="7"/>
  <c r="F1190" i="7"/>
  <c r="F1053" i="7"/>
  <c r="F247" i="7"/>
  <c r="D832" i="7"/>
  <c r="D902" i="7"/>
  <c r="F1483" i="7"/>
  <c r="D446" i="7"/>
  <c r="F1096" i="7"/>
  <c r="D625" i="7"/>
  <c r="F790" i="7"/>
  <c r="D669" i="7"/>
  <c r="D1748" i="7"/>
  <c r="D1575" i="7"/>
  <c r="D1533" i="7"/>
  <c r="F358" i="7"/>
  <c r="F1050" i="7"/>
  <c r="F1198" i="7"/>
  <c r="D1890" i="7"/>
  <c r="F404" i="7"/>
  <c r="D1493" i="7"/>
  <c r="D2153" i="7"/>
  <c r="F320" i="7"/>
  <c r="F273" i="7"/>
  <c r="F340" i="7"/>
  <c r="F1277" i="7"/>
  <c r="F1723" i="7"/>
  <c r="D354" i="7"/>
  <c r="F1612" i="7"/>
  <c r="F1721" i="7"/>
  <c r="F2105" i="7"/>
  <c r="F1116" i="7"/>
  <c r="F2127" i="7"/>
  <c r="F959" i="7"/>
  <c r="F1043" i="7"/>
  <c r="F1010" i="7"/>
  <c r="F1915" i="7"/>
  <c r="F1068" i="7"/>
  <c r="D1127" i="7"/>
  <c r="F1432" i="7"/>
  <c r="D1517" i="7"/>
  <c r="D1884" i="7"/>
  <c r="D1891" i="7"/>
  <c r="D1494" i="7"/>
  <c r="F1830" i="7"/>
  <c r="D1488" i="7"/>
  <c r="D2102" i="7"/>
  <c r="F1012" i="7"/>
  <c r="F1925" i="7"/>
  <c r="F1594" i="7"/>
  <c r="D709" i="7"/>
  <c r="F783" i="7"/>
  <c r="D830" i="7"/>
  <c r="F2142" i="7"/>
  <c r="F1916" i="7"/>
  <c r="F1747" i="7"/>
  <c r="F1750" i="7"/>
  <c r="D829" i="7"/>
  <c r="D1916" i="7"/>
  <c r="F2197" i="7"/>
  <c r="D1403" i="7"/>
  <c r="D1991" i="7"/>
  <c r="D1826" i="7"/>
  <c r="D2104" i="7"/>
  <c r="D1679" i="7"/>
  <c r="F1577" i="7"/>
  <c r="D1427" i="7"/>
  <c r="D491" i="7"/>
  <c r="D1596" i="7"/>
  <c r="D2021" i="7"/>
  <c r="D1715" i="7"/>
  <c r="D1143" i="7"/>
  <c r="D1167" i="7"/>
  <c r="D2250" i="7"/>
  <c r="D1079" i="7"/>
  <c r="D1502" i="7"/>
  <c r="D1612" i="7"/>
  <c r="D2159" i="7"/>
  <c r="F1910" i="7"/>
  <c r="F1495" i="7"/>
  <c r="D1918" i="7"/>
  <c r="F1521" i="7"/>
  <c r="F1181" i="7"/>
  <c r="D920" i="7"/>
  <c r="D1954" i="7"/>
  <c r="D2032" i="7"/>
  <c r="D993" i="7"/>
  <c r="D2005" i="7"/>
  <c r="F1195" i="7"/>
  <c r="D1396" i="7"/>
  <c r="F1320" i="7"/>
  <c r="D1711" i="7"/>
  <c r="D1584" i="7"/>
  <c r="D1986" i="7"/>
  <c r="D1341" i="7"/>
  <c r="D1578" i="7"/>
  <c r="F1631" i="7"/>
  <c r="D799" i="7"/>
  <c r="D2097" i="7"/>
  <c r="F1520" i="7"/>
  <c r="D1777" i="7"/>
  <c r="D1131" i="7"/>
  <c r="D645" i="7"/>
  <c r="F1798" i="7"/>
  <c r="F615" i="7"/>
  <c r="F1363" i="7"/>
  <c r="F1970" i="7"/>
  <c r="D1750" i="7"/>
  <c r="F1974" i="7"/>
  <c r="D1726" i="7"/>
  <c r="F1380" i="7"/>
  <c r="F1591" i="7"/>
  <c r="F2070" i="7"/>
  <c r="D787" i="7"/>
  <c r="F1775" i="7"/>
  <c r="F1503" i="7"/>
  <c r="D1235" i="7"/>
  <c r="D930" i="7"/>
  <c r="F1804" i="7"/>
  <c r="F590" i="7"/>
  <c r="F1712" i="7"/>
  <c r="D802" i="7"/>
  <c r="D1337" i="7"/>
  <c r="D1424" i="7"/>
  <c r="F1490" i="7"/>
  <c r="F980" i="7"/>
  <c r="D629" i="7"/>
  <c r="F1665" i="7"/>
  <c r="F2116" i="7"/>
  <c r="F925" i="7"/>
  <c r="D1451" i="7"/>
  <c r="F1294" i="7"/>
  <c r="F218" i="7"/>
  <c r="F765" i="7"/>
  <c r="F556" i="7"/>
  <c r="F347" i="7"/>
  <c r="F470" i="7"/>
  <c r="F111" i="7"/>
  <c r="D1746" i="7"/>
  <c r="F1716" i="7"/>
  <c r="D1552" i="7"/>
  <c r="F1681" i="7"/>
  <c r="F2213" i="7"/>
  <c r="F1144" i="7"/>
  <c r="D1548" i="7"/>
  <c r="F609" i="7"/>
  <c r="F2226" i="7"/>
  <c r="D501" i="7"/>
  <c r="F511" i="7"/>
  <c r="F507" i="7"/>
  <c r="F396" i="7"/>
  <c r="F438" i="7"/>
  <c r="F262" i="7"/>
  <c r="F952" i="7"/>
  <c r="D1518" i="7"/>
  <c r="D1736" i="7"/>
  <c r="F1917" i="7"/>
  <c r="D2275" i="7"/>
  <c r="D334" i="7"/>
  <c r="F1373" i="7"/>
  <c r="D2231" i="7"/>
  <c r="F1711" i="7"/>
  <c r="D1259" i="7"/>
  <c r="D1669" i="7"/>
  <c r="D1794" i="7"/>
  <c r="F775" i="7"/>
  <c r="D1301" i="7"/>
  <c r="D1278" i="7"/>
  <c r="D831" i="7"/>
  <c r="D1857" i="7"/>
  <c r="D1699" i="7"/>
  <c r="D1195" i="7"/>
  <c r="D2188" i="7"/>
  <c r="F1734" i="7"/>
  <c r="D1597" i="7"/>
  <c r="F1142" i="7"/>
  <c r="F1341" i="7"/>
  <c r="F2010" i="7"/>
  <c r="F1105" i="7"/>
  <c r="D749" i="7"/>
  <c r="F1442" i="7"/>
  <c r="D1511" i="7"/>
  <c r="F1375" i="7"/>
  <c r="D788" i="7"/>
  <c r="F1034" i="7"/>
  <c r="D1481" i="7"/>
  <c r="D1716" i="7"/>
  <c r="D1594" i="7"/>
  <c r="F2026" i="7"/>
  <c r="D2233" i="7"/>
  <c r="D1605" i="7"/>
  <c r="F1044" i="7"/>
  <c r="D1648" i="7"/>
  <c r="F1042" i="7"/>
  <c r="D1768" i="7"/>
  <c r="D1183" i="7"/>
  <c r="F1967" i="7"/>
  <c r="D1372" i="7"/>
  <c r="F1773" i="7"/>
  <c r="F1407" i="7"/>
  <c r="F2269" i="7"/>
  <c r="F976" i="7"/>
  <c r="F1914" i="7"/>
  <c r="D2100" i="7"/>
  <c r="F1713" i="7"/>
  <c r="D795" i="7"/>
  <c r="D2289" i="7"/>
  <c r="D350" i="7"/>
  <c r="F1137" i="7"/>
  <c r="D1243" i="7"/>
  <c r="D1487" i="7"/>
  <c r="D1496" i="7"/>
  <c r="F1541" i="7"/>
  <c r="D420" i="7"/>
  <c r="F1874" i="7"/>
  <c r="F1122" i="7"/>
  <c r="D1329" i="7"/>
  <c r="F1532" i="7"/>
  <c r="D2106" i="7"/>
  <c r="F2153" i="7"/>
  <c r="D1452" i="7"/>
  <c r="F1663" i="7"/>
  <c r="D1039" i="7"/>
  <c r="F1815" i="7"/>
  <c r="D530" i="7"/>
  <c r="D706" i="7"/>
  <c r="D1354" i="7"/>
  <c r="F1549" i="7"/>
  <c r="F886" i="7"/>
  <c r="D1343" i="7"/>
  <c r="F487" i="7"/>
  <c r="F2019" i="7"/>
  <c r="D634" i="7"/>
  <c r="D1262" i="7"/>
  <c r="D1767" i="7"/>
  <c r="F2029" i="7"/>
  <c r="F1209" i="7"/>
  <c r="F1062" i="7"/>
  <c r="F953" i="7"/>
  <c r="F791" i="7"/>
  <c r="F1088" i="7"/>
  <c r="D341" i="7"/>
  <c r="F938" i="7"/>
  <c r="D1214" i="7"/>
  <c r="D2025" i="7"/>
  <c r="D1838" i="7"/>
  <c r="D2295" i="7"/>
  <c r="F1524" i="7"/>
  <c r="F1862" i="7"/>
  <c r="D1435" i="7"/>
  <c r="F529" i="7"/>
  <c r="F1753" i="7"/>
  <c r="F1107" i="7"/>
  <c r="F636" i="7"/>
  <c r="F1031" i="7"/>
  <c r="F1511" i="7"/>
  <c r="F848" i="7"/>
  <c r="D1430" i="7"/>
  <c r="F220" i="7"/>
  <c r="D513" i="7"/>
  <c r="F90" i="7"/>
  <c r="F1166" i="7"/>
  <c r="D1657" i="7"/>
  <c r="D1311" i="7"/>
  <c r="D1623" i="7"/>
  <c r="F1692" i="7"/>
  <c r="D1739" i="7"/>
  <c r="D948" i="7"/>
  <c r="F968" i="7"/>
  <c r="D1933" i="7"/>
  <c r="D809" i="7"/>
  <c r="F732" i="7"/>
  <c r="D1086" i="7"/>
  <c r="D900" i="7"/>
  <c r="D615" i="7"/>
  <c r="D814" i="7"/>
  <c r="F20" i="7"/>
  <c r="D2078" i="7"/>
  <c r="D556" i="7"/>
  <c r="F1485" i="7"/>
  <c r="D751" i="7"/>
  <c r="F1969" i="7"/>
  <c r="F2205" i="7"/>
  <c r="F1026" i="7"/>
  <c r="F2172" i="7"/>
  <c r="F1323" i="7"/>
  <c r="D834" i="7"/>
  <c r="F2053" i="7"/>
  <c r="F1260" i="7"/>
  <c r="F1424" i="7"/>
  <c r="D1191" i="7"/>
  <c r="D1159" i="7"/>
  <c r="D1987" i="7"/>
  <c r="F1335" i="7"/>
  <c r="D1295" i="7"/>
  <c r="F1882" i="7"/>
  <c r="F2130" i="7"/>
  <c r="F1803" i="7"/>
  <c r="F1971" i="7"/>
  <c r="F1906" i="7"/>
  <c r="D2119" i="7"/>
  <c r="F1473" i="7"/>
  <c r="F1619" i="7"/>
  <c r="F448" i="7"/>
  <c r="D1531" i="7"/>
  <c r="D2111" i="7"/>
  <c r="F914" i="7"/>
  <c r="D1743" i="7"/>
  <c r="D1375" i="7"/>
  <c r="D2040" i="7"/>
  <c r="F1252" i="7"/>
  <c r="D1234" i="7"/>
  <c r="F1514" i="7"/>
  <c r="D1871" i="7"/>
  <c r="D1988" i="7"/>
  <c r="F2174" i="7"/>
  <c r="D1041" i="7"/>
  <c r="F1440" i="7"/>
  <c r="F2119" i="7"/>
  <c r="D1323" i="7"/>
  <c r="D1361" i="7"/>
  <c r="F826" i="7"/>
  <c r="F1234" i="7"/>
  <c r="F2062" i="7"/>
  <c r="F728" i="7"/>
  <c r="D1069" i="7"/>
  <c r="D628" i="7"/>
  <c r="F1023" i="7"/>
  <c r="F1814" i="7"/>
  <c r="F1689" i="7"/>
  <c r="D1983" i="7"/>
  <c r="D2283" i="7"/>
  <c r="D1182" i="7"/>
  <c r="D2019" i="7"/>
  <c r="F2289" i="7"/>
  <c r="F559" i="7"/>
  <c r="F1683" i="7"/>
  <c r="D1917" i="7"/>
  <c r="D765" i="7"/>
  <c r="D1752" i="7"/>
  <c r="D1383" i="7"/>
  <c r="F510" i="7"/>
  <c r="D1477" i="7"/>
  <c r="F1156" i="7"/>
  <c r="F376" i="7"/>
  <c r="D1806" i="7"/>
  <c r="D2070" i="7"/>
  <c r="D1313" i="7"/>
  <c r="D1837" i="7"/>
  <c r="F603" i="7"/>
  <c r="D2297" i="7"/>
  <c r="F1420" i="7"/>
  <c r="F1386" i="7"/>
  <c r="F904" i="7"/>
  <c r="F1041" i="7"/>
  <c r="D2164" i="7"/>
  <c r="D1142" i="7"/>
  <c r="F1434" i="7"/>
  <c r="F2202" i="7"/>
  <c r="F2013" i="7"/>
  <c r="D1839" i="7"/>
  <c r="F2100" i="7"/>
  <c r="F1636" i="7"/>
  <c r="F2241" i="7"/>
  <c r="F1324" i="7"/>
  <c r="D1209" i="7"/>
  <c r="D1674" i="7"/>
  <c r="F880" i="7"/>
  <c r="D1137" i="7"/>
  <c r="F1452" i="7"/>
  <c r="D1179" i="7"/>
  <c r="D2077" i="7"/>
  <c r="D343" i="7"/>
  <c r="D981" i="7"/>
  <c r="F2145" i="7"/>
  <c r="D1399" i="7"/>
  <c r="D2141" i="7"/>
  <c r="D1400" i="7"/>
  <c r="D438" i="7"/>
  <c r="F519" i="7"/>
  <c r="D659" i="7"/>
  <c r="F857" i="7"/>
  <c r="F711" i="7"/>
  <c r="D458" i="7"/>
  <c r="D746" i="7"/>
  <c r="D1429" i="7"/>
  <c r="F1617" i="7"/>
  <c r="F261" i="7"/>
  <c r="D1162" i="7"/>
  <c r="F1367" i="7"/>
  <c r="D757" i="7"/>
  <c r="D1111" i="7"/>
  <c r="D1492" i="7"/>
  <c r="D1082" i="7"/>
  <c r="D1172" i="7"/>
  <c r="D912" i="7"/>
  <c r="D1171" i="7"/>
  <c r="D689" i="7"/>
  <c r="D1513" i="7"/>
  <c r="D390" i="7"/>
  <c r="D1413" i="7"/>
  <c r="D1355" i="7"/>
  <c r="D1955" i="7"/>
  <c r="D1558" i="7"/>
  <c r="F1192" i="7"/>
  <c r="D504" i="7"/>
  <c r="F551" i="7"/>
  <c r="F1807" i="7"/>
  <c r="D1416" i="7"/>
  <c r="D1906" i="7"/>
  <c r="D2059" i="7"/>
  <c r="D1225" i="7"/>
  <c r="D1720" i="7"/>
  <c r="F1826" i="7"/>
  <c r="D1065" i="7"/>
  <c r="D1566" i="7"/>
  <c r="D1818" i="7"/>
  <c r="D1516" i="7"/>
  <c r="F1995" i="7"/>
  <c r="D1508" i="7"/>
  <c r="D2257" i="7"/>
  <c r="F1148" i="7"/>
  <c r="D2281" i="7"/>
  <c r="D1022" i="7"/>
  <c r="D1210" i="7"/>
  <c r="F2037" i="7"/>
  <c r="F2071" i="7"/>
  <c r="F2097" i="7"/>
  <c r="D1221" i="7"/>
  <c r="D1585" i="7"/>
  <c r="F1435" i="7"/>
  <c r="F950" i="7"/>
  <c r="D1903" i="7"/>
  <c r="D2052" i="7"/>
  <c r="F1143" i="7"/>
  <c r="F1327" i="7"/>
  <c r="F1941" i="7"/>
  <c r="F1014" i="7"/>
  <c r="F974" i="7"/>
  <c r="D2015" i="7"/>
  <c r="F1355" i="7"/>
  <c r="D2157" i="7"/>
  <c r="D2269" i="7"/>
  <c r="F1684" i="7"/>
  <c r="F894" i="7"/>
  <c r="D1779" i="7"/>
  <c r="F1431" i="7"/>
  <c r="D2151" i="7"/>
  <c r="F2141" i="7"/>
  <c r="D1820" i="7"/>
  <c r="D974" i="7"/>
  <c r="F1287" i="7"/>
  <c r="D1106" i="7"/>
  <c r="F1159" i="7"/>
  <c r="F1312" i="7"/>
  <c r="F2024" i="7"/>
  <c r="D1527" i="7"/>
  <c r="F2005" i="7"/>
  <c r="F1471" i="7"/>
  <c r="F2011" i="7"/>
  <c r="D584" i="7"/>
  <c r="D1926" i="7"/>
  <c r="D1202" i="7"/>
  <c r="F741" i="7"/>
  <c r="F1877" i="7"/>
  <c r="F1620" i="7"/>
  <c r="F671" i="7"/>
  <c r="D1543" i="7"/>
  <c r="D2244" i="7"/>
  <c r="F1707" i="7"/>
  <c r="F2263" i="7"/>
  <c r="D2221" i="7"/>
  <c r="D1758" i="7"/>
  <c r="F2198" i="7"/>
  <c r="F1864" i="7"/>
  <c r="D1734" i="7"/>
  <c r="F1993" i="7"/>
  <c r="F1551" i="7"/>
  <c r="F859" i="7"/>
  <c r="F807" i="7"/>
  <c r="D1146" i="7"/>
  <c r="D1530" i="7"/>
  <c r="F1292" i="7"/>
  <c r="D1501" i="7"/>
  <c r="D1148" i="7"/>
  <c r="D1882" i="7"/>
  <c r="F1614" i="7"/>
  <c r="F1049" i="7"/>
  <c r="F2078" i="7"/>
  <c r="D1570" i="7"/>
  <c r="F2218" i="7"/>
  <c r="D472" i="7"/>
  <c r="F1881" i="7"/>
  <c r="D705" i="7"/>
  <c r="D1284" i="7"/>
  <c r="F1081" i="7"/>
  <c r="D2091" i="7"/>
  <c r="D2204" i="7"/>
  <c r="F1263" i="7"/>
  <c r="D1611" i="7"/>
  <c r="F1573" i="7"/>
  <c r="F1624" i="7"/>
  <c r="D1681" i="7"/>
  <c r="D1551" i="7"/>
  <c r="F967" i="7"/>
  <c r="F691" i="7"/>
  <c r="F191" i="7"/>
  <c r="F198" i="7"/>
  <c r="F67" i="7"/>
  <c r="D640" i="7"/>
  <c r="F1569" i="7"/>
  <c r="F978" i="7"/>
  <c r="D506" i="7"/>
  <c r="D883" i="7"/>
  <c r="D782" i="7"/>
  <c r="D570" i="7"/>
  <c r="F1279" i="7"/>
  <c r="F79" i="7"/>
  <c r="D1636" i="7"/>
  <c r="D1365" i="7"/>
  <c r="D1764" i="7"/>
  <c r="F591" i="7"/>
  <c r="D545" i="7"/>
  <c r="F150" i="7"/>
  <c r="F160" i="7"/>
  <c r="D429" i="7"/>
  <c r="F2251" i="7"/>
  <c r="F76" i="7"/>
  <c r="F316" i="7"/>
  <c r="D546" i="7"/>
  <c r="F1819" i="7"/>
  <c r="F1164" i="7"/>
  <c r="D547" i="7"/>
  <c r="F663" i="7"/>
  <c r="F1778" i="7"/>
  <c r="F2016" i="7"/>
  <c r="F94" i="7"/>
  <c r="F154" i="7"/>
  <c r="F1358" i="7"/>
  <c r="D1635" i="7"/>
  <c r="D1471" i="7"/>
  <c r="F436" i="7"/>
  <c r="F1611" i="7"/>
  <c r="F1791" i="7"/>
  <c r="D826" i="7"/>
  <c r="F850" i="7"/>
  <c r="F1463" i="7"/>
  <c r="D387" i="7"/>
  <c r="F814" i="7"/>
  <c r="F93" i="7"/>
  <c r="D919" i="7"/>
  <c r="F393" i="7"/>
  <c r="F252" i="7"/>
  <c r="F1421" i="7"/>
  <c r="F1539" i="7"/>
  <c r="F1112" i="7"/>
  <c r="F1302" i="7"/>
  <c r="D518" i="7"/>
  <c r="D667" i="7"/>
  <c r="F1568" i="7"/>
  <c r="D1759" i="7"/>
  <c r="F1006" i="7"/>
  <c r="D515" i="7"/>
  <c r="F180" i="7"/>
  <c r="D1165" i="7"/>
  <c r="F41" i="7"/>
  <c r="D812" i="7"/>
  <c r="D367" i="7"/>
  <c r="F1727" i="7"/>
  <c r="D370" i="7"/>
  <c r="F1029" i="7"/>
  <c r="D701" i="7"/>
  <c r="D841" i="7"/>
  <c r="D816" i="7"/>
  <c r="F226" i="7"/>
  <c r="F1540" i="7"/>
  <c r="D1785" i="7"/>
  <c r="F652" i="7"/>
  <c r="D1778" i="7"/>
  <c r="F212" i="7"/>
  <c r="F1493" i="7"/>
  <c r="D884" i="7"/>
  <c r="D653" i="7"/>
  <c r="D1229" i="7"/>
  <c r="F1066" i="7"/>
  <c r="D1155" i="7"/>
  <c r="D661" i="7"/>
  <c r="F413" i="7"/>
  <c r="F63" i="7"/>
  <c r="D882" i="7"/>
  <c r="F292" i="7"/>
  <c r="D1405" i="7"/>
  <c r="D2130" i="7"/>
  <c r="F1585" i="7"/>
  <c r="D463" i="7"/>
  <c r="D2087" i="7"/>
  <c r="D805" i="7"/>
  <c r="F1559" i="7"/>
  <c r="F146" i="7"/>
  <c r="F960" i="7"/>
  <c r="F398" i="7"/>
  <c r="D551" i="7"/>
  <c r="D352" i="7"/>
  <c r="F1092" i="7"/>
  <c r="F253" i="7"/>
  <c r="F74" i="7"/>
  <c r="F2077" i="7"/>
  <c r="F1168" i="7"/>
  <c r="D1376" i="7"/>
  <c r="F796" i="7"/>
  <c r="F631" i="7"/>
  <c r="F1395" i="7"/>
  <c r="D444" i="7"/>
  <c r="F882" i="7"/>
  <c r="F1706" i="7"/>
  <c r="F690" i="7"/>
  <c r="D366" i="7"/>
  <c r="F97" i="7"/>
  <c r="D907" i="7"/>
  <c r="D489" i="7"/>
  <c r="D572" i="7"/>
  <c r="F188" i="7"/>
  <c r="F1359" i="7"/>
  <c r="D403" i="7"/>
  <c r="F149" i="7"/>
  <c r="D532" i="7"/>
  <c r="D1102" i="7"/>
  <c r="D1030" i="7"/>
  <c r="F328" i="7"/>
  <c r="D2022" i="7"/>
  <c r="D1644" i="7"/>
  <c r="D2066" i="7"/>
  <c r="F549" i="7"/>
  <c r="D1607" i="7"/>
  <c r="D677" i="7"/>
  <c r="F825" i="7"/>
  <c r="D1152" i="7"/>
  <c r="F742" i="7"/>
  <c r="F492" i="7"/>
  <c r="F893" i="7"/>
  <c r="D1180" i="7"/>
  <c r="F1007" i="7"/>
  <c r="F377" i="7"/>
  <c r="F177" i="7"/>
  <c r="F1846" i="7"/>
  <c r="F1824" i="7"/>
  <c r="F324" i="7"/>
  <c r="F1991" i="7"/>
  <c r="F872" i="7"/>
  <c r="F1664" i="7"/>
  <c r="D320" i="7"/>
  <c r="F1021" i="7"/>
  <c r="D360" i="7"/>
  <c r="F1200" i="7"/>
  <c r="F1045" i="7"/>
  <c r="D410" i="7"/>
  <c r="D1942" i="7"/>
  <c r="F610" i="7"/>
  <c r="D467" i="7"/>
  <c r="F1909" i="7"/>
  <c r="D477" i="7"/>
  <c r="F2072" i="7"/>
  <c r="D1156" i="7"/>
  <c r="F817" i="7"/>
  <c r="D702" i="7"/>
  <c r="F1117" i="7"/>
  <c r="D1226" i="7"/>
  <c r="F1018" i="7"/>
  <c r="F364" i="7"/>
  <c r="F517" i="7"/>
  <c r="D664" i="7"/>
  <c r="F1537" i="7"/>
  <c r="D1593" i="7"/>
  <c r="D541" i="7"/>
  <c r="F943" i="7"/>
  <c r="F661" i="7"/>
  <c r="D611" i="7"/>
  <c r="F342" i="7"/>
  <c r="F867" i="7"/>
  <c r="F574" i="7"/>
  <c r="D931" i="7"/>
  <c r="F1082" i="7"/>
  <c r="F533" i="7"/>
  <c r="F2048" i="7"/>
  <c r="F1232" i="7"/>
  <c r="D2288" i="7"/>
  <c r="F30" i="7"/>
  <c r="D1875" i="7"/>
  <c r="D1151" i="7"/>
  <c r="F773" i="7"/>
  <c r="F1576" i="7"/>
  <c r="D537" i="7"/>
  <c r="D648" i="7"/>
  <c r="F1808" i="7"/>
  <c r="D621" i="7"/>
  <c r="D1557" i="7"/>
  <c r="D897" i="7"/>
  <c r="F468" i="7"/>
  <c r="D1526" i="7"/>
  <c r="F824" i="7"/>
  <c r="F580" i="7"/>
  <c r="D1479" i="7"/>
  <c r="F362" i="7"/>
  <c r="D1538" i="7"/>
  <c r="D775" i="7"/>
  <c r="F126" i="7"/>
  <c r="D488" i="7"/>
  <c r="F1851" i="7"/>
  <c r="F984" i="7"/>
  <c r="D1319" i="7"/>
  <c r="F418" i="7"/>
  <c r="F1150" i="7"/>
  <c r="F896" i="7"/>
  <c r="D435" i="7"/>
  <c r="F1328" i="7"/>
  <c r="F998" i="7"/>
  <c r="F189" i="7"/>
  <c r="D687" i="7"/>
  <c r="D1650" i="7"/>
  <c r="F1020" i="7"/>
  <c r="D1444" i="7"/>
  <c r="D905" i="7"/>
  <c r="D476" i="7"/>
  <c r="F515" i="7"/>
  <c r="F924" i="7"/>
  <c r="D1357" i="7"/>
  <c r="D999" i="7"/>
  <c r="F776" i="7"/>
  <c r="F57" i="7"/>
  <c r="D768" i="7"/>
  <c r="F32" i="7"/>
  <c r="F494" i="7"/>
  <c r="F1708" i="7"/>
  <c r="F400" i="7"/>
  <c r="F1823" i="7"/>
  <c r="F578" i="7"/>
  <c r="D565" i="7"/>
  <c r="F1622" i="7"/>
  <c r="F844" i="7"/>
  <c r="F750" i="7"/>
  <c r="F329" i="7"/>
  <c r="D1103" i="7"/>
  <c r="D380" i="7"/>
  <c r="F602" i="7"/>
  <c r="F1003" i="7"/>
  <c r="D1491" i="7"/>
  <c r="D714" i="7"/>
  <c r="D1647" i="7"/>
  <c r="D349" i="7"/>
  <c r="D1320" i="7"/>
  <c r="F294" i="7"/>
  <c r="F987" i="7"/>
  <c r="D2156" i="7"/>
  <c r="F666" i="7"/>
  <c r="D1260" i="7"/>
  <c r="F523" i="7"/>
  <c r="F1423" i="7"/>
  <c r="D818" i="7"/>
  <c r="D1010" i="7"/>
  <c r="F985" i="7"/>
  <c r="D1796" i="7"/>
  <c r="F1673" i="7"/>
  <c r="D1239" i="7"/>
  <c r="F1561" i="7"/>
  <c r="F554" i="7"/>
  <c r="F1456" i="7"/>
  <c r="F1895" i="7"/>
  <c r="D449" i="7"/>
  <c r="F1334" i="7"/>
  <c r="F831" i="7"/>
  <c r="D1509" i="7"/>
  <c r="D633" i="7"/>
  <c r="F1019" i="7"/>
  <c r="F33" i="7"/>
  <c r="D439" i="7"/>
  <c r="D519" i="7"/>
  <c r="F1651" i="7"/>
  <c r="F1933" i="7"/>
  <c r="D1009" i="7"/>
  <c r="D938" i="7"/>
  <c r="D1121" i="7"/>
  <c r="F584" i="7"/>
  <c r="F798" i="7"/>
  <c r="F646" i="7"/>
  <c r="D1008" i="7"/>
  <c r="F204" i="7"/>
  <c r="F1102" i="7"/>
  <c r="F102" i="7"/>
  <c r="D620" i="7"/>
  <c r="F1457" i="7"/>
  <c r="F655" i="7"/>
  <c r="D2211" i="7"/>
  <c r="D1174" i="7"/>
  <c r="D1197" i="7"/>
  <c r="D1212" i="7"/>
  <c r="D1060" i="7"/>
  <c r="F479" i="7"/>
  <c r="F642" i="7"/>
  <c r="F1160" i="7"/>
  <c r="F68" i="7"/>
  <c r="F1040" i="7"/>
  <c r="F9" i="7"/>
  <c r="D428" i="7"/>
  <c r="D915" i="7"/>
  <c r="D784" i="7"/>
  <c r="D1535" i="7"/>
  <c r="F142" i="7"/>
  <c r="D763" i="7"/>
  <c r="D642" i="7"/>
  <c r="F272" i="7"/>
  <c r="F1508" i="7"/>
  <c r="F524" i="7"/>
  <c r="D1561" i="7"/>
  <c r="F1601" i="7"/>
  <c r="F309" i="7"/>
  <c r="F1579" i="7"/>
  <c r="D321" i="7"/>
  <c r="F1203" i="7"/>
  <c r="F746" i="7"/>
  <c r="F628" i="7"/>
  <c r="D1130" i="7"/>
  <c r="F537" i="7"/>
  <c r="D1841" i="7"/>
  <c r="F2247" i="7"/>
  <c r="F312" i="7"/>
  <c r="F730" i="7"/>
  <c r="F756" i="7"/>
  <c r="D817" i="7"/>
  <c r="D1178" i="7"/>
  <c r="D586" i="7"/>
  <c r="F17" i="7"/>
  <c r="F117" i="7"/>
  <c r="F453" i="7"/>
  <c r="F1357" i="7"/>
  <c r="D392" i="7"/>
  <c r="F1788" i="7"/>
  <c r="D654" i="7"/>
  <c r="D1629" i="7"/>
  <c r="D863" i="7"/>
  <c r="F916" i="7"/>
  <c r="F391" i="7"/>
  <c r="F877" i="7"/>
  <c r="F781" i="7"/>
  <c r="F457" i="7"/>
  <c r="D856" i="7"/>
  <c r="F1037" i="7"/>
  <c r="F222" i="7"/>
  <c r="F587" i="7"/>
  <c r="F1186" i="7"/>
  <c r="D442" i="7"/>
  <c r="F2084" i="7"/>
  <c r="F768" i="7"/>
  <c r="D766" i="7"/>
  <c r="F1056" i="7"/>
  <c r="D1122" i="7"/>
  <c r="F667" i="7"/>
  <c r="F390" i="7"/>
  <c r="F325" i="7"/>
  <c r="D892" i="7"/>
  <c r="D607" i="7"/>
  <c r="F1718" i="7"/>
  <c r="F140" i="7"/>
  <c r="F1675" i="7"/>
  <c r="D495" i="7"/>
  <c r="F1751" i="7"/>
  <c r="F1831" i="7"/>
  <c r="F1627" i="7"/>
  <c r="F748" i="7"/>
  <c r="D1200" i="7"/>
  <c r="F645" i="7"/>
  <c r="F892" i="7"/>
  <c r="F473" i="7"/>
  <c r="D747" i="7"/>
  <c r="F75" i="7"/>
  <c r="F2058" i="7"/>
  <c r="F1623" i="7"/>
  <c r="D865" i="7"/>
  <c r="F322" i="7"/>
  <c r="D740" i="7"/>
  <c r="F2126" i="7"/>
  <c r="F1311" i="7"/>
  <c r="F1372" i="7"/>
  <c r="F476" i="7"/>
  <c r="D462" i="7"/>
  <c r="D1006" i="7"/>
  <c r="F22" i="7"/>
  <c r="F435" i="7"/>
  <c r="D1910" i="7"/>
  <c r="D739" i="7"/>
  <c r="F1550" i="7"/>
  <c r="F1326" i="7"/>
  <c r="F271" i="7"/>
  <c r="D417" i="7"/>
  <c r="D1934" i="7"/>
  <c r="F422" i="7"/>
  <c r="D1564" i="7"/>
  <c r="F673" i="7"/>
  <c r="F336" i="7"/>
  <c r="F1419" i="7"/>
  <c r="F408" i="7"/>
  <c r="D1018" i="7"/>
  <c r="F1199" i="7"/>
  <c r="F597" i="7"/>
  <c r="F694" i="7"/>
  <c r="D1352" i="7"/>
  <c r="D372" i="7"/>
  <c r="D676" i="7"/>
  <c r="F1410" i="7"/>
  <c r="F1517" i="7"/>
  <c r="D697" i="7"/>
  <c r="F643" i="7"/>
  <c r="F1075" i="7"/>
  <c r="D1387" i="7"/>
  <c r="F317" i="7"/>
  <c r="F881" i="7"/>
  <c r="F485" i="7"/>
  <c r="F1301" i="7"/>
  <c r="F991" i="7"/>
  <c r="F1097" i="7"/>
  <c r="D1419" i="7"/>
  <c r="F891" i="7"/>
  <c r="D436" i="7"/>
  <c r="D608" i="7"/>
  <c r="D1201" i="7"/>
  <c r="F480" i="7"/>
  <c r="D340" i="7"/>
  <c r="F95" i="7"/>
  <c r="F640" i="7"/>
  <c r="D1203" i="7"/>
  <c r="D1001" i="7"/>
  <c r="D561" i="7"/>
  <c r="F1169" i="7"/>
  <c r="D1196" i="7"/>
  <c r="D427" i="7"/>
  <c r="D1849" i="7"/>
  <c r="F486" i="7"/>
  <c r="D2305" i="7"/>
  <c r="D842" i="7"/>
  <c r="F651" i="7"/>
  <c r="F1030" i="7"/>
  <c r="F1626" i="7"/>
  <c r="F339" i="7"/>
  <c r="F1038" i="7"/>
  <c r="F1011" i="7"/>
  <c r="F331" i="7"/>
  <c r="D963" i="7"/>
  <c r="D880" i="7"/>
  <c r="F1649" i="7"/>
  <c r="D364" i="7"/>
  <c r="D901" i="7"/>
  <c r="D859" i="7"/>
  <c r="F876" i="7"/>
  <c r="D377" i="7"/>
  <c r="D333" i="7"/>
  <c r="D644" i="7"/>
  <c r="D512" i="7"/>
  <c r="F133" i="7"/>
  <c r="F397" i="7"/>
  <c r="D889" i="7"/>
  <c r="F1325" i="7"/>
  <c r="F1235" i="7"/>
  <c r="D332" i="7"/>
  <c r="D1132" i="7"/>
  <c r="D871" i="7"/>
  <c r="D908" i="7"/>
  <c r="D550" i="7"/>
  <c r="F1083" i="7"/>
  <c r="D708" i="7"/>
  <c r="F1153" i="7"/>
  <c r="D450" i="7"/>
  <c r="D591" i="7"/>
  <c r="F942" i="7"/>
  <c r="D1687" i="7"/>
  <c r="F36" i="7"/>
  <c r="D2039" i="7"/>
  <c r="F600" i="7"/>
  <c r="D1198" i="7"/>
  <c r="F1761" i="7"/>
  <c r="F1958" i="7"/>
  <c r="F195" i="7"/>
  <c r="D998" i="7"/>
  <c r="F281" i="7"/>
  <c r="D748" i="7"/>
  <c r="D1075" i="7"/>
  <c r="F1630" i="7"/>
  <c r="F257" i="7"/>
  <c r="F37" i="7"/>
  <c r="D437" i="7"/>
  <c r="D946" i="7"/>
  <c r="D899" i="7"/>
  <c r="F1600" i="7"/>
  <c r="D1524" i="7"/>
  <c r="F1797" i="7"/>
  <c r="D893" i="7"/>
  <c r="D310" i="7"/>
  <c r="F185" i="7"/>
  <c r="F698" i="7"/>
  <c r="F307" i="7"/>
  <c r="F1296" i="7"/>
  <c r="D1915" i="7"/>
  <c r="D1292" i="7"/>
  <c r="F907" i="7"/>
  <c r="F1076" i="7"/>
  <c r="D1032" i="7"/>
  <c r="F326" i="7"/>
  <c r="F1891" i="7"/>
  <c r="F608" i="7"/>
  <c r="F452" i="7"/>
  <c r="D774" i="7"/>
  <c r="D1208" i="7"/>
  <c r="F176" i="7"/>
  <c r="D544" i="7"/>
  <c r="F830" i="7"/>
  <c r="D789" i="7"/>
  <c r="D588" i="7"/>
  <c r="D707" i="7"/>
  <c r="D691" i="7"/>
  <c r="F1438" i="7"/>
  <c r="F954" i="7"/>
  <c r="F1099" i="7"/>
  <c r="D478" i="7"/>
  <c r="F454" i="7"/>
  <c r="D1011" i="7"/>
  <c r="D318" i="7"/>
  <c r="D529" i="7"/>
  <c r="D1227" i="7"/>
  <c r="D1097" i="7"/>
  <c r="F455" i="7"/>
  <c r="D344" i="7"/>
  <c r="F386" i="7"/>
  <c r="F145" i="7"/>
  <c r="F620" i="7"/>
  <c r="D1673" i="7"/>
  <c r="F136" i="7"/>
  <c r="D968" i="7"/>
  <c r="D1218" i="7"/>
  <c r="F1135" i="7"/>
  <c r="D516" i="7"/>
  <c r="F44" i="7"/>
  <c r="F1546" i="7"/>
  <c r="D520" i="7"/>
  <c r="D363" i="7"/>
  <c r="D801" i="7"/>
  <c r="D753" i="7"/>
  <c r="F599" i="7"/>
  <c r="F151" i="7"/>
  <c r="F221" i="7"/>
  <c r="F217" i="7"/>
  <c r="F433" i="7"/>
  <c r="D1246" i="7"/>
  <c r="F280" i="7"/>
  <c r="F906" i="7"/>
  <c r="F899" i="7"/>
  <c r="D2063" i="7"/>
  <c r="D630" i="7"/>
  <c r="F1039" i="7"/>
  <c r="F933" i="7"/>
  <c r="F471" i="7"/>
  <c r="D686" i="7"/>
  <c r="F287" i="7"/>
  <c r="F207" i="7"/>
  <c r="F767" i="7"/>
  <c r="F167" i="7"/>
  <c r="F1215" i="7"/>
  <c r="F505" i="7"/>
  <c r="D632" i="7"/>
  <c r="F1211" i="7"/>
  <c r="F647" i="7"/>
  <c r="F467" i="7"/>
  <c r="F1261" i="7"/>
  <c r="F426" i="7"/>
  <c r="D1719" i="7"/>
  <c r="D750" i="7"/>
  <c r="D1521" i="7"/>
  <c r="D854" i="7"/>
  <c r="F2237" i="7"/>
  <c r="D1091" i="7"/>
  <c r="F1629" i="7"/>
  <c r="F116" i="7"/>
  <c r="F1118" i="7"/>
  <c r="D307" i="7"/>
  <c r="D1290" i="7"/>
  <c r="F785" i="7"/>
  <c r="F1730" i="7"/>
  <c r="D752" i="7"/>
  <c r="D1093" i="7"/>
  <c r="F988" i="7"/>
  <c r="D1120" i="7"/>
  <c r="F2064" i="7"/>
  <c r="D1572" i="7"/>
  <c r="F162" i="7"/>
  <c r="F1429" i="7"/>
  <c r="D396" i="7"/>
  <c r="F351" i="7"/>
  <c r="D538" i="7"/>
  <c r="D1815" i="7"/>
  <c r="F51" i="7"/>
  <c r="F989" i="7"/>
  <c r="F575" i="7"/>
  <c r="F662" i="7"/>
  <c r="F251" i="7"/>
  <c r="D315" i="7"/>
  <c r="D1550" i="7"/>
  <c r="D723" i="7"/>
  <c r="D1473" i="7"/>
  <c r="F847" i="7"/>
  <c r="D407" i="7"/>
  <c r="F1086" i="7"/>
  <c r="F175" i="7"/>
  <c r="D767" i="7"/>
  <c r="F305" i="7"/>
  <c r="D815" i="7"/>
  <c r="F161" i="7"/>
  <c r="D1425" i="7"/>
  <c r="F564" i="7"/>
  <c r="D932" i="7"/>
  <c r="D1671" i="7"/>
  <c r="D328" i="7"/>
  <c r="D1185" i="7"/>
  <c r="F2301" i="7"/>
  <c r="D1123" i="7"/>
  <c r="F736" i="7"/>
  <c r="F61" i="7"/>
  <c r="F498" i="7"/>
  <c r="F606" i="7"/>
  <c r="F778" i="7"/>
  <c r="F360" i="7"/>
  <c r="D1163" i="7"/>
  <c r="D2209" i="7"/>
  <c r="F1295" i="7"/>
  <c r="D1170" i="7"/>
  <c r="F854" i="7"/>
  <c r="D903" i="7"/>
  <c r="D1730" i="7"/>
  <c r="F837" i="7"/>
  <c r="F2002" i="7"/>
  <c r="F1362" i="7"/>
  <c r="F621" i="7"/>
  <c r="F2276" i="7"/>
  <c r="F148" i="7"/>
  <c r="D2003" i="7"/>
  <c r="D329" i="7"/>
  <c r="D587" i="7"/>
  <c r="F276" i="7"/>
  <c r="D994" i="7"/>
  <c r="D1817" i="7"/>
  <c r="F1236" i="7"/>
  <c r="D1231" i="7"/>
  <c r="F1461" i="7"/>
  <c r="D1667" i="7"/>
  <c r="D578" i="7"/>
  <c r="D1713" i="7"/>
  <c r="D1095" i="7"/>
  <c r="D402" i="7"/>
  <c r="D1021" i="7"/>
  <c r="D973" i="7"/>
  <c r="F81" i="7"/>
  <c r="F282" i="7"/>
  <c r="D2036" i="7"/>
  <c r="D593" i="7"/>
  <c r="D1254" i="7"/>
  <c r="F47" i="7"/>
  <c r="F88" i="7"/>
  <c r="D1161" i="7"/>
  <c r="D1927" i="7"/>
  <c r="F568" i="7"/>
  <c r="D1158" i="7"/>
  <c r="F1507" i="7"/>
  <c r="D1154" i="7"/>
  <c r="F378" i="7"/>
  <c r="D1052" i="7"/>
  <c r="F72" i="7"/>
  <c r="F588" i="7"/>
  <c r="F203" i="7"/>
  <c r="D1404" i="7"/>
  <c r="F231" i="7"/>
  <c r="F1171" i="7"/>
  <c r="F267" i="7"/>
  <c r="F1570" i="7"/>
  <c r="F629" i="7"/>
  <c r="F2000" i="7"/>
  <c r="F849" i="7"/>
  <c r="F977" i="7"/>
  <c r="F456" i="7"/>
  <c r="F875" i="7"/>
  <c r="F241" i="7"/>
  <c r="D847" i="7"/>
  <c r="F230" i="7"/>
  <c r="F1743" i="7"/>
  <c r="D482" i="7"/>
  <c r="D1288" i="7"/>
  <c r="D521" i="7"/>
  <c r="F1847" i="7"/>
  <c r="F1642" i="7"/>
  <c r="D722" i="7"/>
  <c r="D425" i="7"/>
  <c r="F1174" i="7"/>
  <c r="D958" i="7"/>
  <c r="D1616" i="7"/>
  <c r="F633" i="7"/>
  <c r="F1134" i="7"/>
  <c r="F388" i="7"/>
  <c r="F1411" i="7"/>
  <c r="F124" i="7"/>
  <c r="D1279" i="7"/>
  <c r="F458" i="7"/>
  <c r="F1560" i="7"/>
  <c r="F174" i="7"/>
  <c r="F499" i="7"/>
  <c r="F168" i="7"/>
  <c r="F1306" i="7"/>
  <c r="F356" i="7"/>
  <c r="F1274" i="7"/>
  <c r="F306" i="7"/>
  <c r="D2133" i="7"/>
  <c r="D1990" i="7"/>
  <c r="D536" i="7"/>
  <c r="D562" i="7"/>
  <c r="D1237" i="7"/>
  <c r="D497" i="7"/>
  <c r="D342" i="7"/>
  <c r="F87" i="7"/>
  <c r="D761" i="7"/>
  <c r="F983" i="7"/>
  <c r="D618" i="7"/>
  <c r="F1095" i="7"/>
  <c r="D351" i="7"/>
  <c r="D1682" i="7"/>
  <c r="F409" i="7"/>
  <c r="D1230" i="7"/>
  <c r="D1696" i="7"/>
  <c r="D1373" i="7"/>
  <c r="D524" i="7"/>
  <c r="F534" i="7"/>
  <c r="D433" i="7"/>
  <c r="D440" i="7"/>
  <c r="F440" i="7"/>
  <c r="D1529" i="7"/>
  <c r="D1456" i="7"/>
  <c r="D1972" i="7"/>
  <c r="F1515" i="7"/>
  <c r="F1886" i="7"/>
  <c r="F359" i="7"/>
  <c r="D1145" i="7"/>
  <c r="F1913" i="7"/>
  <c r="F1108" i="7"/>
  <c r="F1772" i="7"/>
  <c r="F1801" i="7"/>
  <c r="F159" i="7"/>
  <c r="F132" i="7"/>
  <c r="D1020" i="7"/>
  <c r="F581" i="7"/>
  <c r="D646" i="7"/>
  <c r="D397" i="7"/>
  <c r="D1105" i="7"/>
  <c r="D656" i="7"/>
  <c r="F898" i="7"/>
  <c r="F1443" i="7"/>
  <c r="F1158" i="7"/>
  <c r="D1439" i="7"/>
  <c r="F1054" i="7"/>
  <c r="F43" i="7"/>
  <c r="D2277" i="7"/>
  <c r="D1299" i="7"/>
  <c r="F2287" i="7"/>
  <c r="F1406" i="7"/>
  <c r="D1595" i="7"/>
  <c r="F1580" i="7"/>
  <c r="D1271" i="7"/>
  <c r="D432" i="7"/>
  <c r="F1343" i="7"/>
  <c r="D399" i="7"/>
  <c r="D1676" i="7"/>
  <c r="F1249" i="7"/>
  <c r="F716" i="7"/>
  <c r="F769" i="7"/>
  <c r="F1207" i="7"/>
  <c r="F270" i="7"/>
  <c r="F536" i="7"/>
  <c r="F522" i="7"/>
  <c r="D455" i="7"/>
  <c r="D945" i="7"/>
  <c r="D718" i="7"/>
  <c r="F1496" i="7"/>
  <c r="D1280" i="7"/>
  <c r="F1752" i="7"/>
  <c r="D494" i="7"/>
  <c r="D2084" i="7"/>
  <c r="F664" i="7"/>
  <c r="F957" i="7"/>
  <c r="F121" i="7"/>
  <c r="F766" i="7"/>
  <c r="D1281" i="7"/>
  <c r="F1188" i="7"/>
  <c r="D534" i="7"/>
  <c r="D650" i="7"/>
  <c r="D316" i="7"/>
  <c r="D1287" i="7"/>
  <c r="F1239" i="7"/>
  <c r="F1996" i="7"/>
  <c r="D844" i="7"/>
  <c r="D1537" i="7"/>
  <c r="D1324" i="7"/>
  <c r="D1717" i="7"/>
  <c r="D1449" i="7"/>
  <c r="D1637" i="7"/>
  <c r="F128" i="7"/>
  <c r="F870" i="7"/>
  <c r="D1273" i="7"/>
  <c r="F754" i="7"/>
  <c r="D373" i="7"/>
  <c r="F1182" i="7"/>
  <c r="F23" i="7"/>
  <c r="D1261" i="7"/>
  <c r="D1812" i="7"/>
  <c r="F1704" i="7"/>
  <c r="D643" i="7"/>
  <c r="D956" i="7"/>
  <c r="F1535" i="7"/>
  <c r="F1058" i="7"/>
  <c r="F2179" i="7"/>
  <c r="F684" i="7"/>
  <c r="F1061" i="7"/>
  <c r="F39" i="7"/>
  <c r="D1433" i="7"/>
  <c r="F1271" i="7"/>
  <c r="F1985" i="7"/>
  <c r="F289" i="7"/>
  <c r="D1422" i="7"/>
  <c r="F1221" i="7"/>
  <c r="D517" i="7"/>
  <c r="F1635" i="7"/>
  <c r="D475" i="7"/>
  <c r="D917" i="7"/>
  <c r="F810" i="7"/>
  <c r="F956" i="7"/>
  <c r="D1049" i="7"/>
  <c r="F84" i="7"/>
  <c r="F1907" i="7"/>
  <c r="F444" i="7"/>
  <c r="D595" i="7"/>
  <c r="D1045" i="7"/>
  <c r="D671" i="7"/>
  <c r="F514" i="7"/>
  <c r="F632" i="7"/>
  <c r="F439" i="7"/>
  <c r="D1176" i="7"/>
  <c r="F310" i="7"/>
  <c r="F1513" i="7"/>
  <c r="D602" i="7"/>
  <c r="F607" i="7"/>
  <c r="F555" i="7"/>
  <c r="F595" i="7"/>
  <c r="F1119" i="7"/>
  <c r="F1487" i="7"/>
  <c r="F635" i="7"/>
  <c r="D1391" i="7"/>
  <c r="D1590" i="7"/>
  <c r="D339" i="7"/>
  <c r="D1317" i="7"/>
  <c r="F648" i="7"/>
  <c r="D860" i="7"/>
  <c r="F1616" i="7"/>
  <c r="F100" i="7"/>
  <c r="D1358" i="7"/>
  <c r="D1697" i="7"/>
  <c r="F1606" i="7"/>
  <c r="D1331" i="7"/>
  <c r="D1031" i="7"/>
  <c r="D657" i="7"/>
  <c r="F341" i="7"/>
  <c r="D1800" i="7"/>
  <c r="F743" i="7"/>
  <c r="F659" i="7"/>
  <c r="F1100" i="7"/>
  <c r="D624" i="7"/>
  <c r="D1062" i="7"/>
  <c r="F2063" i="7"/>
  <c r="F214" i="7"/>
  <c r="D1055" i="7"/>
  <c r="F1132" i="7"/>
  <c r="F1220" i="7"/>
  <c r="F1690" i="7"/>
  <c r="F1574" i="7"/>
  <c r="F227" i="7"/>
  <c r="D1099" i="7"/>
  <c r="F579" i="7"/>
  <c r="F366" i="7"/>
  <c r="F2081" i="7"/>
  <c r="F1079" i="7"/>
  <c r="F1063" i="7"/>
  <c r="D942" i="7"/>
  <c r="F2089" i="7"/>
  <c r="D1923" i="7"/>
  <c r="D1660" i="7"/>
  <c r="D485" i="7"/>
  <c r="D1169" i="7"/>
  <c r="F866" i="7"/>
  <c r="D400" i="7"/>
  <c r="D359" i="7"/>
  <c r="F689" i="7"/>
  <c r="F1844" i="7"/>
  <c r="D540" i="7"/>
  <c r="F411" i="7"/>
  <c r="F1365" i="7"/>
  <c r="F692" i="7"/>
  <c r="F1525" i="7"/>
  <c r="D1729" i="7"/>
  <c r="F35" i="7"/>
  <c r="F410" i="7"/>
  <c r="D837" i="7"/>
  <c r="D490" i="7"/>
  <c r="F291" i="7"/>
  <c r="D1985" i="7"/>
  <c r="D1936" i="7"/>
  <c r="D1392" i="7"/>
  <c r="D1586" i="7"/>
  <c r="F158" i="7"/>
  <c r="F286" i="7"/>
  <c r="F465" i="7"/>
  <c r="D711" i="7"/>
  <c r="D928" i="7"/>
  <c r="F1273" i="7"/>
  <c r="F1314" i="7"/>
  <c r="D918" i="7"/>
  <c r="F1640" i="7"/>
  <c r="D891" i="7"/>
  <c r="D317" i="7"/>
  <c r="D331" i="7"/>
  <c r="F1161" i="7"/>
  <c r="D583" i="7"/>
  <c r="D1371" i="7"/>
  <c r="F92" i="7"/>
  <c r="D323" i="7"/>
  <c r="D769" i="7"/>
  <c r="D1071" i="7"/>
  <c r="F566" i="7"/>
  <c r="F275" i="7"/>
  <c r="F932" i="7"/>
  <c r="F26" i="7"/>
  <c r="F1557" i="7"/>
  <c r="D423" i="7"/>
  <c r="D1177" i="7"/>
  <c r="F1183" i="7"/>
  <c r="F1381" i="7"/>
  <c r="F1110" i="7"/>
  <c r="F1643" i="7"/>
  <c r="F363" i="7"/>
  <c r="F1556" i="7"/>
  <c r="D1402" i="7"/>
  <c r="F348" i="7"/>
  <c r="F838" i="7"/>
  <c r="F419" i="7"/>
  <c r="D1970" i="7"/>
  <c r="F1073" i="7"/>
  <c r="D319" i="7"/>
  <c r="D1038" i="7"/>
  <c r="D940" i="7"/>
  <c r="D1525" i="7"/>
  <c r="D362" i="7"/>
  <c r="F723" i="7"/>
  <c r="F139" i="7"/>
  <c r="D1228" i="7"/>
  <c r="F1405" i="7"/>
  <c r="F820" i="7"/>
  <c r="F789" i="7"/>
  <c r="D1409" i="7"/>
  <c r="D1232" i="7"/>
  <c r="D1670" i="7"/>
  <c r="F921" i="7"/>
  <c r="F672" i="7"/>
  <c r="F343" i="7"/>
  <c r="F1838" i="7"/>
  <c r="D1019" i="7"/>
  <c r="F1262" i="7"/>
  <c r="F909" i="7"/>
  <c r="F169" i="7"/>
  <c r="F354" i="7"/>
  <c r="D821" i="7"/>
  <c r="F1656" i="7"/>
  <c r="D838" i="7"/>
  <c r="F1586" i="7"/>
  <c r="F864" i="7"/>
  <c r="F638" i="7"/>
  <c r="F685" i="7"/>
  <c r="F772" i="7"/>
  <c r="F382" i="7"/>
  <c r="F738" i="7"/>
  <c r="D2176" i="7"/>
  <c r="D1096" i="7"/>
  <c r="D927" i="7"/>
  <c r="D464" i="7"/>
  <c r="F1149" i="7"/>
  <c r="D853" i="7"/>
  <c r="D952" i="7"/>
  <c r="F1412" i="7"/>
  <c r="F432" i="7"/>
  <c r="F1555" i="7"/>
  <c r="F923" i="7"/>
  <c r="F1272" i="7"/>
  <c r="F1928" i="7"/>
  <c r="F660" i="7"/>
  <c r="F1133" i="7"/>
  <c r="D2215" i="7"/>
  <c r="D1110" i="7"/>
  <c r="D1787" i="7"/>
  <c r="D1236" i="7"/>
  <c r="D1426" i="7"/>
  <c r="F1309" i="7"/>
  <c r="F304" i="7"/>
  <c r="D1382" i="7"/>
  <c r="F1001" i="7"/>
  <c r="F709" i="7"/>
  <c r="F216" i="7"/>
  <c r="D1363" i="7"/>
  <c r="F2286" i="7"/>
  <c r="D947" i="7"/>
  <c r="F739" i="7"/>
  <c r="F770" i="7"/>
  <c r="D325" i="7"/>
  <c r="F1213" i="7"/>
  <c r="F1346" i="7"/>
  <c r="F668" i="7"/>
  <c r="D704" i="7"/>
  <c r="F1278" i="7"/>
  <c r="F164" i="7"/>
  <c r="D559" i="7"/>
  <c r="F1522" i="7"/>
  <c r="F760" i="7"/>
  <c r="F138" i="7"/>
  <c r="F443" i="7"/>
  <c r="F562" i="7"/>
  <c r="D822" i="7"/>
  <c r="F11" i="7"/>
  <c r="F512" i="7"/>
  <c r="F630" i="7"/>
  <c r="D1892" i="7"/>
  <c r="F799" i="7"/>
  <c r="F450" i="7"/>
  <c r="D1029" i="7"/>
  <c r="D555" i="7"/>
  <c r="F232" i="7"/>
  <c r="D819" i="7"/>
  <c r="F1469" i="7"/>
  <c r="D552" i="7"/>
  <c r="F1028" i="7"/>
  <c r="D1389" i="7"/>
  <c r="F1938" i="7"/>
  <c r="F1259" i="7"/>
  <c r="F1253" i="7"/>
  <c r="D405" i="7"/>
  <c r="F96" i="7"/>
  <c r="F2111" i="7"/>
  <c r="F263" i="7"/>
  <c r="D989" i="7"/>
  <c r="F108" i="7"/>
  <c r="D1059" i="7"/>
  <c r="D470" i="7"/>
  <c r="D1541" i="7"/>
  <c r="D635" i="7"/>
  <c r="F186" i="7"/>
  <c r="F726" i="7"/>
  <c r="F2113" i="7"/>
  <c r="D906" i="7"/>
  <c r="D980" i="7"/>
  <c r="F60" i="7"/>
  <c r="F236" i="7"/>
  <c r="D505" i="7"/>
  <c r="F771" i="7"/>
  <c r="D1833" i="7"/>
  <c r="F811" i="7"/>
  <c r="F1172" i="7"/>
  <c r="F797" i="7"/>
  <c r="D982" i="7"/>
  <c r="D1865" i="7"/>
  <c r="D1268" i="7"/>
  <c r="D1125" i="7"/>
  <c r="F172" i="7"/>
  <c r="F395" i="7"/>
  <c r="F1009" i="7"/>
  <c r="D573" i="7"/>
  <c r="F1644" i="7"/>
  <c r="D2000" i="7"/>
  <c r="D864" i="7"/>
  <c r="F1175" i="7"/>
  <c r="D346" i="7"/>
  <c r="F2299" i="7"/>
  <c r="F199" i="7"/>
  <c r="F1466" i="7"/>
  <c r="F884" i="7"/>
  <c r="F1130" i="7"/>
  <c r="D658" i="7"/>
  <c r="F887" i="7"/>
  <c r="F598" i="7"/>
  <c r="F1106" i="7"/>
  <c r="D890" i="7"/>
  <c r="D411" i="7"/>
  <c r="D2199" i="7"/>
  <c r="F1337" i="7"/>
  <c r="D508" i="7"/>
  <c r="D970" i="7"/>
  <c r="D1601" i="7"/>
  <c r="D500" i="7"/>
  <c r="F1422" i="7"/>
  <c r="F385" i="7"/>
  <c r="D660" i="7"/>
  <c r="F834" i="7"/>
  <c r="D523" i="7"/>
  <c r="F1250" i="7"/>
  <c r="F98" i="7"/>
  <c r="D553" i="7"/>
  <c r="D404" i="7"/>
  <c r="F420" i="7"/>
  <c r="F611" i="7"/>
  <c r="D2276" i="7"/>
  <c r="F478" i="7"/>
  <c r="F624" i="7"/>
  <c r="F940" i="7"/>
  <c r="F1509" i="7"/>
  <c r="F45" i="7"/>
  <c r="D314" i="7"/>
  <c r="D1662" i="7"/>
  <c r="D895" i="7"/>
  <c r="D326" i="7"/>
  <c r="F1766" i="7"/>
  <c r="F463" i="7"/>
  <c r="F1609" i="7"/>
  <c r="F1450" i="7"/>
  <c r="F539" i="7"/>
  <c r="D381" i="7"/>
  <c r="F682" i="7"/>
  <c r="F1856" i="7"/>
  <c r="D1506" i="7"/>
  <c r="F576" i="7"/>
  <c r="D1216" i="7"/>
  <c r="D794" i="7"/>
  <c r="F2272" i="7"/>
  <c r="F256" i="7"/>
  <c r="F1258" i="7"/>
  <c r="D613" i="7"/>
  <c r="F1016" i="7"/>
  <c r="D1206" i="7"/>
  <c r="D2146" i="7"/>
  <c r="F1268" i="7"/>
  <c r="D2194" i="7"/>
  <c r="D1423" i="7"/>
  <c r="D1911" i="7"/>
  <c r="D1028" i="7"/>
  <c r="F352" i="7"/>
  <c r="F1767" i="7"/>
  <c r="D1973" i="7"/>
  <c r="D571" i="7"/>
  <c r="F1085" i="7"/>
  <c r="F2083" i="7"/>
  <c r="D1104" i="7"/>
  <c r="D857" i="7"/>
  <c r="F296" i="7"/>
  <c r="F699" i="7"/>
  <c r="F242" i="7"/>
  <c r="D639" i="7"/>
  <c r="F64" i="7"/>
  <c r="D568" i="7"/>
  <c r="F266" i="7"/>
  <c r="D1880" i="7"/>
  <c r="D808" i="7"/>
  <c r="F706" i="7"/>
  <c r="D348" i="7"/>
  <c r="F321" i="7"/>
  <c r="F639" i="7"/>
  <c r="F508" i="7"/>
  <c r="F178" i="7"/>
  <c r="D713" i="7"/>
  <c r="D1027" i="7"/>
  <c r="F1459" i="7"/>
  <c r="F720" i="7"/>
  <c r="F417" i="7"/>
  <c r="F1952" i="7"/>
  <c r="F333" i="7"/>
  <c r="F543" i="7"/>
  <c r="D2212" i="7"/>
  <c r="F644" i="7"/>
  <c r="D398" i="7"/>
  <c r="F274" i="7"/>
  <c r="F619" i="7"/>
  <c r="F113" i="7"/>
  <c r="F277" i="7"/>
  <c r="F157" i="7"/>
  <c r="F846" i="7"/>
  <c r="D1023" i="7"/>
  <c r="F1968" i="7"/>
  <c r="D1289" i="7"/>
  <c r="D1345" i="7"/>
  <c r="F115" i="7"/>
  <c r="F1588" i="7"/>
  <c r="D670" i="7"/>
  <c r="F372" i="7"/>
  <c r="F1084" i="7"/>
  <c r="D1999" i="7"/>
  <c r="D672" i="7"/>
  <c r="F1702" i="7"/>
  <c r="F464" i="7"/>
  <c r="D1874" i="7"/>
  <c r="F550" i="7"/>
  <c r="D724" i="7"/>
  <c r="D1703" i="7"/>
  <c r="D389" i="7"/>
  <c r="F821" i="7"/>
  <c r="D486" i="7"/>
  <c r="F733" i="7"/>
  <c r="D2125" i="7"/>
  <c r="F1481" i="7"/>
  <c r="F801" i="7"/>
  <c r="F604" i="7"/>
  <c r="D1269" i="7"/>
  <c r="D514" i="7"/>
  <c r="D1432" i="7"/>
  <c r="D737" i="7"/>
  <c r="D934" i="7"/>
  <c r="F474" i="7"/>
  <c r="F879" i="7"/>
  <c r="D2024" i="7"/>
  <c r="F1330" i="7"/>
  <c r="F1060" i="7"/>
  <c r="F518" i="7"/>
  <c r="D531" i="7"/>
  <c r="D1186" i="7"/>
  <c r="F993" i="7"/>
  <c r="D386" i="7"/>
  <c r="D839" i="7"/>
  <c r="F815" i="7"/>
  <c r="F223" i="7"/>
  <c r="F201" i="7"/>
  <c r="D1610" i="7"/>
  <c r="D969" i="7"/>
  <c r="F1244" i="7"/>
  <c r="D431" i="7"/>
  <c r="F406" i="7"/>
  <c r="D1108" i="7"/>
  <c r="D703" i="7"/>
  <c r="D1083" i="7"/>
  <c r="F1290" i="7"/>
  <c r="F625" i="7"/>
  <c r="F405" i="7"/>
  <c r="F1360" i="7"/>
  <c r="D881" i="7"/>
  <c r="F740" i="7"/>
  <c r="F441" i="7"/>
  <c r="F254" i="7"/>
  <c r="F1072" i="7"/>
  <c r="F964" i="7"/>
  <c r="D361" i="7"/>
  <c r="D1459" i="7"/>
  <c r="F715" i="7"/>
  <c r="F1231" i="7"/>
  <c r="F946" i="7"/>
  <c r="F1956" i="7"/>
  <c r="F123" i="7"/>
  <c r="F1120" i="7"/>
  <c r="D759" i="7"/>
  <c r="D1189" i="7"/>
  <c r="D2064" i="7"/>
  <c r="D357" i="7"/>
  <c r="D1507" i="7"/>
  <c r="D977" i="7"/>
  <c r="F616" i="7"/>
  <c r="F1390" i="7"/>
  <c r="F1313" i="7"/>
  <c r="D867" i="7"/>
  <c r="D383" i="7"/>
  <c r="F1223" i="7"/>
  <c r="F714" i="7"/>
  <c r="D1338" i="7"/>
  <c r="F2050" i="7"/>
  <c r="D698" i="7"/>
  <c r="F1741" i="7"/>
  <c r="D1116" i="7"/>
  <c r="F83" i="7"/>
  <c r="F836" i="7"/>
  <c r="F1409" i="7"/>
  <c r="F701" i="7"/>
  <c r="D1966" i="7"/>
  <c r="F129" i="7"/>
  <c r="F594" i="7"/>
  <c r="D1253" i="7"/>
  <c r="F1350" i="7"/>
  <c r="F828" i="7"/>
  <c r="D1504" i="7"/>
  <c r="F552" i="7"/>
  <c r="D835" i="7"/>
  <c r="D1073" i="7"/>
  <c r="D887" i="7"/>
  <c r="F387" i="7"/>
  <c r="F674" i="7"/>
  <c r="F49" i="7"/>
  <c r="F2290" i="7"/>
  <c r="D638" i="7"/>
  <c r="D1327" i="7"/>
  <c r="F192" i="7"/>
  <c r="F69" i="7"/>
  <c r="F1781" i="7"/>
  <c r="D2291" i="7"/>
  <c r="D1175" i="7"/>
  <c r="D1559" i="7"/>
  <c r="D1144" i="7"/>
  <c r="F1035" i="7"/>
  <c r="D560" i="7"/>
  <c r="F1243" i="7"/>
  <c r="D609" i="7"/>
  <c r="F1394" i="7"/>
  <c r="F1109" i="7"/>
  <c r="F2200" i="7"/>
  <c r="F724" i="7"/>
  <c r="D1351" i="7"/>
  <c r="D606" i="7"/>
  <c r="D733" i="7"/>
  <c r="F1793" i="7"/>
  <c r="F528" i="7"/>
  <c r="D849" i="7"/>
  <c r="D1067" i="7"/>
  <c r="F677" i="7"/>
  <c r="F794" i="7"/>
  <c r="F295" i="7"/>
  <c r="D576" i="7"/>
  <c r="D554" i="7"/>
  <c r="D1454" i="7"/>
  <c r="F370" i="7"/>
  <c r="D735" i="7"/>
  <c r="D453" i="7"/>
  <c r="D474" i="7"/>
  <c r="F1384" i="7"/>
  <c r="D1244" i="7"/>
  <c r="D1035" i="7"/>
  <c r="F503" i="7"/>
  <c r="F1698" i="7"/>
  <c r="F248" i="7"/>
  <c r="D1505" i="7"/>
  <c r="F1348" i="7"/>
  <c r="D828" i="7"/>
  <c r="D2243" i="7"/>
  <c r="F19" i="7"/>
  <c r="D862" i="7"/>
  <c r="D1702" i="7"/>
  <c r="F374" i="7"/>
  <c r="F1388" i="7"/>
  <c r="F1340" i="7"/>
  <c r="F1146" i="7"/>
  <c r="D745" i="7"/>
  <c r="F999" i="7"/>
  <c r="F752" i="7"/>
  <c r="F918" i="7"/>
  <c r="F548" i="7"/>
  <c r="F734" i="7"/>
  <c r="F402" i="7"/>
  <c r="F802" i="7"/>
  <c r="F900" i="7"/>
  <c r="D1549" i="7"/>
  <c r="F147" i="7"/>
  <c r="D418" i="7"/>
  <c r="D990" i="7"/>
  <c r="D557" i="7"/>
  <c r="F1500" i="7"/>
  <c r="F496" i="7"/>
  <c r="D869" i="7"/>
  <c r="F349" i="7"/>
  <c r="D496" i="7"/>
  <c r="D1213" i="7"/>
  <c r="F1170" i="7"/>
  <c r="F258" i="7"/>
  <c r="F654" i="7"/>
  <c r="F1468" i="7"/>
  <c r="D2136" i="7"/>
  <c r="D1625" i="7"/>
  <c r="F509" i="7"/>
  <c r="D598" i="7"/>
  <c r="F567" i="7"/>
  <c r="D1100" i="7"/>
  <c r="D1256" i="7"/>
  <c r="F928" i="7"/>
  <c r="D720" i="7"/>
  <c r="F1398" i="7"/>
  <c r="D430" i="7"/>
  <c r="D1795" i="7"/>
  <c r="D539" i="7"/>
  <c r="F592" i="7"/>
  <c r="F1853" i="7"/>
  <c r="D961" i="7"/>
  <c r="F29" i="7"/>
  <c r="F431" i="7"/>
  <c r="D758" i="7"/>
  <c r="F1057" i="7"/>
  <c r="F338" i="7"/>
  <c r="D443" i="7"/>
  <c r="D738" i="7"/>
  <c r="F856" i="7"/>
  <c r="D1876" i="7"/>
  <c r="F1776" i="7"/>
  <c r="F1139" i="7"/>
  <c r="F949" i="7"/>
  <c r="F238" i="7"/>
  <c r="F2266" i="7"/>
  <c r="F449" i="7"/>
  <c r="F361" i="7"/>
  <c r="D777" i="7"/>
  <c r="F1387" i="7"/>
  <c r="F407" i="7"/>
  <c r="F1333" i="7"/>
  <c r="F131" i="7"/>
  <c r="F929" i="7"/>
  <c r="D1318" i="7"/>
  <c r="F451" i="7"/>
  <c r="D1007" i="7"/>
  <c r="F605" i="7"/>
  <c r="D651" i="7"/>
  <c r="D393" i="7"/>
  <c r="D1939" i="7"/>
  <c r="D1534" i="7"/>
  <c r="D2175" i="7"/>
  <c r="F110" i="7"/>
  <c r="F874" i="7"/>
  <c r="D535" i="7"/>
  <c r="F842" i="7"/>
  <c r="D1811" i="7"/>
  <c r="D681" i="7"/>
  <c r="D484" i="7"/>
  <c r="F1467" i="7"/>
  <c r="F106" i="7"/>
  <c r="D1615" i="7"/>
  <c r="F982" i="7"/>
  <c r="D762" i="7"/>
  <c r="F513" i="7"/>
  <c r="F105" i="7"/>
  <c r="F1329" i="7"/>
  <c r="F379" i="7"/>
  <c r="F1191" i="7"/>
  <c r="D525" i="7"/>
  <c r="D1115" i="7"/>
  <c r="D468" i="7"/>
  <c r="F442" i="7"/>
  <c r="D401" i="7"/>
  <c r="D626" i="7"/>
  <c r="D1450" i="7"/>
  <c r="D416" i="7"/>
  <c r="D1495" i="7"/>
  <c r="D803" i="7"/>
  <c r="D823" i="7"/>
  <c r="F259" i="7"/>
  <c r="F707" i="7"/>
  <c r="F1361" i="7"/>
  <c r="F302" i="7"/>
  <c r="D1089" i="7"/>
  <c r="F1973" i="7"/>
  <c r="F704" i="7"/>
  <c r="F1222" i="7"/>
  <c r="D337" i="7"/>
  <c r="F91" i="7"/>
  <c r="D1453" i="7"/>
  <c r="D1119" i="7"/>
  <c r="F278" i="7"/>
  <c r="F1157" i="7"/>
  <c r="F383" i="7"/>
  <c r="F1476" i="7"/>
  <c r="F53" i="7"/>
  <c r="F16" i="7"/>
  <c r="F118" i="7"/>
  <c r="F330" i="7"/>
  <c r="D460" i="7"/>
  <c r="F120" i="7"/>
  <c r="F634" i="7"/>
  <c r="F542" i="7"/>
  <c r="D445" i="7"/>
  <c r="F1374" i="7"/>
  <c r="D1257" i="7"/>
  <c r="F249" i="7"/>
  <c r="F134" i="7"/>
  <c r="D652" i="7"/>
  <c r="D1056" i="7"/>
  <c r="F735" i="7"/>
  <c r="D1683" i="7"/>
  <c r="F727" i="7"/>
  <c r="D306" i="7"/>
  <c r="D743" i="7"/>
  <c r="F721" i="7"/>
  <c r="D1482" i="7"/>
  <c r="D1885" i="7"/>
  <c r="F460" i="7"/>
  <c r="F2171" i="7"/>
  <c r="D780" i="7"/>
  <c r="F546" i="7"/>
  <c r="F130" i="7"/>
  <c r="F1179" i="7"/>
  <c r="F1218" i="7"/>
  <c r="F21" i="7"/>
  <c r="F1344" i="7"/>
  <c r="D914" i="7"/>
  <c r="D543" i="7"/>
  <c r="D683" i="7"/>
  <c r="D690" i="7"/>
  <c r="F1512" i="7"/>
  <c r="F800" i="7"/>
  <c r="F558" i="7"/>
  <c r="D1693" i="7"/>
  <c r="F1486" i="7"/>
  <c r="D1058" i="7"/>
  <c r="D655" i="7"/>
  <c r="F504" i="7"/>
  <c r="F788" i="7"/>
  <c r="F190" i="7"/>
  <c r="F353" i="7"/>
  <c r="D1057" i="7"/>
  <c r="D622" i="7"/>
  <c r="F806" i="7"/>
  <c r="F1093" i="7"/>
  <c r="F911" i="7"/>
  <c r="D778" i="7"/>
  <c r="F889" i="7"/>
  <c r="D605" i="7"/>
  <c r="F1281" i="7"/>
  <c r="F86" i="7"/>
  <c r="F493" i="7"/>
  <c r="F1177" i="7"/>
  <c r="D1428" i="7"/>
  <c r="D755" i="7"/>
  <c r="D988" i="7"/>
  <c r="D995" i="7"/>
  <c r="F483" i="7"/>
  <c r="F18" i="7"/>
  <c r="F206" i="7"/>
  <c r="F173" i="7"/>
  <c r="F577" i="7"/>
  <c r="F1069" i="7"/>
  <c r="D991" i="7"/>
  <c r="D878" i="7"/>
  <c r="D674" i="7"/>
  <c r="D415" i="7"/>
  <c r="D426" i="7"/>
  <c r="D1370" i="7"/>
  <c r="D1141" i="7"/>
  <c r="F260" i="7"/>
  <c r="F368" i="7"/>
  <c r="D1598" i="7"/>
  <c r="D1580" i="7"/>
  <c r="D804" i="7"/>
  <c r="F488" i="7"/>
  <c r="F966" i="7"/>
  <c r="F122" i="7"/>
  <c r="F255" i="7"/>
  <c r="F166" i="7"/>
  <c r="F104" i="7"/>
  <c r="D813" i="7"/>
  <c r="D736" i="7"/>
  <c r="F394" i="7"/>
  <c r="D1005" i="7"/>
  <c r="D1369" i="7"/>
  <c r="F702" i="7"/>
  <c r="F827" i="7"/>
  <c r="F786" i="7"/>
  <c r="D479" i="7"/>
  <c r="F202" i="7"/>
  <c r="F965" i="7"/>
  <c r="F725" i="7"/>
  <c r="D760" i="7"/>
  <c r="D566" i="7"/>
  <c r="F819" i="7"/>
  <c r="D680" i="7"/>
  <c r="D1157" i="7"/>
  <c r="F52" i="7"/>
  <c r="F1254" i="7"/>
  <c r="F970" i="7"/>
  <c r="F1094" i="7"/>
  <c r="D384" i="7"/>
  <c r="D1617" i="7"/>
  <c r="D1519" i="7"/>
  <c r="F1786" i="7"/>
  <c r="F70" i="7"/>
  <c r="F637" i="7"/>
  <c r="D1194" i="7"/>
  <c r="F311" i="7"/>
  <c r="F1978" i="7"/>
  <c r="F975" i="7"/>
  <c r="F687" i="7"/>
  <c r="F852" i="7"/>
  <c r="F1067" i="7"/>
  <c r="F314" i="7"/>
  <c r="D992" i="7"/>
  <c r="D1296" i="7"/>
  <c r="F1308" i="7"/>
  <c r="D388" i="7"/>
  <c r="D1222" i="7"/>
  <c r="F239" i="7"/>
  <c r="D845" i="7"/>
  <c r="F1196" i="7"/>
  <c r="D806" i="7"/>
  <c r="F757" i="7"/>
  <c r="F1230" i="7"/>
  <c r="F697" i="7"/>
  <c r="D1190" i="7"/>
  <c r="F795" i="7"/>
  <c r="F565" i="7"/>
  <c r="D1571" i="7"/>
  <c r="D592" i="7"/>
  <c r="D2255" i="7"/>
  <c r="D1325" i="7"/>
  <c r="F521" i="7"/>
  <c r="F1638" i="7"/>
  <c r="F462" i="7"/>
  <c r="F755" i="7"/>
  <c r="D967" i="7"/>
  <c r="F955" i="7"/>
  <c r="F758" i="7"/>
  <c r="D345" i="7"/>
  <c r="F308" i="7"/>
  <c r="F500" i="7"/>
  <c r="F705" i="7"/>
  <c r="F696" i="7"/>
  <c r="F945" i="7"/>
  <c r="D336" i="7"/>
  <c r="D1074" i="7"/>
  <c r="F182" i="7"/>
  <c r="F570" i="7"/>
  <c r="D712" i="7"/>
  <c r="F1288" i="7"/>
  <c r="F2133" i="7"/>
  <c r="D1017" i="7"/>
  <c r="D2028" i="7"/>
  <c r="D825" i="7"/>
  <c r="F516" i="7"/>
  <c r="F839" i="7"/>
  <c r="F429" i="7"/>
  <c r="D623" i="7"/>
  <c r="D461" i="7"/>
  <c r="D507" i="7"/>
  <c r="D1024" i="7"/>
  <c r="D414" i="7"/>
  <c r="F234" i="7"/>
  <c r="F990" i="7"/>
  <c r="F1155" i="7"/>
  <c r="F1581" i="7"/>
  <c r="F1208" i="7"/>
  <c r="F614" i="7"/>
  <c r="F103" i="7"/>
  <c r="D528" i="7"/>
  <c r="D2017" i="7"/>
  <c r="F532" i="7"/>
  <c r="D679" i="7"/>
  <c r="F1342" i="7"/>
  <c r="D1472" i="7"/>
  <c r="F1534" i="7"/>
  <c r="F873" i="7"/>
  <c r="F718" i="7"/>
  <c r="D451" i="7"/>
  <c r="D786" i="7"/>
  <c r="F469" i="7"/>
  <c r="D542" i="7"/>
  <c r="D792" i="7"/>
  <c r="F1216" i="7"/>
  <c r="F780" i="7"/>
  <c r="F695" i="7"/>
  <c r="F424" i="7"/>
  <c r="F944" i="7"/>
  <c r="D589" i="7"/>
  <c r="F939" i="7"/>
  <c r="F367" i="7"/>
  <c r="F293" i="7"/>
  <c r="F1264" i="7"/>
  <c r="D663" i="7"/>
  <c r="F1582" i="7"/>
  <c r="F2059" i="7"/>
  <c r="F593" i="7"/>
  <c r="D493" i="7"/>
  <c r="D694" i="7"/>
  <c r="D471" i="7"/>
  <c r="F1242" i="7"/>
  <c r="D597" i="7"/>
  <c r="D1353" i="7"/>
  <c r="F484" i="7"/>
  <c r="D1033" i="7"/>
  <c r="D465" i="7"/>
  <c r="F927" i="7"/>
  <c r="D1264" i="7"/>
  <c r="F544" i="7"/>
  <c r="F1322" i="7"/>
  <c r="D1043" i="7"/>
  <c r="F205" i="7"/>
  <c r="D1044" i="7"/>
  <c r="F1241" i="7"/>
  <c r="F181" i="7"/>
  <c r="F1531" i="7"/>
  <c r="F381" i="7"/>
  <c r="F1269" i="7"/>
  <c r="D594" i="7"/>
  <c r="D986" i="7"/>
  <c r="F1017" i="7"/>
  <c r="D1140" i="7"/>
  <c r="D861" i="7"/>
  <c r="D727" i="7"/>
  <c r="F196" i="7"/>
  <c r="F265" i="7"/>
  <c r="F722" i="7"/>
  <c r="F888" i="7"/>
  <c r="F920" i="7"/>
  <c r="D754" i="7"/>
  <c r="F641" i="7"/>
  <c r="F1163" i="7"/>
  <c r="D382" i="7"/>
  <c r="F2285" i="7"/>
  <c r="D684" i="7"/>
  <c r="D365" i="7"/>
  <c r="D699" i="7"/>
  <c r="F759" i="7"/>
  <c r="F1115" i="7"/>
  <c r="D1286" i="7"/>
  <c r="F1048" i="7"/>
  <c r="D1366" i="7"/>
  <c r="F996" i="7"/>
  <c r="D1553" i="7"/>
  <c r="F365" i="7"/>
  <c r="F936" i="7"/>
  <c r="D2123" i="7"/>
  <c r="F753" i="7"/>
  <c r="D385" i="7"/>
  <c r="D776" i="7"/>
  <c r="D1113" i="7"/>
  <c r="D459" i="7"/>
  <c r="D395" i="7"/>
  <c r="F1428" i="7"/>
  <c r="F2274" i="7"/>
  <c r="D2163" i="7"/>
  <c r="F1553" i="7"/>
  <c r="F585" i="7"/>
  <c r="F538" i="7"/>
  <c r="D631" i="7"/>
  <c r="F1652" i="7"/>
  <c r="D421" i="7"/>
  <c r="F10" i="7"/>
  <c r="F412" i="7"/>
  <c r="F200" i="7"/>
  <c r="F527" i="7"/>
  <c r="D469" i="7"/>
  <c r="D888" i="7"/>
  <c r="F1391" i="7"/>
  <c r="D2270" i="7"/>
  <c r="F345" i="7"/>
  <c r="F250" i="7"/>
  <c r="F1123" i="7"/>
  <c r="D894" i="7"/>
  <c r="D688" i="7"/>
  <c r="F841" i="7"/>
  <c r="D1034" i="7"/>
  <c r="F141" i="7"/>
  <c r="D1136" i="7"/>
  <c r="F2260" i="7"/>
  <c r="D779" i="7"/>
  <c r="F369" i="7"/>
  <c r="F1310" i="7"/>
  <c r="D1621" i="7"/>
  <c r="D616" i="7"/>
  <c r="F681" i="7"/>
  <c r="F915" i="7"/>
  <c r="F2042" i="7"/>
  <c r="F1205" i="7"/>
  <c r="F350" i="7"/>
  <c r="F403" i="7"/>
  <c r="D510" i="7"/>
  <c r="F389" i="7"/>
  <c r="D685" i="7"/>
  <c r="D979" i="7"/>
  <c r="D1677" i="7"/>
  <c r="D1233" i="7"/>
  <c r="F1693" i="7"/>
  <c r="F89" i="7"/>
  <c r="D1014" i="7"/>
  <c r="F14" i="7"/>
  <c r="F761" i="7"/>
  <c r="D1415" i="7"/>
  <c r="D1255" i="7"/>
  <c r="D1606" i="7"/>
  <c r="F679" i="7"/>
  <c r="F1402" i="7"/>
  <c r="F415" i="7"/>
  <c r="D926" i="7"/>
  <c r="F437" i="7"/>
  <c r="F547" i="7"/>
  <c r="F1376" i="7"/>
  <c r="D509" i="7"/>
  <c r="F1214" i="7"/>
  <c r="F1475" i="7"/>
  <c r="F228" i="7"/>
  <c r="F246" i="7"/>
  <c r="F184" i="7"/>
  <c r="D1336" i="7"/>
  <c r="D1187" i="7"/>
  <c r="D580" i="7"/>
  <c r="F288" i="7"/>
  <c r="F520" i="7"/>
  <c r="F1904" i="7"/>
  <c r="F858" i="7"/>
  <c r="F427" i="7"/>
  <c r="F762" i="7"/>
  <c r="F461" i="7"/>
  <c r="D1684" i="7"/>
  <c r="D649" i="7"/>
  <c r="F680" i="7"/>
  <c r="F2099" i="7"/>
  <c r="D447" i="7"/>
  <c r="D1270" i="7"/>
  <c r="D564" i="7"/>
  <c r="D866" i="7"/>
  <c r="F1113" i="7"/>
  <c r="F297" i="7"/>
  <c r="D1098" i="7"/>
  <c r="F1400" i="7"/>
  <c r="F171" i="7"/>
  <c r="D983" i="7"/>
  <c r="D695" i="7"/>
  <c r="D1844" i="7"/>
  <c r="F1404" i="7"/>
  <c r="F313" i="7"/>
  <c r="F703" i="7"/>
  <c r="F279" i="7"/>
  <c r="D929" i="7"/>
  <c r="F1162" i="7"/>
  <c r="F571" i="7"/>
  <c r="D1050" i="7"/>
  <c r="D851" i="7"/>
  <c r="F1047" i="7"/>
  <c r="D358" i="7"/>
  <c r="D1483" i="7"/>
  <c r="D1252" i="7"/>
  <c r="F1315" i="7"/>
  <c r="F931" i="7"/>
  <c r="D785" i="7"/>
  <c r="F2012" i="7"/>
  <c r="F489" i="7"/>
  <c r="F1024" i="7"/>
  <c r="D1129" i="7"/>
  <c r="F1338" i="7"/>
  <c r="D448" i="7"/>
  <c r="F731" i="7"/>
  <c r="F269" i="7"/>
  <c r="D369" i="7"/>
  <c r="F491" i="7"/>
  <c r="D322" i="7"/>
  <c r="D338" i="7"/>
  <c r="D419" i="7"/>
  <c r="D964" i="7"/>
  <c r="F1276" i="7"/>
  <c r="D721" i="7"/>
  <c r="F656" i="7"/>
  <c r="D840" i="7"/>
  <c r="F335" i="7"/>
  <c r="F506" i="7"/>
  <c r="D492" i="7"/>
  <c r="F472" i="7"/>
  <c r="F107" i="7"/>
  <c r="D1771" i="7"/>
  <c r="F2144" i="7"/>
  <c r="D1347" i="7"/>
  <c r="F1371" i="7"/>
  <c r="F27" i="7"/>
  <c r="F1672" i="7"/>
  <c r="F2187" i="7"/>
  <c r="D744" i="7"/>
  <c r="F560" i="7"/>
  <c r="D796" i="7"/>
  <c r="F323" i="7"/>
  <c r="D800" i="7"/>
  <c r="F1180" i="7"/>
  <c r="D1026" i="7"/>
  <c r="F1101" i="7"/>
  <c r="D330" i="7"/>
  <c r="D549" i="7"/>
  <c r="F1098" i="7"/>
  <c r="D2271" i="7"/>
  <c r="D356" i="7"/>
  <c r="D716" i="7"/>
  <c r="D1790" i="7"/>
  <c r="D466" i="7"/>
  <c r="F299" i="7"/>
  <c r="F688" i="7"/>
  <c r="D409" i="7"/>
  <c r="F59" i="7"/>
  <c r="F344" i="7"/>
  <c r="F665" i="7"/>
  <c r="F290" i="7"/>
  <c r="D870" i="7"/>
  <c r="F1416" i="7"/>
  <c r="F963" i="7"/>
  <c r="D368" i="7"/>
  <c r="D522" i="7"/>
  <c r="F1445" i="7"/>
  <c r="F211" i="7"/>
  <c r="D483" i="7"/>
  <c r="F1316" i="7"/>
  <c r="F66" i="7"/>
  <c r="D725" i="7"/>
  <c r="F2003" i="7"/>
  <c r="D756" i="7"/>
  <c r="D1755" i="7"/>
  <c r="F763" i="7"/>
  <c r="D843" i="7"/>
  <c r="D1694" i="7"/>
  <c r="F972" i="7"/>
  <c r="D1582" i="7"/>
  <c r="F283" i="7"/>
  <c r="F298" i="7"/>
  <c r="F12" i="7"/>
  <c r="F1648" i="7"/>
  <c r="F127" i="7"/>
  <c r="D1466" i="7"/>
  <c r="D2113" i="7"/>
  <c r="F414" i="7"/>
  <c r="D668" i="7"/>
  <c r="D1374" i="7"/>
  <c r="F792" i="7"/>
  <c r="F803" i="7"/>
  <c r="F1498" i="7"/>
  <c r="F401" i="7"/>
  <c r="F1255" i="7"/>
  <c r="D1328" i="7"/>
  <c r="F843" i="7"/>
  <c r="F109" i="7"/>
  <c r="F913" i="7"/>
  <c r="F399" i="7"/>
  <c r="F187" i="7"/>
  <c r="F1248" i="7"/>
  <c r="F948" i="7"/>
  <c r="D309" i="7"/>
  <c r="F215" i="7"/>
  <c r="F42" i="7"/>
  <c r="F55" i="7"/>
  <c r="F1317" i="7"/>
  <c r="F601" i="7"/>
  <c r="D371" i="7"/>
  <c r="D820" i="7"/>
  <c r="D868" i="7"/>
  <c r="D533" i="7"/>
  <c r="F210" i="7"/>
  <c r="F2055" i="7"/>
  <c r="F1396" i="7"/>
  <c r="D904" i="7"/>
  <c r="F713" i="7"/>
  <c r="D791" i="7"/>
  <c r="D1282" i="7"/>
  <c r="D742" i="7"/>
  <c r="F34" i="7"/>
  <c r="D327" i="7"/>
  <c r="D2183" i="7"/>
  <c r="D603" i="7"/>
  <c r="F1497" i="7"/>
  <c r="F905" i="7"/>
  <c r="F596" i="7"/>
  <c r="F808" i="7"/>
  <c r="F355" i="7"/>
  <c r="D311" i="7"/>
  <c r="F24" i="7"/>
  <c r="D596" i="7"/>
  <c r="F1677" i="7"/>
  <c r="D797" i="7"/>
  <c r="D473" i="7"/>
  <c r="F1080" i="7"/>
  <c r="D1390" i="7"/>
  <c r="D1705" i="7"/>
  <c r="D1149" i="7"/>
  <c r="F910" i="7"/>
  <c r="D1118" i="7"/>
  <c r="D1510" i="7"/>
  <c r="F301" i="7"/>
  <c r="F1477" i="7"/>
  <c r="D836" i="7"/>
  <c r="F617" i="7"/>
  <c r="F1426" i="7"/>
  <c r="F1596" i="7"/>
  <c r="D692" i="7"/>
  <c r="F1364" i="7"/>
  <c r="D581" i="7"/>
  <c r="F934" i="7"/>
  <c r="D636" i="7"/>
  <c r="F1965" i="7"/>
  <c r="F729" i="7"/>
  <c r="D412" i="7"/>
  <c r="F62" i="7"/>
  <c r="D1950" i="7"/>
  <c r="F1719" i="7"/>
  <c r="F1332" i="7"/>
  <c r="F1051" i="7"/>
  <c r="D1379" i="7"/>
  <c r="F2035" i="7"/>
  <c r="F125" i="7"/>
  <c r="F163" i="7"/>
  <c r="F525" i="7"/>
  <c r="F497" i="7"/>
  <c r="F1104" i="7"/>
  <c r="F384" i="7"/>
  <c r="F1972" i="7"/>
  <c r="F285" i="7"/>
  <c r="D1046" i="7"/>
  <c r="F774" i="7"/>
  <c r="F119" i="7"/>
  <c r="F73" i="7"/>
  <c r="F165" i="7"/>
  <c r="D1448" i="7"/>
  <c r="F1070" i="7"/>
  <c r="F213" i="7"/>
  <c r="F71" i="7"/>
  <c r="F38" i="7"/>
  <c r="F1694" i="7"/>
  <c r="D876" i="7"/>
  <c r="F947" i="7"/>
  <c r="F869" i="7"/>
  <c r="D408" i="7"/>
  <c r="F319" i="7"/>
  <c r="F193" i="7"/>
  <c r="F1000" i="7"/>
  <c r="D563" i="7"/>
  <c r="D1641" i="7"/>
  <c r="F1298" i="7"/>
  <c r="D527" i="7"/>
  <c r="F995" i="7"/>
  <c r="D376" i="7"/>
  <c r="F572" i="7"/>
  <c r="F1136" i="7"/>
  <c r="F1418" i="7"/>
  <c r="F337" i="7"/>
  <c r="D1528" i="7"/>
  <c r="F1300" i="7"/>
  <c r="F589" i="7"/>
  <c r="F1318" i="7"/>
  <c r="D962" i="7"/>
  <c r="D2298" i="7"/>
  <c r="F700" i="7"/>
  <c r="D481" i="7"/>
  <c r="F829" i="7"/>
  <c r="D585" i="7"/>
  <c r="F678" i="7"/>
  <c r="D885" i="7"/>
  <c r="F676" i="7"/>
  <c r="D1339" i="7"/>
  <c r="F683" i="7"/>
  <c r="F710" i="7"/>
  <c r="D925" i="7"/>
  <c r="F445" i="7"/>
  <c r="F225" i="7"/>
  <c r="D499" i="7"/>
  <c r="F540" i="7"/>
  <c r="F1526" i="7"/>
  <c r="F58" i="7"/>
  <c r="F490" i="7"/>
  <c r="F530" i="7"/>
  <c r="F737" i="7"/>
  <c r="D793" i="7"/>
  <c r="D511" i="7"/>
  <c r="D1107" i="7"/>
  <c r="F1729" i="7"/>
  <c r="D910" i="7"/>
  <c r="D335" i="7"/>
  <c r="D641" i="7"/>
  <c r="F268" i="7"/>
  <c r="D1080" i="7"/>
  <c r="D582" i="7"/>
  <c r="F908" i="7"/>
  <c r="D1579" i="7"/>
  <c r="D574" i="7"/>
  <c r="F2138" i="7"/>
  <c r="D2237" i="7"/>
  <c r="D1004" i="7"/>
  <c r="F245" i="7"/>
  <c r="F1005" i="7"/>
  <c r="D1138" i="7"/>
  <c r="F2082" i="7"/>
  <c r="D1016" i="7"/>
  <c r="F951" i="7"/>
  <c r="D1094" i="7"/>
  <c r="D614" i="7"/>
  <c r="D678" i="7"/>
  <c r="F586" i="7"/>
  <c r="F1064" i="7"/>
  <c r="F1489" i="7"/>
  <c r="D1393" i="7"/>
  <c r="D503" i="7"/>
  <c r="F197" i="7"/>
  <c r="F675" i="7"/>
  <c r="F1356" i="7"/>
  <c r="D696" i="7"/>
  <c r="D1914" i="7"/>
  <c r="D1776" i="7"/>
  <c r="D374" i="7"/>
  <c r="F48" i="7"/>
  <c r="D441" i="7"/>
  <c r="F1103" i="7"/>
  <c r="D353" i="7"/>
  <c r="F224" i="7"/>
  <c r="F613" i="7"/>
  <c r="F1345" i="7"/>
  <c r="F686" i="7"/>
  <c r="F1033" i="7"/>
  <c r="F531" i="7"/>
  <c r="D480" i="7"/>
  <c r="D2282" i="7"/>
  <c r="D850" i="7"/>
  <c r="F708" i="7"/>
  <c r="D1248" i="7"/>
  <c r="F1111" i="7"/>
  <c r="D1659" i="7"/>
  <c r="F152" i="7"/>
  <c r="F65" i="7"/>
  <c r="F569" i="7"/>
  <c r="F1217" i="7"/>
  <c r="D2074" i="7"/>
  <c r="F153" i="7"/>
  <c r="F1548" i="7"/>
  <c r="F1389" i="7"/>
  <c r="D923" i="7"/>
  <c r="F1147" i="7"/>
  <c r="F1141" i="7"/>
  <c r="F392" i="7"/>
  <c r="D1309" i="7"/>
  <c r="F194" i="7"/>
  <c r="D1068" i="7"/>
  <c r="F244" i="7"/>
  <c r="D617" i="7"/>
  <c r="D911" i="7"/>
  <c r="F77" i="7"/>
  <c r="F300" i="7"/>
  <c r="F156" i="7"/>
  <c r="F930" i="7"/>
  <c r="F670" i="7"/>
  <c r="D1840" i="7"/>
  <c r="D924" i="7"/>
  <c r="F2088" i="7"/>
  <c r="D732" i="7"/>
  <c r="D1112" i="7"/>
  <c r="D954" i="7"/>
  <c r="D1293" i="7"/>
  <c r="D1238" i="7"/>
  <c r="F557" i="7"/>
  <c r="D1064" i="7"/>
  <c r="D877" i="7"/>
  <c r="F2199" i="7"/>
  <c r="D810" i="7"/>
  <c r="D2108" i="7"/>
  <c r="D913" i="7"/>
  <c r="F719" i="7"/>
  <c r="F99" i="7"/>
  <c r="F1628" i="7"/>
  <c r="D579" i="7"/>
  <c r="F941" i="7"/>
  <c r="F744" i="7"/>
  <c r="D741" i="7"/>
  <c r="D874" i="7"/>
  <c r="D313" i="7"/>
  <c r="D637" i="7"/>
  <c r="F813" i="7"/>
  <c r="F303" i="7"/>
  <c r="F318" i="7"/>
  <c r="F208" i="7"/>
  <c r="F1176" i="7"/>
  <c r="F327" i="7"/>
  <c r="F782" i="7"/>
  <c r="F15" i="7"/>
  <c r="F315" i="7"/>
  <c r="D1215" i="7"/>
  <c r="F919" i="7"/>
  <c r="F573" i="7"/>
  <c r="D790" i="7"/>
  <c r="F563" i="7"/>
  <c r="F1671" i="7"/>
  <c r="F28" i="7"/>
  <c r="D548" i="7"/>
  <c r="D1326" i="7"/>
  <c r="F1321" i="7"/>
  <c r="D647" i="7"/>
  <c r="F482" i="7"/>
  <c r="F622" i="7"/>
  <c r="F818" i="7"/>
  <c r="F481" i="7"/>
  <c r="F1527" i="7"/>
  <c r="F495" i="7"/>
  <c r="F428" i="7"/>
  <c r="F1370" i="7"/>
  <c r="F135" i="7"/>
  <c r="D886" i="7"/>
  <c r="F853" i="7"/>
  <c r="D434" i="7"/>
  <c r="D985" i="7"/>
  <c r="F612" i="7"/>
  <c r="F1165" i="7"/>
  <c r="F623" i="7"/>
  <c r="D921" i="7"/>
  <c r="D916" i="7"/>
  <c r="F1873" i="7"/>
  <c r="F1089" i="7"/>
  <c r="F626" i="7"/>
  <c r="D1245" i="7"/>
  <c r="F764" i="7"/>
  <c r="F583" i="7"/>
  <c r="F545" i="7"/>
  <c r="F56" i="7"/>
  <c r="D1109" i="7"/>
  <c r="F1888" i="7"/>
  <c r="F885" i="7"/>
  <c r="F233" i="7"/>
  <c r="D710" i="7"/>
  <c r="F373" i="7"/>
  <c r="D1523" i="7"/>
  <c r="F1453" i="7"/>
  <c r="D1053" i="7"/>
  <c r="F1212" i="7"/>
  <c r="D355" i="7"/>
  <c r="D875" i="7"/>
  <c r="F425" i="7"/>
  <c r="D1522" i="7"/>
  <c r="D1204" i="7"/>
  <c r="D771" i="7"/>
  <c r="D783" i="7"/>
  <c r="D347" i="7"/>
  <c r="D1139" i="7"/>
  <c r="F1769" i="7"/>
  <c r="F961" i="7"/>
  <c r="D935" i="7"/>
  <c r="F1027" i="7"/>
  <c r="D807" i="7"/>
  <c r="D1688" i="7"/>
  <c r="F237" i="7"/>
  <c r="F13" i="7"/>
  <c r="D764" i="7"/>
  <c r="D312" i="7"/>
  <c r="D394" i="7"/>
  <c r="D949" i="7"/>
  <c r="F1284" i="7"/>
  <c r="D391" i="7"/>
  <c r="F240" i="7"/>
  <c r="F477" i="7"/>
  <c r="D966" i="7"/>
  <c r="F137" i="7"/>
  <c r="F1266" i="7"/>
  <c r="D1184" i="7"/>
  <c r="F1401" i="7"/>
  <c r="F501" i="7"/>
  <c r="D1360" i="7"/>
  <c r="F883" i="7"/>
  <c r="D2026" i="7"/>
  <c r="D1613" i="7"/>
  <c r="F170" i="7"/>
  <c r="F1714" i="7"/>
  <c r="F917" i="7"/>
  <c r="D848" i="7"/>
  <c r="F421" i="7"/>
  <c r="F845" i="7"/>
  <c r="D600" i="7"/>
  <c r="F1091" i="7"/>
  <c r="F144" i="7"/>
  <c r="F82" i="7"/>
  <c r="D936" i="7"/>
  <c r="F284" i="7"/>
  <c r="F179" i="7"/>
  <c r="F114" i="7"/>
  <c r="D1258" i="7"/>
  <c r="F229" i="7"/>
  <c r="F1564" i="7"/>
  <c r="F332" i="7"/>
  <c r="D487" i="7"/>
  <c r="F812" i="7"/>
  <c r="D855" i="7"/>
  <c r="F112" i="7"/>
  <c r="D941" i="7"/>
  <c r="F25" i="7"/>
  <c r="D610" i="7"/>
  <c r="F209" i="7"/>
  <c r="D1168" i="7"/>
  <c r="D424" i="7"/>
  <c r="D502" i="7"/>
  <c r="D599" i="7"/>
  <c r="D1000" i="7"/>
  <c r="F822" i="7"/>
  <c r="F219" i="7"/>
  <c r="D666" i="7"/>
  <c r="F430" i="7"/>
  <c r="D406" i="7"/>
  <c r="F101" i="7"/>
  <c r="D1002" i="7"/>
  <c r="D378" i="7"/>
  <c r="D1087" i="7"/>
  <c r="D1443" i="7"/>
  <c r="F627" i="7"/>
  <c r="F1479" i="7"/>
  <c r="D1569" i="7"/>
  <c r="F1595" i="7"/>
  <c r="F997" i="7"/>
  <c r="F80" i="7"/>
  <c r="D1686" i="7"/>
  <c r="F1305" i="7"/>
  <c r="D1314" i="7"/>
  <c r="F264" i="7"/>
  <c r="F1699" i="7"/>
  <c r="F878" i="7"/>
  <c r="F357" i="7"/>
  <c r="F31" i="7"/>
  <c r="F46" i="7"/>
  <c r="F582" i="7"/>
  <c r="F1565" i="7"/>
  <c r="F459" i="7"/>
  <c r="F502" i="7"/>
  <c r="F618" i="7"/>
  <c r="D1976" i="7"/>
  <c r="F54" i="7"/>
  <c r="D569" i="7"/>
  <c r="F649" i="7"/>
  <c r="D627" i="7"/>
  <c r="D456" i="7"/>
  <c r="F805" i="7"/>
  <c r="D873" i="7"/>
  <c r="F749" i="7"/>
  <c r="F1127" i="7"/>
  <c r="F1462" i="7"/>
  <c r="F50" i="7"/>
  <c r="F183" i="7"/>
  <c r="D1160" i="7"/>
  <c r="F1004" i="7"/>
  <c r="F1151" i="7"/>
  <c r="F526" i="7"/>
  <c r="F2164" i="7"/>
  <c r="F40" i="7"/>
  <c r="F1930" i="7"/>
  <c r="D1930" i="7"/>
  <c r="F447" i="7"/>
  <c r="D452" i="7"/>
  <c r="F865" i="7"/>
  <c r="D731" i="7"/>
  <c r="F155" i="7"/>
  <c r="F712" i="7"/>
  <c r="D872" i="7"/>
  <c r="F143" i="7"/>
  <c r="F446" i="7"/>
  <c r="D1364" i="7"/>
  <c r="D1150" i="7"/>
  <c r="D1025" i="7"/>
  <c r="D498" i="7"/>
  <c r="F833" i="7"/>
  <c r="F1228" i="7"/>
  <c r="D675" i="7"/>
  <c r="D1047" i="7"/>
  <c r="D1489" i="7"/>
  <c r="D454" i="7"/>
  <c r="F1641" i="7"/>
  <c r="F1210" i="7"/>
  <c r="D379" i="7"/>
  <c r="F346" i="7"/>
  <c r="F658" i="7"/>
  <c r="F371" i="7"/>
  <c r="F416" i="7"/>
  <c r="F747" i="7"/>
  <c r="D996" i="7"/>
  <c r="F423" i="7"/>
  <c r="F85" i="7"/>
  <c r="F243" i="7"/>
  <c r="F235" i="7"/>
  <c r="F1425" i="7"/>
  <c r="D135" i="7"/>
  <c r="D300" i="7"/>
  <c r="D230" i="7"/>
  <c r="D127" i="7"/>
  <c r="D35" i="7"/>
  <c r="D241" i="7"/>
  <c r="D87" i="7"/>
  <c r="D262" i="7"/>
  <c r="D302" i="7"/>
  <c r="D290" i="7"/>
  <c r="D152" i="7"/>
  <c r="D75" i="7"/>
  <c r="D271" i="7"/>
  <c r="D16" i="7"/>
  <c r="D291" i="7"/>
  <c r="D14" i="7"/>
  <c r="D171" i="7"/>
  <c r="D166" i="7"/>
  <c r="D68" i="7"/>
  <c r="D11" i="7"/>
  <c r="D238" i="7"/>
  <c r="D98" i="7"/>
  <c r="D235" i="7"/>
  <c r="D63" i="7"/>
  <c r="D82" i="7"/>
  <c r="D108" i="7"/>
  <c r="D67" i="7"/>
  <c r="D191" i="7"/>
  <c r="D168" i="7"/>
  <c r="D119" i="7"/>
  <c r="D27" i="7"/>
  <c r="D161" i="7"/>
  <c r="D289" i="7"/>
  <c r="D65" i="7"/>
  <c r="D49" i="7"/>
  <c r="D270" i="7"/>
  <c r="D220" i="7"/>
  <c r="D177" i="7"/>
  <c r="D73" i="7"/>
  <c r="D305" i="7"/>
  <c r="D283" i="7"/>
  <c r="D101" i="7"/>
  <c r="D145" i="7"/>
  <c r="D112" i="7"/>
  <c r="D229" i="7"/>
  <c r="D193" i="7"/>
  <c r="D100" i="7"/>
  <c r="D10" i="7"/>
  <c r="D74" i="7"/>
  <c r="D86" i="7"/>
  <c r="D26" i="7"/>
  <c r="D92" i="7"/>
  <c r="D231" i="7"/>
  <c r="D303" i="7"/>
  <c r="D21" i="7"/>
  <c r="D28" i="7"/>
  <c r="D111" i="7"/>
  <c r="D52" i="7"/>
  <c r="D132" i="7"/>
  <c r="D274" i="7"/>
  <c r="D252" i="7"/>
  <c r="D253" i="7"/>
  <c r="D110" i="7"/>
  <c r="D264" i="7"/>
  <c r="D70" i="7"/>
  <c r="D257" i="7"/>
  <c r="D260" i="7"/>
  <c r="D81" i="7"/>
  <c r="D190" i="7"/>
  <c r="D95" i="7"/>
  <c r="D202" i="7"/>
  <c r="D30" i="7"/>
  <c r="D31" i="7"/>
  <c r="D174" i="7"/>
  <c r="D78" i="7"/>
  <c r="D183" i="7"/>
  <c r="D109" i="7"/>
  <c r="D164" i="7"/>
  <c r="D99" i="7"/>
  <c r="D178" i="7"/>
  <c r="D160" i="7"/>
  <c r="D32" i="7"/>
  <c r="D167" i="7"/>
  <c r="D34" i="7"/>
  <c r="D55" i="7"/>
  <c r="D23" i="7"/>
  <c r="D254" i="7"/>
  <c r="D269" i="7"/>
  <c r="D215" i="7"/>
  <c r="D237" i="7"/>
  <c r="D212" i="7"/>
  <c r="D159" i="7"/>
  <c r="D295" i="7"/>
  <c r="D24" i="7"/>
  <c r="D236" i="7"/>
  <c r="D122" i="7"/>
  <c r="D226" i="7"/>
  <c r="D286" i="7"/>
  <c r="D94" i="7"/>
  <c r="D165" i="7"/>
  <c r="D57" i="7"/>
  <c r="D39" i="7"/>
  <c r="D158" i="7"/>
  <c r="D217" i="7"/>
  <c r="D240" i="7"/>
  <c r="D151" i="7"/>
  <c r="D182" i="7"/>
  <c r="D265" i="7"/>
  <c r="D207" i="7"/>
  <c r="D209" i="7"/>
  <c r="D29" i="7"/>
  <c r="D115" i="7"/>
  <c r="D272" i="7"/>
  <c r="D137" i="7"/>
  <c r="D118" i="7"/>
  <c r="D38" i="7"/>
  <c r="D149" i="7"/>
  <c r="D36" i="7"/>
  <c r="D60" i="7"/>
  <c r="D204" i="7"/>
  <c r="D157" i="7"/>
  <c r="D249" i="7"/>
  <c r="D129" i="7"/>
  <c r="D194" i="7"/>
  <c r="D20" i="7"/>
  <c r="D58" i="7"/>
  <c r="D267" i="7"/>
  <c r="D198" i="7"/>
  <c r="D299" i="7"/>
  <c r="D279" i="7"/>
  <c r="D104" i="7"/>
  <c r="D77" i="7"/>
  <c r="D105" i="7"/>
  <c r="D210" i="7"/>
  <c r="D184" i="7"/>
  <c r="D18" i="7"/>
  <c r="D148" i="7"/>
  <c r="D173" i="7"/>
  <c r="D43" i="7"/>
  <c r="D208" i="7"/>
  <c r="D114" i="7"/>
  <c r="D83" i="7"/>
  <c r="D41" i="7"/>
  <c r="D214" i="7"/>
  <c r="D189" i="7"/>
  <c r="D221" i="7"/>
  <c r="D141" i="7"/>
  <c r="D130" i="7"/>
  <c r="D155" i="7"/>
  <c r="D146" i="7"/>
  <c r="D133" i="7"/>
  <c r="D66" i="7"/>
  <c r="D69" i="7"/>
  <c r="D277" i="7"/>
  <c r="D22" i="7"/>
  <c r="D301" i="7"/>
  <c r="D138" i="7"/>
  <c r="D211" i="7"/>
  <c r="D117" i="7"/>
  <c r="D96" i="7"/>
  <c r="D37" i="7"/>
  <c r="D169" i="7"/>
  <c r="D261" i="7"/>
  <c r="D85" i="7"/>
  <c r="D89" i="7"/>
  <c r="D62" i="7"/>
  <c r="D195" i="7"/>
  <c r="D203" i="7"/>
  <c r="D150" i="7"/>
  <c r="D205" i="7"/>
  <c r="D144" i="7"/>
  <c r="D243" i="7"/>
  <c r="D197" i="7"/>
  <c r="D128" i="7"/>
  <c r="D276" i="7"/>
  <c r="D76" i="7"/>
  <c r="D12" i="7"/>
  <c r="D256" i="7"/>
  <c r="D250" i="7"/>
  <c r="D172" i="7"/>
  <c r="D188" i="7"/>
  <c r="D40" i="7"/>
  <c r="D44" i="7"/>
  <c r="D120" i="7"/>
  <c r="D116" i="7"/>
  <c r="D233" i="7"/>
  <c r="D139" i="7"/>
  <c r="D64" i="7"/>
  <c r="D15" i="7"/>
  <c r="D90" i="7"/>
  <c r="D156" i="7"/>
  <c r="D175" i="7"/>
  <c r="D154" i="7"/>
  <c r="D80" i="7"/>
  <c r="D282" i="7"/>
  <c r="D93" i="7"/>
  <c r="D181" i="7"/>
  <c r="D213" i="7"/>
  <c r="D140" i="7"/>
  <c r="D228" i="7"/>
  <c r="D103" i="7"/>
  <c r="D285" i="7"/>
  <c r="D25" i="7"/>
  <c r="D219" i="7"/>
  <c r="D266" i="7"/>
  <c r="D147" i="7"/>
  <c r="D45" i="7"/>
  <c r="D251" i="7"/>
  <c r="D51" i="7"/>
  <c r="D136" i="7"/>
  <c r="D13" i="7"/>
  <c r="D50" i="7"/>
  <c r="D225" i="7"/>
  <c r="D218" i="7"/>
  <c r="D84" i="7"/>
  <c r="D48" i="7"/>
  <c r="D176" i="7"/>
  <c r="D239" i="7"/>
  <c r="D284" i="7"/>
  <c r="D102" i="7"/>
  <c r="D234" i="7"/>
  <c r="D106" i="7"/>
  <c r="D281" i="7"/>
  <c r="D71" i="7"/>
  <c r="D296" i="7"/>
  <c r="D248" i="7"/>
  <c r="D223" i="7"/>
  <c r="D224" i="7"/>
  <c r="D275" i="7"/>
  <c r="D186" i="7"/>
  <c r="D287" i="7"/>
  <c r="D113" i="7"/>
  <c r="D201" i="7"/>
  <c r="D143" i="7"/>
  <c r="D142" i="7"/>
  <c r="D42" i="7"/>
  <c r="D91" i="7"/>
  <c r="D255" i="7"/>
  <c r="D292" i="7"/>
  <c r="D61" i="7"/>
  <c r="D216" i="7"/>
  <c r="D246" i="7"/>
  <c r="D278" i="7"/>
  <c r="D280" i="7"/>
  <c r="D192" i="7"/>
  <c r="D17" i="7"/>
  <c r="D19" i="7"/>
  <c r="D273" i="7"/>
  <c r="D131" i="7"/>
  <c r="D293" i="7"/>
  <c r="D206" i="7"/>
  <c r="D242" i="7"/>
  <c r="D9" i="7"/>
  <c r="D298" i="7"/>
  <c r="D288" i="7"/>
  <c r="D47" i="7"/>
  <c r="D107" i="7"/>
  <c r="D304" i="7"/>
  <c r="D244" i="7"/>
  <c r="D59" i="7"/>
  <c r="D162" i="7"/>
  <c r="D180" i="7"/>
  <c r="D46" i="7"/>
  <c r="D232" i="7"/>
  <c r="D56" i="7"/>
  <c r="D187" i="7"/>
  <c r="D258" i="7"/>
  <c r="D199" i="7"/>
  <c r="D200" i="7"/>
  <c r="D134" i="7"/>
  <c r="D294" i="7"/>
  <c r="D79" i="7"/>
  <c r="D121" i="7"/>
  <c r="D247" i="7"/>
  <c r="D179" i="7"/>
  <c r="D124" i="7"/>
  <c r="D163" i="7"/>
  <c r="D170" i="7"/>
  <c r="D185" i="7"/>
  <c r="D196" i="7"/>
  <c r="D53" i="7"/>
  <c r="D259" i="7"/>
  <c r="D153" i="7"/>
  <c r="D72" i="7"/>
  <c r="D222" i="7"/>
  <c r="D268" i="7"/>
  <c r="D123" i="7"/>
  <c r="D126" i="7"/>
  <c r="D125" i="7"/>
  <c r="D97" i="7"/>
  <c r="D297" i="7"/>
  <c r="D245" i="7"/>
  <c r="D88" i="7"/>
  <c r="D33" i="7"/>
  <c r="D227" i="7"/>
  <c r="D54" i="7"/>
  <c r="D263" i="7"/>
  <c r="L1187" i="7" l="1"/>
  <c r="L581" i="7"/>
  <c r="L2207" i="7"/>
  <c r="L1810" i="7"/>
  <c r="L951" i="7"/>
  <c r="L552" i="7"/>
  <c r="L879" i="7"/>
  <c r="L1073" i="7"/>
  <c r="L776" i="7"/>
  <c r="L663" i="7"/>
  <c r="L409" i="7"/>
  <c r="L428" i="7"/>
  <c r="L376" i="7"/>
  <c r="L1240" i="7"/>
  <c r="L2245" i="7"/>
  <c r="L1346" i="7"/>
  <c r="L1140" i="7"/>
  <c r="L906" i="7"/>
  <c r="L1265" i="7"/>
  <c r="L429" i="7"/>
  <c r="L874" i="7"/>
  <c r="L982" i="7"/>
  <c r="L1420" i="7"/>
  <c r="L1273" i="7"/>
  <c r="L1318" i="7"/>
  <c r="L475" i="7"/>
  <c r="L453" i="7"/>
  <c r="L909" i="7"/>
  <c r="L329" i="7"/>
  <c r="L1439" i="7"/>
  <c r="L726" i="7"/>
  <c r="L1128" i="7"/>
  <c r="L1059" i="7"/>
  <c r="L881" i="7"/>
  <c r="L867" i="7"/>
  <c r="L1586" i="7"/>
  <c r="L337" i="7"/>
  <c r="L474" i="7"/>
  <c r="L641" i="7"/>
  <c r="L613" i="7"/>
  <c r="L452" i="7"/>
  <c r="L1107" i="7"/>
  <c r="L1144" i="7"/>
  <c r="L2095" i="7"/>
  <c r="L345" i="7"/>
  <c r="L1111" i="7"/>
  <c r="L941" i="7"/>
  <c r="L1257" i="7"/>
  <c r="L668" i="7"/>
  <c r="L598" i="7"/>
  <c r="L477" i="7"/>
  <c r="L383" i="7"/>
  <c r="L922" i="7"/>
  <c r="L1082" i="7"/>
  <c r="L815" i="7"/>
  <c r="L1165" i="7"/>
  <c r="L898" i="7"/>
  <c r="L639" i="7"/>
  <c r="L745" i="7"/>
  <c r="L410" i="7"/>
  <c r="L408" i="7"/>
  <c r="L576" i="7"/>
  <c r="L920" i="7"/>
  <c r="L1438" i="7"/>
  <c r="L608" i="7"/>
  <c r="L761" i="7"/>
  <c r="L1233" i="7"/>
  <c r="L1254" i="7"/>
  <c r="L1267" i="7"/>
  <c r="L853" i="7"/>
  <c r="L1609" i="7"/>
  <c r="L557" i="7"/>
  <c r="L476" i="7"/>
  <c r="L561" i="7"/>
  <c r="L1454" i="7"/>
  <c r="L1118" i="7"/>
  <c r="L720" i="7"/>
  <c r="L808" i="7"/>
  <c r="L766" i="7"/>
  <c r="L328" i="7"/>
  <c r="L1989" i="7"/>
  <c r="L398" i="7"/>
  <c r="L706" i="7"/>
  <c r="L702" i="7"/>
  <c r="L1025" i="7"/>
  <c r="L509" i="7"/>
  <c r="L1358" i="7"/>
  <c r="L1207" i="7"/>
  <c r="L2227" i="7"/>
  <c r="L1256" i="7"/>
  <c r="L416" i="7"/>
  <c r="L836" i="7"/>
  <c r="L1051" i="7"/>
  <c r="L1999" i="7"/>
  <c r="L1423" i="7"/>
  <c r="L1031" i="7"/>
  <c r="L692" i="7"/>
  <c r="L1513" i="7"/>
  <c r="L317" i="7"/>
  <c r="L1593" i="7"/>
  <c r="L1581" i="7"/>
  <c r="L306" i="7"/>
  <c r="L1890" i="7"/>
  <c r="L1029" i="7"/>
  <c r="L871" i="7"/>
  <c r="L1141" i="7"/>
  <c r="L2100" i="7"/>
  <c r="L445" i="7"/>
  <c r="L450" i="7"/>
  <c r="L634" i="7"/>
  <c r="L1302" i="7"/>
  <c r="L1058" i="7"/>
  <c r="L1974" i="7"/>
  <c r="L752" i="7"/>
  <c r="L638" i="7"/>
  <c r="L619" i="7"/>
  <c r="L378" i="7"/>
  <c r="L650" i="7"/>
  <c r="L1311" i="7"/>
  <c r="L943" i="7"/>
  <c r="L422" i="7"/>
  <c r="L421" i="7"/>
  <c r="L1859" i="7"/>
  <c r="L923" i="7"/>
  <c r="L640" i="7"/>
  <c r="L1467" i="7"/>
  <c r="L654" i="7"/>
  <c r="L1208" i="7"/>
  <c r="L1637" i="7"/>
  <c r="L759" i="7"/>
  <c r="L1269" i="7"/>
  <c r="L2041" i="7"/>
  <c r="L1066" i="7"/>
  <c r="L2130" i="7"/>
  <c r="L1034" i="7"/>
  <c r="L884" i="7"/>
  <c r="L340" i="7"/>
  <c r="L1909" i="7"/>
  <c r="L375" i="7"/>
  <c r="L708" i="7"/>
  <c r="L677" i="7"/>
  <c r="L1005" i="7"/>
  <c r="L579" i="7"/>
  <c r="L779" i="7"/>
  <c r="L1038" i="7"/>
  <c r="L1015" i="7"/>
  <c r="L1374" i="7"/>
  <c r="L414" i="7"/>
  <c r="L1793" i="7"/>
  <c r="L359" i="7"/>
  <c r="L585" i="7"/>
  <c r="L857" i="7"/>
  <c r="L1179" i="7"/>
  <c r="L926" i="7"/>
  <c r="L488" i="7"/>
  <c r="L717" i="7"/>
  <c r="L1518" i="7"/>
  <c r="L1185" i="7"/>
  <c r="L344" i="7"/>
  <c r="L1594" i="7"/>
  <c r="L631" i="7"/>
  <c r="L1214" i="7"/>
  <c r="L352" i="7"/>
  <c r="L424" i="7"/>
  <c r="L2230" i="7"/>
  <c r="L939" i="7"/>
  <c r="L1143" i="7"/>
  <c r="L1234" i="7"/>
  <c r="L1771" i="7"/>
  <c r="L1135" i="7"/>
  <c r="L1470" i="7"/>
  <c r="L2276" i="7"/>
  <c r="L843" i="7"/>
  <c r="L931" i="7"/>
  <c r="L919" i="7"/>
  <c r="L2288" i="7"/>
  <c r="L1282" i="7"/>
  <c r="L1183" i="7"/>
  <c r="L866" i="7"/>
  <c r="L1460" i="7"/>
  <c r="L1193" i="7"/>
  <c r="L925" i="7"/>
  <c r="L601" i="7"/>
  <c r="L1157" i="7"/>
  <c r="L768" i="7"/>
  <c r="L1122" i="7"/>
  <c r="L393" i="7"/>
  <c r="L672" i="7"/>
  <c r="L1553" i="7"/>
  <c r="L688" i="7"/>
  <c r="L491" i="7"/>
  <c r="L460" i="7"/>
  <c r="L566" i="7"/>
  <c r="L1123" i="7"/>
  <c r="L632" i="7"/>
  <c r="L563" i="7"/>
  <c r="L1617" i="7"/>
  <c r="L880" i="7"/>
  <c r="L807" i="7"/>
  <c r="L1858" i="7"/>
  <c r="L1836" i="7"/>
  <c r="L610" i="7"/>
  <c r="L1099" i="7"/>
  <c r="L1035" i="7"/>
  <c r="L461" i="7"/>
  <c r="L1220" i="7"/>
  <c r="L406" i="7"/>
  <c r="L2010" i="7"/>
  <c r="L1189" i="7"/>
  <c r="L361" i="7"/>
  <c r="L2290" i="7"/>
  <c r="L789" i="7"/>
  <c r="L739" i="7"/>
  <c r="L996" i="7"/>
  <c r="L624" i="7"/>
  <c r="L525" i="7"/>
  <c r="L741" i="7"/>
  <c r="L354" i="7"/>
  <c r="L671" i="7"/>
  <c r="L1270" i="7"/>
  <c r="L402" i="7"/>
  <c r="L818" i="7"/>
  <c r="L437" i="7"/>
  <c r="L1755" i="7"/>
  <c r="L921" i="7"/>
  <c r="L370" i="7"/>
  <c r="L690" i="7"/>
  <c r="L1130" i="7"/>
  <c r="L1008" i="7"/>
  <c r="L1028" i="7"/>
  <c r="L983" i="7"/>
  <c r="L994" i="7"/>
  <c r="L968" i="7"/>
  <c r="L1040" i="7"/>
  <c r="L980" i="7"/>
  <c r="L543" i="7"/>
  <c r="L1238" i="7"/>
  <c r="L1798" i="7"/>
  <c r="L1041" i="7"/>
  <c r="L816" i="7"/>
  <c r="L501" i="7"/>
  <c r="L494" i="7"/>
  <c r="L757" i="7"/>
  <c r="L958" i="7"/>
  <c r="L439" i="7"/>
  <c r="L490" i="7"/>
  <c r="L535" i="7"/>
  <c r="L620" i="7"/>
  <c r="L395" i="7"/>
  <c r="L1403" i="7"/>
  <c r="L478" i="7"/>
  <c r="L1349" i="7"/>
  <c r="L848" i="7"/>
  <c r="L804" i="7"/>
  <c r="L540" i="7"/>
  <c r="L1544" i="7"/>
  <c r="L1289" i="7"/>
  <c r="L484" i="7"/>
  <c r="L371" i="7"/>
  <c r="L1021" i="7"/>
  <c r="L1156" i="7"/>
  <c r="L400" i="7"/>
  <c r="L999" i="7"/>
  <c r="L930" i="7"/>
  <c r="L1292" i="7"/>
  <c r="L2045" i="7"/>
  <c r="L691" i="7"/>
  <c r="L1177" i="7"/>
  <c r="L457" i="7"/>
  <c r="L1262" i="7"/>
  <c r="L1036" i="7"/>
  <c r="L628" i="7"/>
  <c r="L514" i="7"/>
  <c r="L417" i="7"/>
  <c r="L1317" i="7"/>
  <c r="L736" i="7"/>
  <c r="L1072" i="7"/>
  <c r="L621" i="7"/>
  <c r="L1209" i="7"/>
  <c r="L987" i="7"/>
  <c r="L1391" i="7"/>
  <c r="L1917" i="7"/>
  <c r="L841" i="7"/>
  <c r="L588" i="7"/>
  <c r="L721" i="7"/>
  <c r="L472" i="7"/>
  <c r="L887" i="7"/>
  <c r="L2177" i="7"/>
  <c r="L858" i="7"/>
  <c r="L1571" i="7"/>
  <c r="L537" i="7"/>
  <c r="L1833" i="7"/>
  <c r="L1415" i="7"/>
  <c r="L2021" i="7"/>
  <c r="L1356" i="7"/>
  <c r="L519" i="7"/>
  <c r="L1679" i="7"/>
  <c r="L531" i="7"/>
  <c r="L1532" i="7"/>
  <c r="L885" i="7"/>
  <c r="L1557" i="7"/>
  <c r="L645" i="7"/>
  <c r="L2299" i="7"/>
  <c r="L696" i="7"/>
  <c r="L694" i="7"/>
  <c r="L320" i="7"/>
  <c r="L426" i="7"/>
  <c r="L1046" i="7"/>
  <c r="L1288" i="7"/>
  <c r="L466" i="7"/>
  <c r="L325" i="7"/>
  <c r="L2152" i="7"/>
  <c r="L615" i="7"/>
  <c r="L1624" i="7"/>
  <c r="L1967" i="7"/>
  <c r="L698" i="7"/>
  <c r="L1488" i="7"/>
  <c r="L385" i="7"/>
  <c r="L483" i="7"/>
  <c r="L1146" i="7"/>
  <c r="L851" i="7"/>
  <c r="L660" i="7"/>
  <c r="L583" i="7"/>
  <c r="L1132" i="7"/>
  <c r="L737" i="7"/>
  <c r="L1339" i="7"/>
  <c r="L960" i="7"/>
  <c r="L529" i="7"/>
  <c r="L651" i="7"/>
  <c r="L1477" i="7"/>
  <c r="L783" i="7"/>
  <c r="L1216" i="7"/>
  <c r="L1818" i="7"/>
  <c r="L1357" i="7"/>
  <c r="L1884" i="7"/>
  <c r="L849" i="7"/>
  <c r="L1064" i="7"/>
  <c r="L448" i="7"/>
  <c r="L1615" i="7"/>
  <c r="L339" i="7"/>
  <c r="L373" i="7"/>
  <c r="L1754" i="7"/>
  <c r="L1437" i="7"/>
  <c r="L1004" i="7"/>
  <c r="L1049" i="7"/>
  <c r="L683" i="7"/>
  <c r="L442" i="7"/>
  <c r="L419" i="7"/>
  <c r="L997" i="7"/>
  <c r="L748" i="7"/>
  <c r="L1224" i="7"/>
  <c r="L1266" i="7"/>
  <c r="L985" i="7"/>
  <c r="L760" i="7"/>
  <c r="L2123" i="7"/>
  <c r="L890" i="7"/>
  <c r="L2053" i="7"/>
  <c r="L451" i="7"/>
  <c r="L493" i="7"/>
  <c r="L861" i="7"/>
  <c r="L1950" i="7"/>
  <c r="L1271" i="7"/>
  <c r="L758" i="7"/>
  <c r="L1398" i="7"/>
  <c r="L1019" i="7"/>
  <c r="L1759" i="7"/>
  <c r="L1085" i="7"/>
  <c r="L1048" i="7"/>
  <c r="L754" i="7"/>
  <c r="L637" i="7"/>
  <c r="L1120" i="7"/>
  <c r="L860" i="7"/>
  <c r="L1219" i="7"/>
  <c r="L382" i="7"/>
  <c r="L655" i="7"/>
  <c r="L750" i="7"/>
  <c r="L684" i="7"/>
  <c r="L1194" i="7"/>
  <c r="L1348" i="7"/>
  <c r="L513" i="7"/>
  <c r="L1017" i="7"/>
  <c r="L1540" i="7"/>
  <c r="L1383" i="7"/>
  <c r="L589" i="7"/>
  <c r="L586" i="7"/>
  <c r="L946" i="7"/>
  <c r="L2119" i="7"/>
  <c r="L1608" i="7"/>
  <c r="L658" i="7"/>
  <c r="L805" i="7"/>
  <c r="L928" i="7"/>
  <c r="L1010" i="7"/>
  <c r="L1096" i="7"/>
  <c r="L1847" i="7"/>
  <c r="L656" i="7"/>
  <c r="L412" i="7"/>
  <c r="L746" i="7"/>
  <c r="L1044" i="7"/>
  <c r="L1117" i="7"/>
  <c r="L541" i="7"/>
  <c r="L1414" i="7"/>
  <c r="L837" i="7"/>
  <c r="L389" i="7"/>
  <c r="L1086" i="7"/>
  <c r="L1372" i="7"/>
  <c r="L992" i="7"/>
  <c r="L1825" i="7"/>
  <c r="L407" i="7"/>
  <c r="L1510" i="7"/>
  <c r="L732" i="7"/>
  <c r="L455" i="7"/>
  <c r="L1225" i="7"/>
  <c r="L1812" i="7"/>
  <c r="L1313" i="7"/>
  <c r="L1083" i="7"/>
  <c r="L1125" i="7"/>
  <c r="L1249" i="7"/>
  <c r="L335" i="7"/>
  <c r="L1022" i="7"/>
  <c r="L743" i="7"/>
  <c r="L622" i="7"/>
  <c r="L1795" i="7"/>
  <c r="L1434" i="7"/>
  <c r="L1180" i="7"/>
  <c r="L644" i="7"/>
  <c r="L886" i="7"/>
  <c r="L770" i="7"/>
  <c r="L838" i="7"/>
  <c r="L751" i="7"/>
  <c r="L330" i="7"/>
  <c r="L502" i="7"/>
  <c r="L611" i="7"/>
  <c r="L682" i="7"/>
  <c r="L1981" i="7"/>
  <c r="L1154" i="7"/>
  <c r="L1782" i="7"/>
  <c r="L336" i="7"/>
  <c r="L467" i="7"/>
  <c r="L1061" i="7"/>
  <c r="L430" i="7"/>
  <c r="L348" i="7"/>
  <c r="L2242" i="7"/>
  <c r="L845" i="7"/>
  <c r="L976" i="7"/>
  <c r="L2127" i="7"/>
  <c r="L560" i="7"/>
  <c r="L492" i="7"/>
  <c r="L1345" i="7"/>
  <c r="L850" i="7"/>
  <c r="L704" i="7"/>
  <c r="L1377" i="7"/>
  <c r="L550" i="7"/>
  <c r="L659" i="7"/>
  <c r="L734" i="7"/>
  <c r="L506" i="7"/>
  <c r="L756" i="7"/>
  <c r="L435" i="7"/>
  <c r="L1614" i="7"/>
  <c r="L1205" i="7"/>
  <c r="L471" i="7"/>
  <c r="L318" i="7"/>
  <c r="L1330" i="7"/>
  <c r="L1541" i="7"/>
  <c r="L392" i="7"/>
  <c r="L729" i="7"/>
  <c r="L823" i="7"/>
  <c r="L1930" i="7"/>
  <c r="L469" i="7"/>
  <c r="L496" i="7"/>
  <c r="L517" i="7"/>
  <c r="L1631" i="7"/>
  <c r="L1868" i="7"/>
  <c r="L830" i="7"/>
  <c r="L353" i="7"/>
  <c r="L497" i="7"/>
  <c r="L1392" i="7"/>
  <c r="L977" i="7"/>
  <c r="L1108" i="7"/>
  <c r="L434" i="7"/>
  <c r="L503" i="7"/>
  <c r="L1056" i="7"/>
  <c r="L1246" i="7"/>
  <c r="L1084" i="7"/>
  <c r="L596" i="7"/>
  <c r="L1138" i="7"/>
  <c r="L646" i="7"/>
  <c r="L652" i="7"/>
  <c r="L833" i="7"/>
  <c r="L326" i="7"/>
  <c r="L844" i="7"/>
  <c r="L1745" i="7"/>
  <c r="L2120" i="7"/>
  <c r="L1426" i="7"/>
  <c r="L1787" i="7"/>
  <c r="L897" i="7"/>
  <c r="L2104" i="7"/>
  <c r="L1610" i="7"/>
  <c r="L828" i="7"/>
  <c r="L522" i="7"/>
  <c r="L558" i="7"/>
  <c r="L562" i="7"/>
  <c r="L315" i="7"/>
  <c r="L362" i="7"/>
  <c r="L446" i="7"/>
  <c r="L374" i="7"/>
  <c r="L749" i="7"/>
  <c r="L893" i="7"/>
  <c r="L714" i="7"/>
  <c r="L379" i="7"/>
  <c r="L664" i="7"/>
  <c r="L431" i="7"/>
  <c r="L675" i="7"/>
  <c r="L606" i="7"/>
  <c r="L927" i="7"/>
  <c r="L891" i="7"/>
  <c r="L932" i="7"/>
  <c r="L2269" i="7"/>
  <c r="L312" i="7"/>
  <c r="L1385" i="7"/>
  <c r="L487" i="7"/>
  <c r="L1278" i="7"/>
  <c r="L894" i="7"/>
  <c r="L459" i="7"/>
  <c r="L1424" i="7"/>
  <c r="L1520" i="7"/>
  <c r="L1379" i="7"/>
  <c r="L984" i="7"/>
  <c r="L1001" i="7"/>
  <c r="L936" i="7"/>
  <c r="L636" i="7"/>
  <c r="L865" i="7"/>
  <c r="L308" i="7"/>
  <c r="L427" i="7"/>
  <c r="L1579" i="7"/>
  <c r="L1087" i="7"/>
  <c r="L901" i="7"/>
  <c r="L356" i="7"/>
  <c r="L868" i="7"/>
  <c r="L1384" i="7"/>
  <c r="L2295" i="7"/>
  <c r="L572" i="7"/>
  <c r="L313" i="7"/>
  <c r="L970" i="7"/>
  <c r="L1057" i="7"/>
  <c r="L681" i="7"/>
  <c r="L967" i="7"/>
  <c r="L784" i="7"/>
  <c r="L773" i="7"/>
  <c r="L1464" i="7"/>
  <c r="L1920" i="7"/>
  <c r="L869" i="7"/>
  <c r="L1322" i="7"/>
  <c r="L1700" i="7"/>
  <c r="L1663" i="7"/>
  <c r="L444" i="7"/>
  <c r="L1804" i="7"/>
  <c r="L990" i="7"/>
  <c r="L1295" i="7"/>
  <c r="L801" i="7"/>
  <c r="L862" i="7"/>
  <c r="L969" i="7"/>
  <c r="L626" i="7"/>
  <c r="L1396" i="7"/>
  <c r="L800" i="7"/>
  <c r="L2172" i="7"/>
  <c r="L1838" i="7"/>
  <c r="L2066" i="7"/>
  <c r="L1430" i="7"/>
  <c r="L2020" i="7"/>
  <c r="L1923" i="7"/>
  <c r="L530" i="7"/>
  <c r="L358" i="7"/>
  <c r="L1212" i="7"/>
  <c r="L787" i="7"/>
  <c r="L521" i="7"/>
  <c r="L1026" i="7"/>
  <c r="L542" i="7"/>
  <c r="L903" i="7"/>
  <c r="L2022" i="7"/>
  <c r="L827" i="7"/>
  <c r="L504" i="7"/>
  <c r="L482" i="7"/>
  <c r="L2210" i="7"/>
  <c r="L498" i="7"/>
  <c r="L1960" i="7"/>
  <c r="L667" i="7"/>
  <c r="L942" i="7"/>
  <c r="L523" i="7"/>
  <c r="L468" i="7"/>
  <c r="L436" i="7"/>
  <c r="L1203" i="7"/>
  <c r="L1217" i="7"/>
  <c r="L575" i="7"/>
  <c r="L1763" i="7"/>
  <c r="L775" i="7"/>
  <c r="L1605" i="7"/>
  <c r="L1445" i="7"/>
  <c r="L1678" i="7"/>
  <c r="L1569" i="7"/>
  <c r="L1368" i="7"/>
  <c r="L524" i="7"/>
  <c r="L1408" i="7"/>
  <c r="L719" i="7"/>
  <c r="L972" i="7"/>
  <c r="L1367" i="7"/>
  <c r="L1994" i="7"/>
  <c r="L1521" i="7"/>
  <c r="L319" i="7"/>
  <c r="L988" i="7"/>
  <c r="L355" i="7"/>
  <c r="L1315" i="7"/>
  <c r="L1492" i="7"/>
  <c r="L740" i="7"/>
  <c r="L793" i="7"/>
  <c r="L1067" i="7"/>
  <c r="L974" i="7"/>
  <c r="L309" i="7"/>
  <c r="L1272" i="7"/>
  <c r="L346" i="7"/>
  <c r="L1305" i="7"/>
  <c r="L900" i="7"/>
  <c r="L813" i="7"/>
  <c r="L1493" i="7"/>
  <c r="L1003" i="7"/>
  <c r="L929" i="7"/>
  <c r="L1088" i="7"/>
  <c r="L1585" i="7"/>
  <c r="L1365" i="7"/>
  <c r="L495" i="7"/>
  <c r="L934" i="7"/>
  <c r="L1310" i="7"/>
  <c r="L1484" i="7"/>
  <c r="L1011" i="7"/>
  <c r="L1076" i="7"/>
  <c r="L384" i="7"/>
  <c r="L685" i="7"/>
  <c r="L1463" i="7"/>
  <c r="L1227" i="7"/>
  <c r="L1638" i="7"/>
  <c r="L914" i="7"/>
  <c r="L403" i="7"/>
  <c r="L372" i="7"/>
  <c r="L940" i="7"/>
  <c r="L1737" i="7"/>
  <c r="L1575" i="7"/>
  <c r="L911" i="7"/>
  <c r="L1184" i="7"/>
  <c r="L485" i="7"/>
  <c r="L902" i="7"/>
  <c r="L321" i="7"/>
  <c r="L1639" i="7"/>
  <c r="L1192" i="7"/>
  <c r="L500" i="7"/>
  <c r="L1304" i="7"/>
  <c r="L676" i="7"/>
  <c r="L554" i="7"/>
  <c r="L1689" i="7"/>
  <c r="L899" i="7"/>
  <c r="L797" i="7"/>
  <c r="L1230" i="7"/>
  <c r="L895" i="7"/>
  <c r="L322" i="7"/>
  <c r="L961" i="7"/>
  <c r="L1904" i="7"/>
  <c r="L1428" i="7"/>
  <c r="L1542" i="7"/>
  <c r="L781" i="7"/>
  <c r="L1393" i="7"/>
  <c r="L1119" i="7"/>
  <c r="L609" i="7"/>
  <c r="L1925" i="7"/>
  <c r="L973" i="7"/>
  <c r="L1451" i="7"/>
  <c r="L1226" i="7"/>
  <c r="L1164" i="7"/>
  <c r="L1033" i="7"/>
  <c r="L603" i="7"/>
  <c r="L1866" i="7"/>
  <c r="L1091" i="7"/>
  <c r="L802" i="7"/>
  <c r="L438" i="7"/>
  <c r="L1173" i="7"/>
  <c r="L762" i="7"/>
  <c r="L1751" i="7"/>
  <c r="L846" i="7"/>
  <c r="L465" i="7"/>
  <c r="L679" i="7"/>
  <c r="L616" i="7"/>
  <c r="L1969" i="7"/>
  <c r="L1401" i="7"/>
  <c r="L388" i="7"/>
  <c r="L1077" i="7"/>
  <c r="L1935" i="7"/>
  <c r="L978" i="7"/>
  <c r="L343" i="7"/>
  <c r="L771" i="7"/>
  <c r="L876" i="7"/>
  <c r="L772" i="7"/>
  <c r="L1361" i="7"/>
  <c r="L307" i="7"/>
  <c r="L381" i="7"/>
  <c r="L738" i="7"/>
  <c r="L463" i="7"/>
  <c r="L957" i="7"/>
  <c r="L582" i="7"/>
  <c r="L715" i="7"/>
  <c r="L1360" i="7"/>
  <c r="L1400" i="7"/>
  <c r="L872" i="7"/>
  <c r="L964" i="7"/>
  <c r="L710" i="7"/>
  <c r="L594" i="7"/>
  <c r="L1711" i="7"/>
  <c r="L648" i="7"/>
  <c r="L981" i="7"/>
  <c r="L1366" i="7"/>
  <c r="L1547" i="7"/>
  <c r="L777" i="7"/>
  <c r="L1850" i="7"/>
  <c r="L864" i="7"/>
  <c r="L556" i="7"/>
  <c r="L653" i="7"/>
  <c r="L1296" i="7"/>
  <c r="L713" i="7"/>
  <c r="L1369" i="7"/>
  <c r="L1826" i="7"/>
  <c r="L1018" i="7"/>
  <c r="L913" i="7"/>
  <c r="L724" i="7"/>
  <c r="L1178" i="7"/>
  <c r="L499" i="7"/>
  <c r="L1363" i="7"/>
  <c r="L1211" i="7"/>
  <c r="L873" i="7"/>
  <c r="L1394" i="7"/>
  <c r="L425" i="7"/>
  <c r="L1013" i="7"/>
  <c r="L520" i="7"/>
  <c r="L788" i="7"/>
  <c r="L687" i="7"/>
  <c r="L995" i="7"/>
  <c r="L1757" i="7"/>
  <c r="L1116" i="7"/>
  <c r="L1068" i="7"/>
  <c r="L1115" i="7"/>
  <c r="L916" i="7"/>
  <c r="L966" i="7"/>
  <c r="L1290" i="7"/>
  <c r="L2150" i="7"/>
  <c r="L1977" i="7"/>
  <c r="L399" i="7"/>
  <c r="L625" i="7"/>
  <c r="L1020" i="7"/>
  <c r="L935" i="7"/>
  <c r="L390" i="7"/>
  <c r="L415" i="7"/>
  <c r="L536" i="7"/>
  <c r="L568" i="7"/>
  <c r="L2280" i="7"/>
  <c r="L673" i="7"/>
  <c r="L547" i="7"/>
  <c r="L1502" i="7"/>
  <c r="L689" i="7"/>
  <c r="L1136" i="7"/>
  <c r="L555" i="7"/>
  <c r="L915" i="7"/>
  <c r="L433" i="7"/>
  <c r="L1287" i="7"/>
  <c r="L623" i="7"/>
  <c r="L1162" i="7"/>
  <c r="L1129" i="7"/>
  <c r="L817" i="7"/>
  <c r="L1201" i="7"/>
  <c r="L1089" i="7"/>
  <c r="L975" i="7"/>
  <c r="L577" i="7"/>
  <c r="L1350" i="7"/>
  <c r="L1159" i="7"/>
  <c r="L369" i="7"/>
  <c r="L810" i="7"/>
  <c r="L397" i="7"/>
  <c r="L792" i="7"/>
  <c r="L1215" i="7"/>
  <c r="L665" i="7"/>
  <c r="L986" i="7"/>
  <c r="L642" i="7"/>
  <c r="L1364" i="7"/>
  <c r="L351" i="7"/>
  <c r="L1724" i="7"/>
  <c r="L1060" i="7"/>
  <c r="L602" i="7"/>
  <c r="L669" i="7"/>
  <c r="L786" i="7"/>
  <c r="L764" i="7"/>
  <c r="L580" i="7"/>
  <c r="L526" i="7"/>
  <c r="L629" i="7"/>
  <c r="L1625" i="7"/>
  <c r="L440" i="7"/>
  <c r="L662" i="7"/>
  <c r="L512" i="7"/>
  <c r="L1709" i="7"/>
  <c r="L2286" i="7"/>
  <c r="L1616" i="7"/>
  <c r="L840" i="7"/>
  <c r="L697" i="7"/>
  <c r="L1511" i="7"/>
  <c r="L826" i="7"/>
  <c r="L877" i="7"/>
  <c r="L357" i="7"/>
  <c r="L780" i="7"/>
  <c r="L347" i="7"/>
  <c r="L394" i="7"/>
  <c r="L614" i="7"/>
  <c r="L647" i="7"/>
  <c r="L591" i="7"/>
  <c r="L597" i="7"/>
  <c r="L794" i="7"/>
  <c r="L532" i="7"/>
  <c r="L728" i="7"/>
  <c r="L937" i="7"/>
  <c r="L515" i="7"/>
  <c r="L1587" i="7"/>
  <c r="L1063" i="7"/>
  <c r="L1198" i="7"/>
  <c r="L1797" i="7"/>
  <c r="L1065" i="7"/>
  <c r="L1934" i="7"/>
  <c r="L767" i="7"/>
  <c r="L954" i="7"/>
  <c r="L518" i="7"/>
  <c r="L364" i="7"/>
  <c r="L1232" i="7"/>
  <c r="L2001" i="7"/>
  <c r="L803" i="7"/>
  <c r="L1561" i="7"/>
  <c r="L1297" i="7"/>
  <c r="L1337" i="7"/>
  <c r="L387" i="7"/>
  <c r="L527" i="7"/>
  <c r="L1588" i="7"/>
  <c r="L1081" i="7"/>
  <c r="L910" i="7"/>
  <c r="L1301" i="7"/>
  <c r="L956" i="7"/>
  <c r="L1344" i="7"/>
  <c r="L573" i="7"/>
  <c r="L462" i="7"/>
  <c r="L1291" i="7"/>
  <c r="L1648" i="7"/>
  <c r="L701" i="7"/>
  <c r="L1774" i="7"/>
  <c r="L1497" i="7"/>
  <c r="L955" i="7"/>
  <c r="L516" i="7"/>
  <c r="L486" i="7"/>
  <c r="L593" i="7"/>
  <c r="L1009" i="7"/>
  <c r="L863" i="7"/>
  <c r="L447" i="7"/>
  <c r="L511" i="7"/>
  <c r="L368" i="7"/>
  <c r="L533" i="7"/>
  <c r="L1104" i="7"/>
  <c r="L1245" i="7"/>
  <c r="L367" i="7"/>
  <c r="L947" i="7"/>
  <c r="L686" i="7"/>
  <c r="L618" i="7"/>
  <c r="L1655" i="7"/>
  <c r="L396" i="7"/>
  <c r="L1239" i="7"/>
  <c r="L1742" i="7"/>
  <c r="L539" i="7"/>
  <c r="L1783" i="7"/>
  <c r="L1279" i="7"/>
  <c r="L744" i="7"/>
  <c r="L2114" i="7"/>
  <c r="L1078" i="7"/>
  <c r="L1204" i="7"/>
  <c r="L1375" i="7"/>
  <c r="L333" i="7"/>
  <c r="L391" i="7"/>
  <c r="L456" i="7"/>
  <c r="L316" i="7"/>
  <c r="L342" i="7"/>
  <c r="L365" i="7"/>
  <c r="L666" i="7"/>
  <c r="L1432" i="7"/>
  <c r="L592" i="7"/>
  <c r="L1094" i="7"/>
  <c r="L349" i="7"/>
  <c r="L1016" i="7"/>
  <c r="L908" i="7"/>
  <c r="L413" i="7"/>
  <c r="L1030" i="7"/>
  <c r="L1340" i="7"/>
  <c r="L2236" i="7"/>
  <c r="L661" i="7"/>
  <c r="L832" i="7"/>
  <c r="L705" i="7"/>
  <c r="L551" i="7"/>
  <c r="L765" i="7"/>
  <c r="L401" i="7"/>
  <c r="L553" i="7"/>
  <c r="L1142" i="7"/>
  <c r="L1121" i="7"/>
  <c r="L1875" i="7"/>
  <c r="L481" i="7"/>
  <c r="L627" i="7"/>
  <c r="L420" i="7"/>
  <c r="L590" i="7"/>
  <c r="L1862" i="7"/>
  <c r="L1160" i="7"/>
  <c r="L1419" i="7"/>
  <c r="L1283" i="7"/>
  <c r="L678" i="7"/>
  <c r="L785" i="7"/>
  <c r="L795" i="7"/>
  <c r="L528" i="7"/>
  <c r="L1728" i="7"/>
  <c r="L643" i="7"/>
  <c r="L1090" i="7"/>
  <c r="L564" i="7"/>
  <c r="L480" i="7"/>
  <c r="L1508" i="7"/>
  <c r="L993" i="7"/>
  <c r="L809" i="7"/>
  <c r="L1444" i="7"/>
  <c r="L1591" i="7"/>
  <c r="L2106" i="7"/>
  <c r="L1543" i="7"/>
  <c r="L2278" i="7"/>
  <c r="L1053" i="7"/>
  <c r="L1300" i="7"/>
  <c r="L1834" i="7"/>
  <c r="L2017" i="7"/>
  <c r="L599" i="7"/>
  <c r="L1042" i="7"/>
  <c r="L605" i="7"/>
  <c r="L1669" i="7"/>
  <c r="L1405" i="7"/>
  <c r="L1681" i="7"/>
  <c r="L1914" i="7"/>
  <c r="L1589" i="7"/>
  <c r="L2250" i="7"/>
  <c r="L1236" i="7"/>
  <c r="L1824" i="7"/>
  <c r="L1103" i="7"/>
  <c r="L314" i="7"/>
  <c r="L1342" i="7"/>
  <c r="L2271" i="7"/>
  <c r="L2078" i="7"/>
  <c r="L1319" i="7"/>
  <c r="L1657" i="7"/>
  <c r="L2184" i="7"/>
  <c r="L1229" i="7"/>
  <c r="L782" i="7"/>
  <c r="L1480" i="7"/>
  <c r="L441" i="7"/>
  <c r="L1643" i="7"/>
  <c r="L1260" i="7"/>
  <c r="L1113" i="7"/>
  <c r="L1043" i="7"/>
  <c r="L670" i="7"/>
  <c r="L712" i="7"/>
  <c r="L1071" i="7"/>
  <c r="L1855" i="7"/>
  <c r="L1382" i="7"/>
  <c r="L1241" i="7"/>
  <c r="L1761" i="7"/>
  <c r="L763" i="7"/>
  <c r="L604" i="7"/>
  <c r="L1148" i="7"/>
  <c r="L1957" i="7"/>
  <c r="L1828" i="7"/>
  <c r="L918" i="7"/>
  <c r="L1928" i="7"/>
  <c r="L1853" i="7"/>
  <c r="L1080" i="7"/>
  <c r="L1422" i="7"/>
  <c r="L1876" i="7"/>
  <c r="L1963" i="7"/>
  <c r="L1973" i="7"/>
  <c r="L1404" i="7"/>
  <c r="L1293" i="7"/>
  <c r="L2235" i="7"/>
  <c r="L1873" i="7"/>
  <c r="L2256" i="7"/>
  <c r="L1114" i="7"/>
  <c r="L963" i="7"/>
  <c r="L1972" i="7"/>
  <c r="L1829" i="7"/>
  <c r="L1466" i="7"/>
  <c r="L1786" i="7"/>
  <c r="L1555" i="7"/>
  <c r="L1188" i="7"/>
  <c r="L1425" i="7"/>
  <c r="L730" i="7"/>
  <c r="L1448" i="7"/>
  <c r="L700" i="7"/>
  <c r="L600" i="7"/>
  <c r="L875" i="7"/>
  <c r="L1145" i="7"/>
  <c r="L1332" i="7"/>
  <c r="L1505" i="7"/>
  <c r="L2267" i="7"/>
  <c r="L1476" i="7"/>
  <c r="L1918" i="7"/>
  <c r="L1359" i="7"/>
  <c r="L1686" i="7"/>
  <c r="L1539" i="7"/>
  <c r="L1514" i="7"/>
  <c r="L1718" i="7"/>
  <c r="L1416" i="7"/>
  <c r="L1856" i="7"/>
  <c r="L2136" i="7"/>
  <c r="L2118" i="7"/>
  <c r="L2061" i="7"/>
  <c r="L1877" i="7"/>
  <c r="L2303" i="7"/>
  <c r="L507" i="7"/>
  <c r="L1665" i="7"/>
  <c r="L1658" i="7"/>
  <c r="L1105" i="7"/>
  <c r="L341" i="7"/>
  <c r="L1524" i="7"/>
  <c r="L733" i="7"/>
  <c r="L1564" i="7"/>
  <c r="L1139" i="7"/>
  <c r="L366" i="7"/>
  <c r="L569" i="7"/>
  <c r="L1002" i="7"/>
  <c r="L363" i="7"/>
  <c r="L327" i="7"/>
  <c r="L1250" i="7"/>
  <c r="L1883" i="7"/>
  <c r="L769" i="7"/>
  <c r="L1050" i="7"/>
  <c r="L657" i="7"/>
  <c r="L1879" i="7"/>
  <c r="L617" i="7"/>
  <c r="L423" i="7"/>
  <c r="L1228" i="7"/>
  <c r="L1389" i="7"/>
  <c r="L1110" i="7"/>
  <c r="L1621" i="7"/>
  <c r="L1664" i="7"/>
  <c r="L1699" i="7"/>
  <c r="L1533" i="7"/>
  <c r="L2289" i="7"/>
  <c r="L1857" i="7"/>
  <c r="L2218" i="7"/>
  <c r="L1912" i="7"/>
  <c r="L1458" i="7"/>
  <c r="L1573" i="7"/>
  <c r="L1258" i="7"/>
  <c r="L1808" i="7"/>
  <c r="L2068" i="7"/>
  <c r="L1417" i="7"/>
  <c r="L1832" i="7"/>
  <c r="L2211" i="7"/>
  <c r="L2139" i="7"/>
  <c r="L824" i="7"/>
  <c r="L2222" i="7"/>
  <c r="L2105" i="7"/>
  <c r="L798" i="7"/>
  <c r="L1482" i="7"/>
  <c r="L896" i="7"/>
  <c r="L1474" i="7"/>
  <c r="L2195" i="7"/>
  <c r="L1611" i="7"/>
  <c r="L944" i="7"/>
  <c r="L2209" i="7"/>
  <c r="L1399" i="7"/>
  <c r="L2265" i="7"/>
  <c r="L2140" i="7"/>
  <c r="L747" i="7"/>
  <c r="L649" i="7"/>
  <c r="L1911" i="7"/>
  <c r="L1124" i="7"/>
  <c r="L584" i="7"/>
  <c r="L1321" i="7"/>
  <c r="L470" i="7"/>
  <c r="L1768" i="7"/>
  <c r="L595" i="7"/>
  <c r="L716" i="7"/>
  <c r="L505" i="7"/>
  <c r="L1106" i="7"/>
  <c r="L1190" i="7"/>
  <c r="L952" i="7"/>
  <c r="L565" i="7"/>
  <c r="L1324" i="7"/>
  <c r="L725" i="7"/>
  <c r="L735" i="7"/>
  <c r="L962" i="7"/>
  <c r="L1235" i="7"/>
  <c r="L778" i="7"/>
  <c r="L559" i="7"/>
  <c r="L912" i="7"/>
  <c r="L332" i="7"/>
  <c r="L1134" i="7"/>
  <c r="L699" i="7"/>
  <c r="L731" i="7"/>
  <c r="L811" i="7"/>
  <c r="L386" i="7"/>
  <c r="L464" i="7"/>
  <c r="L1765" i="7"/>
  <c r="L1703" i="7"/>
  <c r="L1891" i="7"/>
  <c r="L1101" i="7"/>
  <c r="L1427" i="7"/>
  <c r="L1680" i="7"/>
  <c r="L1835" i="7"/>
  <c r="L1618" i="7"/>
  <c r="L2111" i="7"/>
  <c r="L1507" i="7"/>
  <c r="L1743" i="7"/>
  <c r="L548" i="7"/>
  <c r="L1452" i="7"/>
  <c r="L1195" i="7"/>
  <c r="L1814" i="7"/>
  <c r="L1032" i="7"/>
  <c r="L1343" i="7"/>
  <c r="L790" i="7"/>
  <c r="L1671" i="7"/>
  <c r="L2262" i="7"/>
  <c r="L2208" i="7"/>
  <c r="L2190" i="7"/>
  <c r="L2151" i="7"/>
  <c r="L2223" i="7"/>
  <c r="L2298" i="7"/>
  <c r="L418" i="7"/>
  <c r="L578" i="7"/>
  <c r="L1731" i="7"/>
  <c r="L1641" i="7"/>
  <c r="L847" i="7"/>
  <c r="L1475" i="7"/>
  <c r="L2088" i="7"/>
  <c r="L1739" i="7"/>
  <c r="L1749" i="7"/>
  <c r="L1736" i="7"/>
  <c r="L1903" i="7"/>
  <c r="L1468" i="7"/>
  <c r="L1854" i="7"/>
  <c r="L1714" i="7"/>
  <c r="L2094" i="7"/>
  <c r="L2135" i="7"/>
  <c r="L508" i="7"/>
  <c r="L534" i="7"/>
  <c r="L791" i="7"/>
  <c r="L405" i="7"/>
  <c r="L1402" i="7"/>
  <c r="L1237" i="7"/>
  <c r="L1210" i="7"/>
  <c r="L753" i="7"/>
  <c r="L2134" i="7"/>
  <c r="L449" i="7"/>
  <c r="L1176" i="7"/>
  <c r="L2144" i="7"/>
  <c r="L1629" i="7"/>
  <c r="L1153" i="7"/>
  <c r="L1500" i="7"/>
  <c r="L1397" i="7"/>
  <c r="L1895" i="7"/>
  <c r="L1558" i="7"/>
  <c r="L1000" i="7"/>
  <c r="L1634" i="7"/>
  <c r="L1710" i="7"/>
  <c r="L1231" i="7"/>
  <c r="L854" i="7"/>
  <c r="L1196" i="7"/>
  <c r="L1551" i="7"/>
  <c r="L1603" i="7"/>
  <c r="L2122" i="7"/>
  <c r="L1691" i="7"/>
  <c r="L1435" i="7"/>
  <c r="L310" i="7"/>
  <c r="L1062" i="7"/>
  <c r="L1781" i="7"/>
  <c r="L834" i="7"/>
  <c r="L905" i="7"/>
  <c r="L1075" i="7"/>
  <c r="L1574" i="7"/>
  <c r="L1534" i="7"/>
  <c r="L1661" i="7"/>
  <c r="L1525" i="7"/>
  <c r="L1740" i="7"/>
  <c r="L1167" i="7"/>
  <c r="L2249" i="7"/>
  <c r="L1612" i="7"/>
  <c r="L819" i="7"/>
  <c r="L856" i="7"/>
  <c r="L1248" i="7"/>
  <c r="L1592" i="7"/>
  <c r="L1170" i="7"/>
  <c r="L1151" i="7"/>
  <c r="L1443" i="7"/>
  <c r="L2259" i="7"/>
  <c r="L2073" i="7"/>
  <c r="L324" i="7"/>
  <c r="L1729" i="7"/>
  <c r="L2287" i="7"/>
  <c r="L1490" i="7"/>
  <c r="L1286" i="7"/>
  <c r="L1387" i="7"/>
  <c r="L1704" i="7"/>
  <c r="L1039" i="7"/>
  <c r="L1837" i="7"/>
  <c r="L1433" i="7"/>
  <c r="L1410" i="7"/>
  <c r="L1852" i="7"/>
  <c r="L1093" i="7"/>
  <c r="L742" i="7"/>
  <c r="L953" i="7"/>
  <c r="L1007" i="7"/>
  <c r="L1150" i="7"/>
  <c r="L1633" i="7"/>
  <c r="L567" i="7"/>
  <c r="L722" i="7"/>
  <c r="L1155" i="7"/>
  <c r="L1442" i="7"/>
  <c r="L323" i="7"/>
  <c r="L1334" i="7"/>
  <c r="L1131" i="7"/>
  <c r="L1604" i="7"/>
  <c r="L1070" i="7"/>
  <c r="L1806" i="7"/>
  <c r="L1971" i="7"/>
  <c r="L1471" i="7"/>
  <c r="L1701" i="7"/>
  <c r="L2244" i="7"/>
  <c r="L1702" i="7"/>
  <c r="L933" i="7"/>
  <c r="L1320" i="7"/>
  <c r="L1412" i="7"/>
  <c r="L806" i="7"/>
  <c r="L1112" i="7"/>
  <c r="L1261" i="7"/>
  <c r="L1243" i="7"/>
  <c r="L1690" i="7"/>
  <c r="L1255" i="7"/>
  <c r="L1380" i="7"/>
  <c r="L1052" i="7"/>
  <c r="L1997" i="7"/>
  <c r="L2112" i="7"/>
  <c r="L1809" i="7"/>
  <c r="L1980" i="7"/>
  <c r="L998" i="7"/>
  <c r="L820" i="7"/>
  <c r="L2015" i="7"/>
  <c r="L1620" i="7"/>
  <c r="L2016" i="7"/>
  <c r="L971" i="7"/>
  <c r="L1047" i="7"/>
  <c r="L1453" i="7"/>
  <c r="L2238" i="7"/>
  <c r="L1851" i="7"/>
  <c r="L1722" i="7"/>
  <c r="L892" i="7"/>
  <c r="L360" i="7"/>
  <c r="L1386" i="7"/>
  <c r="L1991" i="7"/>
  <c r="L2090" i="7"/>
  <c r="L1684" i="7"/>
  <c r="L1509" i="7"/>
  <c r="L1747" i="7"/>
  <c r="L1472" i="7"/>
  <c r="L774" i="7"/>
  <c r="L1848" i="7"/>
  <c r="L311" i="7"/>
  <c r="L1323" i="7"/>
  <c r="L1944" i="7"/>
  <c r="L1767" i="7"/>
  <c r="L1843" i="7"/>
  <c r="L432" i="7"/>
  <c r="L2221" i="7"/>
  <c r="L674" i="7"/>
  <c r="L1563" i="7"/>
  <c r="L2275" i="7"/>
  <c r="L404" i="7"/>
  <c r="L1645" i="7"/>
  <c r="L454" i="7"/>
  <c r="L1299" i="7"/>
  <c r="L1027" i="7"/>
  <c r="L1562" i="7"/>
  <c r="L1504" i="7"/>
  <c r="L1932" i="7"/>
  <c r="L1263" i="7"/>
  <c r="L1012" i="7"/>
  <c r="L411" i="7"/>
  <c r="L1487" i="7"/>
  <c r="L2226" i="7"/>
  <c r="L1354" i="7"/>
  <c r="L1766" i="7"/>
  <c r="L2082" i="7"/>
  <c r="L2160" i="7"/>
  <c r="L1276" i="7"/>
  <c r="L2097" i="7"/>
  <c r="L1174" i="7"/>
  <c r="L1584" i="7"/>
  <c r="L814" i="7"/>
  <c r="L1133" i="7"/>
  <c r="L1762" i="7"/>
  <c r="L1946" i="7"/>
  <c r="L1815" i="7"/>
  <c r="L2296" i="7"/>
  <c r="L2261" i="7"/>
  <c r="L1175" i="7"/>
  <c r="L574" i="7"/>
  <c r="L1479" i="7"/>
  <c r="L544" i="7"/>
  <c r="L458" i="7"/>
  <c r="L2148" i="7"/>
  <c r="L1842" i="7"/>
  <c r="L2138" i="7"/>
  <c r="L2174" i="7"/>
  <c r="L2128" i="7"/>
  <c r="L2228" i="7"/>
  <c r="L1675" i="7"/>
  <c r="L2264" i="7"/>
  <c r="L1869" i="7"/>
  <c r="L1333" i="7"/>
  <c r="L1137" i="7"/>
  <c r="L1688" i="7"/>
  <c r="L1331" i="7"/>
  <c r="L1758" i="7"/>
  <c r="L1473" i="7"/>
  <c r="L1976" i="7"/>
  <c r="L1462" i="7"/>
  <c r="L2165" i="7"/>
  <c r="L587" i="7"/>
  <c r="L1079" i="7"/>
  <c r="L1560" i="7"/>
  <c r="L1577" i="7"/>
  <c r="L1388" i="7"/>
  <c r="L1578" i="7"/>
  <c r="L1568" i="7"/>
  <c r="L1341" i="7"/>
  <c r="L2092" i="7"/>
  <c r="L1161" i="7"/>
  <c r="L1667" i="7"/>
  <c r="L571" i="7"/>
  <c r="L1413" i="7"/>
  <c r="L1373" i="7"/>
  <c r="L2126" i="7"/>
  <c r="L855" i="7"/>
  <c r="L1186" i="7"/>
  <c r="L2284" i="7"/>
  <c r="L1457" i="7"/>
  <c r="L709" i="7"/>
  <c r="L839" i="7"/>
  <c r="L1668" i="7"/>
  <c r="L1528" i="7"/>
  <c r="L1827" i="7"/>
  <c r="L2000" i="7"/>
  <c r="L1127" i="7"/>
  <c r="L2270" i="7"/>
  <c r="L1582" i="7"/>
  <c r="L1406" i="7"/>
  <c r="L2071" i="7"/>
  <c r="L1926" i="7"/>
  <c r="L2239" i="7"/>
  <c r="L1916" i="7"/>
  <c r="L1630" i="7"/>
  <c r="L2179" i="7"/>
  <c r="L2203" i="7"/>
  <c r="L2212" i="7"/>
  <c r="L2023" i="7"/>
  <c r="L1469" i="7"/>
  <c r="L2167" i="7"/>
  <c r="L1951" i="7"/>
  <c r="L1845" i="7"/>
  <c r="L1158" i="7"/>
  <c r="L2110" i="7"/>
  <c r="L1531" i="7"/>
  <c r="L2266" i="7"/>
  <c r="L842" i="7"/>
  <c r="L1126" i="7"/>
  <c r="L1251" i="7"/>
  <c r="L1199" i="7"/>
  <c r="L1870" i="7"/>
  <c r="L2007" i="7"/>
  <c r="L1169" i="7"/>
  <c r="L1970" i="7"/>
  <c r="L1206" i="7"/>
  <c r="L1602" i="7"/>
  <c r="L331" i="7"/>
  <c r="L2268" i="7"/>
  <c r="L924" i="7"/>
  <c r="L1481" i="7"/>
  <c r="L2091" i="7"/>
  <c r="L1496" i="7"/>
  <c r="L1284" i="7"/>
  <c r="L1723" i="7"/>
  <c r="L570" i="7"/>
  <c r="L1436" i="7"/>
  <c r="L1431" i="7"/>
  <c r="L1685" i="7"/>
  <c r="L1670" i="7"/>
  <c r="L1503" i="7"/>
  <c r="L1512" i="7"/>
  <c r="L546" i="7"/>
  <c r="L2170" i="7"/>
  <c r="L1644" i="7"/>
  <c r="L1529" i="7"/>
  <c r="L1163" i="7"/>
  <c r="L859" i="7"/>
  <c r="L1784" i="7"/>
  <c r="L1607" i="7"/>
  <c r="L2178" i="7"/>
  <c r="L1694" i="7"/>
  <c r="L1247" i="7"/>
  <c r="L1780" i="7"/>
  <c r="L796" i="7"/>
  <c r="L1772" i="7"/>
  <c r="L1244" i="7"/>
  <c r="L1223" i="7"/>
  <c r="L2191" i="7"/>
  <c r="L2089" i="7"/>
  <c r="L1860" i="7"/>
  <c r="L1775" i="7"/>
  <c r="L1791" i="7"/>
  <c r="L2183" i="7"/>
  <c r="L1549" i="7"/>
  <c r="L1881" i="7"/>
  <c r="L1623" i="7"/>
  <c r="L1328" i="7"/>
  <c r="L1281" i="7"/>
  <c r="L1362" i="7"/>
  <c r="L882" i="7"/>
  <c r="L1478" i="7"/>
  <c r="L2180" i="7"/>
  <c r="L1252" i="7"/>
  <c r="L2243" i="7"/>
  <c r="L1376" i="7"/>
  <c r="L1732" i="7"/>
  <c r="L680" i="7"/>
  <c r="L2224" i="7"/>
  <c r="L380" i="7"/>
  <c r="L949" i="7"/>
  <c r="L711" i="7"/>
  <c r="L2176" i="7"/>
  <c r="L1927" i="7"/>
  <c r="L2033" i="7"/>
  <c r="L1242" i="7"/>
  <c r="L1202" i="7"/>
  <c r="L1326" i="7"/>
  <c r="L1069" i="7"/>
  <c r="L938" i="7"/>
  <c r="L1491" i="7"/>
  <c r="L2231" i="7"/>
  <c r="L1708" i="7"/>
  <c r="L965" i="7"/>
  <c r="L1006" i="7"/>
  <c r="L755" i="7"/>
  <c r="L510" i="7"/>
  <c r="L825" i="7"/>
  <c r="L1351" i="7"/>
  <c r="L1109" i="7"/>
  <c r="L1461" i="7"/>
  <c r="L1985" i="7"/>
  <c r="L2113" i="7"/>
  <c r="L1550" i="7"/>
  <c r="L1878" i="7"/>
  <c r="L1839" i="7"/>
  <c r="L1649" i="7"/>
  <c r="L1429" i="7"/>
  <c r="L1841" i="7"/>
  <c r="L1662" i="7"/>
  <c r="L1014" i="7"/>
  <c r="L1897" i="7"/>
  <c r="L1636" i="7"/>
  <c r="L1676" i="7"/>
  <c r="L2047" i="7"/>
  <c r="L1979" i="7"/>
  <c r="L1720" i="7"/>
  <c r="L1598" i="7"/>
  <c r="L2101" i="7"/>
  <c r="L1705" i="7"/>
  <c r="L2027" i="7"/>
  <c r="L812" i="7"/>
  <c r="L489" i="7"/>
  <c r="L2254" i="7"/>
  <c r="L948" i="7"/>
  <c r="L1887" i="7"/>
  <c r="L799" i="7"/>
  <c r="L2260" i="7"/>
  <c r="L1054" i="7"/>
  <c r="L1172" i="7"/>
  <c r="L1395" i="7"/>
  <c r="L1939" i="7"/>
  <c r="L2217" i="7"/>
  <c r="L2009" i="7"/>
  <c r="L1536" i="7"/>
  <c r="L1218" i="7"/>
  <c r="L1864" i="7"/>
  <c r="L1303" i="7"/>
  <c r="L1867" i="7"/>
  <c r="L1599" i="7"/>
  <c r="L334" i="7"/>
  <c r="L1275" i="7"/>
  <c r="L703" i="7"/>
  <c r="L1566" i="7"/>
  <c r="L1515" i="7"/>
  <c r="L1580" i="7"/>
  <c r="L1378" i="7"/>
  <c r="L538" i="7"/>
  <c r="L959" i="7"/>
  <c r="L2162" i="7"/>
  <c r="L1314" i="7"/>
  <c r="L2107" i="7"/>
  <c r="L1523" i="7"/>
  <c r="L1750" i="7"/>
  <c r="L2146" i="7"/>
  <c r="L1990" i="7"/>
  <c r="L1893" i="7"/>
  <c r="L2032" i="7"/>
  <c r="L1338" i="7"/>
  <c r="L1734" i="7"/>
  <c r="L870" i="7"/>
  <c r="L2058" i="7"/>
  <c r="L2145" i="7"/>
  <c r="L1958" i="7"/>
  <c r="L2099" i="7"/>
  <c r="L2163" i="7"/>
  <c r="L1673" i="7"/>
  <c r="L2014" i="7"/>
  <c r="L2003" i="7"/>
  <c r="L1968" i="7"/>
  <c r="L1381" i="7"/>
  <c r="L1526" i="7"/>
  <c r="L917" i="7"/>
  <c r="L1715" i="7"/>
  <c r="L607" i="7"/>
  <c r="L1941" i="7"/>
  <c r="L1952" i="7"/>
  <c r="L1942" i="7"/>
  <c r="L2282" i="7"/>
  <c r="L2215" i="7"/>
  <c r="L1597" i="7"/>
  <c r="L1677" i="7"/>
  <c r="L1730" i="7"/>
  <c r="L1450" i="7"/>
  <c r="L2133" i="7"/>
  <c r="L2131" i="7"/>
  <c r="L829" i="7"/>
  <c r="L727" i="7"/>
  <c r="L1888" i="7"/>
  <c r="L1823" i="7"/>
  <c r="L1801" i="7"/>
  <c r="L883" i="7"/>
  <c r="L1933" i="7"/>
  <c r="L1527" i="7"/>
  <c r="L1654" i="7"/>
  <c r="L1707" i="7"/>
  <c r="L1095" i="7"/>
  <c r="L1166" i="7"/>
  <c r="L1306" i="7"/>
  <c r="L1222" i="7"/>
  <c r="L1813" i="7"/>
  <c r="L2087" i="7"/>
  <c r="L904" i="7"/>
  <c r="L1501" i="7"/>
  <c r="L612" i="7"/>
  <c r="L1962" i="7"/>
  <c r="L718" i="7"/>
  <c r="L1921" i="7"/>
  <c r="L831" i="7"/>
  <c r="L945" i="7"/>
  <c r="L635" i="7"/>
  <c r="L852" i="7"/>
  <c r="L338" i="7"/>
  <c r="L1213" i="7"/>
  <c r="L1407" i="7"/>
  <c r="L1721" i="7"/>
  <c r="L1632" i="7"/>
  <c r="L1355" i="7"/>
  <c r="L1181" i="7"/>
  <c r="L2192" i="7"/>
  <c r="L1674" i="7"/>
  <c r="L2025" i="7"/>
  <c r="L907" i="7"/>
  <c r="L2171" i="7"/>
  <c r="L2039" i="7"/>
  <c r="L2154" i="7"/>
  <c r="L2012" i="7"/>
  <c r="L2305" i="7"/>
  <c r="L1900" i="7"/>
  <c r="L2168" i="7"/>
  <c r="L1785" i="7"/>
  <c r="L2129" i="7"/>
  <c r="L2084" i="7"/>
  <c r="L1966" i="7"/>
  <c r="L1964" i="7"/>
  <c r="L1640" i="7"/>
  <c r="L1554" i="7"/>
  <c r="L1446" i="7"/>
  <c r="L950" i="7"/>
  <c r="L1697" i="7"/>
  <c r="L1045" i="7"/>
  <c r="L822" i="7"/>
  <c r="L1171" i="7"/>
  <c r="L1485" i="7"/>
  <c r="L1693" i="7"/>
  <c r="L1037" i="7"/>
  <c r="L878" i="7"/>
  <c r="L1335" i="7"/>
  <c r="L1627" i="7"/>
  <c r="L1168" i="7"/>
  <c r="L1706" i="7"/>
  <c r="L989" i="7"/>
  <c r="L695" i="7"/>
  <c r="L1371" i="7"/>
  <c r="L1312" i="7"/>
  <c r="L1100" i="7"/>
  <c r="L1937" i="7"/>
  <c r="L1635" i="7"/>
  <c r="L1954" i="7"/>
  <c r="L1274" i="7"/>
  <c r="L1147" i="7"/>
  <c r="L889" i="7"/>
  <c r="L2102" i="7"/>
  <c r="L1538" i="7"/>
  <c r="L1316" i="7"/>
  <c r="L1200" i="7"/>
  <c r="L2051" i="7"/>
  <c r="L1421" i="7"/>
  <c r="L1919" i="7"/>
  <c r="L1298" i="7"/>
  <c r="L1659" i="7"/>
  <c r="L1682" i="7"/>
  <c r="L1595" i="7"/>
  <c r="L1456" i="7"/>
  <c r="L2072" i="7"/>
  <c r="L1336" i="7"/>
  <c r="L1871" i="7"/>
  <c r="L2038" i="7"/>
  <c r="L2200" i="7"/>
  <c r="L1449" i="7"/>
  <c r="L1779" i="7"/>
  <c r="L1285" i="7"/>
  <c r="L1892" i="7"/>
  <c r="L1486" i="7"/>
  <c r="L1546" i="7"/>
  <c r="L1626" i="7"/>
  <c r="L2055" i="7"/>
  <c r="L1986" i="7"/>
  <c r="L2002" i="7"/>
  <c r="L2115" i="7"/>
  <c r="L2186" i="7"/>
  <c r="L1821" i="7"/>
  <c r="L2156" i="7"/>
  <c r="L1733" i="7"/>
  <c r="L1803" i="7"/>
  <c r="L2008" i="7"/>
  <c r="L1455" i="7"/>
  <c r="L2098" i="7"/>
  <c r="L2302" i="7"/>
  <c r="L1418" i="7"/>
  <c r="L2117" i="7"/>
  <c r="L1329" i="7"/>
  <c r="L1910" i="7"/>
  <c r="L2069" i="7"/>
  <c r="L1907" i="7"/>
  <c r="L2059" i="7"/>
  <c r="L1906" i="7"/>
  <c r="L2155" i="7"/>
  <c r="L2291" i="7"/>
  <c r="L1738" i="7"/>
  <c r="L2185" i="7"/>
  <c r="L2018" i="7"/>
  <c r="L1922" i="7"/>
  <c r="L2285" i="7"/>
  <c r="L2216" i="7"/>
  <c r="L1717" i="7"/>
  <c r="L1899" i="7"/>
  <c r="L1672" i="7"/>
  <c r="L2096" i="7"/>
  <c r="L2067" i="7"/>
  <c r="L1440" i="7"/>
  <c r="L2232" i="7"/>
  <c r="L2083" i="7"/>
  <c r="L1719" i="7"/>
  <c r="L1489" i="7"/>
  <c r="L1807" i="7"/>
  <c r="L1777" i="7"/>
  <c r="L1811" i="7"/>
  <c r="L1998" i="7"/>
  <c r="L1744" i="7"/>
  <c r="L1268" i="7"/>
  <c r="L1307" i="7"/>
  <c r="L2157" i="7"/>
  <c r="L1570" i="7"/>
  <c r="L2070" i="7"/>
  <c r="L1840" i="7"/>
  <c r="L2036" i="7"/>
  <c r="L707" i="7"/>
  <c r="L1494" i="7"/>
  <c r="L1746" i="7"/>
  <c r="L1545" i="7"/>
  <c r="L2198" i="7"/>
  <c r="L1965" i="7"/>
  <c r="L1327" i="7"/>
  <c r="L1294" i="7"/>
  <c r="L2274" i="7"/>
  <c r="L2237" i="7"/>
  <c r="L2194" i="7"/>
  <c r="L2011" i="7"/>
  <c r="L1880" i="7"/>
  <c r="L1352" i="7"/>
  <c r="L2161" i="7"/>
  <c r="L2255" i="7"/>
  <c r="L2149" i="7"/>
  <c r="L2006" i="7"/>
  <c r="L1764" i="7"/>
  <c r="L1820" i="7"/>
  <c r="L1752" i="7"/>
  <c r="L1992" i="7"/>
  <c r="L1652" i="7"/>
  <c r="L2164" i="7"/>
  <c r="L1961" i="7"/>
  <c r="L2103" i="7"/>
  <c r="L2086" i="7"/>
  <c r="L1931" i="7"/>
  <c r="L630" i="7"/>
  <c r="L2292" i="7"/>
  <c r="L1790" i="7"/>
  <c r="L2141" i="7"/>
  <c r="L1277" i="7"/>
  <c r="L1552" i="7"/>
  <c r="L2252" i="7"/>
  <c r="L1308" i="7"/>
  <c r="L1993" i="7"/>
  <c r="L888" i="7"/>
  <c r="L2247" i="7"/>
  <c r="L1905" i="7"/>
  <c r="L2240" i="7"/>
  <c r="L1280" i="7"/>
  <c r="L2062" i="7"/>
  <c r="L2189" i="7"/>
  <c r="L1886" i="7"/>
  <c r="L1646" i="7"/>
  <c r="L2253" i="7"/>
  <c r="L1565" i="7"/>
  <c r="L1753" i="7"/>
  <c r="L821" i="7"/>
  <c r="L2169" i="7"/>
  <c r="L1938" i="7"/>
  <c r="L1792" i="7"/>
  <c r="L1713" i="7"/>
  <c r="L443" i="7"/>
  <c r="L2142" i="7"/>
  <c r="L1325" i="7"/>
  <c r="L2116" i="7"/>
  <c r="L1945" i="7"/>
  <c r="L479" i="7"/>
  <c r="L2175" i="7"/>
  <c r="L633" i="7"/>
  <c r="L2057" i="7"/>
  <c r="L1687" i="7"/>
  <c r="L1987" i="7"/>
  <c r="L1696" i="7"/>
  <c r="L1802" i="7"/>
  <c r="L2206" i="7"/>
  <c r="L2202" i="7"/>
  <c r="L2159" i="7"/>
  <c r="L1651" i="7"/>
  <c r="L1982" i="7"/>
  <c r="L2075" i="7"/>
  <c r="L2108" i="7"/>
  <c r="L2158" i="7"/>
  <c r="L1816" i="7"/>
  <c r="L2257" i="7"/>
  <c r="L1498" i="7"/>
  <c r="L2132" i="7"/>
  <c r="L1943" i="7"/>
  <c r="L1908" i="7"/>
  <c r="L2234" i="7"/>
  <c r="L2037" i="7"/>
  <c r="L2024" i="7"/>
  <c r="L2229" i="7"/>
  <c r="L2241" i="7"/>
  <c r="L2272" i="7"/>
  <c r="L1600" i="7"/>
  <c r="L2052" i="7"/>
  <c r="L1913" i="7"/>
  <c r="L2046" i="7"/>
  <c r="L1601" i="7"/>
  <c r="L2085" i="7"/>
  <c r="L2220" i="7"/>
  <c r="L1936" i="7"/>
  <c r="L1748" i="7"/>
  <c r="L1548" i="7"/>
  <c r="L1622" i="7"/>
  <c r="L1666" i="7"/>
  <c r="L2026" i="7"/>
  <c r="L1495" i="7"/>
  <c r="L1741" i="7"/>
  <c r="L1506" i="7"/>
  <c r="L2193" i="7"/>
  <c r="L1572" i="7"/>
  <c r="L1683" i="7"/>
  <c r="L1347" i="7"/>
  <c r="L2028" i="7"/>
  <c r="L693" i="7"/>
  <c r="L2074" i="7"/>
  <c r="L1955" i="7"/>
  <c r="L1530" i="7"/>
  <c r="L1098" i="7"/>
  <c r="L2048" i="7"/>
  <c r="L1221" i="7"/>
  <c r="L1778" i="7"/>
  <c r="L1102" i="7"/>
  <c r="L1789" i="7"/>
  <c r="L1152" i="7"/>
  <c r="L1956" i="7"/>
  <c r="L2031" i="7"/>
  <c r="L979" i="7"/>
  <c r="L991" i="7"/>
  <c r="L2204" i="7"/>
  <c r="L1770" i="7"/>
  <c r="L1613" i="7"/>
  <c r="L1794" i="7"/>
  <c r="L1590" i="7"/>
  <c r="L2214" i="7"/>
  <c r="L1441" i="7"/>
  <c r="L1902" i="7"/>
  <c r="L1769" i="7"/>
  <c r="L2166" i="7"/>
  <c r="L1647" i="7"/>
  <c r="L2042" i="7"/>
  <c r="L1984" i="7"/>
  <c r="L1264" i="7"/>
  <c r="L1182" i="7"/>
  <c r="L2019" i="7"/>
  <c r="L2213" i="7"/>
  <c r="L1191" i="7"/>
  <c r="L1390" i="7"/>
  <c r="L2065" i="7"/>
  <c r="L1459" i="7"/>
  <c r="L1799" i="7"/>
  <c r="L2093" i="7"/>
  <c r="L1817" i="7"/>
  <c r="L1901" i="7"/>
  <c r="L2005" i="7"/>
  <c r="L1023" i="7"/>
  <c r="L1849" i="7"/>
  <c r="L2081" i="7"/>
  <c r="L2279" i="7"/>
  <c r="L1865" i="7"/>
  <c r="L545" i="7"/>
  <c r="L1898" i="7"/>
  <c r="L549" i="7"/>
  <c r="L1517" i="7"/>
  <c r="L1861" i="7"/>
  <c r="L350" i="7"/>
  <c r="L2173" i="7"/>
  <c r="L1074" i="7"/>
  <c r="L1259" i="7"/>
  <c r="L2060" i="7"/>
  <c r="L2197" i="7"/>
  <c r="L2035" i="7"/>
  <c r="L377" i="7"/>
  <c r="L1929" i="7"/>
  <c r="L2201" i="7"/>
  <c r="L1535" i="7"/>
  <c r="L2300" i="7"/>
  <c r="L1197" i="7"/>
  <c r="L1885" i="7"/>
  <c r="L1253" i="7"/>
  <c r="L1819" i="7"/>
  <c r="L1915" i="7"/>
  <c r="L1409" i="7"/>
  <c r="L1735" i="7"/>
  <c r="L1606" i="7"/>
  <c r="L2263" i="7"/>
  <c r="L1805" i="7"/>
  <c r="L1024" i="7"/>
  <c r="L1537" i="7"/>
  <c r="L1522" i="7"/>
  <c r="L2281" i="7"/>
  <c r="L1924" i="7"/>
  <c r="L1988" i="7"/>
  <c r="L1874" i="7"/>
  <c r="L1716" i="7"/>
  <c r="L2044" i="7"/>
  <c r="L2043" i="7"/>
  <c r="L1831" i="7"/>
  <c r="L1465" i="7"/>
  <c r="L1830" i="7"/>
  <c r="L1822" i="7"/>
  <c r="L2050" i="7"/>
  <c r="L1619" i="7"/>
  <c r="L1760" i="7"/>
  <c r="L2109" i="7"/>
  <c r="L1889" i="7"/>
  <c r="L2064" i="7"/>
  <c r="L2196" i="7"/>
  <c r="L1660" i="7"/>
  <c r="L1055" i="7"/>
  <c r="L1712" i="7"/>
  <c r="L1896" i="7"/>
  <c r="L1097" i="7"/>
  <c r="L2034" i="7"/>
  <c r="L2029" i="7"/>
  <c r="L2258" i="7"/>
  <c r="L1727" i="7"/>
  <c r="L1628" i="7"/>
  <c r="L1656" i="7"/>
  <c r="L2124" i="7"/>
  <c r="L1556" i="7"/>
  <c r="L1576" i="7"/>
  <c r="L1596" i="7"/>
  <c r="L1948" i="7"/>
  <c r="L1309" i="7"/>
  <c r="L2147" i="7"/>
  <c r="L1975" i="7"/>
  <c r="L1698" i="7"/>
  <c r="L1996" i="7"/>
  <c r="L1583" i="7"/>
  <c r="L2188" i="7"/>
  <c r="L1800" i="7"/>
  <c r="L1516" i="7"/>
  <c r="L1846" i="7"/>
  <c r="L1642" i="7"/>
  <c r="L1953" i="7"/>
  <c r="L1756" i="7"/>
  <c r="L1726" i="7"/>
  <c r="L1882" i="7"/>
  <c r="L1844" i="7"/>
  <c r="L1872" i="7"/>
  <c r="L1959" i="7"/>
  <c r="L1863" i="7"/>
  <c r="L2294" i="7"/>
  <c r="L2273" i="7"/>
  <c r="L2063" i="7"/>
  <c r="L1695" i="7"/>
  <c r="L2077" i="7"/>
  <c r="L1949" i="7"/>
  <c r="L1978" i="7"/>
  <c r="L2277" i="7"/>
  <c r="L2121" i="7"/>
  <c r="L1149" i="7"/>
  <c r="L1947" i="7"/>
  <c r="L1650" i="7"/>
  <c r="L2225" i="7"/>
  <c r="L2297" i="7"/>
  <c r="L1725" i="7"/>
  <c r="L1776" i="7"/>
  <c r="L1559" i="7"/>
  <c r="L1499" i="7"/>
  <c r="L473" i="7"/>
  <c r="L2030" i="7"/>
  <c r="L2181" i="7"/>
  <c r="L1411" i="7"/>
  <c r="L2293" i="7"/>
  <c r="L2246" i="7"/>
  <c r="L1692" i="7"/>
  <c r="L1788" i="7"/>
  <c r="L835" i="7"/>
  <c r="L1894" i="7"/>
  <c r="L2076" i="7"/>
  <c r="L2054" i="7"/>
  <c r="L2301" i="7"/>
  <c r="L723" i="7"/>
  <c r="L2137" i="7"/>
  <c r="L2125" i="7"/>
  <c r="L1519" i="7"/>
  <c r="L2219" i="7"/>
  <c r="L1370" i="7"/>
  <c r="L1940" i="7"/>
  <c r="L2182" i="7"/>
  <c r="L2251" i="7"/>
  <c r="L2080" i="7"/>
  <c r="L1353" i="7"/>
  <c r="L1983" i="7"/>
  <c r="L2013" i="7"/>
  <c r="L1567" i="7"/>
  <c r="L1447" i="7"/>
  <c r="L2187" i="7"/>
  <c r="L1773" i="7"/>
  <c r="L2143" i="7"/>
  <c r="L2049" i="7"/>
  <c r="L1995" i="7"/>
  <c r="L2004" i="7"/>
  <c r="L2205" i="7"/>
  <c r="L1483" i="7"/>
  <c r="L2040" i="7"/>
  <c r="L1796" i="7"/>
  <c r="L2153" i="7"/>
  <c r="L1653" i="7"/>
  <c r="L2079" i="7"/>
  <c r="L2248" i="7"/>
  <c r="L2283" i="7"/>
  <c r="L2199" i="7"/>
  <c r="L2304" i="7"/>
  <c r="L2233" i="7"/>
  <c r="L1092" i="7"/>
  <c r="L2056" i="7"/>
  <c r="E996" i="7"/>
  <c r="E379" i="7"/>
  <c r="E454" i="7"/>
  <c r="E1489" i="7"/>
  <c r="E1047" i="7"/>
  <c r="E675" i="7"/>
  <c r="E498" i="7"/>
  <c r="E1025" i="7"/>
  <c r="E1150" i="7"/>
  <c r="E1364" i="7"/>
  <c r="E872" i="7"/>
  <c r="E731" i="7"/>
  <c r="E452" i="7"/>
  <c r="E1930" i="7"/>
  <c r="E1160" i="7"/>
  <c r="E873" i="7"/>
  <c r="E456" i="7"/>
  <c r="E627" i="7"/>
  <c r="E569" i="7"/>
  <c r="E1976" i="7"/>
  <c r="E1314" i="7"/>
  <c r="E1686" i="7"/>
  <c r="E1569" i="7"/>
  <c r="E1443" i="7"/>
  <c r="E1087" i="7"/>
  <c r="E378" i="7"/>
  <c r="E1002" i="7"/>
  <c r="E406" i="7"/>
  <c r="E666" i="7"/>
  <c r="E1000" i="7"/>
  <c r="E599" i="7"/>
  <c r="E502" i="7"/>
  <c r="E424" i="7"/>
  <c r="E1168" i="7"/>
  <c r="E610" i="7"/>
  <c r="E941" i="7"/>
  <c r="E855" i="7"/>
  <c r="E487" i="7"/>
  <c r="E1258" i="7"/>
  <c r="E936" i="7"/>
  <c r="E600" i="7"/>
  <c r="E848" i="7"/>
  <c r="E1613" i="7"/>
  <c r="E2026" i="7"/>
  <c r="E1360" i="7"/>
  <c r="E1184" i="7"/>
  <c r="E966" i="7"/>
  <c r="E391" i="7"/>
  <c r="E949" i="7"/>
  <c r="E394" i="7"/>
  <c r="E312" i="7"/>
  <c r="E764" i="7"/>
  <c r="E1688" i="7"/>
  <c r="E807" i="7"/>
  <c r="E935" i="7"/>
  <c r="E1139" i="7"/>
  <c r="E347" i="7"/>
  <c r="E783" i="7"/>
  <c r="E771" i="7"/>
  <c r="E1204" i="7"/>
  <c r="E1522" i="7"/>
  <c r="E875" i="7"/>
  <c r="E355" i="7"/>
  <c r="E1053" i="7"/>
  <c r="E1523" i="7"/>
  <c r="E710" i="7"/>
  <c r="E1109" i="7"/>
  <c r="E1245" i="7"/>
  <c r="E916" i="7"/>
  <c r="E921" i="7"/>
  <c r="E985" i="7"/>
  <c r="E434" i="7"/>
  <c r="E886" i="7"/>
  <c r="E647" i="7"/>
  <c r="E1326" i="7"/>
  <c r="E548" i="7"/>
  <c r="E790" i="7"/>
  <c r="E1215" i="7"/>
  <c r="E637" i="7"/>
  <c r="E313" i="7"/>
  <c r="E874" i="7"/>
  <c r="E741" i="7"/>
  <c r="E579" i="7"/>
  <c r="E913" i="7"/>
  <c r="E2108" i="7"/>
  <c r="E810" i="7"/>
  <c r="E877" i="7"/>
  <c r="E1064" i="7"/>
  <c r="E1238" i="7"/>
  <c r="E1293" i="7"/>
  <c r="E954" i="7"/>
  <c r="E1112" i="7"/>
  <c r="E732" i="7"/>
  <c r="E924" i="7"/>
  <c r="E1840" i="7"/>
  <c r="E911" i="7"/>
  <c r="E617" i="7"/>
  <c r="E1068" i="7"/>
  <c r="E1309" i="7"/>
  <c r="E923" i="7"/>
  <c r="E2074" i="7"/>
  <c r="E1659" i="7"/>
  <c r="E1248" i="7"/>
  <c r="E850" i="7"/>
  <c r="E2282" i="7"/>
  <c r="E480" i="7"/>
  <c r="E353" i="7"/>
  <c r="E441" i="7"/>
  <c r="E374" i="7"/>
  <c r="E1776" i="7"/>
  <c r="E1914" i="7"/>
  <c r="E696" i="7"/>
  <c r="E503" i="7"/>
  <c r="E1393" i="7"/>
  <c r="E678" i="7"/>
  <c r="E614" i="7"/>
  <c r="E1094" i="7"/>
  <c r="E1016" i="7"/>
  <c r="E1138" i="7"/>
  <c r="E1004" i="7"/>
  <c r="E2237" i="7"/>
  <c r="E574" i="7"/>
  <c r="E1579" i="7"/>
  <c r="E582" i="7"/>
  <c r="E1080" i="7"/>
  <c r="E641" i="7"/>
  <c r="E335" i="7"/>
  <c r="E910" i="7"/>
  <c r="E1107" i="7"/>
  <c r="E511" i="7"/>
  <c r="E793" i="7"/>
  <c r="E499" i="7"/>
  <c r="E925" i="7"/>
  <c r="E1339" i="7"/>
  <c r="E885" i="7"/>
  <c r="E585" i="7"/>
  <c r="E481" i="7"/>
  <c r="E2298" i="7"/>
  <c r="E962" i="7"/>
  <c r="E1528" i="7"/>
  <c r="E376" i="7"/>
  <c r="E527" i="7"/>
  <c r="E1641" i="7"/>
  <c r="E563" i="7"/>
  <c r="E408" i="7"/>
  <c r="E876" i="7"/>
  <c r="E1448" i="7"/>
  <c r="E1046" i="7"/>
  <c r="E1379" i="7"/>
  <c r="E1950" i="7"/>
  <c r="E412" i="7"/>
  <c r="E636" i="7"/>
  <c r="E581" i="7"/>
  <c r="E692" i="7"/>
  <c r="E836" i="7"/>
  <c r="E1510" i="7"/>
  <c r="E1118" i="7"/>
  <c r="E1149" i="7"/>
  <c r="E1705" i="7"/>
  <c r="E1390" i="7"/>
  <c r="E473" i="7"/>
  <c r="E797" i="7"/>
  <c r="E596" i="7"/>
  <c r="E311" i="7"/>
  <c r="E603" i="7"/>
  <c r="E2183" i="7"/>
  <c r="E327" i="7"/>
  <c r="E742" i="7"/>
  <c r="E1282" i="7"/>
  <c r="E791" i="7"/>
  <c r="E904" i="7"/>
  <c r="E533" i="7"/>
  <c r="E868" i="7"/>
  <c r="E820" i="7"/>
  <c r="E371" i="7"/>
  <c r="E309" i="7"/>
  <c r="E1328" i="7"/>
  <c r="E1374" i="7"/>
  <c r="E668" i="7"/>
  <c r="E2113" i="7"/>
  <c r="E1466" i="7"/>
  <c r="E1582" i="7"/>
  <c r="E1694" i="7"/>
  <c r="E843" i="7"/>
  <c r="E1755" i="7"/>
  <c r="E756" i="7"/>
  <c r="E725" i="7"/>
  <c r="E483" i="7"/>
  <c r="E522" i="7"/>
  <c r="E368" i="7"/>
  <c r="E870" i="7"/>
  <c r="E409" i="7"/>
  <c r="E466" i="7"/>
  <c r="E1790" i="7"/>
  <c r="E716" i="7"/>
  <c r="E356" i="7"/>
  <c r="E2271" i="7"/>
  <c r="E549" i="7"/>
  <c r="E330" i="7"/>
  <c r="E1026" i="7"/>
  <c r="E800" i="7"/>
  <c r="E796" i="7"/>
  <c r="E744" i="7"/>
  <c r="E1347" i="7"/>
  <c r="E1771" i="7"/>
  <c r="E492" i="7"/>
  <c r="E840" i="7"/>
  <c r="E721" i="7"/>
  <c r="E964" i="7"/>
  <c r="E419" i="7"/>
  <c r="E338" i="7"/>
  <c r="E322" i="7"/>
  <c r="E369" i="7"/>
  <c r="E448" i="7"/>
  <c r="E1129" i="7"/>
  <c r="E785" i="7"/>
  <c r="E1252" i="7"/>
  <c r="E1483" i="7"/>
  <c r="E358" i="7"/>
  <c r="E851" i="7"/>
  <c r="E1050" i="7"/>
  <c r="E929" i="7"/>
  <c r="E1844" i="7"/>
  <c r="E695" i="7"/>
  <c r="E983" i="7"/>
  <c r="E1098" i="7"/>
  <c r="E866" i="7"/>
  <c r="E564" i="7"/>
  <c r="E1270" i="7"/>
  <c r="E447" i="7"/>
  <c r="E649" i="7"/>
  <c r="E1684" i="7"/>
  <c r="E580" i="7"/>
  <c r="E1187" i="7"/>
  <c r="E1336" i="7"/>
  <c r="E509" i="7"/>
  <c r="E926" i="7"/>
  <c r="E1606" i="7"/>
  <c r="E1255" i="7"/>
  <c r="E1415" i="7"/>
  <c r="E1014" i="7"/>
  <c r="E1233" i="7"/>
  <c r="E1677" i="7"/>
  <c r="E979" i="7"/>
  <c r="E685" i="7"/>
  <c r="E510" i="7"/>
  <c r="E616" i="7"/>
  <c r="E1621" i="7"/>
  <c r="E779" i="7"/>
  <c r="E1136" i="7"/>
  <c r="E1034" i="7"/>
  <c r="E688" i="7"/>
  <c r="E894" i="7"/>
  <c r="E2270" i="7"/>
  <c r="E888" i="7"/>
  <c r="E469" i="7"/>
  <c r="E421" i="7"/>
  <c r="E631" i="7"/>
  <c r="E2163" i="7"/>
  <c r="E395" i="7"/>
  <c r="E459" i="7"/>
  <c r="E1113" i="7"/>
  <c r="E776" i="7"/>
  <c r="E385" i="7"/>
  <c r="E2123" i="7"/>
  <c r="E1553" i="7"/>
  <c r="E1366" i="7"/>
  <c r="E1286" i="7"/>
  <c r="E699" i="7"/>
  <c r="E365" i="7"/>
  <c r="E684" i="7"/>
  <c r="E382" i="7"/>
  <c r="E754" i="7"/>
  <c r="E727" i="7"/>
  <c r="E861" i="7"/>
  <c r="E1140" i="7"/>
  <c r="E986" i="7"/>
  <c r="E594" i="7"/>
  <c r="E1044" i="7"/>
  <c r="E1043" i="7"/>
  <c r="E1264" i="7"/>
  <c r="E465" i="7"/>
  <c r="E1033" i="7"/>
  <c r="E1353" i="7"/>
  <c r="E597" i="7"/>
  <c r="E471" i="7"/>
  <c r="E694" i="7"/>
  <c r="E493" i="7"/>
  <c r="E663" i="7"/>
  <c r="E589" i="7"/>
  <c r="E792" i="7"/>
  <c r="E542" i="7"/>
  <c r="E786" i="7"/>
  <c r="E451" i="7"/>
  <c r="E1472" i="7"/>
  <c r="E679" i="7"/>
  <c r="E2017" i="7"/>
  <c r="E528" i="7"/>
  <c r="E414" i="7"/>
  <c r="E1024" i="7"/>
  <c r="E507" i="7"/>
  <c r="E461" i="7"/>
  <c r="E623" i="7"/>
  <c r="E825" i="7"/>
  <c r="E2028" i="7"/>
  <c r="E1017" i="7"/>
  <c r="E712" i="7"/>
  <c r="E1074" i="7"/>
  <c r="E336" i="7"/>
  <c r="E345" i="7"/>
  <c r="E967" i="7"/>
  <c r="E1325" i="7"/>
  <c r="E2255" i="7"/>
  <c r="E592" i="7"/>
  <c r="E1571" i="7"/>
  <c r="E1190" i="7"/>
  <c r="E806" i="7"/>
  <c r="E845" i="7"/>
  <c r="E1222" i="7"/>
  <c r="E388" i="7"/>
  <c r="E1296" i="7"/>
  <c r="E992" i="7"/>
  <c r="E1194" i="7"/>
  <c r="E1519" i="7"/>
  <c r="E1617" i="7"/>
  <c r="E384" i="7"/>
  <c r="E1157" i="7"/>
  <c r="E680" i="7"/>
  <c r="E566" i="7"/>
  <c r="E760" i="7"/>
  <c r="E479" i="7"/>
  <c r="E1369" i="7"/>
  <c r="E1005" i="7"/>
  <c r="E736" i="7"/>
  <c r="E813" i="7"/>
  <c r="E804" i="7"/>
  <c r="E1580" i="7"/>
  <c r="E1598" i="7"/>
  <c r="E1141" i="7"/>
  <c r="E1370" i="7"/>
  <c r="E426" i="7"/>
  <c r="E415" i="7"/>
  <c r="E674" i="7"/>
  <c r="E878" i="7"/>
  <c r="E991" i="7"/>
  <c r="E995" i="7"/>
  <c r="E988" i="7"/>
  <c r="E755" i="7"/>
  <c r="E1428" i="7"/>
  <c r="E605" i="7"/>
  <c r="E778" i="7"/>
  <c r="E622" i="7"/>
  <c r="E1057" i="7"/>
  <c r="E655" i="7"/>
  <c r="E1058" i="7"/>
  <c r="E1693" i="7"/>
  <c r="E690" i="7"/>
  <c r="E683" i="7"/>
  <c r="E543" i="7"/>
  <c r="E914" i="7"/>
  <c r="E780" i="7"/>
  <c r="E1885" i="7"/>
  <c r="E1482" i="7"/>
  <c r="E743" i="7"/>
  <c r="E306" i="7"/>
  <c r="E1683" i="7"/>
  <c r="E1056" i="7"/>
  <c r="E652" i="7"/>
  <c r="E1257" i="7"/>
  <c r="E445" i="7"/>
  <c r="E460" i="7"/>
  <c r="E1119" i="7"/>
  <c r="E1453" i="7"/>
  <c r="E337" i="7"/>
  <c r="E1089" i="7"/>
  <c r="E823" i="7"/>
  <c r="E803" i="7"/>
  <c r="E1495" i="7"/>
  <c r="E416" i="7"/>
  <c r="E1450" i="7"/>
  <c r="E626" i="7"/>
  <c r="E401" i="7"/>
  <c r="E468" i="7"/>
  <c r="E1115" i="7"/>
  <c r="E525" i="7"/>
  <c r="E762" i="7"/>
  <c r="E1615" i="7"/>
  <c r="E484" i="7"/>
  <c r="E681" i="7"/>
  <c r="E1811" i="7"/>
  <c r="E535" i="7"/>
  <c r="E2175" i="7"/>
  <c r="E1534" i="7"/>
  <c r="E1939" i="7"/>
  <c r="E393" i="7"/>
  <c r="E651" i="7"/>
  <c r="E1007" i="7"/>
  <c r="E1318" i="7"/>
  <c r="E777" i="7"/>
  <c r="E1876" i="7"/>
  <c r="E738" i="7"/>
  <c r="E443" i="7"/>
  <c r="E758" i="7"/>
  <c r="E961" i="7"/>
  <c r="E539" i="7"/>
  <c r="E1795" i="7"/>
  <c r="E430" i="7"/>
  <c r="E720" i="7"/>
  <c r="E1256" i="7"/>
  <c r="E1100" i="7"/>
  <c r="E598" i="7"/>
  <c r="E1625" i="7"/>
  <c r="E2136" i="7"/>
  <c r="E1213" i="7"/>
  <c r="E496" i="7"/>
  <c r="E869" i="7"/>
  <c r="E557" i="7"/>
  <c r="E990" i="7"/>
  <c r="E418" i="7"/>
  <c r="E1549" i="7"/>
  <c r="E745" i="7"/>
  <c r="E1702" i="7"/>
  <c r="E862" i="7"/>
  <c r="E2243" i="7"/>
  <c r="E828" i="7"/>
  <c r="E1505" i="7"/>
  <c r="E1035" i="7"/>
  <c r="E1244" i="7"/>
  <c r="E474" i="7"/>
  <c r="E453" i="7"/>
  <c r="E735" i="7"/>
  <c r="E1454" i="7"/>
  <c r="E554" i="7"/>
  <c r="E576" i="7"/>
  <c r="E1067" i="7"/>
  <c r="E849" i="7"/>
  <c r="E733" i="7"/>
  <c r="E606" i="7"/>
  <c r="E1351" i="7"/>
  <c r="E609" i="7"/>
  <c r="E560" i="7"/>
  <c r="E1144" i="7"/>
  <c r="E1559" i="7"/>
  <c r="E1175" i="7"/>
  <c r="E2291" i="7"/>
  <c r="E1327" i="7"/>
  <c r="E638" i="7"/>
  <c r="E887" i="7"/>
  <c r="E1073" i="7"/>
  <c r="E835" i="7"/>
  <c r="E1504" i="7"/>
  <c r="E1253" i="7"/>
  <c r="E1966" i="7"/>
  <c r="E1116" i="7"/>
  <c r="E698" i="7"/>
  <c r="E1338" i="7"/>
  <c r="E383" i="7"/>
  <c r="E867" i="7"/>
  <c r="E977" i="7"/>
  <c r="E1507" i="7"/>
  <c r="E357" i="7"/>
  <c r="E2064" i="7"/>
  <c r="E1189" i="7"/>
  <c r="E759" i="7"/>
  <c r="E1459" i="7"/>
  <c r="E361" i="7"/>
  <c r="E881" i="7"/>
  <c r="E1083" i="7"/>
  <c r="E703" i="7"/>
  <c r="E1108" i="7"/>
  <c r="E431" i="7"/>
  <c r="E969" i="7"/>
  <c r="E1610" i="7"/>
  <c r="E839" i="7"/>
  <c r="E386" i="7"/>
  <c r="E1186" i="7"/>
  <c r="E531" i="7"/>
  <c r="E2024" i="7"/>
  <c r="E934" i="7"/>
  <c r="E737" i="7"/>
  <c r="E1432" i="7"/>
  <c r="E514" i="7"/>
  <c r="E1269" i="7"/>
  <c r="E2125" i="7"/>
  <c r="E486" i="7"/>
  <c r="E389" i="7"/>
  <c r="E1703" i="7"/>
  <c r="E724" i="7"/>
  <c r="E1874" i="7"/>
  <c r="E672" i="7"/>
  <c r="E1999" i="7"/>
  <c r="E670" i="7"/>
  <c r="E1345" i="7"/>
  <c r="E1289" i="7"/>
  <c r="E1023" i="7"/>
  <c r="E398" i="7"/>
  <c r="E2212" i="7"/>
  <c r="E1027" i="7"/>
  <c r="E713" i="7"/>
  <c r="E348" i="7"/>
  <c r="E808" i="7"/>
  <c r="E1880" i="7"/>
  <c r="E568" i="7"/>
  <c r="E639" i="7"/>
  <c r="E857" i="7"/>
  <c r="E1104" i="7"/>
  <c r="E571" i="7"/>
  <c r="E1973" i="7"/>
  <c r="E1028" i="7"/>
  <c r="E1911" i="7"/>
  <c r="E1423" i="7"/>
  <c r="E2194" i="7"/>
  <c r="E2146" i="7"/>
  <c r="E1206" i="7"/>
  <c r="E613" i="7"/>
  <c r="E794" i="7"/>
  <c r="E1216" i="7"/>
  <c r="E1506" i="7"/>
  <c r="E381" i="7"/>
  <c r="E326" i="7"/>
  <c r="E895" i="7"/>
  <c r="E1662" i="7"/>
  <c r="E314" i="7"/>
  <c r="E2276" i="7"/>
  <c r="E404" i="7"/>
  <c r="E553" i="7"/>
  <c r="E523" i="7"/>
  <c r="E660" i="7"/>
  <c r="E500" i="7"/>
  <c r="E1601" i="7"/>
  <c r="E970" i="7"/>
  <c r="E508" i="7"/>
  <c r="E2199" i="7"/>
  <c r="E411" i="7"/>
  <c r="E890" i="7"/>
  <c r="E658" i="7"/>
  <c r="E346" i="7"/>
  <c r="E864" i="7"/>
  <c r="E2000" i="7"/>
  <c r="E573" i="7"/>
  <c r="E1125" i="7"/>
  <c r="E1268" i="7"/>
  <c r="E1865" i="7"/>
  <c r="E982" i="7"/>
  <c r="E1833" i="7"/>
  <c r="E505" i="7"/>
  <c r="E980" i="7"/>
  <c r="E906" i="7"/>
  <c r="E635" i="7"/>
  <c r="E1541" i="7"/>
  <c r="E470" i="7"/>
  <c r="E1059" i="7"/>
  <c r="E989" i="7"/>
  <c r="E405" i="7"/>
  <c r="E1389" i="7"/>
  <c r="E552" i="7"/>
  <c r="E819" i="7"/>
  <c r="E555" i="7"/>
  <c r="E1029" i="7"/>
  <c r="E1892" i="7"/>
  <c r="E822" i="7"/>
  <c r="E559" i="7"/>
  <c r="E704" i="7"/>
  <c r="E325" i="7"/>
  <c r="E947" i="7"/>
  <c r="E1363" i="7"/>
  <c r="E1382" i="7"/>
  <c r="E1426" i="7"/>
  <c r="E1236" i="7"/>
  <c r="E1787" i="7"/>
  <c r="E1110" i="7"/>
  <c r="E2215" i="7"/>
  <c r="E952" i="7"/>
  <c r="E853" i="7"/>
  <c r="E464" i="7"/>
  <c r="E927" i="7"/>
  <c r="E1096" i="7"/>
  <c r="E2176" i="7"/>
  <c r="E838" i="7"/>
  <c r="E821" i="7"/>
  <c r="E1019" i="7"/>
  <c r="E1670" i="7"/>
  <c r="E1232" i="7"/>
  <c r="E1409" i="7"/>
  <c r="E1228" i="7"/>
  <c r="E362" i="7"/>
  <c r="E1525" i="7"/>
  <c r="E940" i="7"/>
  <c r="E1038" i="7"/>
  <c r="E319" i="7"/>
  <c r="E1970" i="7"/>
  <c r="E1402" i="7"/>
  <c r="E1177" i="7"/>
  <c r="E423" i="7"/>
  <c r="E1071" i="7"/>
  <c r="E769" i="7"/>
  <c r="E323" i="7"/>
  <c r="E1371" i="7"/>
  <c r="E583" i="7"/>
  <c r="E331" i="7"/>
  <c r="E317" i="7"/>
  <c r="E891" i="7"/>
  <c r="E918" i="7"/>
  <c r="E928" i="7"/>
  <c r="E711" i="7"/>
  <c r="E1586" i="7"/>
  <c r="E1392" i="7"/>
  <c r="E1936" i="7"/>
  <c r="E1985" i="7"/>
  <c r="E490" i="7"/>
  <c r="E837" i="7"/>
  <c r="E1729" i="7"/>
  <c r="E540" i="7"/>
  <c r="E359" i="7"/>
  <c r="E400" i="7"/>
  <c r="E1169" i="7"/>
  <c r="E485" i="7"/>
  <c r="E1660" i="7"/>
  <c r="E1923" i="7"/>
  <c r="E942" i="7"/>
  <c r="E1099" i="7"/>
  <c r="E1055" i="7"/>
  <c r="E1062" i="7"/>
  <c r="E624" i="7"/>
  <c r="E1800" i="7"/>
  <c r="E657" i="7"/>
  <c r="E1031" i="7"/>
  <c r="E1331" i="7"/>
  <c r="E1697" i="7"/>
  <c r="E1358" i="7"/>
  <c r="E860" i="7"/>
  <c r="E1317" i="7"/>
  <c r="E339" i="7"/>
  <c r="E1590" i="7"/>
  <c r="E1391" i="7"/>
  <c r="E602" i="7"/>
  <c r="E1176" i="7"/>
  <c r="E671" i="7"/>
  <c r="E1045" i="7"/>
  <c r="E595" i="7"/>
  <c r="E1049" i="7"/>
  <c r="E917" i="7"/>
  <c r="E475" i="7"/>
  <c r="E517" i="7"/>
  <c r="E1422" i="7"/>
  <c r="E1433" i="7"/>
  <c r="E956" i="7"/>
  <c r="E643" i="7"/>
  <c r="E1812" i="7"/>
  <c r="E1261" i="7"/>
  <c r="E373" i="7"/>
  <c r="E1273" i="7"/>
  <c r="E1637" i="7"/>
  <c r="E1449" i="7"/>
  <c r="E1717" i="7"/>
  <c r="E1324" i="7"/>
  <c r="E1537" i="7"/>
  <c r="E844" i="7"/>
  <c r="E1287" i="7"/>
  <c r="E316" i="7"/>
  <c r="E650" i="7"/>
  <c r="E534" i="7"/>
  <c r="E1281" i="7"/>
  <c r="E2084" i="7"/>
  <c r="E494" i="7"/>
  <c r="E1280" i="7"/>
  <c r="E718" i="7"/>
  <c r="E945" i="7"/>
  <c r="E455" i="7"/>
  <c r="E1676" i="7"/>
  <c r="E399" i="7"/>
  <c r="E432" i="7"/>
  <c r="E1271" i="7"/>
  <c r="E1595" i="7"/>
  <c r="E1299" i="7"/>
  <c r="E2277" i="7"/>
  <c r="E1439" i="7"/>
  <c r="E656" i="7"/>
  <c r="E1105" i="7"/>
  <c r="E397" i="7"/>
  <c r="E646" i="7"/>
  <c r="E1020" i="7"/>
  <c r="E1145" i="7"/>
  <c r="E1972" i="7"/>
  <c r="E1456" i="7"/>
  <c r="E1529" i="7"/>
  <c r="E440" i="7"/>
  <c r="E433" i="7"/>
  <c r="E524" i="7"/>
  <c r="E1373" i="7"/>
  <c r="E1696" i="7"/>
  <c r="E1230" i="7"/>
  <c r="E1682" i="7"/>
  <c r="E351" i="7"/>
  <c r="E618" i="7"/>
  <c r="E761" i="7"/>
  <c r="E342" i="7"/>
  <c r="E497" i="7"/>
  <c r="E1237" i="7"/>
  <c r="E562" i="7"/>
  <c r="E536" i="7"/>
  <c r="E1990" i="7"/>
  <c r="E2133" i="7"/>
  <c r="E1279" i="7"/>
  <c r="E1616" i="7"/>
  <c r="E958" i="7"/>
  <c r="E425" i="7"/>
  <c r="E722" i="7"/>
  <c r="E521" i="7"/>
  <c r="E1288" i="7"/>
  <c r="E482" i="7"/>
  <c r="E847" i="7"/>
  <c r="E1404" i="7"/>
  <c r="E1052" i="7"/>
  <c r="E1154" i="7"/>
  <c r="E1158" i="7"/>
  <c r="E1927" i="7"/>
  <c r="E1161" i="7"/>
  <c r="E1254" i="7"/>
  <c r="E593" i="7"/>
  <c r="E2036" i="7"/>
  <c r="E973" i="7"/>
  <c r="E1021" i="7"/>
  <c r="E402" i="7"/>
  <c r="E1095" i="7"/>
  <c r="E1713" i="7"/>
  <c r="E578" i="7"/>
  <c r="E1667" i="7"/>
  <c r="E1231" i="7"/>
  <c r="E1817" i="7"/>
  <c r="E994" i="7"/>
  <c r="E587" i="7"/>
  <c r="E329" i="7"/>
  <c r="E2003" i="7"/>
  <c r="E1730" i="7"/>
  <c r="E903" i="7"/>
  <c r="E1170" i="7"/>
  <c r="E2209" i="7"/>
  <c r="E1163" i="7"/>
  <c r="E1123" i="7"/>
  <c r="E1185" i="7"/>
  <c r="E328" i="7"/>
  <c r="E1671" i="7"/>
  <c r="E932" i="7"/>
  <c r="E1425" i="7"/>
  <c r="E815" i="7"/>
  <c r="E767" i="7"/>
  <c r="E407" i="7"/>
  <c r="E1473" i="7"/>
  <c r="E723" i="7"/>
  <c r="E1550" i="7"/>
  <c r="E315" i="7"/>
  <c r="E1815" i="7"/>
  <c r="E538" i="7"/>
  <c r="E396" i="7"/>
  <c r="E1572" i="7"/>
  <c r="E1120" i="7"/>
  <c r="E1093" i="7"/>
  <c r="E752" i="7"/>
  <c r="E1290" i="7"/>
  <c r="E307" i="7"/>
  <c r="E1091" i="7"/>
  <c r="E854" i="7"/>
  <c r="E1521" i="7"/>
  <c r="E750" i="7"/>
  <c r="E1719" i="7"/>
  <c r="E632" i="7"/>
  <c r="E686" i="7"/>
  <c r="E630" i="7"/>
  <c r="E2063" i="7"/>
  <c r="E1246" i="7"/>
  <c r="E753" i="7"/>
  <c r="E801" i="7"/>
  <c r="E363" i="7"/>
  <c r="E520" i="7"/>
  <c r="E516" i="7"/>
  <c r="E1218" i="7"/>
  <c r="E968" i="7"/>
  <c r="E1673" i="7"/>
  <c r="E344" i="7"/>
  <c r="E1097" i="7"/>
  <c r="E1227" i="7"/>
  <c r="E529" i="7"/>
  <c r="E318" i="7"/>
  <c r="E1011" i="7"/>
  <c r="E478" i="7"/>
  <c r="E691" i="7"/>
  <c r="E707" i="7"/>
  <c r="E588" i="7"/>
  <c r="E789" i="7"/>
  <c r="E544" i="7"/>
  <c r="E1208" i="7"/>
  <c r="E774" i="7"/>
  <c r="E1032" i="7"/>
  <c r="E1292" i="7"/>
  <c r="E1915" i="7"/>
  <c r="E310" i="7"/>
  <c r="E893" i="7"/>
  <c r="E1524" i="7"/>
  <c r="E899" i="7"/>
  <c r="E946" i="7"/>
  <c r="E437" i="7"/>
  <c r="E1075" i="7"/>
  <c r="E748" i="7"/>
  <c r="E998" i="7"/>
  <c r="E1198" i="7"/>
  <c r="E2039" i="7"/>
  <c r="E1687" i="7"/>
  <c r="E591" i="7"/>
  <c r="E450" i="7"/>
  <c r="E708" i="7"/>
  <c r="E550" i="7"/>
  <c r="E908" i="7"/>
  <c r="E871" i="7"/>
  <c r="E1132" i="7"/>
  <c r="E332" i="7"/>
  <c r="E889" i="7"/>
  <c r="E512" i="7"/>
  <c r="E644" i="7"/>
  <c r="E333" i="7"/>
  <c r="E377" i="7"/>
  <c r="E859" i="7"/>
  <c r="E901" i="7"/>
  <c r="E364" i="7"/>
  <c r="E880" i="7"/>
  <c r="E963" i="7"/>
  <c r="E842" i="7"/>
  <c r="E2305" i="7"/>
  <c r="E1849" i="7"/>
  <c r="E427" i="7"/>
  <c r="E1196" i="7"/>
  <c r="E561" i="7"/>
  <c r="E1001" i="7"/>
  <c r="E1203" i="7"/>
  <c r="E340" i="7"/>
  <c r="E1201" i="7"/>
  <c r="E608" i="7"/>
  <c r="E436" i="7"/>
  <c r="E1419" i="7"/>
  <c r="E1387" i="7"/>
  <c r="E697" i="7"/>
  <c r="E676" i="7"/>
  <c r="E372" i="7"/>
  <c r="E1352" i="7"/>
  <c r="E1018" i="7"/>
  <c r="E1564" i="7"/>
  <c r="E1934" i="7"/>
  <c r="E417" i="7"/>
  <c r="E739" i="7"/>
  <c r="E1910" i="7"/>
  <c r="E1006" i="7"/>
  <c r="E462" i="7"/>
  <c r="E740" i="7"/>
  <c r="E865" i="7"/>
  <c r="E747" i="7"/>
  <c r="E1200" i="7"/>
  <c r="E495" i="7"/>
  <c r="E607" i="7"/>
  <c r="E892" i="7"/>
  <c r="E1122" i="7"/>
  <c r="E766" i="7"/>
  <c r="E442" i="7"/>
  <c r="E856" i="7"/>
  <c r="E863" i="7"/>
  <c r="E1629" i="7"/>
  <c r="E654" i="7"/>
  <c r="E392" i="7"/>
  <c r="E586" i="7"/>
  <c r="E1178" i="7"/>
  <c r="E817" i="7"/>
  <c r="E1841" i="7"/>
  <c r="E1130" i="7"/>
  <c r="E321" i="7"/>
  <c r="E1561" i="7"/>
  <c r="E642" i="7"/>
  <c r="E763" i="7"/>
  <c r="E1535" i="7"/>
  <c r="E784" i="7"/>
  <c r="E915" i="7"/>
  <c r="E428" i="7"/>
  <c r="E1060" i="7"/>
  <c r="E1212" i="7"/>
  <c r="E1197" i="7"/>
  <c r="E1174" i="7"/>
  <c r="E2211" i="7"/>
  <c r="E620" i="7"/>
  <c r="E1008" i="7"/>
  <c r="E1121" i="7"/>
  <c r="E938" i="7"/>
  <c r="E1009" i="7"/>
  <c r="E519" i="7"/>
  <c r="E439" i="7"/>
  <c r="E633" i="7"/>
  <c r="E1509" i="7"/>
  <c r="E449" i="7"/>
  <c r="E1239" i="7"/>
  <c r="E1796" i="7"/>
  <c r="E1010" i="7"/>
  <c r="E818" i="7"/>
  <c r="E1260" i="7"/>
  <c r="E2156" i="7"/>
  <c r="E1320" i="7"/>
  <c r="E349" i="7"/>
  <c r="E1647" i="7"/>
  <c r="E714" i="7"/>
  <c r="E1491" i="7"/>
  <c r="E380" i="7"/>
  <c r="E1103" i="7"/>
  <c r="E565" i="7"/>
  <c r="E768" i="7"/>
  <c r="E999" i="7"/>
  <c r="E1357" i="7"/>
  <c r="E476" i="7"/>
  <c r="E905" i="7"/>
  <c r="E1444" i="7"/>
  <c r="E1650" i="7"/>
  <c r="E687" i="7"/>
  <c r="E435" i="7"/>
  <c r="E1319" i="7"/>
  <c r="E488" i="7"/>
  <c r="E775" i="7"/>
  <c r="E1538" i="7"/>
  <c r="E1479" i="7"/>
  <c r="E1526" i="7"/>
  <c r="E897" i="7"/>
  <c r="E1557" i="7"/>
  <c r="E621" i="7"/>
  <c r="E648" i="7"/>
  <c r="E537" i="7"/>
  <c r="E1151" i="7"/>
  <c r="E1875" i="7"/>
  <c r="E2288" i="7"/>
  <c r="E931" i="7"/>
  <c r="E611" i="7"/>
  <c r="E541" i="7"/>
  <c r="E1593" i="7"/>
  <c r="E664" i="7"/>
  <c r="E1226" i="7"/>
  <c r="E702" i="7"/>
  <c r="E1156" i="7"/>
  <c r="E477" i="7"/>
  <c r="E467" i="7"/>
  <c r="E1942" i="7"/>
  <c r="E410" i="7"/>
  <c r="E360" i="7"/>
  <c r="E320" i="7"/>
  <c r="E1180" i="7"/>
  <c r="E1152" i="7"/>
  <c r="E677" i="7"/>
  <c r="E1607" i="7"/>
  <c r="E2066" i="7"/>
  <c r="E1644" i="7"/>
  <c r="E2022" i="7"/>
  <c r="E1030" i="7"/>
  <c r="E1102" i="7"/>
  <c r="E532" i="7"/>
  <c r="E403" i="7"/>
  <c r="E572" i="7"/>
  <c r="E489" i="7"/>
  <c r="E907" i="7"/>
  <c r="E366" i="7"/>
  <c r="E444" i="7"/>
  <c r="E1376" i="7"/>
  <c r="E352" i="7"/>
  <c r="E551" i="7"/>
  <c r="E805" i="7"/>
  <c r="E2087" i="7"/>
  <c r="E463" i="7"/>
  <c r="E2130" i="7"/>
  <c r="E1405" i="7"/>
  <c r="E882" i="7"/>
  <c r="E661" i="7"/>
  <c r="E1155" i="7"/>
  <c r="E1229" i="7"/>
  <c r="E653" i="7"/>
  <c r="E884" i="7"/>
  <c r="E1778" i="7"/>
  <c r="E1785" i="7"/>
  <c r="E816" i="7"/>
  <c r="E841" i="7"/>
  <c r="E701" i="7"/>
  <c r="E370" i="7"/>
  <c r="E367" i="7"/>
  <c r="E812" i="7"/>
  <c r="E1165" i="7"/>
  <c r="E515" i="7"/>
  <c r="E1759" i="7"/>
  <c r="E667" i="7"/>
  <c r="E518" i="7"/>
  <c r="E919" i="7"/>
  <c r="E387" i="7"/>
  <c r="E826" i="7"/>
  <c r="E1471" i="7"/>
  <c r="E1635" i="7"/>
  <c r="E547" i="7"/>
  <c r="E546" i="7"/>
  <c r="E429" i="7"/>
  <c r="E545" i="7"/>
  <c r="E1764" i="7"/>
  <c r="E1365" i="7"/>
  <c r="E1636" i="7"/>
  <c r="E570" i="7"/>
  <c r="E782" i="7"/>
  <c r="E883" i="7"/>
  <c r="E506" i="7"/>
  <c r="E640" i="7"/>
  <c r="E1551" i="7"/>
  <c r="E1681" i="7"/>
  <c r="E1611" i="7"/>
  <c r="E2204" i="7"/>
  <c r="E2091" i="7"/>
  <c r="E1284" i="7"/>
  <c r="E705" i="7"/>
  <c r="E472" i="7"/>
  <c r="E1570" i="7"/>
  <c r="E1882" i="7"/>
  <c r="E1148" i="7"/>
  <c r="E1501" i="7"/>
  <c r="E1530" i="7"/>
  <c r="E1146" i="7"/>
  <c r="E1734" i="7"/>
  <c r="E1758" i="7"/>
  <c r="E2221" i="7"/>
  <c r="E2244" i="7"/>
  <c r="E1543" i="7"/>
  <c r="E1202" i="7"/>
  <c r="E1926" i="7"/>
  <c r="E584" i="7"/>
  <c r="E1527" i="7"/>
  <c r="E1106" i="7"/>
  <c r="E974" i="7"/>
  <c r="E1820" i="7"/>
  <c r="E2151" i="7"/>
  <c r="E1779" i="7"/>
  <c r="E2269" i="7"/>
  <c r="E2157" i="7"/>
  <c r="E2015" i="7"/>
  <c r="E2052" i="7"/>
  <c r="E1903" i="7"/>
  <c r="E1585" i="7"/>
  <c r="E1221" i="7"/>
  <c r="E1210" i="7"/>
  <c r="E1022" i="7"/>
  <c r="E2281" i="7"/>
  <c r="E2257" i="7"/>
  <c r="E1508" i="7"/>
  <c r="E1516" i="7"/>
  <c r="E1818" i="7"/>
  <c r="E1566" i="7"/>
  <c r="E1065" i="7"/>
  <c r="E1720" i="7"/>
  <c r="E1225" i="7"/>
  <c r="E2059" i="7"/>
  <c r="E1906" i="7"/>
  <c r="E1416" i="7"/>
  <c r="E504" i="7"/>
  <c r="E1558" i="7"/>
  <c r="E1955" i="7"/>
  <c r="E1355" i="7"/>
  <c r="E1413" i="7"/>
  <c r="E390" i="7"/>
  <c r="E1513" i="7"/>
  <c r="E689" i="7"/>
  <c r="E1171" i="7"/>
  <c r="E912" i="7"/>
  <c r="E1172" i="7"/>
  <c r="E1082" i="7"/>
  <c r="E1492" i="7"/>
  <c r="E1111" i="7"/>
  <c r="E757" i="7"/>
  <c r="E1162" i="7"/>
  <c r="E1429" i="7"/>
  <c r="E746" i="7"/>
  <c r="E458" i="7"/>
  <c r="E659" i="7"/>
  <c r="E438" i="7"/>
  <c r="E1400" i="7"/>
  <c r="E2141" i="7"/>
  <c r="E1399" i="7"/>
  <c r="E981" i="7"/>
  <c r="E343" i="7"/>
  <c r="E2077" i="7"/>
  <c r="E1179" i="7"/>
  <c r="E1137" i="7"/>
  <c r="E1674" i="7"/>
  <c r="E1209" i="7"/>
  <c r="E1839" i="7"/>
  <c r="E1142" i="7"/>
  <c r="E2164" i="7"/>
  <c r="E2297" i="7"/>
  <c r="E1837" i="7"/>
  <c r="E1313" i="7"/>
  <c r="E2070" i="7"/>
  <c r="E1806" i="7"/>
  <c r="E1477" i="7"/>
  <c r="E1383" i="7"/>
  <c r="E1752" i="7"/>
  <c r="E765" i="7"/>
  <c r="E1917" i="7"/>
  <c r="E2019" i="7"/>
  <c r="E1182" i="7"/>
  <c r="E2283" i="7"/>
  <c r="E1983" i="7"/>
  <c r="E628" i="7"/>
  <c r="E1069" i="7"/>
  <c r="E1361" i="7"/>
  <c r="E1323" i="7"/>
  <c r="E1041" i="7"/>
  <c r="E1988" i="7"/>
  <c r="E1871" i="7"/>
  <c r="E1234" i="7"/>
  <c r="E2040" i="7"/>
  <c r="E1375" i="7"/>
  <c r="E1743" i="7"/>
  <c r="E2111" i="7"/>
  <c r="E1531" i="7"/>
  <c r="E2119" i="7"/>
  <c r="E1295" i="7"/>
  <c r="E1987" i="7"/>
  <c r="E1159" i="7"/>
  <c r="E1191" i="7"/>
  <c r="E834" i="7"/>
  <c r="E751" i="7"/>
  <c r="E556" i="7"/>
  <c r="E2078" i="7"/>
  <c r="E814" i="7"/>
  <c r="E615" i="7"/>
  <c r="E900" i="7"/>
  <c r="E1086" i="7"/>
  <c r="E809" i="7"/>
  <c r="E1933" i="7"/>
  <c r="E948" i="7"/>
  <c r="E1739" i="7"/>
  <c r="E1623" i="7"/>
  <c r="E1311" i="7"/>
  <c r="E1657" i="7"/>
  <c r="E513" i="7"/>
  <c r="E1430" i="7"/>
  <c r="E1435" i="7"/>
  <c r="E2295" i="7"/>
  <c r="E1838" i="7"/>
  <c r="E2025" i="7"/>
  <c r="E1214" i="7"/>
  <c r="E341" i="7"/>
  <c r="E1767" i="7"/>
  <c r="E1262" i="7"/>
  <c r="E634" i="7"/>
  <c r="E1343" i="7"/>
  <c r="E1354" i="7"/>
  <c r="E706" i="7"/>
  <c r="E530" i="7"/>
  <c r="E1039" i="7"/>
  <c r="E1452" i="7"/>
  <c r="E2106" i="7"/>
  <c r="E1329" i="7"/>
  <c r="E420" i="7"/>
  <c r="E1496" i="7"/>
  <c r="E1487" i="7"/>
  <c r="E1243" i="7"/>
  <c r="E350" i="7"/>
  <c r="E2289" i="7"/>
  <c r="E795" i="7"/>
  <c r="E2100" i="7"/>
  <c r="E1372" i="7"/>
  <c r="E1183" i="7"/>
  <c r="E1768" i="7"/>
  <c r="E1648" i="7"/>
  <c r="E1605" i="7"/>
  <c r="E2233" i="7"/>
  <c r="E1594" i="7"/>
  <c r="E1716" i="7"/>
  <c r="E1481" i="7"/>
  <c r="E788" i="7"/>
  <c r="E1511" i="7"/>
  <c r="E749" i="7"/>
  <c r="E1597" i="7"/>
  <c r="E2188" i="7"/>
  <c r="E1195" i="7"/>
  <c r="E1699" i="7"/>
  <c r="E1857" i="7"/>
  <c r="E831" i="7"/>
  <c r="E1278" i="7"/>
  <c r="E1301" i="7"/>
  <c r="E1794" i="7"/>
  <c r="E1669" i="7"/>
  <c r="E1259" i="7"/>
  <c r="E2231" i="7"/>
  <c r="E334" i="7"/>
  <c r="E2275" i="7"/>
  <c r="E1736" i="7"/>
  <c r="E1518" i="7"/>
  <c r="E501" i="7"/>
  <c r="E1548" i="7"/>
  <c r="E1552" i="7"/>
  <c r="E1746" i="7"/>
  <c r="E1451" i="7"/>
  <c r="E629" i="7"/>
  <c r="E1424" i="7"/>
  <c r="E1337" i="7"/>
  <c r="E802" i="7"/>
  <c r="E930" i="7"/>
  <c r="E1235" i="7"/>
  <c r="E787" i="7"/>
  <c r="E1726" i="7"/>
  <c r="E1750" i="7"/>
  <c r="E645" i="7"/>
  <c r="E1131" i="7"/>
  <c r="E1777" i="7"/>
  <c r="E2097" i="7"/>
  <c r="E799" i="7"/>
  <c r="E1578" i="7"/>
  <c r="E1341" i="7"/>
  <c r="E1986" i="7"/>
  <c r="E1584" i="7"/>
  <c r="E1711" i="7"/>
  <c r="E1396" i="7"/>
  <c r="E2005" i="7"/>
  <c r="E993" i="7"/>
  <c r="E2032" i="7"/>
  <c r="E1954" i="7"/>
  <c r="E920" i="7"/>
  <c r="E1918" i="7"/>
  <c r="E2159" i="7"/>
  <c r="E1612" i="7"/>
  <c r="E1502" i="7"/>
  <c r="E1079" i="7"/>
  <c r="E2250" i="7"/>
  <c r="E1167" i="7"/>
  <c r="E1143" i="7"/>
  <c r="E1715" i="7"/>
  <c r="E2021" i="7"/>
  <c r="E1596" i="7"/>
  <c r="E491" i="7"/>
  <c r="E1427" i="7"/>
  <c r="E1679" i="7"/>
  <c r="E2104" i="7"/>
  <c r="E1826" i="7"/>
  <c r="E1991" i="7"/>
  <c r="E1403" i="7"/>
  <c r="E1916" i="7"/>
  <c r="E829" i="7"/>
  <c r="E830" i="7"/>
  <c r="E709" i="7"/>
  <c r="E2102" i="7"/>
  <c r="E1488" i="7"/>
  <c r="E1494" i="7"/>
  <c r="E1891" i="7"/>
  <c r="E1884" i="7"/>
  <c r="E1517" i="7"/>
  <c r="E1127" i="7"/>
  <c r="E354" i="7"/>
  <c r="E2153" i="7"/>
  <c r="E1493" i="7"/>
  <c r="E1890" i="7"/>
  <c r="E1533" i="7"/>
  <c r="E1575" i="7"/>
  <c r="E1748" i="7"/>
  <c r="E669" i="7"/>
  <c r="E625" i="7"/>
  <c r="E446" i="7"/>
  <c r="E902" i="7"/>
  <c r="E832" i="7"/>
  <c r="E1544" i="7"/>
  <c r="E1807" i="7"/>
  <c r="E1573" i="7"/>
  <c r="E413" i="7"/>
  <c r="E1563" i="7"/>
  <c r="E1478" i="7"/>
  <c r="E1015" i="7"/>
  <c r="E1114" i="7"/>
  <c r="E1757" i="7"/>
  <c r="E1747" i="7"/>
  <c r="E1980" i="7"/>
  <c r="E1330" i="7"/>
  <c r="E1997" i="7"/>
  <c r="E2290" i="7"/>
  <c r="E1350" i="7"/>
  <c r="E1701" i="7"/>
  <c r="E1854" i="7"/>
  <c r="E1193" i="7"/>
  <c r="E2126" i="7"/>
  <c r="E943" i="7"/>
  <c r="E1870" i="7"/>
  <c r="E2149" i="7"/>
  <c r="E1277" i="7"/>
  <c r="E1275" i="7"/>
  <c r="E526" i="7"/>
  <c r="E2027" i="7"/>
  <c r="E1219" i="7"/>
  <c r="E2134" i="7"/>
  <c r="E1992" i="7"/>
  <c r="E2208" i="7"/>
  <c r="E1603" i="7"/>
  <c r="E971" i="7"/>
  <c r="E1993" i="7"/>
  <c r="E2241" i="7"/>
  <c r="E2095" i="7"/>
  <c r="E1458" i="7"/>
  <c r="E1051" i="7"/>
  <c r="E1709" i="7"/>
  <c r="E2088" i="7"/>
  <c r="E1661" i="7"/>
  <c r="E729" i="7"/>
  <c r="E1640" i="7"/>
  <c r="E1692" i="7"/>
  <c r="E619" i="7"/>
  <c r="E1793" i="7"/>
  <c r="E773" i="7"/>
  <c r="E1076" i="7"/>
  <c r="E846" i="7"/>
  <c r="E715" i="7"/>
  <c r="E1829" i="7"/>
  <c r="E1689" i="7"/>
  <c r="E770" i="7"/>
  <c r="E1085" i="7"/>
  <c r="E1809" i="7"/>
  <c r="E1251" i="7"/>
  <c r="E1963" i="7"/>
  <c r="E1774" i="7"/>
  <c r="E1440" i="7"/>
  <c r="E1624" i="7"/>
  <c r="E1134" i="7"/>
  <c r="E1588" i="7"/>
  <c r="E1762" i="7"/>
  <c r="E1962" i="7"/>
  <c r="E1947" i="7"/>
  <c r="E1861" i="7"/>
  <c r="E1241" i="7"/>
  <c r="E1929" i="7"/>
  <c r="E1860" i="7"/>
  <c r="E1291" i="7"/>
  <c r="E2018" i="7"/>
  <c r="E2205" i="7"/>
  <c r="E1898" i="7"/>
  <c r="E1663" i="7"/>
  <c r="E1813" i="7"/>
  <c r="E324" i="7"/>
  <c r="E2093" i="7"/>
  <c r="E1265" i="7"/>
  <c r="E937" i="7"/>
  <c r="E2200" i="7"/>
  <c r="E1652" i="7"/>
  <c r="E1633" i="7"/>
  <c r="E1698" i="7"/>
  <c r="E1940" i="7"/>
  <c r="E1622" i="7"/>
  <c r="E1266" i="7"/>
  <c r="E2002" i="7"/>
  <c r="E2140" i="7"/>
  <c r="E575" i="7"/>
  <c r="E2292" i="7"/>
  <c r="E1070" i="7"/>
  <c r="E1037" i="7"/>
  <c r="E1381" i="7"/>
  <c r="E1921" i="7"/>
  <c r="E1850" i="7"/>
  <c r="E1721" i="7"/>
  <c r="E1092" i="7"/>
  <c r="E1503" i="7"/>
  <c r="E898" i="7"/>
  <c r="E693" i="7"/>
  <c r="E1042" i="7"/>
  <c r="E2225" i="7"/>
  <c r="E896" i="7"/>
  <c r="E1784" i="7"/>
  <c r="E1859" i="7"/>
  <c r="E1356" i="7"/>
  <c r="E1654" i="7"/>
  <c r="E1602" i="7"/>
  <c r="E1545" i="7"/>
  <c r="E1630" i="7"/>
  <c r="E717" i="7"/>
  <c r="E1631" i="7"/>
  <c r="E1653" i="7"/>
  <c r="E1181" i="7"/>
  <c r="E1418" i="7"/>
  <c r="E1848" i="7"/>
  <c r="E1431" i="7"/>
  <c r="E1061" i="7"/>
  <c r="E2144" i="7"/>
  <c r="E1700" i="7"/>
  <c r="E1500" i="7"/>
  <c r="E2116" i="7"/>
  <c r="E833" i="7"/>
  <c r="E1480" i="7"/>
  <c r="E700" i="7"/>
  <c r="E1515" i="7"/>
  <c r="E2303" i="7"/>
  <c r="E2098" i="7"/>
  <c r="E1937" i="7"/>
  <c r="E1539" i="7"/>
  <c r="E959" i="7"/>
  <c r="E1333" i="7"/>
  <c r="E1814" i="7"/>
  <c r="E1315" i="7"/>
  <c r="E1600" i="7"/>
  <c r="E1740" i="7"/>
  <c r="E1088" i="7"/>
  <c r="E2258" i="7"/>
  <c r="E1897" i="7"/>
  <c r="E2155" i="7"/>
  <c r="E1040" i="7"/>
  <c r="E1283" i="7"/>
  <c r="E1437" i="7"/>
  <c r="E1199" i="7"/>
  <c r="E1706" i="7"/>
  <c r="E1592" i="7"/>
  <c r="E2173" i="7"/>
  <c r="E1554" i="7"/>
  <c r="E1788" i="7"/>
  <c r="E2266" i="7"/>
  <c r="E1272" i="7"/>
  <c r="E2068" i="7"/>
  <c r="E1274" i="7"/>
  <c r="E909" i="7"/>
  <c r="E944" i="7"/>
  <c r="E590" i="7"/>
  <c r="E1753" i="7"/>
  <c r="E984" i="7"/>
  <c r="E1153" i="7"/>
  <c r="E604" i="7"/>
  <c r="E951" i="7"/>
  <c r="E558" i="7"/>
  <c r="E673" i="7"/>
  <c r="E422" i="7"/>
  <c r="E1340" i="7"/>
  <c r="E682" i="7"/>
  <c r="E1305" i="7"/>
  <c r="E1555" i="7"/>
  <c r="E1805" i="7"/>
  <c r="E1084" i="7"/>
  <c r="E1367" i="7"/>
  <c r="E1441" i="7"/>
  <c r="E1368" i="7"/>
  <c r="E1908" i="7"/>
  <c r="E1948" i="7"/>
  <c r="E2094" i="7"/>
  <c r="E1632" i="7"/>
  <c r="E1486" i="7"/>
  <c r="E1126" i="7"/>
  <c r="E1267" i="7"/>
  <c r="E1090" i="7"/>
  <c r="E1384" i="7"/>
  <c r="E1072" i="7"/>
  <c r="E1620" i="7"/>
  <c r="E726" i="7"/>
  <c r="E1468" i="7"/>
  <c r="E1873" i="7"/>
  <c r="E1294" i="7"/>
  <c r="E2242" i="7"/>
  <c r="E1968" i="7"/>
  <c r="E1618" i="7"/>
  <c r="E975" i="7"/>
  <c r="E2197" i="7"/>
  <c r="E1772" i="7"/>
  <c r="E1188" i="7"/>
  <c r="E1463" i="7"/>
  <c r="E1912" i="7"/>
  <c r="E1542" i="7"/>
  <c r="E1036" i="7"/>
  <c r="E957" i="7"/>
  <c r="E1447" i="7"/>
  <c r="E1461" i="7"/>
  <c r="E2216" i="7"/>
  <c r="E2096" i="7"/>
  <c r="E1902" i="7"/>
  <c r="E1832" i="7"/>
  <c r="E1604" i="7"/>
  <c r="E1406" i="7"/>
  <c r="E965" i="7"/>
  <c r="E1780" i="7"/>
  <c r="E1434" i="7"/>
  <c r="E1446" i="7"/>
  <c r="E1475" i="7"/>
  <c r="E1497" i="7"/>
  <c r="E1499" i="7"/>
  <c r="E1894" i="7"/>
  <c r="E1862" i="7"/>
  <c r="E933" i="7"/>
  <c r="E665" i="7"/>
  <c r="E1164" i="7"/>
  <c r="E1967" i="7"/>
  <c r="E308" i="7"/>
  <c r="E1797" i="7"/>
  <c r="E1546" i="7"/>
  <c r="E1680" i="7"/>
  <c r="E1565" i="7"/>
  <c r="E1414" i="7"/>
  <c r="E2284" i="7"/>
  <c r="E1904" i="7"/>
  <c r="E2047" i="7"/>
  <c r="E2020" i="7"/>
  <c r="E2109" i="7"/>
  <c r="E2105" i="7"/>
  <c r="E1801" i="7"/>
  <c r="E1690" i="7"/>
  <c r="E2037" i="7"/>
  <c r="E2262" i="7"/>
  <c r="E2089" i="7"/>
  <c r="E1649" i="7"/>
  <c r="E2286" i="7"/>
  <c r="E1913" i="7"/>
  <c r="E2166" i="7"/>
  <c r="E1457" i="7"/>
  <c r="E2189" i="7"/>
  <c r="E1984" i="7"/>
  <c r="E2038" i="7"/>
  <c r="E1591" i="7"/>
  <c r="E978" i="7"/>
  <c r="E2071" i="7"/>
  <c r="E1608" i="7"/>
  <c r="E1996" i="7"/>
  <c r="E1989" i="7"/>
  <c r="E2057" i="7"/>
  <c r="E1135" i="7"/>
  <c r="E2181" i="7"/>
  <c r="E1887" i="7"/>
  <c r="E2061" i="7"/>
  <c r="E2138" i="7"/>
  <c r="E1952" i="7"/>
  <c r="E2219" i="7"/>
  <c r="E2226" i="7"/>
  <c r="E2230" i="7"/>
  <c r="E2285" i="7"/>
  <c r="E1869" i="7"/>
  <c r="E2010" i="7"/>
  <c r="E1378" i="7"/>
  <c r="E1957" i="7"/>
  <c r="E1410" i="7"/>
  <c r="E2236" i="7"/>
  <c r="E1386" i="7"/>
  <c r="E1512" i="7"/>
  <c r="E1949" i="7"/>
  <c r="E1211" i="7"/>
  <c r="E858" i="7"/>
  <c r="E1995" i="7"/>
  <c r="E1302" i="7"/>
  <c r="E1827" i="7"/>
  <c r="E2079" i="7"/>
  <c r="E2056" i="7"/>
  <c r="E612" i="7"/>
  <c r="E2148" i="7"/>
  <c r="E824" i="7"/>
  <c r="E601" i="7"/>
  <c r="E1810" i="7"/>
  <c r="E1467" i="7"/>
  <c r="E2035" i="7"/>
  <c r="E2299" i="7"/>
  <c r="E1003" i="7"/>
  <c r="E2180" i="7"/>
  <c r="E1722" i="7"/>
  <c r="E1476" i="7"/>
  <c r="E2051" i="7"/>
  <c r="E811" i="7"/>
  <c r="E1498" i="7"/>
  <c r="E976" i="7"/>
  <c r="E987" i="7"/>
  <c r="E2264" i="7"/>
  <c r="E1816" i="7"/>
  <c r="E2014" i="7"/>
  <c r="E2167" i="7"/>
  <c r="E1958" i="7"/>
  <c r="E2174" i="7"/>
  <c r="E1166" i="7"/>
  <c r="E1855" i="7"/>
  <c r="E2254" i="7"/>
  <c r="E1853" i="7"/>
  <c r="E2177" i="7"/>
  <c r="E1735" i="7"/>
  <c r="E2223" i="7"/>
  <c r="E1931" i="7"/>
  <c r="E2142" i="7"/>
  <c r="E1242" i="7"/>
  <c r="E1943" i="7"/>
  <c r="E1619" i="7"/>
  <c r="E1978" i="7"/>
  <c r="E2030" i="7"/>
  <c r="E2259" i="7"/>
  <c r="E1965" i="7"/>
  <c r="E1205" i="7"/>
  <c r="E2099" i="7"/>
  <c r="E2081" i="7"/>
  <c r="E2023" i="7"/>
  <c r="E2239" i="7"/>
  <c r="E1651" i="7"/>
  <c r="E1951" i="7"/>
  <c r="E1856" i="7"/>
  <c r="E2229" i="7"/>
  <c r="E1727" i="7"/>
  <c r="E2185" i="7"/>
  <c r="E1247" i="7"/>
  <c r="E1959" i="7"/>
  <c r="E1881" i="7"/>
  <c r="E1858" i="7"/>
  <c r="E1583" i="7"/>
  <c r="E719" i="7"/>
  <c r="E1831" i="7"/>
  <c r="E2147" i="7"/>
  <c r="E2214" i="7"/>
  <c r="E2168" i="7"/>
  <c r="E2076" i="7"/>
  <c r="E2132" i="7"/>
  <c r="E2016" i="7"/>
  <c r="E1417" i="7"/>
  <c r="E2172" i="7"/>
  <c r="E1303" i="7"/>
  <c r="E1919" i="7"/>
  <c r="E1645" i="7"/>
  <c r="E1742" i="7"/>
  <c r="E2186" i="7"/>
  <c r="E2201" i="7"/>
  <c r="E1460" i="7"/>
  <c r="E1867" i="7"/>
  <c r="E1173" i="7"/>
  <c r="E1054" i="7"/>
  <c r="E1013" i="7"/>
  <c r="E955" i="7"/>
  <c r="E577" i="7"/>
  <c r="E1577" i="7"/>
  <c r="E1737" i="7"/>
  <c r="E2049" i="7"/>
  <c r="E1665" i="7"/>
  <c r="E2162" i="7"/>
  <c r="E1804" i="7"/>
  <c r="E1490" i="7"/>
  <c r="E1077" i="7"/>
  <c r="E2029" i="7"/>
  <c r="E1982" i="7"/>
  <c r="E2004" i="7"/>
  <c r="E1133" i="7"/>
  <c r="E1842" i="7"/>
  <c r="E2086" i="7"/>
  <c r="E1587" i="7"/>
  <c r="E2272" i="7"/>
  <c r="E1781" i="7"/>
  <c r="E1754" i="7"/>
  <c r="E1520" i="7"/>
  <c r="E1823" i="7"/>
  <c r="E2240" i="7"/>
  <c r="E1192" i="7"/>
  <c r="E2121" i="7"/>
  <c r="E2263" i="7"/>
  <c r="E1438" i="7"/>
  <c r="E1304" i="7"/>
  <c r="E2092" i="7"/>
  <c r="E2160" i="7"/>
  <c r="E1377" i="7"/>
  <c r="E1773" i="7"/>
  <c r="E2274" i="7"/>
  <c r="E1485" i="7"/>
  <c r="E1514" i="7"/>
  <c r="E2143" i="7"/>
  <c r="E1760" i="7"/>
  <c r="E2234" i="7"/>
  <c r="E2206" i="7"/>
  <c r="E1455" i="7"/>
  <c r="E2196" i="7"/>
  <c r="E2127" i="7"/>
  <c r="E1783" i="7"/>
  <c r="E2238" i="7"/>
  <c r="E1012" i="7"/>
  <c r="E1078" i="7"/>
  <c r="E1907" i="7"/>
  <c r="E2182" i="7"/>
  <c r="E1899" i="7"/>
  <c r="E1819" i="7"/>
  <c r="E1925" i="7"/>
  <c r="E1312" i="7"/>
  <c r="E1710" i="7"/>
  <c r="E2178" i="7"/>
  <c r="E2279" i="7"/>
  <c r="E1960" i="7"/>
  <c r="E2256" i="7"/>
  <c r="E2137" i="7"/>
  <c r="E2218" i="7"/>
  <c r="E1335" i="7"/>
  <c r="E1346" i="7"/>
  <c r="E1568" i="7"/>
  <c r="E1685" i="7"/>
  <c r="E1756" i="7"/>
  <c r="E827" i="7"/>
  <c r="E734" i="7"/>
  <c r="E2054" i="7"/>
  <c r="E728" i="7"/>
  <c r="E2046" i="7"/>
  <c r="E567" i="7"/>
  <c r="E852" i="7"/>
  <c r="E1886" i="7"/>
  <c r="E1666" i="7"/>
  <c r="E1974" i="7"/>
  <c r="E2072" i="7"/>
  <c r="E2073" i="7"/>
  <c r="E1969" i="7"/>
  <c r="E2154" i="7"/>
  <c r="E1207" i="7"/>
  <c r="E1407" i="7"/>
  <c r="E1672" i="7"/>
  <c r="E2043" i="7"/>
  <c r="E1863" i="7"/>
  <c r="E1745" i="7"/>
  <c r="E1574" i="7"/>
  <c r="E375" i="7"/>
  <c r="E2114" i="7"/>
  <c r="E1462" i="7"/>
  <c r="E2101" i="7"/>
  <c r="E2117" i="7"/>
  <c r="E1808" i="7"/>
  <c r="E1642" i="7"/>
  <c r="E2110" i="7"/>
  <c r="E1909" i="7"/>
  <c r="E1714" i="7"/>
  <c r="E1878" i="7"/>
  <c r="E1769" i="7"/>
  <c r="E2253" i="7"/>
  <c r="E1691" i="7"/>
  <c r="E2152" i="7"/>
  <c r="E2161" i="7"/>
  <c r="E2115" i="7"/>
  <c r="E1830" i="7"/>
  <c r="E2008" i="7"/>
  <c r="E2273" i="7"/>
  <c r="E1802" i="7"/>
  <c r="E2213" i="7"/>
  <c r="E1643" i="7"/>
  <c r="E2001" i="7"/>
  <c r="E1634" i="7"/>
  <c r="E1117" i="7"/>
  <c r="E2031" i="7"/>
  <c r="E2184" i="7"/>
  <c r="E2296" i="7"/>
  <c r="E1763" i="7"/>
  <c r="E1220" i="7"/>
  <c r="E2145" i="7"/>
  <c r="E1316" i="7"/>
  <c r="E972" i="7"/>
  <c r="E2198" i="7"/>
  <c r="E2217" i="7"/>
  <c r="E2260" i="7"/>
  <c r="E879" i="7"/>
  <c r="E1380" i="7"/>
  <c r="E960" i="7"/>
  <c r="E1935" i="7"/>
  <c r="E781" i="7"/>
  <c r="E2050" i="7"/>
  <c r="E1408" i="7"/>
  <c r="E1321" i="7"/>
  <c r="E1250" i="7"/>
  <c r="E1411" i="7"/>
  <c r="E1066" i="7"/>
  <c r="E1101" i="7"/>
  <c r="E1464" i="7"/>
  <c r="E2118" i="7"/>
  <c r="E1695" i="7"/>
  <c r="E2235" i="7"/>
  <c r="E1322" i="7"/>
  <c r="E2190" i="7"/>
  <c r="E1224" i="7"/>
  <c r="E798" i="7"/>
  <c r="E1474" i="7"/>
  <c r="E1712" i="7"/>
  <c r="E2265" i="7"/>
  <c r="E1938" i="7"/>
  <c r="E1342" i="7"/>
  <c r="E1883" i="7"/>
  <c r="E1782" i="7"/>
  <c r="E1465" i="7"/>
  <c r="E2009" i="7"/>
  <c r="E1628" i="7"/>
  <c r="E1124" i="7"/>
  <c r="E1961" i="7"/>
  <c r="E2053" i="7"/>
  <c r="E1614" i="7"/>
  <c r="E1822" i="7"/>
  <c r="E2179" i="7"/>
  <c r="E1981" i="7"/>
  <c r="E1581" i="7"/>
  <c r="E1675" i="7"/>
  <c r="E1792" i="7"/>
  <c r="E1344" i="7"/>
  <c r="E1638" i="7"/>
  <c r="E1664" i="7"/>
  <c r="E1979" i="7"/>
  <c r="E1803" i="7"/>
  <c r="E1599" i="7"/>
  <c r="E2044" i="7"/>
  <c r="E1799" i="7"/>
  <c r="E1276" i="7"/>
  <c r="E1789" i="7"/>
  <c r="E2135" i="7"/>
  <c r="E1896" i="7"/>
  <c r="E1846" i="7"/>
  <c r="E2055" i="7"/>
  <c r="E1922" i="7"/>
  <c r="E2294" i="7"/>
  <c r="E1412" i="7"/>
  <c r="E1298" i="7"/>
  <c r="E1401" i="7"/>
  <c r="E2280" i="7"/>
  <c r="E1263" i="7"/>
  <c r="E1765" i="7"/>
  <c r="E1562" i="7"/>
  <c r="E2193" i="7"/>
  <c r="E2248" i="7"/>
  <c r="E1469" i="7"/>
  <c r="E2085" i="7"/>
  <c r="E2220" i="7"/>
  <c r="E1217" i="7"/>
  <c r="E1824" i="7"/>
  <c r="E1536" i="7"/>
  <c r="E1540" i="7"/>
  <c r="E1556" i="7"/>
  <c r="E1349" i="7"/>
  <c r="E1589" i="7"/>
  <c r="E1708" i="7"/>
  <c r="E1306" i="7"/>
  <c r="E1397" i="7"/>
  <c r="E1791" i="7"/>
  <c r="E997" i="7"/>
  <c r="E1749" i="7"/>
  <c r="E1732" i="7"/>
  <c r="E1285" i="7"/>
  <c r="E2158" i="7"/>
  <c r="E457" i="7"/>
  <c r="E1385" i="7"/>
  <c r="E2187" i="7"/>
  <c r="E1845" i="7"/>
  <c r="E1977" i="7"/>
  <c r="E1668" i="7"/>
  <c r="E1944" i="7"/>
  <c r="E1828" i="7"/>
  <c r="E2080" i="7"/>
  <c r="E1741" i="7"/>
  <c r="E2139" i="7"/>
  <c r="E1718" i="7"/>
  <c r="E1964" i="7"/>
  <c r="E2251" i="7"/>
  <c r="E1656" i="7"/>
  <c r="E1852" i="7"/>
  <c r="E2075" i="7"/>
  <c r="E1946" i="7"/>
  <c r="E2131" i="7"/>
  <c r="E1300" i="7"/>
  <c r="E1707" i="7"/>
  <c r="E2083" i="7"/>
  <c r="E2006" i="7"/>
  <c r="E1609" i="7"/>
  <c r="E2232" i="7"/>
  <c r="E1147" i="7"/>
  <c r="E2069" i="7"/>
  <c r="E1436" i="7"/>
  <c r="E2048" i="7"/>
  <c r="E1821" i="7"/>
  <c r="E2171" i="7"/>
  <c r="E939" i="7"/>
  <c r="E1388" i="7"/>
  <c r="E1786" i="7"/>
  <c r="E2041" i="7"/>
  <c r="E1470" i="7"/>
  <c r="E1864" i="7"/>
  <c r="E2268" i="7"/>
  <c r="E1723" i="7"/>
  <c r="E1893" i="7"/>
  <c r="E2191" i="7"/>
  <c r="E1567" i="7"/>
  <c r="E2045" i="7"/>
  <c r="E1924" i="7"/>
  <c r="E2065" i="7"/>
  <c r="E1704" i="7"/>
  <c r="E1560" i="7"/>
  <c r="E1953" i="7"/>
  <c r="E1128" i="7"/>
  <c r="E1081" i="7"/>
  <c r="E1240" i="7"/>
  <c r="E1901" i="7"/>
  <c r="E1646" i="7"/>
  <c r="E953" i="7"/>
  <c r="E1626" i="7"/>
  <c r="E922" i="7"/>
  <c r="E662" i="7"/>
  <c r="E2261" i="7"/>
  <c r="E1421" i="7"/>
  <c r="E1442" i="7"/>
  <c r="E1847" i="7"/>
  <c r="E1223" i="7"/>
  <c r="E2246" i="7"/>
  <c r="E1975" i="7"/>
  <c r="E1751" i="7"/>
  <c r="E2227" i="7"/>
  <c r="E2302" i="7"/>
  <c r="E2222" i="7"/>
  <c r="E1728" i="7"/>
  <c r="E1348" i="7"/>
  <c r="E2124" i="7"/>
  <c r="E1639" i="7"/>
  <c r="E2267" i="7"/>
  <c r="E2245" i="7"/>
  <c r="E1766" i="7"/>
  <c r="E2034" i="7"/>
  <c r="E2203" i="7"/>
  <c r="E2011" i="7"/>
  <c r="E1868" i="7"/>
  <c r="E1994" i="7"/>
  <c r="E1362" i="7"/>
  <c r="E1835" i="7"/>
  <c r="E1770" i="7"/>
  <c r="E2058" i="7"/>
  <c r="E1249" i="7"/>
  <c r="E1932" i="7"/>
  <c r="E2210" i="7"/>
  <c r="E1905" i="7"/>
  <c r="E2060" i="7"/>
  <c r="E1725" i="7"/>
  <c r="E2122" i="7"/>
  <c r="E2169" i="7"/>
  <c r="E1398" i="7"/>
  <c r="E2192" i="7"/>
  <c r="E1678" i="7"/>
  <c r="E2042" i="7"/>
  <c r="E1836" i="7"/>
  <c r="E1332" i="7"/>
  <c r="E2129" i="7"/>
  <c r="E2252" i="7"/>
  <c r="E1658" i="7"/>
  <c r="E2170" i="7"/>
  <c r="E1761" i="7"/>
  <c r="E1297" i="7"/>
  <c r="E2202" i="7"/>
  <c r="E1547" i="7"/>
  <c r="E1872" i="7"/>
  <c r="E1395" i="7"/>
  <c r="E1956" i="7"/>
  <c r="E2090" i="7"/>
  <c r="E2112" i="7"/>
  <c r="E1941" i="7"/>
  <c r="E1334" i="7"/>
  <c r="E1063" i="7"/>
  <c r="E1048" i="7"/>
  <c r="E730" i="7"/>
  <c r="E1420" i="7"/>
  <c r="E1445" i="7"/>
  <c r="E1307" i="7"/>
  <c r="E1310" i="7"/>
  <c r="E1627" i="7"/>
  <c r="E772" i="7"/>
  <c r="E950" i="7"/>
  <c r="E1971" i="7"/>
  <c r="E1895" i="7"/>
  <c r="E1731" i="7"/>
  <c r="E1920" i="7"/>
  <c r="E2103" i="7"/>
  <c r="E1359" i="7"/>
  <c r="E2128" i="7"/>
  <c r="E2012" i="7"/>
  <c r="E1851" i="7"/>
  <c r="E1900" i="7"/>
  <c r="E2293" i="7"/>
  <c r="E1532" i="7"/>
  <c r="E1834" i="7"/>
  <c r="E2247" i="7"/>
  <c r="E2278" i="7"/>
  <c r="E1945" i="7"/>
  <c r="E2300" i="7"/>
  <c r="E1775" i="7"/>
  <c r="E2013" i="7"/>
  <c r="E2062" i="7"/>
  <c r="E1928" i="7"/>
  <c r="E1889" i="7"/>
  <c r="E2082" i="7"/>
  <c r="E1888" i="7"/>
  <c r="E2165" i="7"/>
  <c r="E1879" i="7"/>
  <c r="E2224" i="7"/>
  <c r="E2150" i="7"/>
  <c r="E2287" i="7"/>
  <c r="E1866" i="7"/>
  <c r="E1843" i="7"/>
  <c r="E2249" i="7"/>
  <c r="E2067" i="7"/>
  <c r="E2304" i="7"/>
  <c r="E1484" i="7"/>
  <c r="E1308" i="7"/>
  <c r="E1655" i="7"/>
  <c r="E1738" i="7"/>
  <c r="E2120" i="7"/>
  <c r="E1798" i="7"/>
  <c r="E1825" i="7"/>
  <c r="E1733" i="7"/>
  <c r="E2033" i="7"/>
  <c r="E1394" i="7"/>
  <c r="E2301" i="7"/>
  <c r="E1724" i="7"/>
  <c r="E1998" i="7"/>
  <c r="E1576" i="7"/>
  <c r="E2228" i="7"/>
  <c r="E2107" i="7"/>
  <c r="E2195" i="7"/>
  <c r="E2007" i="7"/>
  <c r="E1744" i="7"/>
  <c r="E1877" i="7"/>
  <c r="E2207" i="7"/>
  <c r="E149" i="7"/>
  <c r="E92" i="7"/>
  <c r="E247" i="7"/>
  <c r="E55" i="7"/>
  <c r="E278" i="7"/>
  <c r="E295" i="7"/>
  <c r="E197" i="7"/>
  <c r="E67" i="7"/>
  <c r="E225" i="7"/>
  <c r="E265" i="7"/>
  <c r="E175" i="7"/>
  <c r="E233" i="7"/>
  <c r="E253" i="7"/>
  <c r="E118" i="7"/>
  <c r="E155" i="7"/>
  <c r="E80" i="7"/>
  <c r="E121" i="7"/>
  <c r="E147" i="7"/>
  <c r="E234" i="7"/>
  <c r="E178" i="7"/>
  <c r="E184" i="7"/>
  <c r="L38" i="7"/>
  <c r="E70" i="7"/>
  <c r="E53" i="7"/>
  <c r="E289" i="7"/>
  <c r="E174" i="7"/>
  <c r="E185" i="7"/>
  <c r="E79" i="7"/>
  <c r="E287" i="7"/>
  <c r="E27" i="7"/>
  <c r="E262" i="7"/>
  <c r="E217" i="7"/>
  <c r="E166" i="7"/>
  <c r="E162" i="7"/>
  <c r="E171" i="7"/>
  <c r="E291" i="7"/>
  <c r="E193" i="7"/>
  <c r="E244" i="7"/>
  <c r="E61" i="7"/>
  <c r="E256" i="7"/>
  <c r="E124" i="7"/>
  <c r="E248" i="7"/>
  <c r="E208" i="7"/>
  <c r="E238" i="7"/>
  <c r="E283" i="7"/>
  <c r="E90" i="7"/>
  <c r="L274" i="7"/>
  <c r="L17" i="7"/>
  <c r="E159" i="7"/>
  <c r="E158" i="7"/>
  <c r="E39" i="7"/>
  <c r="E150" i="7"/>
  <c r="E164" i="7"/>
  <c r="E298" i="7"/>
  <c r="E50" i="7"/>
  <c r="E232" i="7"/>
  <c r="E304" i="7"/>
  <c r="E68" i="7"/>
  <c r="E212" i="7"/>
  <c r="E85" i="7"/>
  <c r="E38" i="7"/>
  <c r="E116" i="7"/>
  <c r="E86" i="7"/>
  <c r="E254" i="7"/>
  <c r="E9" i="7"/>
  <c r="E110" i="7"/>
  <c r="E192" i="7"/>
  <c r="E301" i="7"/>
  <c r="L167" i="7"/>
  <c r="L219" i="7"/>
  <c r="E230" i="7"/>
  <c r="E32" i="7"/>
  <c r="L149" i="7"/>
  <c r="E12" i="7"/>
  <c r="E76" i="7"/>
  <c r="E231" i="7"/>
  <c r="E156" i="7"/>
  <c r="E82" i="7"/>
  <c r="E71" i="7"/>
  <c r="E100" i="7"/>
  <c r="E141" i="7"/>
  <c r="E46" i="7"/>
  <c r="L303" i="7"/>
  <c r="L46" i="7"/>
  <c r="E108" i="7"/>
  <c r="E294" i="7"/>
  <c r="E284" i="7"/>
  <c r="E138" i="7"/>
  <c r="E206" i="7"/>
  <c r="E23" i="7"/>
  <c r="E107" i="7"/>
  <c r="E266" i="7"/>
  <c r="E165" i="7"/>
  <c r="E94" i="7"/>
  <c r="E237" i="7"/>
  <c r="E228" i="7"/>
  <c r="E183" i="7"/>
  <c r="E160" i="7"/>
  <c r="E180" i="7"/>
  <c r="E140" i="7"/>
  <c r="E128" i="7"/>
  <c r="E16" i="7"/>
  <c r="E258" i="7"/>
  <c r="E274" i="7"/>
  <c r="E292" i="7"/>
  <c r="E263" i="7"/>
  <c r="E242" i="7"/>
  <c r="E31" i="7"/>
  <c r="E302" i="7"/>
  <c r="E188" i="7"/>
  <c r="E268" i="7"/>
  <c r="E133" i="7"/>
  <c r="E189" i="7"/>
  <c r="E41" i="7"/>
  <c r="E161" i="7"/>
  <c r="E69" i="7"/>
  <c r="E127" i="7"/>
  <c r="E203" i="7"/>
  <c r="E119" i="7"/>
  <c r="E275" i="7"/>
  <c r="E74" i="7"/>
  <c r="E246" i="7"/>
  <c r="E104" i="7"/>
  <c r="E91" i="7"/>
  <c r="E35" i="7"/>
  <c r="E261" i="7"/>
  <c r="E120" i="7"/>
  <c r="L250" i="7"/>
  <c r="L231" i="7"/>
  <c r="E132" i="7"/>
  <c r="E54" i="7"/>
  <c r="E78" i="7"/>
  <c r="E95" i="7"/>
  <c r="E58" i="7"/>
  <c r="E190" i="7"/>
  <c r="E112" i="7"/>
  <c r="E281" i="7"/>
  <c r="E105" i="7"/>
  <c r="E264" i="7"/>
  <c r="E13" i="7"/>
  <c r="E83" i="7"/>
  <c r="E219" i="7"/>
  <c r="E134" i="7"/>
  <c r="E305" i="7"/>
  <c r="E239" i="7"/>
  <c r="E224" i="7"/>
  <c r="E181" i="7"/>
  <c r="E20" i="7"/>
  <c r="E33" i="7"/>
  <c r="E130" i="7"/>
  <c r="E271" i="7"/>
  <c r="E260" i="7"/>
  <c r="E290" i="7"/>
  <c r="E145" i="7"/>
  <c r="E273" i="7"/>
  <c r="E157" i="7"/>
  <c r="E111" i="7"/>
  <c r="E43" i="7"/>
  <c r="E195" i="7"/>
  <c r="E137" i="7"/>
  <c r="E222" i="7"/>
  <c r="E73" i="7"/>
  <c r="E10" i="7"/>
  <c r="E205" i="7"/>
  <c r="E279" i="7"/>
  <c r="E42" i="7"/>
  <c r="L80" i="7"/>
  <c r="L92" i="7"/>
  <c r="E168" i="7"/>
  <c r="E170" i="7"/>
  <c r="E106" i="7"/>
  <c r="E93" i="7"/>
  <c r="E125" i="7"/>
  <c r="E97" i="7"/>
  <c r="E169" i="7"/>
  <c r="E15" i="7"/>
  <c r="E44" i="7"/>
  <c r="E272" i="7"/>
  <c r="E176" i="7"/>
  <c r="E153" i="7"/>
  <c r="E214" i="7"/>
  <c r="E194" i="7"/>
  <c r="E17" i="7"/>
  <c r="E63" i="7"/>
  <c r="E200" i="7"/>
  <c r="E64" i="7"/>
  <c r="E47" i="7"/>
  <c r="E151" i="7"/>
  <c r="E182" i="7"/>
  <c r="E204" i="7"/>
  <c r="E280" i="7"/>
  <c r="E286" i="7"/>
  <c r="E75" i="7"/>
  <c r="E235" i="7"/>
  <c r="E72" i="7"/>
  <c r="E77" i="7"/>
  <c r="E270" i="7"/>
  <c r="E255" i="7"/>
  <c r="E227" i="7"/>
  <c r="E243" i="7"/>
  <c r="E62" i="7"/>
  <c r="E226" i="7"/>
  <c r="E191" i="7"/>
  <c r="E172" i="7"/>
  <c r="E29" i="7"/>
  <c r="L94" i="7"/>
  <c r="L147" i="7"/>
  <c r="E87" i="7"/>
  <c r="E37" i="7"/>
  <c r="E144" i="7"/>
  <c r="E40" i="7"/>
  <c r="E187" i="7"/>
  <c r="E163" i="7"/>
  <c r="E282" i="7"/>
  <c r="E22" i="7"/>
  <c r="E300" i="7"/>
  <c r="E57" i="7"/>
  <c r="E241" i="7"/>
  <c r="E199" i="7"/>
  <c r="E215" i="7"/>
  <c r="E11" i="7"/>
  <c r="E259" i="7"/>
  <c r="E173" i="7"/>
  <c r="E18" i="7"/>
  <c r="E25" i="7"/>
  <c r="E135" i="7"/>
  <c r="L152" i="7"/>
  <c r="L9" i="7"/>
  <c r="L182" i="7"/>
  <c r="L133" i="7"/>
  <c r="L276" i="7"/>
  <c r="L191" i="7"/>
  <c r="L78" i="7"/>
  <c r="L194" i="7"/>
  <c r="L58" i="7"/>
  <c r="L209" i="7"/>
  <c r="L277" i="7"/>
  <c r="L62" i="7"/>
  <c r="L267" i="7"/>
  <c r="L12" i="7"/>
  <c r="L296" i="7"/>
  <c r="L156" i="7"/>
  <c r="L273" i="7"/>
  <c r="L50" i="7"/>
  <c r="L39" i="7"/>
  <c r="L111" i="7"/>
  <c r="L268" i="7"/>
  <c r="L163" i="7"/>
  <c r="L164" i="7"/>
  <c r="L63" i="7"/>
  <c r="L159" i="7"/>
  <c r="L249" i="7"/>
  <c r="L44" i="7"/>
  <c r="L153" i="7"/>
  <c r="L215" i="7"/>
  <c r="L207" i="7"/>
  <c r="L227" i="7"/>
  <c r="L29" i="7"/>
  <c r="L114" i="7"/>
  <c r="L115" i="7"/>
  <c r="L282" i="7"/>
  <c r="L221" i="7"/>
  <c r="L281" i="7"/>
  <c r="F4" i="12"/>
  <c r="F3" i="12"/>
  <c r="E142" i="7"/>
  <c r="E81" i="7"/>
  <c r="E84" i="7"/>
  <c r="E117" i="7"/>
  <c r="E152" i="7"/>
  <c r="E223" i="7"/>
  <c r="E24" i="7"/>
  <c r="E240" i="7"/>
  <c r="E99" i="7"/>
  <c r="E114" i="7"/>
  <c r="E66" i="7"/>
  <c r="E109" i="7"/>
  <c r="E89" i="7"/>
  <c r="E34" i="7"/>
  <c r="L175" i="7"/>
  <c r="L130" i="7"/>
  <c r="L129" i="7"/>
  <c r="L220" i="7"/>
  <c r="L137" i="7"/>
  <c r="L195" i="7"/>
  <c r="L150" i="7"/>
  <c r="L143" i="7"/>
  <c r="L264" i="7"/>
  <c r="L83" i="7"/>
  <c r="L109" i="7"/>
  <c r="L20" i="7"/>
  <c r="L106" i="7"/>
  <c r="L197" i="7"/>
  <c r="L57" i="7"/>
  <c r="L53" i="7"/>
  <c r="L102" i="7"/>
  <c r="L14" i="7"/>
  <c r="L141" i="7"/>
  <c r="L93" i="7"/>
  <c r="L241" i="7"/>
  <c r="L76" i="7"/>
  <c r="L210" i="7"/>
  <c r="L297" i="7"/>
  <c r="L260" i="7"/>
  <c r="L299" i="7"/>
  <c r="L146" i="7"/>
  <c r="L31" i="7"/>
  <c r="L104" i="7"/>
  <c r="L123" i="7"/>
  <c r="L174" i="7"/>
  <c r="L97" i="7"/>
  <c r="L77" i="7"/>
  <c r="L122" i="7"/>
  <c r="L280" i="7"/>
  <c r="L85" i="7"/>
  <c r="L13" i="7"/>
  <c r="E143" i="7"/>
  <c r="E277" i="7"/>
  <c r="E96" i="7"/>
  <c r="E101" i="7"/>
  <c r="E59" i="7"/>
  <c r="E250" i="7"/>
  <c r="E129" i="7"/>
  <c r="E88" i="7"/>
  <c r="E136" i="7"/>
  <c r="E221" i="7"/>
  <c r="E216" i="7"/>
  <c r="E131" i="7"/>
  <c r="E288" i="7"/>
  <c r="E56" i="7"/>
  <c r="L245" i="7"/>
  <c r="L34" i="7"/>
  <c r="L293" i="7"/>
  <c r="L70" i="7"/>
  <c r="L258" i="7"/>
  <c r="L87" i="7"/>
  <c r="L256" i="7"/>
  <c r="L160" i="7"/>
  <c r="L49" i="7"/>
  <c r="L71" i="7"/>
  <c r="L238" i="7"/>
  <c r="L190" i="7"/>
  <c r="L84" i="7"/>
  <c r="L206" i="7"/>
  <c r="L96" i="7"/>
  <c r="L113" i="7"/>
  <c r="L101" i="7"/>
  <c r="L203" i="7"/>
  <c r="L236" i="7"/>
  <c r="L301" i="7"/>
  <c r="L19" i="7"/>
  <c r="L67" i="7"/>
  <c r="L103" i="7"/>
  <c r="L187" i="7"/>
  <c r="L16" i="7"/>
  <c r="L120" i="7"/>
  <c r="L144" i="7"/>
  <c r="L176" i="7"/>
  <c r="L237" i="7"/>
  <c r="L108" i="7"/>
  <c r="L128" i="7"/>
  <c r="L11" i="7"/>
  <c r="L118" i="7"/>
  <c r="L186" i="7"/>
  <c r="L41" i="7"/>
  <c r="L240" i="7"/>
  <c r="L36" i="7"/>
  <c r="E285" i="7"/>
  <c r="E177" i="7"/>
  <c r="E14" i="7"/>
  <c r="E269" i="7"/>
  <c r="E218" i="7"/>
  <c r="E21" i="7"/>
  <c r="E249" i="7"/>
  <c r="E303" i="7"/>
  <c r="E293" i="7"/>
  <c r="E211" i="7"/>
  <c r="E48" i="7"/>
  <c r="E167" i="7"/>
  <c r="E60" i="7"/>
  <c r="L55" i="7"/>
  <c r="L145" i="7"/>
  <c r="L148" i="7"/>
  <c r="L226" i="7"/>
  <c r="L100" i="7"/>
  <c r="L165" i="7"/>
  <c r="L289" i="7"/>
  <c r="L235" i="7"/>
  <c r="L305" i="7"/>
  <c r="L105" i="7"/>
  <c r="L278" i="7"/>
  <c r="L193" i="7"/>
  <c r="L257" i="7"/>
  <c r="L253" i="7"/>
  <c r="L255" i="7"/>
  <c r="L51" i="7"/>
  <c r="L73" i="7"/>
  <c r="L75" i="7"/>
  <c r="L35" i="7"/>
  <c r="L22" i="7"/>
  <c r="L125" i="7"/>
  <c r="L81" i="7"/>
  <c r="L32" i="7"/>
  <c r="L69" i="7"/>
  <c r="L132" i="7"/>
  <c r="L234" i="7"/>
  <c r="L292" i="7"/>
  <c r="L64" i="7"/>
  <c r="L21" i="7"/>
  <c r="L28" i="7"/>
  <c r="L10" i="7"/>
  <c r="L135" i="7"/>
  <c r="L201" i="7"/>
  <c r="L184" i="7"/>
  <c r="L95" i="7"/>
  <c r="L199" i="7"/>
  <c r="L304" i="7"/>
  <c r="Q2306" i="7"/>
  <c r="E236" i="7"/>
  <c r="E257" i="7"/>
  <c r="E297" i="7"/>
  <c r="E28" i="7"/>
  <c r="E198" i="7"/>
  <c r="E36" i="7"/>
  <c r="E267" i="7"/>
  <c r="E148" i="7"/>
  <c r="E115" i="7"/>
  <c r="E213" i="7"/>
  <c r="E202" i="7"/>
  <c r="E299" i="7"/>
  <c r="E51" i="7"/>
  <c r="L27" i="7"/>
  <c r="L90" i="7"/>
  <c r="L261" i="7"/>
  <c r="L269" i="7"/>
  <c r="L155" i="7"/>
  <c r="L285" i="7"/>
  <c r="L242" i="7"/>
  <c r="L138" i="7"/>
  <c r="L272" i="7"/>
  <c r="L33" i="7"/>
  <c r="L66" i="7"/>
  <c r="L99" i="7"/>
  <c r="L290" i="7"/>
  <c r="L25" i="7"/>
  <c r="L110" i="7"/>
  <c r="L275" i="7"/>
  <c r="L259" i="7"/>
  <c r="L248" i="7"/>
  <c r="L24" i="7"/>
  <c r="L177" i="7"/>
  <c r="L298" i="7"/>
  <c r="L48" i="7"/>
  <c r="L302" i="7"/>
  <c r="L254" i="7"/>
  <c r="L286" i="7"/>
  <c r="L171" i="7"/>
  <c r="L161" i="7"/>
  <c r="L284" i="7"/>
  <c r="L131" i="7"/>
  <c r="L224" i="7"/>
  <c r="L279" i="7"/>
  <c r="L116" i="7"/>
  <c r="L300" i="7"/>
  <c r="L18" i="7"/>
  <c r="L222" i="7"/>
  <c r="L126" i="7"/>
  <c r="L86" i="7"/>
  <c r="U2306" i="7"/>
  <c r="E245" i="7"/>
  <c r="E103" i="7"/>
  <c r="E30" i="7"/>
  <c r="E123" i="7"/>
  <c r="E276" i="7"/>
  <c r="E126" i="7"/>
  <c r="E201" i="7"/>
  <c r="E139" i="7"/>
  <c r="E26" i="7"/>
  <c r="E252" i="7"/>
  <c r="E251" i="7"/>
  <c r="E113" i="7"/>
  <c r="L214" i="7"/>
  <c r="L180" i="7"/>
  <c r="L166" i="7"/>
  <c r="L158" i="7"/>
  <c r="L151" i="7"/>
  <c r="L204" i="7"/>
  <c r="L134" i="7"/>
  <c r="L43" i="7"/>
  <c r="L136" i="7"/>
  <c r="L124" i="7"/>
  <c r="L60" i="7"/>
  <c r="L287" i="7"/>
  <c r="L208" i="7"/>
  <c r="L79" i="7"/>
  <c r="L170" i="7"/>
  <c r="L230" i="7"/>
  <c r="L183" i="7"/>
  <c r="L54" i="7"/>
  <c r="L216" i="7"/>
  <c r="L91" i="7"/>
  <c r="L15" i="7"/>
  <c r="L212" i="7"/>
  <c r="L233" i="7"/>
  <c r="L26" i="7"/>
  <c r="L295" i="7"/>
  <c r="L127" i="7"/>
  <c r="L140" i="7"/>
  <c r="L218" i="7"/>
  <c r="L98" i="7"/>
  <c r="L188" i="7"/>
  <c r="L205" i="7"/>
  <c r="L179" i="7"/>
  <c r="L45" i="7"/>
  <c r="L168" i="7"/>
  <c r="L200" i="7"/>
  <c r="L172" i="7"/>
  <c r="L59" i="7"/>
  <c r="L40" i="7"/>
  <c r="E210" i="7"/>
  <c r="E220" i="7"/>
  <c r="E65" i="7"/>
  <c r="E154" i="7"/>
  <c r="E45" i="7"/>
  <c r="E19" i="7"/>
  <c r="E98" i="7"/>
  <c r="E296" i="7"/>
  <c r="E186" i="7"/>
  <c r="E49" i="7"/>
  <c r="E207" i="7"/>
  <c r="E196" i="7"/>
  <c r="E52" i="7"/>
  <c r="E146" i="7"/>
  <c r="E122" i="7"/>
  <c r="E102" i="7"/>
  <c r="E229" i="7"/>
  <c r="E209" i="7"/>
  <c r="E179" i="7"/>
  <c r="L74" i="7"/>
  <c r="L243" i="7"/>
  <c r="L56" i="7"/>
  <c r="L192" i="7"/>
  <c r="L47" i="7"/>
  <c r="L157" i="7"/>
  <c r="L107" i="7"/>
  <c r="L154" i="7"/>
  <c r="L119" i="7"/>
  <c r="L294" i="7"/>
  <c r="L244" i="7"/>
  <c r="L229" i="7"/>
  <c r="L181" i="7"/>
  <c r="L263" i="7"/>
  <c r="L82" i="7"/>
  <c r="L169" i="7"/>
  <c r="L52" i="7"/>
  <c r="L288" i="7"/>
  <c r="L228" i="7"/>
  <c r="L112" i="7"/>
  <c r="L283" i="7"/>
  <c r="L217" i="7"/>
  <c r="L42" i="7"/>
  <c r="L61" i="7"/>
  <c r="L239" i="7"/>
  <c r="L247" i="7"/>
  <c r="L271" i="7"/>
  <c r="L198" i="7"/>
  <c r="L202" i="7"/>
  <c r="L262" i="7"/>
  <c r="L251" i="7"/>
  <c r="L196" i="7"/>
  <c r="L68" i="7"/>
  <c r="L173" i="7"/>
  <c r="L265" i="7"/>
  <c r="L246" i="7"/>
  <c r="L223" i="7"/>
  <c r="L142" i="7"/>
  <c r="L232" i="7"/>
  <c r="L252" i="7"/>
  <c r="L266" i="7"/>
  <c r="L89" i="7"/>
  <c r="L30" i="7"/>
  <c r="L213" i="7"/>
  <c r="L139" i="7"/>
  <c r="L88" i="7"/>
  <c r="L72" i="7"/>
  <c r="L117" i="7"/>
  <c r="L189" i="7"/>
  <c r="L162" i="7"/>
  <c r="L121" i="7"/>
  <c r="L178" i="7"/>
  <c r="L23" i="7"/>
  <c r="L270" i="7"/>
  <c r="L291" i="7"/>
  <c r="L185" i="7"/>
  <c r="L225" i="7"/>
  <c r="L211" i="7"/>
  <c r="L37" i="7"/>
  <c r="L65" i="7"/>
  <c r="F2" i="12"/>
  <c r="L2306" i="7" l="1"/>
  <c r="F5" i="7" s="1"/>
  <c r="E2306" i="7"/>
  <c r="F4" i="7" s="1"/>
  <c r="F3" i="7"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<sst xmlns="http://schemas.openxmlformats.org/spreadsheetml/2006/main" count="6708" uniqueCount="1758">
  <si>
    <t>Total Host Units</t>
  </si>
  <si>
    <t>Total Host Units for Full Stack Monitoring</t>
  </si>
  <si>
    <t>Full Stack Monitoring</t>
  </si>
  <si>
    <t>Host Size</t>
  </si>
  <si>
    <t>Full-stack mode</t>
  </si>
  <si>
    <t>Count</t>
  </si>
  <si>
    <t>Host Units Total</t>
  </si>
  <si>
    <t>Based on RAM GB</t>
  </si>
  <si>
    <t>Host units</t>
  </si>
  <si>
    <t>Custom metrics included</t>
  </si>
  <si>
    <t>1.6 GB</t>
  </si>
  <si>
    <t>4 GB</t>
  </si>
  <si>
    <t>8 GB</t>
  </si>
  <si>
    <t>16 GB</t>
  </si>
  <si>
    <t>32 GB</t>
  </si>
  <si>
    <t>48 GB</t>
  </si>
  <si>
    <t>64 GB</t>
  </si>
  <si>
    <t>80 GB</t>
  </si>
  <si>
    <t>N x 16</t>
  </si>
  <si>
    <t>N</t>
  </si>
  <si>
    <t>N * 1,000</t>
  </si>
  <si>
    <t>Cloud - Full Stack Monitoring</t>
  </si>
  <si>
    <t>Cloud - Infrastructure Only Monitoring</t>
  </si>
  <si>
    <t>Instance Type</t>
  </si>
  <si>
    <t>Host Units</t>
  </si>
  <si>
    <t>Please select</t>
  </si>
  <si>
    <t>Total</t>
  </si>
  <si>
    <t>Have more servers? Click here to insert more rows into the calculator</t>
  </si>
  <si>
    <t>DEM Capability</t>
  </si>
  <si>
    <t>Unit of Measure</t>
  </si>
  <si>
    <t>Weight</t>
  </si>
  <si>
    <t>Input</t>
  </si>
  <si>
    <t>DEM Units Needed (output)</t>
  </si>
  <si>
    <t>Synthetic Browser Monitoring</t>
  </si>
  <si>
    <t>per executed action</t>
  </si>
  <si>
    <t>&lt;-- executed actions per year</t>
  </si>
  <si>
    <t>Synthetic HTTP Monitors</t>
  </si>
  <si>
    <t>per execution</t>
  </si>
  <si>
    <t>Real User Monitoring (RUM) without session replay</t>
  </si>
  <si>
    <t>User sessions per year</t>
  </si>
  <si>
    <t>&lt;-- user sessions per year</t>
  </si>
  <si>
    <t>Real User Monitoring (RUM) with session replay</t>
  </si>
  <si>
    <t>Total DEM Units</t>
  </si>
  <si>
    <t>Unique synthetic actions</t>
  </si>
  <si>
    <t># of executions per hour</t>
  </si>
  <si>
    <t># of locations to execute from</t>
  </si>
  <si>
    <t>Total of Synthetic actions per year</t>
  </si>
  <si>
    <t>DEM Unit Weighting Table</t>
  </si>
  <si>
    <t>DEM capability</t>
  </si>
  <si>
    <t>DEM unit consumption</t>
  </si>
  <si>
    <t>Synthetic browser monitoring</t>
  </si>
  <si>
    <t>1.0 unit per executed user action</t>
  </si>
  <si>
    <t>Synthetic HTTP monitoring (synthetic API)</t>
  </si>
  <si>
    <t>0.1 unit per execution</t>
  </si>
  <si>
    <t xml:space="preserve">Real user monitoring (RUM) </t>
  </si>
  <si>
    <t xml:space="preserve">0.25 units per user session </t>
  </si>
  <si>
    <t>Real user monitoring (RUM) with session replay</t>
  </si>
  <si>
    <t>1.0 units per user session</t>
  </si>
  <si>
    <t>Session property**</t>
  </si>
  <si>
    <t>0.01 units per use</t>
  </si>
  <si>
    <t>Action property**</t>
  </si>
  <si>
    <t>Third-party synthetic result</t>
  </si>
  <si>
    <t>0.1 units per use</t>
  </si>
  <si>
    <t>*A user session consisting of only 1 user action is a bounce. Bounces are monitored, but do not consume a license.</t>
  </si>
  <si>
    <t>** Data types for properties are weighed differently for billing. Short strings (fewer than 100 characters) and Numeric (Long, Double, Date) data types are counted as 1 property each. Long string data types are counted as 1 property per 100 characters.</t>
  </si>
  <si>
    <t>Davis data unit (DDUs) Consumption Calculator</t>
  </si>
  <si>
    <r>
      <t xml:space="preserve">DDU Calculation for Using Extension </t>
    </r>
    <r>
      <rPr>
        <sz val="12"/>
        <color theme="0"/>
        <rFont val="Calibri"/>
        <family val="2"/>
        <scheme val="minor"/>
      </rPr>
      <t xml:space="preserve">(results for extensions are shown at the bottom in </t>
    </r>
    <r>
      <rPr>
        <u/>
        <sz val="12"/>
        <color theme="0"/>
        <rFont val="Calibri"/>
        <family val="2"/>
        <scheme val="minor"/>
      </rPr>
      <t>yellow</t>
    </r>
    <r>
      <rPr>
        <sz val="12"/>
        <color theme="0"/>
        <rFont val="Calibri"/>
        <family val="2"/>
        <scheme val="minor"/>
      </rPr>
      <t>)</t>
    </r>
  </si>
  <si>
    <t>Davis Data Unit Weighting Table</t>
  </si>
  <si>
    <t>Unit Volume</t>
  </si>
  <si>
    <t>Unit Capability Type</t>
  </si>
  <si>
    <t>Unit Cost</t>
  </si>
  <si>
    <t>EXTENSION</t>
  </si>
  <si>
    <t>INPUTS</t>
  </si>
  <si>
    <t>Custom metrics</t>
  </si>
  <si>
    <t>Per custom metric data point</t>
  </si>
  <si>
    <t>Regular metrics such as count, percentile, etc.</t>
  </si>
  <si>
    <t>Log events</t>
  </si>
  <si>
    <t>Per log event</t>
  </si>
  <si>
    <t>Log lines and other events</t>
  </si>
  <si>
    <t>Citrix NetScaler</t>
  </si>
  <si>
    <t>Number of devices (Required)</t>
  </si>
  <si>
    <t>Serverless functions</t>
  </si>
  <si>
    <t>Per serverless invocation</t>
  </si>
  <si>
    <t>Tracing FaaS such as a Lambda function requests</t>
  </si>
  <si>
    <t>Avg. # of Load Balancing Virtual Servers to be monitored per device (Required)</t>
  </si>
  <si>
    <t>Custom events</t>
  </si>
  <si>
    <t>Per custom event</t>
  </si>
  <si>
    <t>Event such as a Kubernetes event</t>
  </si>
  <si>
    <t>Avg. # of Content Switching  Virtual Servers to be monitored per device (Required)</t>
  </si>
  <si>
    <t>3rd party spans</t>
  </si>
  <si>
    <t>Per span</t>
  </si>
  <si>
    <t>A single operation in a transaction trace</t>
  </si>
  <si>
    <t>Avg. # of VPN Virtual Servers to be monitored per device (Required)</t>
  </si>
  <si>
    <t>Avg. # of Service groups to be monitored per device (Required)</t>
  </si>
  <si>
    <t>Custom metrics to DDU/year quick conversion</t>
  </si>
  <si>
    <t>Avg. # of Services to be monitored per device (Required)</t>
  </si>
  <si>
    <t>Number of custom metrics to monitor</t>
  </si>
  <si>
    <r>
      <t xml:space="preserve">Avg. # of </t>
    </r>
    <r>
      <rPr>
        <b/>
        <sz val="10"/>
        <color theme="1"/>
        <rFont val="Calibri"/>
        <family val="2"/>
        <scheme val="minor"/>
      </rPr>
      <t>Network Interfaces</t>
    </r>
    <r>
      <rPr>
        <sz val="10"/>
        <color theme="1"/>
        <rFont val="Calibri"/>
        <family val="2"/>
        <scheme val="minor"/>
      </rPr>
      <t xml:space="preserve"> to be monitored per device</t>
    </r>
  </si>
  <si>
    <t>Equivalent # of DDUs needed for 1 year</t>
  </si>
  <si>
    <t xml:space="preserve">Custom metrics required </t>
  </si>
  <si>
    <t>assumes all metrics are continously captured 24 x 7 for 1 year at 1 min frequency</t>
  </si>
  <si>
    <r>
      <t xml:space="preserve">Citrix XenApp/XenDesktop
</t>
    </r>
    <r>
      <rPr>
        <sz val="12"/>
        <rFont val="Calibri"/>
        <family val="2"/>
        <scheme val="minor"/>
      </rPr>
      <t>Note: If you have OneAgents on the Citrix servers, the included custom metrics might provide enough coverage</t>
    </r>
  </si>
  <si>
    <t>Number of VDAs to be monitored (Required)</t>
  </si>
  <si>
    <t>Number of Citrix StoreFront servers (Required)</t>
  </si>
  <si>
    <t>Number of Citrix Delivery Controller servers (Required)</t>
  </si>
  <si>
    <t>Log GB/Day to DDU/year quick conversion</t>
  </si>
  <si>
    <t>Number of Citrix user sessions to be monitored per year (Required)</t>
  </si>
  <si>
    <t># of logs GB per day</t>
  </si>
  <si>
    <t>Monitoring mode (please select)</t>
  </si>
  <si>
    <t>Default metrics</t>
  </si>
  <si>
    <t>Custom metrics required</t>
  </si>
  <si>
    <t xml:space="preserve">DEM units required </t>
  </si>
  <si>
    <t>F5 BIG-IP LTM</t>
  </si>
  <si>
    <t>Number of Devices (Required)</t>
  </si>
  <si>
    <r>
      <t xml:space="preserve">DDU Calculation for Monitoring Serverless Functions </t>
    </r>
    <r>
      <rPr>
        <sz val="11"/>
        <color theme="0"/>
        <rFont val="Calibri"/>
        <family val="2"/>
        <scheme val="minor"/>
      </rPr>
      <t xml:space="preserve">(results shown in </t>
    </r>
    <r>
      <rPr>
        <u/>
        <sz val="11"/>
        <color theme="0"/>
        <rFont val="Calibri"/>
        <family val="2"/>
        <scheme val="minor"/>
      </rPr>
      <t>yellow</t>
    </r>
    <r>
      <rPr>
        <sz val="11"/>
        <color theme="0"/>
        <rFont val="Calibri"/>
        <family val="2"/>
        <scheme val="minor"/>
      </rPr>
      <t>)</t>
    </r>
  </si>
  <si>
    <t>Avg. # of Virtual Servers to be monitored per device (Required)</t>
  </si>
  <si>
    <t xml:space="preserve">Serverless Functions - AWS Lambda </t>
  </si>
  <si>
    <t># of different functions (FunctionCount) (Required)</t>
  </si>
  <si>
    <t>Avg. # of Pools to be monitored per device (Required)</t>
  </si>
  <si>
    <t>Avg. # of monthly Lambda requests (Required)</t>
  </si>
  <si>
    <t>we monitor 9 metrics per function</t>
  </si>
  <si>
    <t>Avg. # of Nodes to be monitored per device (Required)</t>
  </si>
  <si>
    <t>DDUs for AWS Lambda monitoring (for 1 year)</t>
  </si>
  <si>
    <r>
      <t xml:space="preserve">Avg. # of </t>
    </r>
    <r>
      <rPr>
        <b/>
        <sz val="10"/>
        <color theme="1"/>
        <rFont val="Calibri"/>
        <family val="2"/>
        <scheme val="minor"/>
      </rPr>
      <t>Rules</t>
    </r>
    <r>
      <rPr>
        <sz val="10"/>
        <color theme="1"/>
        <rFont val="Calibri"/>
        <family val="2"/>
        <scheme val="minor"/>
      </rPr>
      <t xml:space="preserve"> to be monitored per device</t>
    </r>
  </si>
  <si>
    <t>Serverless Functions - Azure</t>
  </si>
  <si>
    <t># of different functions (Required)</t>
  </si>
  <si>
    <r>
      <t xml:space="preserve">Avg. # of </t>
    </r>
    <r>
      <rPr>
        <b/>
        <sz val="10"/>
        <color theme="1"/>
        <rFont val="Calibri"/>
        <family val="2"/>
        <scheme val="minor"/>
      </rPr>
      <t>Profiles</t>
    </r>
    <r>
      <rPr>
        <sz val="10"/>
        <color theme="1"/>
        <rFont val="Calibri"/>
        <family val="2"/>
        <scheme val="minor"/>
      </rPr>
      <t xml:space="preserve"> to be monitored per device</t>
    </r>
  </si>
  <si>
    <t>Avg. # of monthly executions (Required)</t>
  </si>
  <si>
    <t>we monitor 12 metrics per function</t>
  </si>
  <si>
    <t>DDUs for Azure Function monitoring (for 1 year)</t>
  </si>
  <si>
    <r>
      <t xml:space="preserve">Avg. # of </t>
    </r>
    <r>
      <rPr>
        <b/>
        <sz val="10"/>
        <color theme="1"/>
        <rFont val="Calibri"/>
        <family val="2"/>
        <scheme val="minor"/>
      </rPr>
      <t>Disks</t>
    </r>
    <r>
      <rPr>
        <sz val="10"/>
        <color theme="1"/>
        <rFont val="Calibri"/>
        <family val="2"/>
        <scheme val="minor"/>
      </rPr>
      <t xml:space="preserve"> to be monitored per device</t>
    </r>
  </si>
  <si>
    <t>Total # of DDUs needed for monitoring serverless functions (for 1 year)</t>
  </si>
  <si>
    <r>
      <t xml:space="preserve">Avg. # of </t>
    </r>
    <r>
      <rPr>
        <b/>
        <sz val="10"/>
        <color theme="1"/>
        <rFont val="Calibri"/>
        <family val="2"/>
        <scheme val="minor"/>
      </rPr>
      <t>CPUs</t>
    </r>
    <r>
      <rPr>
        <sz val="10"/>
        <color theme="1"/>
        <rFont val="Calibri"/>
        <family val="2"/>
        <scheme val="minor"/>
      </rPr>
      <t xml:space="preserve"> to be monitored per device</t>
    </r>
  </si>
  <si>
    <t>DDUs for Custom Metrics for Cloud Integrations</t>
  </si>
  <si>
    <t>IBM DataPower</t>
  </si>
  <si>
    <t>Azure Service name</t>
  </si>
  <si>
    <t>Number of instances</t>
  </si>
  <si>
    <t># of DDUs</t>
  </si>
  <si>
    <t>DDU per minute per instance</t>
  </si>
  <si>
    <t>DDU per year per instance</t>
  </si>
  <si>
    <t>Avg. # of Proxy Services to be monitored per device (Required)</t>
  </si>
  <si>
    <t>Azure Anomaly Detector</t>
  </si>
  <si>
    <r>
      <t xml:space="preserve">Avg. # of </t>
    </r>
    <r>
      <rPr>
        <b/>
        <sz val="10"/>
        <color theme="1"/>
        <rFont val="Calibri"/>
        <family val="2"/>
        <scheme val="minor"/>
      </rPr>
      <t xml:space="preserve">Non-proxy Services </t>
    </r>
    <r>
      <rPr>
        <sz val="10"/>
        <color theme="1"/>
        <rFont val="Calibri"/>
        <family val="2"/>
        <scheme val="minor"/>
      </rPr>
      <t>to be monitored per device</t>
    </r>
  </si>
  <si>
    <t>Azure Apache Spark Pool</t>
  </si>
  <si>
    <r>
      <t xml:space="preserve">Avg. # of </t>
    </r>
    <r>
      <rPr>
        <b/>
        <sz val="10"/>
        <color theme="1"/>
        <rFont val="Calibri"/>
        <family val="2"/>
        <scheme val="minor"/>
      </rPr>
      <t>Tasks</t>
    </r>
    <r>
      <rPr>
        <sz val="10"/>
        <color theme="1"/>
        <rFont val="Calibri"/>
        <family val="2"/>
        <scheme val="minor"/>
      </rPr>
      <t xml:space="preserve"> to be monitored per device</t>
    </r>
  </si>
  <si>
    <t>Azure API Management</t>
  </si>
  <si>
    <r>
      <t xml:space="preserve">Avg. # of </t>
    </r>
    <r>
      <rPr>
        <b/>
        <sz val="10"/>
        <color theme="1"/>
        <rFont val="Calibri"/>
        <family val="2"/>
        <scheme val="minor"/>
      </rPr>
      <t>Domains</t>
    </r>
    <r>
      <rPr>
        <sz val="10"/>
        <color theme="1"/>
        <rFont val="Calibri"/>
        <family val="2"/>
        <scheme val="minor"/>
      </rPr>
      <t xml:space="preserve"> to be monitored per device</t>
    </r>
  </si>
  <si>
    <t>Azure App Configuration</t>
  </si>
  <si>
    <r>
      <t xml:space="preserve">Avg. # of </t>
    </r>
    <r>
      <rPr>
        <b/>
        <sz val="10"/>
        <color theme="1"/>
        <rFont val="Calibri"/>
        <family val="2"/>
        <scheme val="minor"/>
      </rPr>
      <t xml:space="preserve">Log Targets </t>
    </r>
    <r>
      <rPr>
        <sz val="10"/>
        <color theme="1"/>
        <rFont val="Calibri"/>
        <family val="2"/>
        <scheme val="minor"/>
      </rPr>
      <t>to be monitored per device</t>
    </r>
  </si>
  <si>
    <t>Azure App service</t>
  </si>
  <si>
    <t>Azure App Service Environment v2</t>
  </si>
  <si>
    <t>Azure App Service Plan</t>
  </si>
  <si>
    <t>IBM MQ</t>
  </si>
  <si>
    <t>Number of Queue Managers (Required)</t>
  </si>
  <si>
    <t>Azure Application Gateway</t>
  </si>
  <si>
    <t>Avg. # of Queues to be monitored per Queue Manager (Required)</t>
  </si>
  <si>
    <t>Azure Application Insights</t>
  </si>
  <si>
    <t>Avg. # of Channels to be monitored per Queue Manager (Required)</t>
  </si>
  <si>
    <t>Azure Automation Account</t>
  </si>
  <si>
    <r>
      <t xml:space="preserve">Avg. # of </t>
    </r>
    <r>
      <rPr>
        <b/>
        <sz val="10"/>
        <color theme="1"/>
        <rFont val="Calibri"/>
        <family val="2"/>
        <scheme val="minor"/>
      </rPr>
      <t>Listeners</t>
    </r>
    <r>
      <rPr>
        <sz val="10"/>
        <color theme="1"/>
        <rFont val="Calibri"/>
        <family val="2"/>
        <scheme val="minor"/>
      </rPr>
      <t xml:space="preserve"> to be monitored per Queue Manager</t>
    </r>
  </si>
  <si>
    <t>Azure Batch Account</t>
  </si>
  <si>
    <t>Azure Bing Autosuggest</t>
  </si>
  <si>
    <t>IBM iSeries (AS/400)</t>
  </si>
  <si>
    <t>Number of Hosts (Required)</t>
  </si>
  <si>
    <t>Azure Bing Custom Search</t>
  </si>
  <si>
    <t>Average # of Jobs to be monitored per Host (Required)</t>
  </si>
  <si>
    <t>Azure Bing Entity Search</t>
  </si>
  <si>
    <r>
      <t xml:space="preserve">Avg. # of </t>
    </r>
    <r>
      <rPr>
        <b/>
        <sz val="10"/>
        <color theme="1"/>
        <rFont val="Calibri"/>
        <family val="2"/>
        <scheme val="minor"/>
      </rPr>
      <t>CPUs</t>
    </r>
    <r>
      <rPr>
        <sz val="10"/>
        <color theme="1"/>
        <rFont val="Calibri"/>
        <family val="2"/>
        <scheme val="minor"/>
      </rPr>
      <t xml:space="preserve"> to be monitored per Host</t>
    </r>
  </si>
  <si>
    <t>Azure Bing Search</t>
  </si>
  <si>
    <r>
      <t xml:space="preserve">Avg. # of </t>
    </r>
    <r>
      <rPr>
        <b/>
        <sz val="10"/>
        <color theme="1"/>
        <rFont val="Calibri"/>
        <family val="2"/>
        <scheme val="minor"/>
      </rPr>
      <t>Disks</t>
    </r>
    <r>
      <rPr>
        <sz val="10"/>
        <color theme="1"/>
        <rFont val="Calibri"/>
        <family val="2"/>
        <scheme val="minor"/>
      </rPr>
      <t xml:space="preserve"> to be monitored per Host</t>
    </r>
  </si>
  <si>
    <t>Azure Bing Spell Check</t>
  </si>
  <si>
    <r>
      <t xml:space="preserve">Avg. # of </t>
    </r>
    <r>
      <rPr>
        <b/>
        <sz val="10"/>
        <color theme="1"/>
        <rFont val="Calibri"/>
        <family val="2"/>
        <scheme val="minor"/>
      </rPr>
      <t>Memoy pools</t>
    </r>
    <r>
      <rPr>
        <sz val="10"/>
        <color theme="1"/>
        <rFont val="Calibri"/>
        <family val="2"/>
        <scheme val="minor"/>
      </rPr>
      <t xml:space="preserve"> to be monitored per Host</t>
    </r>
  </si>
  <si>
    <t>Azure Blockchain Service</t>
  </si>
  <si>
    <r>
      <t xml:space="preserve">Avg. # of </t>
    </r>
    <r>
      <rPr>
        <b/>
        <sz val="10"/>
        <color theme="1"/>
        <rFont val="Calibri"/>
        <family val="2"/>
        <scheme val="minor"/>
      </rPr>
      <t>Job queues</t>
    </r>
    <r>
      <rPr>
        <sz val="10"/>
        <color theme="1"/>
        <rFont val="Calibri"/>
        <family val="2"/>
        <scheme val="minor"/>
      </rPr>
      <t xml:space="preserve"> to be monitored per Host</t>
    </r>
  </si>
  <si>
    <t>Azure CDN WAF Policy</t>
  </si>
  <si>
    <r>
      <t xml:space="preserve">Avg. # of </t>
    </r>
    <r>
      <rPr>
        <b/>
        <sz val="10"/>
        <color theme="1"/>
        <rFont val="Calibri"/>
        <family val="2"/>
        <scheme val="minor"/>
      </rPr>
      <t>Message queues</t>
    </r>
    <r>
      <rPr>
        <sz val="10"/>
        <color theme="1"/>
        <rFont val="Calibri"/>
        <family val="2"/>
        <scheme val="minor"/>
      </rPr>
      <t xml:space="preserve"> to be monitored per Host</t>
    </r>
  </si>
  <si>
    <t>Azure Cognitive Services - All in One</t>
  </si>
  <si>
    <t>Azure Computer Vision</t>
  </si>
  <si>
    <t>Juniper Networks</t>
  </si>
  <si>
    <t>Azure Connection Monitors Preview</t>
  </si>
  <si>
    <t>Avg. # of Queues to be monitored per device</t>
  </si>
  <si>
    <t>Azure Container Instance</t>
  </si>
  <si>
    <t>Avg. # of Network Interfaces to be monitored per device</t>
  </si>
  <si>
    <t>Azure Container Registry</t>
  </si>
  <si>
    <t>Azure Content Moderator</t>
  </si>
  <si>
    <t>SAP ABAP Platform</t>
  </si>
  <si>
    <t>Number of SAP Application Server instances (Required)</t>
  </si>
  <si>
    <t>Azure CosmosDB</t>
  </si>
  <si>
    <t>Avg. # of Task types to be monitored per Application Server instance</t>
  </si>
  <si>
    <t>Azure Custom Vision Prediction</t>
  </si>
  <si>
    <t>Avg. # of RFC targets/functions to be monitored per Application Server instance per minute</t>
  </si>
  <si>
    <t>Azure Custom Vision Training</t>
  </si>
  <si>
    <t>Number of SAP GUI user sessions to be monitored per year (Required)</t>
  </si>
  <si>
    <t>Azure Data Explorer Cluster</t>
  </si>
  <si>
    <t>Azure Data Factory v1</t>
  </si>
  <si>
    <t>Azure Data Factory v2</t>
  </si>
  <si>
    <t>Windows Server</t>
  </si>
  <si>
    <t>Azure Data Lake Analytics</t>
  </si>
  <si>
    <t>Avg. # of Processes to be monitored per Host (Required)</t>
  </si>
  <si>
    <t>Azure Data Lake Storage Gen1</t>
  </si>
  <si>
    <r>
      <t xml:space="preserve">Avg. # of </t>
    </r>
    <r>
      <rPr>
        <b/>
        <sz val="10"/>
        <color theme="1"/>
        <rFont val="Calibri"/>
        <family val="2"/>
        <scheme val="minor"/>
      </rPr>
      <t xml:space="preserve">Logical Disks </t>
    </r>
    <r>
      <rPr>
        <sz val="10"/>
        <color theme="1"/>
        <rFont val="Calibri"/>
        <family val="2"/>
        <scheme val="minor"/>
      </rPr>
      <t>to be monitored per Host</t>
    </r>
  </si>
  <si>
    <t>Azure Data Share</t>
  </si>
  <si>
    <r>
      <t xml:space="preserve">Avg. # of </t>
    </r>
    <r>
      <rPr>
        <b/>
        <sz val="10"/>
        <color theme="1"/>
        <rFont val="Calibri"/>
        <family val="2"/>
        <scheme val="minor"/>
      </rPr>
      <t xml:space="preserve">Network Interfaces </t>
    </r>
    <r>
      <rPr>
        <sz val="10"/>
        <color theme="1"/>
        <rFont val="Calibri"/>
        <family val="2"/>
        <scheme val="minor"/>
      </rPr>
      <t>to be monitored per Host</t>
    </r>
  </si>
  <si>
    <t>Azure DB for MariaDB</t>
  </si>
  <si>
    <t>Azure DB for MySQL</t>
  </si>
  <si>
    <t>Apigee Edge</t>
  </si>
  <si>
    <t>Number of Endpoints (Required)</t>
  </si>
  <si>
    <t>Azure DB for PostgreSQL - Hyperscale</t>
  </si>
  <si>
    <t>Avg. # of Proxies per Endpoint (Required)</t>
  </si>
  <si>
    <t>Azure DB for PostgreSQL - Server</t>
  </si>
  <si>
    <t>Total # of Targets (Required)</t>
  </si>
  <si>
    <t>Azure Device Provisioning Service</t>
  </si>
  <si>
    <t>Azure DNS Zone</t>
  </si>
  <si>
    <t>Tibco EMS</t>
  </si>
  <si>
    <t>Number of EMS instances (Required)</t>
  </si>
  <si>
    <t>Azure Event Grid Domain</t>
  </si>
  <si>
    <t>Avg. # of queues per instance (Required)</t>
  </si>
  <si>
    <t>Azure Event Grid System Topic</t>
  </si>
  <si>
    <t>Avg. # of topics per instance (Required)</t>
  </si>
  <si>
    <t>Azure Event Grid Topic</t>
  </si>
  <si>
    <t>Azure Event Hub</t>
  </si>
  <si>
    <t>SAP HANA DB</t>
  </si>
  <si>
    <t>Number of HANA Hosts (Required)</t>
  </si>
  <si>
    <t>Azure Event Hub Namespace</t>
  </si>
  <si>
    <t>Number of  NIC per host (typically 2, leave blank if unknown)</t>
  </si>
  <si>
    <t>Azure Event Hubs Cluster</t>
  </si>
  <si>
    <t>Number of  HANA services monitored (not less than 7, leave blank if unknown)</t>
  </si>
  <si>
    <t>Azure ExpressRoute Circuit</t>
  </si>
  <si>
    <t>Azure Face</t>
  </si>
  <si>
    <t>Microsoft SQL Server (MSSQL)</t>
  </si>
  <si>
    <t>Number of MSSQL Hosts (Required)</t>
  </si>
  <si>
    <t>Azure Firewall</t>
  </si>
  <si>
    <t>Number of  MSSQL instances (minimum 1)</t>
  </si>
  <si>
    <t>Azure Front Door</t>
  </si>
  <si>
    <t>Azure Function App Deployment Slot</t>
  </si>
  <si>
    <t>IBM DB2 LUW</t>
  </si>
  <si>
    <t>Number of DB2 Hosts (Required)</t>
  </si>
  <si>
    <t>Azure HDInsight Cluster</t>
  </si>
  <si>
    <t>Number of  tablespaces (minimum 1)</t>
  </si>
  <si>
    <t>Azure Immersive Reader</t>
  </si>
  <si>
    <t>Azure Ink Recognizer</t>
  </si>
  <si>
    <t>MySQL remote monitoring</t>
  </si>
  <si>
    <t>Number of MySQL Hosts (Required)</t>
  </si>
  <si>
    <t>Azure Integration Service Environment</t>
  </si>
  <si>
    <t>Azure IoT Central Application</t>
  </si>
  <si>
    <t>DDU licenses needed</t>
  </si>
  <si>
    <r>
      <t xml:space="preserve">Total custom metrics </t>
    </r>
    <r>
      <rPr>
        <b/>
        <u/>
        <sz val="12"/>
        <color theme="0"/>
        <rFont val="Calibri"/>
        <family val="2"/>
        <scheme val="minor"/>
      </rPr>
      <t>required for extension(s)</t>
    </r>
  </si>
  <si>
    <t>Azure IoT Hub</t>
  </si>
  <si>
    <t>Equivalent # of DDUs (for 1 year of monitoring each custom metric)</t>
  </si>
  <si>
    <t>Azure Key Vault</t>
  </si>
  <si>
    <t>DEM licenses needed</t>
  </si>
  <si>
    <r>
      <t xml:space="preserve">Total DEM units </t>
    </r>
    <r>
      <rPr>
        <b/>
        <u/>
        <sz val="12"/>
        <color theme="0"/>
        <rFont val="Calibri"/>
        <family val="2"/>
        <scheme val="minor"/>
      </rPr>
      <t>required for extension(s)</t>
    </r>
  </si>
  <si>
    <t>Azure Kubernetes Service (AKS)</t>
  </si>
  <si>
    <t>Azure Language Understanding (LUIS)</t>
  </si>
  <si>
    <t>Azure Language Understanding Authoring (LUIS)</t>
  </si>
  <si>
    <t>Azure Load Balancer</t>
  </si>
  <si>
    <t>Azure Logic Apps</t>
  </si>
  <si>
    <t>Azure Machine Learning Workspace</t>
  </si>
  <si>
    <t>Azure Maps Account</t>
  </si>
  <si>
    <t>Azure Media Service</t>
  </si>
  <si>
    <t>Azure Mesh Application</t>
  </si>
  <si>
    <t>Azure NetApp Capacity Pool</t>
  </si>
  <si>
    <t>Azure NetApp Volume</t>
  </si>
  <si>
    <t>Azure Network Interface</t>
  </si>
  <si>
    <t>Azure Notification Hub</t>
  </si>
  <si>
    <t>Azure Personalizer</t>
  </si>
  <si>
    <t>Azure Power BI Embedded</t>
  </si>
  <si>
    <t>Azure Private DNS Zone</t>
  </si>
  <si>
    <t>Azure Public IP Address</t>
  </si>
  <si>
    <t>Azure QnA Maker</t>
  </si>
  <si>
    <t>Azure Redis Cache</t>
  </si>
  <si>
    <t>Azure Region</t>
  </si>
  <si>
    <t>Azure Relay</t>
  </si>
  <si>
    <t>Azure Search Service</t>
  </si>
  <si>
    <t>Azure Service Bus</t>
  </si>
  <si>
    <t>Azure SignalR</t>
  </si>
  <si>
    <t>Azure Speech</t>
  </si>
  <si>
    <t>Azure Spring Cloud</t>
  </si>
  <si>
    <t>Azure SQL Database</t>
  </si>
  <si>
    <t>Azure SQL Elastic Pool</t>
  </si>
  <si>
    <t>Azure SQL Managed Instance</t>
  </si>
  <si>
    <t>Azure SQL Pool</t>
  </si>
  <si>
    <t>Azure Storage - Blob</t>
  </si>
  <si>
    <t>Azure Storage - File</t>
  </si>
  <si>
    <t>Azure Storage - Queue</t>
  </si>
  <si>
    <t>Azure Storage - Table</t>
  </si>
  <si>
    <t>Azure Storage Account (classic)</t>
  </si>
  <si>
    <t>Azure Storage Blob Services (classic)</t>
  </si>
  <si>
    <t>Azure Storage File Services (classic)</t>
  </si>
  <si>
    <t>Azure Storage Queue Services (classic)</t>
  </si>
  <si>
    <t>Azure Storage Sync Service</t>
  </si>
  <si>
    <t>Azure Storage Table Services (classic)</t>
  </si>
  <si>
    <t>Azure Stream Analytics Job</t>
  </si>
  <si>
    <t>Azure Streaming Endpoint</t>
  </si>
  <si>
    <t>Azure Synapse Workspace</t>
  </si>
  <si>
    <t>Azure Text Analytics</t>
  </si>
  <si>
    <t>Azure Time Series Insights Environment</t>
  </si>
  <si>
    <t>Azure Time Series Insights Event Source</t>
  </si>
  <si>
    <t>Azure Traffic Manager Profile</t>
  </si>
  <si>
    <t>Azure Translator</t>
  </si>
  <si>
    <t>Azure Virtual Machine</t>
  </si>
  <si>
    <t>Azure Virtual Machine (classic)</t>
  </si>
  <si>
    <t>Azure Virtual Network Gateway</t>
  </si>
  <si>
    <t>Azure VM Scale Set</t>
  </si>
  <si>
    <t>Azure Web App Deployment Slot</t>
  </si>
  <si>
    <t>TOTAL DDUs for Azure Service Integration</t>
  </si>
  <si>
    <t>AWS Services</t>
  </si>
  <si>
    <t>AWS API Gateway</t>
  </si>
  <si>
    <t>AWS API Usage</t>
  </si>
  <si>
    <t>AWS Application Load Balancer (ALB)</t>
  </si>
  <si>
    <t>AWS AppStream</t>
  </si>
  <si>
    <t>AWS AppSync</t>
  </si>
  <si>
    <t>AWS Athena</t>
  </si>
  <si>
    <t>AWS Aurora</t>
  </si>
  <si>
    <t>AWS Autoscaling Group</t>
  </si>
  <si>
    <t>AWS Billing and Cost Management</t>
  </si>
  <si>
    <t>AWS Chatbot</t>
  </si>
  <si>
    <t>AWS CloudFront</t>
  </si>
  <si>
    <t>AWS CloudHSM</t>
  </si>
  <si>
    <t>AWS CloudSearch</t>
  </si>
  <si>
    <t>AWS CloudWatch Logs</t>
  </si>
  <si>
    <t>AWS CodeBuild</t>
  </si>
  <si>
    <t>AWS Cognito</t>
  </si>
  <si>
    <t>AWS Connect</t>
  </si>
  <si>
    <t>AWS Database Migration Service</t>
  </si>
  <si>
    <t>AWS DataSync</t>
  </si>
  <si>
    <t>AWS Direct Connect</t>
  </si>
  <si>
    <t>AWS DocumentDB</t>
  </si>
  <si>
    <t>AWS DynamoDB</t>
  </si>
  <si>
    <t>AWS DynamoDB Accelerator (DAX)</t>
  </si>
  <si>
    <t>AWS EC2 (without OneAgent)</t>
  </si>
  <si>
    <t>AWS EC2 API</t>
  </si>
  <si>
    <t>AWS EC2 Auto Scaling</t>
  </si>
  <si>
    <t>AWS EC2 Spot Fleet</t>
  </si>
  <si>
    <t>AWS ECS ContainerInsights</t>
  </si>
  <si>
    <t>AWS Elastic Beanstalk</t>
  </si>
  <si>
    <t>AWS Elastic Block Storage (EBS)</t>
  </si>
  <si>
    <t>AWS Elastic Container Service (ECS)</t>
  </si>
  <si>
    <t>AWS Elastic File System (EFS)</t>
  </si>
  <si>
    <t>AWS Elastic Inference</t>
  </si>
  <si>
    <t>AWS Elastic Kubernetes Service (EKS)</t>
  </si>
  <si>
    <t>AWS Elastic Load Balaner (ELB)</t>
  </si>
  <si>
    <t>AWS Elastic Map Reduce (EMR)</t>
  </si>
  <si>
    <t>AWS Elastic Transcoder</t>
  </si>
  <si>
    <t>AWS ElastiCache (EC)</t>
  </si>
  <si>
    <t>AWS Elasticsearch Service (ES)</t>
  </si>
  <si>
    <t>AWS Elemental MediaConnect</t>
  </si>
  <si>
    <t>AWS Elemental MediaPackage Live</t>
  </si>
  <si>
    <t>AWS Elemental MediaPackage VoD</t>
  </si>
  <si>
    <t>AWS Elemental MediaTailor</t>
  </si>
  <si>
    <t>AWS EventBridge</t>
  </si>
  <si>
    <t>AWS FSx for Lustre</t>
  </si>
  <si>
    <t>AWS FSx for Windows File Server</t>
  </si>
  <si>
    <t>AWS GameLift</t>
  </si>
  <si>
    <t>AWS Glue</t>
  </si>
  <si>
    <t>AWS Inspector</t>
  </si>
  <si>
    <t>AWS Internet of Things (IoT)</t>
  </si>
  <si>
    <t>AWS IoT Analytics</t>
  </si>
  <si>
    <t>AWS IoT Things Graph</t>
  </si>
  <si>
    <t>AWS Keyspaces</t>
  </si>
  <si>
    <t>AWS Kinesis Data Analytics</t>
  </si>
  <si>
    <t>AWS Kinesis Data Firehose</t>
  </si>
  <si>
    <t>AWS Kinesis Data Streams</t>
  </si>
  <si>
    <t>AWS Kinesis Video Streams</t>
  </si>
  <si>
    <t>AWS Lambda</t>
  </si>
  <si>
    <t>AWS Lex</t>
  </si>
  <si>
    <t>AWS Managed Streaming for Kafka</t>
  </si>
  <si>
    <t>AWS MediaConvert</t>
  </si>
  <si>
    <t>AWS MediaPackage Live</t>
  </si>
  <si>
    <t>AWS MediaPackage Video on Demand</t>
  </si>
  <si>
    <t>AWS MediaTailor</t>
  </si>
  <si>
    <t>AWS MQ</t>
  </si>
  <si>
    <t>AWS Neptune</t>
  </si>
  <si>
    <t>AWS Network Load Balancer (NLB)</t>
  </si>
  <si>
    <t>AWS OpsWorks</t>
  </si>
  <si>
    <t>AWS Polly</t>
  </si>
  <si>
    <t>AWS QLDB</t>
  </si>
  <si>
    <t>AWS Redshift</t>
  </si>
  <si>
    <t>AWS Rekognition</t>
  </si>
  <si>
    <t>AWS Relational Database Storage (RDS)</t>
  </si>
  <si>
    <t>AWS RoboMaker</t>
  </si>
  <si>
    <t>AWS Route 53</t>
  </si>
  <si>
    <t>AWS Route 53 Resolver</t>
  </si>
  <si>
    <t>AWS S3</t>
  </si>
  <si>
    <t>AWS SageMaker Batch Transform Jobs</t>
  </si>
  <si>
    <t>AWS SageMaker Endpoint Instances</t>
  </si>
  <si>
    <t>AWS SageMaker Endpoints</t>
  </si>
  <si>
    <t>AWS SageMaker Ground Truth</t>
  </si>
  <si>
    <t>AWS SageMaker Processing Jobs</t>
  </si>
  <si>
    <t>AWS SageMaker Training Jobs</t>
  </si>
  <si>
    <t>AWS Service Catalog</t>
  </si>
  <si>
    <t>AWS Simple Email Service (SES)</t>
  </si>
  <si>
    <t>AWS Simple Notification Service (SNS)</t>
  </si>
  <si>
    <t>AWS Simple Queue Service (SQS)</t>
  </si>
  <si>
    <t>AWS Site-to-Site VPN</t>
  </si>
  <si>
    <t>AWS Step Functions</t>
  </si>
  <si>
    <t>AWS Storage Gateway</t>
  </si>
  <si>
    <t>AWS SWF</t>
  </si>
  <si>
    <t>AWS Systems Manager - Run Command</t>
  </si>
  <si>
    <t>AWS Textract</t>
  </si>
  <si>
    <t>AWS Transfer Family</t>
  </si>
  <si>
    <t>AWS Transit Gateway</t>
  </si>
  <si>
    <t>AWS Translate</t>
  </si>
  <si>
    <t>AWS Trusted Advisor</t>
  </si>
  <si>
    <t>AWS VPC NAT Gateways</t>
  </si>
  <si>
    <t>AWS WAF</t>
  </si>
  <si>
    <t>AWS WAF Classic</t>
  </si>
  <si>
    <t>AWS WorkMail</t>
  </si>
  <si>
    <t>AWS WorkSpaces</t>
  </si>
  <si>
    <t>TOTAL DDUs for AWS Service Integration</t>
  </si>
  <si>
    <t>MONTHLY</t>
  </si>
  <si>
    <r>
      <t xml:space="preserve">DDU Estimation for Using Extension </t>
    </r>
    <r>
      <rPr>
        <sz val="12"/>
        <color theme="0"/>
        <rFont val="Calibri"/>
        <family val="2"/>
        <scheme val="minor"/>
      </rPr>
      <t xml:space="preserve">(results for extensions are shown at the bottom in </t>
    </r>
    <r>
      <rPr>
        <u/>
        <sz val="12"/>
        <color theme="0"/>
        <rFont val="Calibri"/>
        <family val="2"/>
        <scheme val="minor"/>
      </rPr>
      <t>yellow</t>
    </r>
    <r>
      <rPr>
        <sz val="12"/>
        <color theme="0"/>
        <rFont val="Calibri"/>
        <family val="2"/>
        <scheme val="minor"/>
      </rPr>
      <t>)</t>
    </r>
  </si>
  <si>
    <t xml:space="preserve">Typical mean (50 percentile) DDU </t>
  </si>
  <si>
    <t>Typical large (80 percentile) DDU</t>
  </si>
  <si>
    <t>Typical mean (50 percentile) DEM</t>
  </si>
  <si>
    <t>Typical large (80 percentile) DEM</t>
  </si>
  <si>
    <t>HOW TO ESTIMATE CONSUMPTION</t>
  </si>
  <si>
    <t>ESTIMATED DDU CONSUMPTION</t>
  </si>
  <si>
    <t>Palo Alto</t>
  </si>
  <si>
    <t>Skip</t>
  </si>
  <si>
    <t>Hyper-V</t>
  </si>
  <si>
    <t>Active Directory</t>
  </si>
  <si>
    <t>MS Exchange</t>
  </si>
  <si>
    <t>Rabbit MQ</t>
  </si>
  <si>
    <t>Total DDU licenses estimate (yearly)</t>
  </si>
  <si>
    <t xml:space="preserve">                                                        Cloud Automation Units (CAUs) Consumption &amp; Services Calculator</t>
  </si>
  <si>
    <t>CAU Calculation for Use Cases</t>
  </si>
  <si>
    <t>Cloud Automation Unit Weighting Table</t>
  </si>
  <si>
    <t>Use case</t>
  </si>
  <si>
    <t>Lifecycle orchestration</t>
  </si>
  <si>
    <t>Per triggered service</t>
  </si>
  <si>
    <t>starting a process, calling other services,…</t>
  </si>
  <si>
    <t>Quality Gates</t>
  </si>
  <si>
    <t>Per quality gate*</t>
  </si>
  <si>
    <t>-</t>
  </si>
  <si>
    <t>Quality Gate</t>
  </si>
  <si>
    <t>Number of deployed services to be evaluated</t>
  </si>
  <si>
    <t>Remediation Automations</t>
  </si>
  <si>
    <t>starting a remediation, calling other services,…</t>
  </si>
  <si>
    <t>Deployments / week</t>
  </si>
  <si>
    <t xml:space="preserve"> - DEV environment</t>
  </si>
  <si>
    <t xml:space="preserve"> - STAGE environment</t>
  </si>
  <si>
    <t>* if a quality gate is part of a process, following services trigger consumption similar to lifecycle orchestration</t>
  </si>
  <si>
    <t xml:space="preserve"> - PROD environment</t>
  </si>
  <si>
    <t>** Factor 4 of quality gates due to increased number of events. If further external services are triggered has to be increased.</t>
  </si>
  <si>
    <t>CAUs required per week</t>
  </si>
  <si>
    <t>*** At least the number of services</t>
  </si>
  <si>
    <t>Lifecycle Orchestration (yes / no)</t>
  </si>
  <si>
    <t>**** Scope for minimum attached Professional Services is limited to one application and one customer environment</t>
  </si>
  <si>
    <t>CAUs required per week **</t>
  </si>
  <si>
    <t>Remediation Automation</t>
  </si>
  <si>
    <t>Problem Remediation in production &amp; pred-production</t>
  </si>
  <si>
    <t>Remediations per week in production</t>
  </si>
  <si>
    <t>Remediations per week in preprod</t>
  </si>
  <si>
    <t>CAUs required per week ***</t>
  </si>
  <si>
    <t>CAU licenses needed</t>
  </si>
  <si>
    <t>Total CAUs required (for 1 year of Cloud Automation)</t>
  </si>
  <si>
    <t>Cloud Automation Services</t>
  </si>
  <si>
    <t>Minimum Flexpoints required ****</t>
  </si>
  <si>
    <t>RAM GB</t>
  </si>
  <si>
    <t>Monitoring Mode</t>
  </si>
  <si>
    <t>Host Units Each</t>
  </si>
  <si>
    <t>abcxyz</t>
  </si>
  <si>
    <t>full-stack</t>
  </si>
  <si>
    <t>hhhffdhgd</t>
  </si>
  <si>
    <t>ddffgg</t>
  </si>
  <si>
    <t>AWS: a1.2xlarge</t>
  </si>
  <si>
    <t>AWS: a1.4xlarge</t>
  </si>
  <si>
    <t>AWS: a1.large</t>
  </si>
  <si>
    <t>AWS: a1.medium</t>
  </si>
  <si>
    <t>AWS: a1.metal</t>
  </si>
  <si>
    <t>AWS: a1.xlarge</t>
  </si>
  <si>
    <t>AWS: c4.2xlarge</t>
  </si>
  <si>
    <t>AWS: c4.4xlarge</t>
  </si>
  <si>
    <t>AWS: c4.8xlarge</t>
  </si>
  <si>
    <t>AWS: c4.large</t>
  </si>
  <si>
    <t>AWS: c4.xlarge</t>
  </si>
  <si>
    <t>AWS: c5.12xlarge</t>
  </si>
  <si>
    <t>AWS: c5.18xlarge</t>
  </si>
  <si>
    <t>AWS: c5.24xlarge</t>
  </si>
  <si>
    <t>AWS: c5.2xlarge</t>
  </si>
  <si>
    <t>AWS: c5.4xlarge</t>
  </si>
  <si>
    <t>AWS: c5.9xlarge</t>
  </si>
  <si>
    <t>AWS: c5.large</t>
  </si>
  <si>
    <t>AWS: c5.metal</t>
  </si>
  <si>
    <t>AWS: c5.xlarge</t>
  </si>
  <si>
    <t>AWS: c5a.12xlarge</t>
  </si>
  <si>
    <t>AWS: c5a.16xlarge</t>
  </si>
  <si>
    <t>AWS: c5a.24xlarge</t>
  </si>
  <si>
    <t>AWS: c5a.2xlarge</t>
  </si>
  <si>
    <t>AWS: c5a.4xlarge</t>
  </si>
  <si>
    <t>AWS: c5a.8xlarge</t>
  </si>
  <si>
    <t>AWS: c5a.large</t>
  </si>
  <si>
    <t>AWS: c5a.xlarge</t>
  </si>
  <si>
    <t>AWS: c5ad.12xlarge</t>
  </si>
  <si>
    <t>AWS: c5ad.16xlarge</t>
  </si>
  <si>
    <t>AWS: c5ad.24xlarge</t>
  </si>
  <si>
    <t>AWS: c5ad.2xlarge</t>
  </si>
  <si>
    <t>AWS: c5ad.4xlarge</t>
  </si>
  <si>
    <t>AWS: c5ad.8xlarge</t>
  </si>
  <si>
    <t>AWS: c5ad.large</t>
  </si>
  <si>
    <t>AWS: c5ad.xlarge</t>
  </si>
  <si>
    <t>AWS: c5d.12xlarge</t>
  </si>
  <si>
    <t>AWS: c5d.18xlarge</t>
  </si>
  <si>
    <t>AWS: c5d.24xlarge</t>
  </si>
  <si>
    <t>AWS: c5d.2xlarge</t>
  </si>
  <si>
    <t>AWS: c5d.4xlarge</t>
  </si>
  <si>
    <t>AWS: c5d.9xlarge</t>
  </si>
  <si>
    <t>AWS: c5d.large</t>
  </si>
  <si>
    <t>AWS: c5d.metal</t>
  </si>
  <si>
    <t>AWS: c5d.xlarge</t>
  </si>
  <si>
    <t>AWS: c5n.18xlarge</t>
  </si>
  <si>
    <t>AWS: c5n.2xlarge</t>
  </si>
  <si>
    <t>AWS: c5n.4xlarge</t>
  </si>
  <si>
    <t>AWS: c5n.9xlarge</t>
  </si>
  <si>
    <t>AWS: c5n.large</t>
  </si>
  <si>
    <t>AWS: c5n.metal</t>
  </si>
  <si>
    <t>AWS: c5n.xlarge</t>
  </si>
  <si>
    <t>AWS: c6g.12xlarge</t>
  </si>
  <si>
    <t>AWS: c6g.16xlarge</t>
  </si>
  <si>
    <t>AWS: c6g.2xlarge</t>
  </si>
  <si>
    <t>AWS: c6g.4xlarge</t>
  </si>
  <si>
    <t>AWS: c6g.8xlarge</t>
  </si>
  <si>
    <t>AWS: c6g.large</t>
  </si>
  <si>
    <t>AWS: c6g.medium</t>
  </si>
  <si>
    <t>AWS: c6g.metal</t>
  </si>
  <si>
    <t>AWS: c6g.xlarge</t>
  </si>
  <si>
    <t>AWS: c6gd.12xlarge</t>
  </si>
  <si>
    <t>AWS: c6gd.16xlarge</t>
  </si>
  <si>
    <t>AWS: c6gd.2xlarge</t>
  </si>
  <si>
    <t>AWS: c6gd.4xlarge</t>
  </si>
  <si>
    <t>AWS: c6gd.8xlarge</t>
  </si>
  <si>
    <t>AWS: c6gd.large</t>
  </si>
  <si>
    <t>AWS: c6gd.medium</t>
  </si>
  <si>
    <t>AWS: c6gd.metal</t>
  </si>
  <si>
    <t>AWS: c6gd.xlarge</t>
  </si>
  <si>
    <t>AWS: c6gn.12xlarge</t>
  </si>
  <si>
    <t>AWS: c6gn.16xlarge</t>
  </si>
  <si>
    <t>AWS: c6gn.2xlarge</t>
  </si>
  <si>
    <t>AWS: c6gn.4xlarge</t>
  </si>
  <si>
    <t>AWS: c6gn.8xlarge</t>
  </si>
  <si>
    <t>AWS: c6gn.large</t>
  </si>
  <si>
    <t>AWS: c6gn.medium</t>
  </si>
  <si>
    <t>AWS: c6gn.xlarge</t>
  </si>
  <si>
    <t>AWS: d2.2xlarge</t>
  </si>
  <si>
    <t>AWS: d2.4xlarge</t>
  </si>
  <si>
    <t>AWS: d2.8xlarge</t>
  </si>
  <si>
    <t>AWS: d2.xlarge</t>
  </si>
  <si>
    <t>AWS: d3.2xlarge</t>
  </si>
  <si>
    <t>AWS: d3.4xlarge</t>
  </si>
  <si>
    <t>AWS: d3.8xlarge</t>
  </si>
  <si>
    <t>AWS: d3.xlarge</t>
  </si>
  <si>
    <t>AWS: d3en.12xlarge</t>
  </si>
  <si>
    <t>AWS: d3en.2xlarge</t>
  </si>
  <si>
    <t>AWS: d3en.4xlarge</t>
  </si>
  <si>
    <t>AWS: d3en.6xlarge</t>
  </si>
  <si>
    <t>AWS: d3en.8xlarge</t>
  </si>
  <si>
    <t>AWS: d3en.xlarge</t>
  </si>
  <si>
    <t>AWS: f1.16xlarge</t>
  </si>
  <si>
    <t>AWS: f1.2xlarge</t>
  </si>
  <si>
    <t>AWS: f1.4xlarge</t>
  </si>
  <si>
    <t>AWS: g3.16xlarge</t>
  </si>
  <si>
    <t>AWS: g3.4xlarge</t>
  </si>
  <si>
    <t>AWS: g3.8xlarge</t>
  </si>
  <si>
    <t>AWS: g3s.xlarge</t>
  </si>
  <si>
    <t>AWS: g4ad.16xlarge</t>
  </si>
  <si>
    <t>AWS: g4ad.4xlarge</t>
  </si>
  <si>
    <t>AWS: g4ad.8xlarge</t>
  </si>
  <si>
    <t>AWS: g4dn.12xlarge</t>
  </si>
  <si>
    <t>AWS: g4dn.16xlarge</t>
  </si>
  <si>
    <t>AWS: g4dn.2xlarge</t>
  </si>
  <si>
    <t>AWS: g4dn.4xlarge</t>
  </si>
  <si>
    <t>AWS: g4dn.8xlarge</t>
  </si>
  <si>
    <t>AWS: g4dn.metal*</t>
  </si>
  <si>
    <t>AWS: g4dn.xlarge</t>
  </si>
  <si>
    <t>AWS: h1.16xlarge</t>
  </si>
  <si>
    <t>AWS: h1.2xlarge</t>
  </si>
  <si>
    <t>AWS: h1.4xlarge</t>
  </si>
  <si>
    <t>AWS: h1.8xlarge</t>
  </si>
  <si>
    <t>AWS: i3.16xlarge</t>
  </si>
  <si>
    <t>AWS: i3.2xlarge</t>
  </si>
  <si>
    <t>AWS: i3.4xlarge</t>
  </si>
  <si>
    <t>AWS: i3.8xlarge</t>
  </si>
  <si>
    <t>AWS: i3.large</t>
  </si>
  <si>
    <t>AWS: i3.metal</t>
  </si>
  <si>
    <t>AWS: i3.xlarge</t>
  </si>
  <si>
    <t>AWS: i3en.12xlarge</t>
  </si>
  <si>
    <t>AWS: i3en.24xlarge</t>
  </si>
  <si>
    <t>AWS: i3en.2xlarge</t>
  </si>
  <si>
    <t>AWS: i3en.3xlarge</t>
  </si>
  <si>
    <t>AWS: i3en.6xlarge</t>
  </si>
  <si>
    <t>AWS: i3en.large</t>
  </si>
  <si>
    <t>AWS: i3en.metal</t>
  </si>
  <si>
    <t>AWS: i3en.xlarge</t>
  </si>
  <si>
    <t>AWS: inf1.24xlarge</t>
  </si>
  <si>
    <t>AWS: inf1.2xlarge</t>
  </si>
  <si>
    <t>AWS: inf1.6xlarge</t>
  </si>
  <si>
    <t>AWS: inf1.xlarge</t>
  </si>
  <si>
    <t>AWS: m4.10xlarge</t>
  </si>
  <si>
    <t>AWS: m4.16xlarge</t>
  </si>
  <si>
    <t>AWS: m4.2xlarge</t>
  </si>
  <si>
    <t>AWS: m4.4xlarge</t>
  </si>
  <si>
    <t>AWS: m4.large</t>
  </si>
  <si>
    <t>AWS: m4.xlarge</t>
  </si>
  <si>
    <t>AWS: m5.12xlarge</t>
  </si>
  <si>
    <t>AWS: m5.16xlarge</t>
  </si>
  <si>
    <t>AWS: m5.24xlarge</t>
  </si>
  <si>
    <t>AWS: m5.2xlarge</t>
  </si>
  <si>
    <t>AWS: m5.4xlarge</t>
  </si>
  <si>
    <t>AWS: m5.8xlarge</t>
  </si>
  <si>
    <t>AWS: m5.large</t>
  </si>
  <si>
    <t>AWS: m5.metal</t>
  </si>
  <si>
    <t>AWS: m5.xlarge</t>
  </si>
  <si>
    <t>AWS: m5a.12xlarge</t>
  </si>
  <si>
    <t>AWS: m5a.16xlarge</t>
  </si>
  <si>
    <t>AWS: m5a.24xlarge</t>
  </si>
  <si>
    <t>AWS: m5a.2xlarge</t>
  </si>
  <si>
    <t>AWS: m5a.4xlarge</t>
  </si>
  <si>
    <t>AWS: m5a.8xlarge</t>
  </si>
  <si>
    <t>AWS: m5a.large</t>
  </si>
  <si>
    <t>AWS: m5a.xlarge</t>
  </si>
  <si>
    <t>AWS: m5ad.12xlarge</t>
  </si>
  <si>
    <t>AWS: m5ad.24xlarge</t>
  </si>
  <si>
    <t>AWS: m5ad.2xlarge</t>
  </si>
  <si>
    <t>AWS: m5ad.4xlarge</t>
  </si>
  <si>
    <t>AWS: m5ad.large</t>
  </si>
  <si>
    <t>AWS: m5ad.xlarge</t>
  </si>
  <si>
    <t>AWS: m5d.12xlarge</t>
  </si>
  <si>
    <t>AWS: m5d.16xlarge</t>
  </si>
  <si>
    <t>AWS: m5d.24xlarge</t>
  </si>
  <si>
    <t>AWS: m5d.2xlarge</t>
  </si>
  <si>
    <t>AWS: m5d.4xlarge</t>
  </si>
  <si>
    <t>AWS: m5d.8xlarge</t>
  </si>
  <si>
    <t>AWS: m5d.large</t>
  </si>
  <si>
    <t>AWS: m5d.metal</t>
  </si>
  <si>
    <t>AWS: m5d.xlarge</t>
  </si>
  <si>
    <t>AWS: m5dn.12xlarge</t>
  </si>
  <si>
    <t>AWS: m5dn.16xlarge</t>
  </si>
  <si>
    <t>AWS: m5dn.24xlarge</t>
  </si>
  <si>
    <t>AWS: m5dn.2xlarge</t>
  </si>
  <si>
    <t>AWS: m5dn.4xlarge</t>
  </si>
  <si>
    <t>AWS: m5dn.8xlarge</t>
  </si>
  <si>
    <t>AWS: m5dn.large</t>
  </si>
  <si>
    <t>AWS: m5dn.xlarge</t>
  </si>
  <si>
    <t>AWS: m5n.12xlarge</t>
  </si>
  <si>
    <t>AWS: m5n.16xlarge</t>
  </si>
  <si>
    <t>AWS: m5n.24xlarge</t>
  </si>
  <si>
    <t>AWS: m5n.2xlarge</t>
  </si>
  <si>
    <t>AWS: m5n.4xlarge</t>
  </si>
  <si>
    <t>AWS: m5n.8xlarge</t>
  </si>
  <si>
    <t>AWS: m5n.large</t>
  </si>
  <si>
    <t>AWS: m5n.xlarge</t>
  </si>
  <si>
    <t>AWS: m5nz.metal</t>
  </si>
  <si>
    <t>AWS: m5zn.12xlarge</t>
  </si>
  <si>
    <t>AWS: m5zn.2xlarge</t>
  </si>
  <si>
    <t>AWS: m5zn.3xlarge</t>
  </si>
  <si>
    <t>AWS: m5zn.6xlarge</t>
  </si>
  <si>
    <t>AWS: m5zn.large</t>
  </si>
  <si>
    <t>AWS: m5zn.xlarge</t>
  </si>
  <si>
    <t>AWS: m6a.large</t>
  </si>
  <si>
    <t>AWS: m6a.xlarge</t>
  </si>
  <si>
    <t>AWS: m6a.2xlarge</t>
  </si>
  <si>
    <t>AWS: m6a.4xlarge</t>
  </si>
  <si>
    <t>AWS: m6a.8xlarge</t>
  </si>
  <si>
    <t>AWS: m6a.12xlarge</t>
  </si>
  <si>
    <t>AWS: m6a.16xlarge</t>
  </si>
  <si>
    <t>AWS: m6a.24xlarge</t>
  </si>
  <si>
    <t>AWS: m6a.32xlarge</t>
  </si>
  <si>
    <t>AWS: m6a.48xlarge</t>
  </si>
  <si>
    <t>AWS: m6g.12xlarge</t>
  </si>
  <si>
    <t>AWS: m6g.16xlarge</t>
  </si>
  <si>
    <t>AWS: m6g.2xlarge</t>
  </si>
  <si>
    <t>AWS: m6g.4xlarge</t>
  </si>
  <si>
    <t>AWS: m6g.8xlarge</t>
  </si>
  <si>
    <t>AWS: m6g.large</t>
  </si>
  <si>
    <t>AWS: m6g.medium</t>
  </si>
  <si>
    <t>AWS: m6g.metal</t>
  </si>
  <si>
    <t>AWS: m6g.xlarge</t>
  </si>
  <si>
    <t>AWS: m6gd.12xlarge</t>
  </si>
  <si>
    <t>AWS: m6gd.16xlarge</t>
  </si>
  <si>
    <t>AWS: m6gd.2xlarge</t>
  </si>
  <si>
    <t>AWS: m6gd.4xlarge</t>
  </si>
  <si>
    <t>AWS: m6gd.8xlarge</t>
  </si>
  <si>
    <t>AWS: m6gd.large</t>
  </si>
  <si>
    <t>AWS: m6gd.medium</t>
  </si>
  <si>
    <t>AWS: m6gd.metal</t>
  </si>
  <si>
    <t>AWS: m6gd.xlarge</t>
  </si>
  <si>
    <t>AWS: p2.16xlarge</t>
  </si>
  <si>
    <t>AWS: p2.8xlarge</t>
  </si>
  <si>
    <t>AWS: p2.xlarge</t>
  </si>
  <si>
    <t>AWS: p3.16xlarge</t>
  </si>
  <si>
    <t>AWS: p3.2xlarge</t>
  </si>
  <si>
    <t>AWS: p3.8xlarge</t>
  </si>
  <si>
    <t>AWS: p3dn.24xlarge</t>
  </si>
  <si>
    <t>AWS: r4.16xlarge</t>
  </si>
  <si>
    <t>AWS: r4.2xlarge</t>
  </si>
  <si>
    <t>AWS: r4.4xlarge</t>
  </si>
  <si>
    <t>AWS: r4.8xlarge</t>
  </si>
  <si>
    <t>AWS: r4.large</t>
  </si>
  <si>
    <t>AWS: r4.xlarge</t>
  </si>
  <si>
    <t>AWS: r5.12xlarge</t>
  </si>
  <si>
    <t>AWS: r5.16xlarge</t>
  </si>
  <si>
    <t>AWS: r5.24xlarge</t>
  </si>
  <si>
    <t>AWS: r5.2xlarge</t>
  </si>
  <si>
    <t>AWS: r5.4xlarge</t>
  </si>
  <si>
    <t>AWS: r5.8xlarge</t>
  </si>
  <si>
    <t>AWS: r5.large</t>
  </si>
  <si>
    <t>AWS: r5.metal</t>
  </si>
  <si>
    <t>AWS: r5.xlarge</t>
  </si>
  <si>
    <t>AWS: r5a.12xlarge</t>
  </si>
  <si>
    <t>AWS: r5a.16xlarge</t>
  </si>
  <si>
    <t>AWS: r5a.24xlarge</t>
  </si>
  <si>
    <t>AWS: r5a.2xlarge</t>
  </si>
  <si>
    <t>AWS: r5a.4xlarge</t>
  </si>
  <si>
    <t>AWS: r5a.8xlarge</t>
  </si>
  <si>
    <t>AWS: r5a.large</t>
  </si>
  <si>
    <t>AWS: r5a.xlarge</t>
  </si>
  <si>
    <t>AWS: r5ad.12xlarge</t>
  </si>
  <si>
    <t>AWS: r5ad.24xlarge</t>
  </si>
  <si>
    <t>AWS: r5ad.2xlarge</t>
  </si>
  <si>
    <t>AWS: r5ad.4xlarge</t>
  </si>
  <si>
    <t>AWS: r5ad.large</t>
  </si>
  <si>
    <t>AWS: r5ad.xlarge</t>
  </si>
  <si>
    <t>AWS: r5b.12xlarge</t>
  </si>
  <si>
    <t>AWS: r5b.16xlarge</t>
  </si>
  <si>
    <t>AWS: r5b.24xlarge</t>
  </si>
  <si>
    <t>AWS: r5b.2xlarge</t>
  </si>
  <si>
    <t>AWS: r5b.4xlarge</t>
  </si>
  <si>
    <t>AWS: r5b.8xlarge</t>
  </si>
  <si>
    <t>AWS: r5b.large</t>
  </si>
  <si>
    <t>AWS: r5b.metal</t>
  </si>
  <si>
    <t>AWS: r5b.xlarge</t>
  </si>
  <si>
    <t>AWS: r5d.12xlarge</t>
  </si>
  <si>
    <t>AWS: r5d.16xlarge</t>
  </si>
  <si>
    <t>AWS: r5d.24xlarge</t>
  </si>
  <si>
    <t>AWS: r5d.2xlarge</t>
  </si>
  <si>
    <t>AWS: r5d.4xlarge</t>
  </si>
  <si>
    <t>AWS: r5d.8xlarge</t>
  </si>
  <si>
    <t>AWS: r5d.large</t>
  </si>
  <si>
    <t>AWS: r5d.metal</t>
  </si>
  <si>
    <t>AWS: r5d.xlarge</t>
  </si>
  <si>
    <t>AWS: r5dn.12xlarge</t>
  </si>
  <si>
    <t>AWS: r5dn.16xlarge</t>
  </si>
  <si>
    <t>AWS: r5dn.24xlarge</t>
  </si>
  <si>
    <t>AWS: r5dn.2xlarge</t>
  </si>
  <si>
    <t>AWS: r5dn.4xlarge</t>
  </si>
  <si>
    <t>AWS: r5dn.8xlarge</t>
  </si>
  <si>
    <t>AWS: r5dn.large</t>
  </si>
  <si>
    <t>AWS: r5dn.metal</t>
  </si>
  <si>
    <t>AWS: r5dn.xlarge</t>
  </si>
  <si>
    <t>AWS: r5n.12xlarge</t>
  </si>
  <si>
    <t>AWS: r5n.16xlarge</t>
  </si>
  <si>
    <t>AWS: r5n.24xlarge</t>
  </si>
  <si>
    <t>AWS: r5n.2xlarge</t>
  </si>
  <si>
    <t>AWS: r5n.4xlarge</t>
  </si>
  <si>
    <t>AWS: r5n.8xlarge</t>
  </si>
  <si>
    <t>AWS: r5n.large</t>
  </si>
  <si>
    <t>AWS: r5n.xlarge</t>
  </si>
  <si>
    <t>AWS: r6g.12xlarge</t>
  </si>
  <si>
    <t>AWS: r6g.16xlarge</t>
  </si>
  <si>
    <t>AWS: r6g.2xlarge</t>
  </si>
  <si>
    <t>AWS: r6g.4xlarge</t>
  </si>
  <si>
    <t>AWS: r6g.8xlarge</t>
  </si>
  <si>
    <t>AWS: r6g.large</t>
  </si>
  <si>
    <t>AWS: r6g.medium</t>
  </si>
  <si>
    <t>AWS: r6g.metal</t>
  </si>
  <si>
    <t>AWS: r6g.xlarge</t>
  </si>
  <si>
    <t>AWS: r6gd.12xlarge</t>
  </si>
  <si>
    <t>AWS: r6gd.16xlarge</t>
  </si>
  <si>
    <t>AWS: r6gd.2xlarge</t>
  </si>
  <si>
    <t>AWS: r6gd.4xlarge</t>
  </si>
  <si>
    <t>AWS: r6gd.8xlarge</t>
  </si>
  <si>
    <t>AWS: r6gd.large</t>
  </si>
  <si>
    <t>AWS: r6gd.medium</t>
  </si>
  <si>
    <t>AWS: r6gd.metal</t>
  </si>
  <si>
    <t>AWS: r6gd.xlarge</t>
  </si>
  <si>
    <t>AWS: t2.2xlarge</t>
  </si>
  <si>
    <t>AWS: t2.large</t>
  </si>
  <si>
    <t>AWS: t2.medium</t>
  </si>
  <si>
    <t>AWS: t2.micro</t>
  </si>
  <si>
    <t>AWS: t2.nano</t>
  </si>
  <si>
    <t>AWS: t2.small</t>
  </si>
  <si>
    <t>AWS: t2.xlarge</t>
  </si>
  <si>
    <t>AWS: t3.2xlarge</t>
  </si>
  <si>
    <t>AWS: t3.large</t>
  </si>
  <si>
    <t>AWS: t3.medium</t>
  </si>
  <si>
    <t>AWS: t3.micro</t>
  </si>
  <si>
    <t>AWS: t3.nano</t>
  </si>
  <si>
    <t>AWS: t3.small</t>
  </si>
  <si>
    <t>AWS: t3.xlarge</t>
  </si>
  <si>
    <t>AWS: t3a.2xlarge</t>
  </si>
  <si>
    <t>AWS: t3a.large</t>
  </si>
  <si>
    <t>AWS: t3a.medium</t>
  </si>
  <si>
    <t>AWS: t3a.micro</t>
  </si>
  <si>
    <t>AWS: t3a.nano</t>
  </si>
  <si>
    <t>AWS: t3a.small</t>
  </si>
  <si>
    <t>AWS: t3a.xlarge</t>
  </si>
  <si>
    <t>AWS: u-12tb1.metal**</t>
  </si>
  <si>
    <t>AWS: u-18tb1.metal</t>
  </si>
  <si>
    <t>AWS: u-24tb1.metal</t>
  </si>
  <si>
    <t>AWS: u-6tb1.metal**</t>
  </si>
  <si>
    <t>AWS: u-9tb1.metal**</t>
  </si>
  <si>
    <t>AWS: x1.16xlarge</t>
  </si>
  <si>
    <t>AWS: x1.32xlarge</t>
  </si>
  <si>
    <t>AWS: x1e.16xlarge</t>
  </si>
  <si>
    <t>AWS: x1e.2xlarge</t>
  </si>
  <si>
    <t>AWS: x1e.32xlarge</t>
  </si>
  <si>
    <t>AWS: x1e.4xlarge</t>
  </si>
  <si>
    <t>AWS: x1e.8xlarge</t>
  </si>
  <si>
    <t>AWS: x1e.xlarge</t>
  </si>
  <si>
    <t>AWS: x2gd.12xlarge</t>
  </si>
  <si>
    <t>AWS: x2gd.16xlarge</t>
  </si>
  <si>
    <t>AWS: x2gd.2xlarge</t>
  </si>
  <si>
    <t>AWS: x2gd.4xlarge</t>
  </si>
  <si>
    <t>AWS: x2gd.8xlarge</t>
  </si>
  <si>
    <t>AWS: x2gd.large</t>
  </si>
  <si>
    <t>AWS: x2gd.medium</t>
  </si>
  <si>
    <t>AWS: x2gd.metal</t>
  </si>
  <si>
    <t>AWS: x2gd.xlarge</t>
  </si>
  <si>
    <t>AWS: z1d.12xlarge</t>
  </si>
  <si>
    <t>AWS: z1d.2xlarge</t>
  </si>
  <si>
    <t>AWS: z1d.3xlarge</t>
  </si>
  <si>
    <t>AWS: z1d.6xlarge</t>
  </si>
  <si>
    <t>AWS: z1d.large</t>
  </si>
  <si>
    <t>AWS: z1d.metal</t>
  </si>
  <si>
    <t>AWS: z1d.xlarge</t>
  </si>
  <si>
    <t>Azure: A1 v2</t>
  </si>
  <si>
    <t>Azure: A2 v2</t>
  </si>
  <si>
    <t>Azure: A2m v2</t>
  </si>
  <si>
    <t>Azure: A4 v2</t>
  </si>
  <si>
    <t>Azure: A4m v2</t>
  </si>
  <si>
    <t>Azure: A8 v2</t>
  </si>
  <si>
    <t>Azure: A8m v2</t>
  </si>
  <si>
    <t>Azure: B12MS</t>
  </si>
  <si>
    <t>Azure: B16MS</t>
  </si>
  <si>
    <t>Azure: B1MS</t>
  </si>
  <si>
    <t>Azure: B1S</t>
  </si>
  <si>
    <t>Azure: B20MS</t>
  </si>
  <si>
    <t>Azure: B2MS</t>
  </si>
  <si>
    <t>Azure: B2S</t>
  </si>
  <si>
    <t>Azure: B4MS</t>
  </si>
  <si>
    <t>Azure: B8MS</t>
  </si>
  <si>
    <t>Azure: D1 v2</t>
  </si>
  <si>
    <t>Azure: D11 v2</t>
  </si>
  <si>
    <t>Azure: D12 v2</t>
  </si>
  <si>
    <t>Azure: D13 v2</t>
  </si>
  <si>
    <t>Azure: D14 v2</t>
  </si>
  <si>
    <t>Azure: D15 v2</t>
  </si>
  <si>
    <t>Azure: D15i v2 1</t>
  </si>
  <si>
    <t>Azure: D16 v3</t>
  </si>
  <si>
    <t>Azure: D16 v4</t>
  </si>
  <si>
    <t>Azure: D16 v5</t>
  </si>
  <si>
    <t>Azure: D16a v4</t>
  </si>
  <si>
    <t>Azure: D16as v4</t>
  </si>
  <si>
    <t>Azure: D16d v4</t>
  </si>
  <si>
    <t>Azure: D16d v5</t>
  </si>
  <si>
    <t>Azure: D16ds v4</t>
  </si>
  <si>
    <t>Azure: D16ds v5</t>
  </si>
  <si>
    <t>Azure: D16s v3</t>
  </si>
  <si>
    <t>Azure: D16s v4</t>
  </si>
  <si>
    <t>Azure: D16s v5</t>
  </si>
  <si>
    <t>Azure: D2 v2</t>
  </si>
  <si>
    <t>Azure: D2 v3</t>
  </si>
  <si>
    <t>Azure: D2 v4</t>
  </si>
  <si>
    <t>Azure: D2 v5</t>
  </si>
  <si>
    <t>Azure: D2a v4</t>
  </si>
  <si>
    <t>Azure: D2as v4</t>
  </si>
  <si>
    <t>Azure: D2d v4</t>
  </si>
  <si>
    <t>Azure: D2d v5</t>
  </si>
  <si>
    <t>Azure: D2ds v4</t>
  </si>
  <si>
    <t>Azure: D2ds v5</t>
  </si>
  <si>
    <t>Azure: D2s v3</t>
  </si>
  <si>
    <t>Azure: D2s v4</t>
  </si>
  <si>
    <t>Azure: D2s v5</t>
  </si>
  <si>
    <t>Azure: D3 v2</t>
  </si>
  <si>
    <t>Azure: D32 v3</t>
  </si>
  <si>
    <t>Azure: D32 v4</t>
  </si>
  <si>
    <t>Azure: D32 v5</t>
  </si>
  <si>
    <t>Azure: D32a v4</t>
  </si>
  <si>
    <t>Azure: D32as v4</t>
  </si>
  <si>
    <t>Azure: D32d v4</t>
  </si>
  <si>
    <t>Azure: D32d v5</t>
  </si>
  <si>
    <t>Azure: D32ds v4</t>
  </si>
  <si>
    <t>Azure: D32ds v5</t>
  </si>
  <si>
    <t>Azure: D32s v3</t>
  </si>
  <si>
    <t>Azure: D32s v4</t>
  </si>
  <si>
    <t>Azure: D32s v5</t>
  </si>
  <si>
    <t>Azure: D4 v2</t>
  </si>
  <si>
    <t>Azure: D4 v3</t>
  </si>
  <si>
    <t>Azure: D4 v4</t>
  </si>
  <si>
    <t>Azure: D4 v5</t>
  </si>
  <si>
    <t>Azure: D48 v3</t>
  </si>
  <si>
    <t>Azure: D48 v4</t>
  </si>
  <si>
    <t>Azure: D48 v5</t>
  </si>
  <si>
    <t>Azure: D48a v4</t>
  </si>
  <si>
    <t>Azure: D48as v4</t>
  </si>
  <si>
    <t>Azure: D48d v4</t>
  </si>
  <si>
    <t>Azure: D48d v5</t>
  </si>
  <si>
    <t>Azure: D48ds v4</t>
  </si>
  <si>
    <t>Azure: D48ds v5</t>
  </si>
  <si>
    <t>Azure: D48s v3</t>
  </si>
  <si>
    <t>Azure: D48s v4</t>
  </si>
  <si>
    <t>Azure: D48s v5</t>
  </si>
  <si>
    <t>Azure: D4a v4</t>
  </si>
  <si>
    <t>Azure: D4as v4</t>
  </si>
  <si>
    <t>Azure: D4d v4</t>
  </si>
  <si>
    <t>Azure: D4d v5</t>
  </si>
  <si>
    <t>Azure: D4ds v4</t>
  </si>
  <si>
    <t>Azure: D4ds v5</t>
  </si>
  <si>
    <t>Azure: D4s v3</t>
  </si>
  <si>
    <t>Azure: D4s v4</t>
  </si>
  <si>
    <t>Azure: D4s v5</t>
  </si>
  <si>
    <t>Azure: D5 v2</t>
  </si>
  <si>
    <t>Azure: D64 v3</t>
  </si>
  <si>
    <t>Azure: D64 v4</t>
  </si>
  <si>
    <t>Azure: D64 v5</t>
  </si>
  <si>
    <t>Azure: D64a v4</t>
  </si>
  <si>
    <t>Azure: D64as v4</t>
  </si>
  <si>
    <t>Azure: D64d v4</t>
  </si>
  <si>
    <t>Azure: D64d v5</t>
  </si>
  <si>
    <t>Azure: D64ds v4</t>
  </si>
  <si>
    <t>Azure: D64ds v5</t>
  </si>
  <si>
    <t>Azure: D64s v3</t>
  </si>
  <si>
    <t>Azure: D64s v4</t>
  </si>
  <si>
    <t>Azure: D64s v5</t>
  </si>
  <si>
    <t>Azure: D8 v3</t>
  </si>
  <si>
    <t>Azure: D8 v4</t>
  </si>
  <si>
    <t>Azure: D8 v5</t>
  </si>
  <si>
    <t>Azure: D8a v4</t>
  </si>
  <si>
    <t>Azure: D8as v4</t>
  </si>
  <si>
    <t>Azure: D8d v4</t>
  </si>
  <si>
    <t>Azure: D8d v5</t>
  </si>
  <si>
    <t>Azure: D8ds v4</t>
  </si>
  <si>
    <t>Azure: D8ds v5</t>
  </si>
  <si>
    <t>Azure: D8s v3</t>
  </si>
  <si>
    <t>Azure: D8s v4</t>
  </si>
  <si>
    <t>Azure: D8s v5</t>
  </si>
  <si>
    <t>Azure: D96 v5</t>
  </si>
  <si>
    <t>Azure: D96a v4</t>
  </si>
  <si>
    <t>Azure: D96as v4</t>
  </si>
  <si>
    <t>Azure: D96d v5</t>
  </si>
  <si>
    <t>Azure: D96ds v5</t>
  </si>
  <si>
    <t>Azure: D96s v5</t>
  </si>
  <si>
    <t>Azure: DC1s v2</t>
  </si>
  <si>
    <t>Azure: DC2s v2</t>
  </si>
  <si>
    <t>Azure: DC4s v2</t>
  </si>
  <si>
    <t>Azure: DC8 v2</t>
  </si>
  <si>
    <t>Azure: DS1 v2</t>
  </si>
  <si>
    <t>Azure: DS11 v2</t>
  </si>
  <si>
    <t>Azure: DS11-1 v2</t>
  </si>
  <si>
    <t>Azure: DS12 v2</t>
  </si>
  <si>
    <t>Azure: DS12-1 v2</t>
  </si>
  <si>
    <t>Azure: DS12-2 v2</t>
  </si>
  <si>
    <t>Azure: DS13 v2</t>
  </si>
  <si>
    <t>Azure: DS13-2 v2</t>
  </si>
  <si>
    <t>Azure: DS13-4 v2</t>
  </si>
  <si>
    <t>Azure: DS14 v2</t>
  </si>
  <si>
    <t>Azure: DS14-4 v2</t>
  </si>
  <si>
    <t>Azure: DS14-8 v2</t>
  </si>
  <si>
    <t>Azure: DS15 v2</t>
  </si>
  <si>
    <t>Azure: DS15i v2</t>
  </si>
  <si>
    <t>Azure: DS2 v2</t>
  </si>
  <si>
    <t>Azure: DS3 v2</t>
  </si>
  <si>
    <t>Azure: DS4 v2</t>
  </si>
  <si>
    <t>Azure: DS5 v2</t>
  </si>
  <si>
    <t>Azure: E16 v3</t>
  </si>
  <si>
    <t>Azure: E16 v4</t>
  </si>
  <si>
    <t>Azure: E16 v5</t>
  </si>
  <si>
    <t>Azure: E16-4as v4</t>
  </si>
  <si>
    <t>Azure: E16-4ds v4</t>
  </si>
  <si>
    <t>Azure: E16-4s v3</t>
  </si>
  <si>
    <t>Azure: E16-4s v4</t>
  </si>
  <si>
    <t>Azure: E16-8as v4</t>
  </si>
  <si>
    <t>Azure: E16-8ds v4</t>
  </si>
  <si>
    <t>Azure: E16-8s v3</t>
  </si>
  <si>
    <t>Azure: E16-8s v4</t>
  </si>
  <si>
    <t>Azure: E16a v4</t>
  </si>
  <si>
    <t>Azure: E16as v4</t>
  </si>
  <si>
    <t>Azure: E16d v4</t>
  </si>
  <si>
    <t>Azure: E16d v5</t>
  </si>
  <si>
    <t>Azure: E16ds v4</t>
  </si>
  <si>
    <t>Azure: E16ds v5</t>
  </si>
  <si>
    <t>Azure: E16s v3</t>
  </si>
  <si>
    <t>Azure: E16s v4</t>
  </si>
  <si>
    <t>Azure: E16s v5</t>
  </si>
  <si>
    <t>Azure: E2 v3</t>
  </si>
  <si>
    <t>Azure: E2 v4</t>
  </si>
  <si>
    <t>Azure: E2 v5</t>
  </si>
  <si>
    <t>Azure: E20 v3</t>
  </si>
  <si>
    <t>Azure: E20 v5</t>
  </si>
  <si>
    <t>Azure: E20a v4</t>
  </si>
  <si>
    <t>Azure: E20as v4</t>
  </si>
  <si>
    <t>Azure: E20d v4</t>
  </si>
  <si>
    <t>Azure: E20d v5</t>
  </si>
  <si>
    <t>Azure: E20ds v4</t>
  </si>
  <si>
    <t>Azure: E20ds v5</t>
  </si>
  <si>
    <t>Azure: E20s v3</t>
  </si>
  <si>
    <t>Azure: E20s v4</t>
  </si>
  <si>
    <t>Azure: E20s v5</t>
  </si>
  <si>
    <t>Azure: E2a v4</t>
  </si>
  <si>
    <t>Azure: E2as v4</t>
  </si>
  <si>
    <t>Azure: E2d v4</t>
  </si>
  <si>
    <t>Azure: E2d v5</t>
  </si>
  <si>
    <t>Azure: E2ds v4</t>
  </si>
  <si>
    <t>Azure: E2ds v5</t>
  </si>
  <si>
    <t>Azure: E2s v3</t>
  </si>
  <si>
    <t>Azure: E2s v4</t>
  </si>
  <si>
    <t>Azure: E2s v5</t>
  </si>
  <si>
    <t>Azure: E32 v3</t>
  </si>
  <si>
    <t>Azure: E32 v4</t>
  </si>
  <si>
    <t>Azure: E32 v5</t>
  </si>
  <si>
    <t>Azure: E32-16as v4</t>
  </si>
  <si>
    <t>Azure: E32-16ds v4</t>
  </si>
  <si>
    <t>Azure: E32-16s v3</t>
  </si>
  <si>
    <t>Azure: E32-16s v4</t>
  </si>
  <si>
    <t>Azure: E32-8as v4</t>
  </si>
  <si>
    <t>Azure: E32-8ds v4</t>
  </si>
  <si>
    <t>Azure: E32-8s v3</t>
  </si>
  <si>
    <t>Azure: E32-8s v4</t>
  </si>
  <si>
    <t>Azure: E32a v4</t>
  </si>
  <si>
    <t>Azure: E32as v4</t>
  </si>
  <si>
    <t>Azure: E32d v4</t>
  </si>
  <si>
    <t>Azure: E32d v5</t>
  </si>
  <si>
    <t>Azure: E32ds v4</t>
  </si>
  <si>
    <t>Azure: E32ds v5</t>
  </si>
  <si>
    <t>Azure: E32s v3</t>
  </si>
  <si>
    <t>Azure: E32s v4</t>
  </si>
  <si>
    <t>Azure: E32s v5</t>
  </si>
  <si>
    <t>Azure: E4 v3</t>
  </si>
  <si>
    <t>Azure: E4 v4</t>
  </si>
  <si>
    <t>Azure: E4 v5</t>
  </si>
  <si>
    <t>Azure: E4-2as v4</t>
  </si>
  <si>
    <t>Azure: E4-2ds v4</t>
  </si>
  <si>
    <t>Azure: E4-2s v3</t>
  </si>
  <si>
    <t>Azure: E4-2s v4</t>
  </si>
  <si>
    <t>Azure: E48 v3</t>
  </si>
  <si>
    <t>Azure: E48 v4</t>
  </si>
  <si>
    <t>Azure: E48 v5</t>
  </si>
  <si>
    <t>Azure: E48a v4</t>
  </si>
  <si>
    <t>Azure: E48as v4</t>
  </si>
  <si>
    <t>Azure: E48d v4</t>
  </si>
  <si>
    <t>Azure: E48d v5</t>
  </si>
  <si>
    <t>Azure: E48ds v4</t>
  </si>
  <si>
    <t>Azure: E48ds v5</t>
  </si>
  <si>
    <t>Azure: E48s v3</t>
  </si>
  <si>
    <t>Azure: E48s v4</t>
  </si>
  <si>
    <t>Azure: E48s v5</t>
  </si>
  <si>
    <t>Azure: E4a v4</t>
  </si>
  <si>
    <t>Azure: E4as v4</t>
  </si>
  <si>
    <t>Azure: E4d v4</t>
  </si>
  <si>
    <t>Azure: E4d v5</t>
  </si>
  <si>
    <t>Azure: E4ds v4</t>
  </si>
  <si>
    <t>Azure: E4ds v5</t>
  </si>
  <si>
    <t>Azure: E4s v3</t>
  </si>
  <si>
    <t>Azure: E4s v4</t>
  </si>
  <si>
    <t>Azure: E4s v5</t>
  </si>
  <si>
    <t>Azure: E64 v3</t>
  </si>
  <si>
    <t>Azure: E64 v4</t>
  </si>
  <si>
    <t>Azure: E64 v5</t>
  </si>
  <si>
    <t>Azure: E64-16as v4</t>
  </si>
  <si>
    <t>Azure: E64-16ds v4</t>
  </si>
  <si>
    <t>Azure: E64-16s v3</t>
  </si>
  <si>
    <t>Azure: E64-16s v4</t>
  </si>
  <si>
    <t>Azure: E64-32as v4</t>
  </si>
  <si>
    <t>Azure: E64-32ds v4</t>
  </si>
  <si>
    <t>Azure: E64-32s v3</t>
  </si>
  <si>
    <t>Azure: E64-32s v4</t>
  </si>
  <si>
    <t>Azure: E64a v4</t>
  </si>
  <si>
    <t>Azure: E64as v4</t>
  </si>
  <si>
    <t>Azure: E64d v4</t>
  </si>
  <si>
    <t>Azure: E64d v5</t>
  </si>
  <si>
    <t>Azure: E64ds v4</t>
  </si>
  <si>
    <t>Azure: E64ds v5</t>
  </si>
  <si>
    <t>Azure: E64i v3 1</t>
  </si>
  <si>
    <t>Azure: E64is v3 1</t>
  </si>
  <si>
    <t>Azure: E64s v3</t>
  </si>
  <si>
    <t>Azure: E64s v4</t>
  </si>
  <si>
    <t>Azure: E64s v5</t>
  </si>
  <si>
    <t>Azure: E8 v3</t>
  </si>
  <si>
    <t>Azure: E8 v4</t>
  </si>
  <si>
    <t>Azure: E8 v5</t>
  </si>
  <si>
    <t>Azure: E80ids v4 1</t>
  </si>
  <si>
    <t>Azure: E80is v4 1</t>
  </si>
  <si>
    <t>Azure: E8-2as v4</t>
  </si>
  <si>
    <t>Azure: E8-2ds v4</t>
  </si>
  <si>
    <t>Azure: E8-2s v3</t>
  </si>
  <si>
    <t>Azure: E8-2s v4</t>
  </si>
  <si>
    <t>Azure: E8-4as v4</t>
  </si>
  <si>
    <t>Azure: E8-4ds v4</t>
  </si>
  <si>
    <t>Azure: E8-4s v3</t>
  </si>
  <si>
    <t>Azure: E8-4s v4</t>
  </si>
  <si>
    <t>Azure: E8a v4</t>
  </si>
  <si>
    <t>Azure: E8as v4</t>
  </si>
  <si>
    <t>Azure: E8d v4</t>
  </si>
  <si>
    <t>Azure: E8d v5</t>
  </si>
  <si>
    <t>Azure: E8ds v4</t>
  </si>
  <si>
    <t>Azure: E8ds v5</t>
  </si>
  <si>
    <t>Azure: E8s v3</t>
  </si>
  <si>
    <t>Azure: E8s v4</t>
  </si>
  <si>
    <t>Azure: E8s v5</t>
  </si>
  <si>
    <t>Azure: E96 v5</t>
  </si>
  <si>
    <t>Azure: E96-24as v4</t>
  </si>
  <si>
    <t>Azure: E96-48as v4</t>
  </si>
  <si>
    <t>Azure: E96a v4</t>
  </si>
  <si>
    <t>Azure: E96as v4</t>
  </si>
  <si>
    <t>Azure: E96d v5</t>
  </si>
  <si>
    <t>Azure: E96ds v5</t>
  </si>
  <si>
    <t>Azure: E96s v5</t>
  </si>
  <si>
    <t>Azure: F1</t>
  </si>
  <si>
    <t>Azure: F16</t>
  </si>
  <si>
    <t>Azure: F16s</t>
  </si>
  <si>
    <t>Azure: F16s v2</t>
  </si>
  <si>
    <t>Azure: F1s</t>
  </si>
  <si>
    <t>Azure: F2</t>
  </si>
  <si>
    <t>Azure: F2s</t>
  </si>
  <si>
    <t>Azure: F2s v2</t>
  </si>
  <si>
    <t>Azure: F32s v2</t>
  </si>
  <si>
    <t>Azure: F4</t>
  </si>
  <si>
    <t>Azure: F48s v2</t>
  </si>
  <si>
    <t>Azure: F4s</t>
  </si>
  <si>
    <t>Azure: F4s v2</t>
  </si>
  <si>
    <t>Azure: F64s v2</t>
  </si>
  <si>
    <t>Azure: F72s v2</t>
  </si>
  <si>
    <t>Azure: F8</t>
  </si>
  <si>
    <t>Azure: F8s</t>
  </si>
  <si>
    <t>Azure: F8s v2</t>
  </si>
  <si>
    <t>Azure: G1</t>
  </si>
  <si>
    <t>Azure: G2</t>
  </si>
  <si>
    <t>Azure: G3</t>
  </si>
  <si>
    <t>Azure: G4</t>
  </si>
  <si>
    <t>Azure: G5</t>
  </si>
  <si>
    <t>Azure: Gs1</t>
  </si>
  <si>
    <t>Azure: Gs2</t>
  </si>
  <si>
    <t>Azure: Gs3</t>
  </si>
  <si>
    <t>Azure: Gs4</t>
  </si>
  <si>
    <t>Azure: Gs4-4</t>
  </si>
  <si>
    <t>Azure: Gs4-8</t>
  </si>
  <si>
    <t>Azure: Gs5</t>
  </si>
  <si>
    <t>Azure: Gs5-16</t>
  </si>
  <si>
    <t>Azure: Gs5-8</t>
  </si>
  <si>
    <t>Azure: H16</t>
  </si>
  <si>
    <t>Azure: H16 Promo</t>
  </si>
  <si>
    <t>Azure: H16m</t>
  </si>
  <si>
    <t>Azure: H16m Promo</t>
  </si>
  <si>
    <t>Azure: H16mr</t>
  </si>
  <si>
    <t>Azure: H16mr Promo</t>
  </si>
  <si>
    <t>Azure: H16r</t>
  </si>
  <si>
    <t>Azure: H16r Promo</t>
  </si>
  <si>
    <t>Azure: H8</t>
  </si>
  <si>
    <t>Azure: H8 Promo</t>
  </si>
  <si>
    <t>Azure: H8m</t>
  </si>
  <si>
    <t>Azure: H8m Promo</t>
  </si>
  <si>
    <t>Azure: HB120rs v2</t>
  </si>
  <si>
    <t>Azure: HC44rs</t>
  </si>
  <si>
    <t>Azure: L16s</t>
  </si>
  <si>
    <t>Azure: L16s v2</t>
  </si>
  <si>
    <t>Azure: L32s</t>
  </si>
  <si>
    <t>Azure: L32s v2</t>
  </si>
  <si>
    <t>Azure: L48s v2</t>
  </si>
  <si>
    <t>Azure: L4s</t>
  </si>
  <si>
    <t>Azure: L64s v2</t>
  </si>
  <si>
    <t>Azure: L80s v2</t>
  </si>
  <si>
    <t>Azure: L8s</t>
  </si>
  <si>
    <t>Azure: L8s v2</t>
  </si>
  <si>
    <t>Azure: M128 1</t>
  </si>
  <si>
    <t>Azure: M128-32ms</t>
  </si>
  <si>
    <t>Azure: M128-64ms</t>
  </si>
  <si>
    <t>Azure: M128dms v2</t>
  </si>
  <si>
    <t>Azure: M128ds v2</t>
  </si>
  <si>
    <t>Azure: M128m 1</t>
  </si>
  <si>
    <t>Azure: M128ms</t>
  </si>
  <si>
    <t>Azure: M128ms v2</t>
  </si>
  <si>
    <t>Azure: M128s</t>
  </si>
  <si>
    <t>Azure: M128s v2</t>
  </si>
  <si>
    <t>Azure: M16-4ms</t>
  </si>
  <si>
    <t>Azure: M16-8ms</t>
  </si>
  <si>
    <t>Azure: M16ms</t>
  </si>
  <si>
    <t>Azure: M192idms v2</t>
  </si>
  <si>
    <t>Azure: M192ids v2</t>
  </si>
  <si>
    <t>Azure: M192ims v2</t>
  </si>
  <si>
    <t>Azure: M192is v2</t>
  </si>
  <si>
    <t>Azure: M208ms v2</t>
  </si>
  <si>
    <t>Azure: M208s v2</t>
  </si>
  <si>
    <t>Azure: M32-16ms</t>
  </si>
  <si>
    <t>Azure: M32-8ms</t>
  </si>
  <si>
    <t>Azure: M32dms v2</t>
  </si>
  <si>
    <t>Azure: M32ls</t>
  </si>
  <si>
    <t>Azure: M32ms</t>
  </si>
  <si>
    <t>Azure: M32ms v2</t>
  </si>
  <si>
    <t>Azure: M32ts</t>
  </si>
  <si>
    <t>Azure: M416ms v2</t>
  </si>
  <si>
    <t>Azure: M416s v2</t>
  </si>
  <si>
    <t>Azure: M64 1</t>
  </si>
  <si>
    <t>Azure: M64-16ms</t>
  </si>
  <si>
    <t>Azure: M64-32ms</t>
  </si>
  <si>
    <t>Azure: M64dms v2</t>
  </si>
  <si>
    <t>Azure: M64ds v2</t>
  </si>
  <si>
    <t>Azure: M64ls</t>
  </si>
  <si>
    <t>Azure: M64m 1</t>
  </si>
  <si>
    <t>Azure: M64ms</t>
  </si>
  <si>
    <t>Azure: M64ms v2</t>
  </si>
  <si>
    <t>Azure: M64s</t>
  </si>
  <si>
    <t>Azure: M64s v2</t>
  </si>
  <si>
    <t>Azure: M8-2ms</t>
  </si>
  <si>
    <t>Azure: M8-4ms</t>
  </si>
  <si>
    <t>Azure: M8ms</t>
  </si>
  <si>
    <t>Azure: NC12</t>
  </si>
  <si>
    <t>Azure: NC12 Promo</t>
  </si>
  <si>
    <t>Azure: NC12s v2</t>
  </si>
  <si>
    <t>Azure: NC12s v3</t>
  </si>
  <si>
    <t>Azure: NC16as T4 v3</t>
  </si>
  <si>
    <t>Azure: NC24</t>
  </si>
  <si>
    <t>Azure: NC24 Promo</t>
  </si>
  <si>
    <t>Azure: NC24r</t>
  </si>
  <si>
    <t>Azure: NC24r Promo</t>
  </si>
  <si>
    <t>Azure: NC24rs v2</t>
  </si>
  <si>
    <t>Azure: NC24rs v3</t>
  </si>
  <si>
    <t>Azure: NC24s v2</t>
  </si>
  <si>
    <t>Azure: NC24s v3</t>
  </si>
  <si>
    <t>Azure: NC4as T4 v3</t>
  </si>
  <si>
    <t>Azure: NC6</t>
  </si>
  <si>
    <t>Azure: NC6 Promo</t>
  </si>
  <si>
    <t>Azure: NC64as T4 v3</t>
  </si>
  <si>
    <t>Azure: NC6s v2</t>
  </si>
  <si>
    <t>Azure: NC6s v3</t>
  </si>
  <si>
    <t>Azure: NC8as T4 v3</t>
  </si>
  <si>
    <t>Azure: ND12s</t>
  </si>
  <si>
    <t>Azure: ND24rs</t>
  </si>
  <si>
    <t>Azure: ND24s</t>
  </si>
  <si>
    <t>Azure: ND40rs v2</t>
  </si>
  <si>
    <t>Azure: ND6s</t>
  </si>
  <si>
    <t>Azure: NV12</t>
  </si>
  <si>
    <t>Azure: NV12s v3</t>
  </si>
  <si>
    <t>Azure: NV16as v4</t>
  </si>
  <si>
    <t>Azure: NV24</t>
  </si>
  <si>
    <t>Azure: NV24s v3</t>
  </si>
  <si>
    <t>Azure: NV32as v4</t>
  </si>
  <si>
    <t>Azure: NV48s v3</t>
  </si>
  <si>
    <t>Azure: NV4as v4</t>
  </si>
  <si>
    <t>Azure: NV6</t>
  </si>
  <si>
    <t>Azure: NV8as v4</t>
  </si>
  <si>
    <t>GCP: c2-standard-16</t>
  </si>
  <si>
    <t>GCP: c2-standard-30</t>
  </si>
  <si>
    <t>GCP: c2-standard-4</t>
  </si>
  <si>
    <t>GCP: c2-standard-60</t>
  </si>
  <si>
    <t>GCP: c2-standard-8</t>
  </si>
  <si>
    <t>GCP: e2-highcpu-16</t>
  </si>
  <si>
    <t>GCP: e2-highcpu-2</t>
  </si>
  <si>
    <t>GCP: e2-highcpu-4</t>
  </si>
  <si>
    <t>GCP: e2-highcpu-8</t>
  </si>
  <si>
    <t>GCP: e2-highmem-16</t>
  </si>
  <si>
    <t>GCP: e2-highmem-2</t>
  </si>
  <si>
    <t>GCP: e2-highmem-4</t>
  </si>
  <si>
    <t>GCP: e2-highmem-8</t>
  </si>
  <si>
    <t>GCP: e2-medium</t>
  </si>
  <si>
    <t>GCP: e2-micro</t>
  </si>
  <si>
    <t>GCP: e2-small</t>
  </si>
  <si>
    <t>GCP: e2-standard-16</t>
  </si>
  <si>
    <t>GCP: e2-standard-2</t>
  </si>
  <si>
    <t>GCP: e2-standard-4</t>
  </si>
  <si>
    <t>GCP: e2-standard-8</t>
  </si>
  <si>
    <t>GCP: f1-micro</t>
  </si>
  <si>
    <t>GCP: g1-small</t>
  </si>
  <si>
    <t>GCP: m1-megamem-96</t>
  </si>
  <si>
    <t>GCP: m1-ultramem-160</t>
  </si>
  <si>
    <t>GCP: m1-ultramem-40</t>
  </si>
  <si>
    <t>GCP: m1-ultramem-80</t>
  </si>
  <si>
    <t>GCP: m2-ultramem-208 4</t>
  </si>
  <si>
    <t>GCP: m2-ultramem-416 4</t>
  </si>
  <si>
    <t>GCP: n1-highcpu-16</t>
  </si>
  <si>
    <t>GCP: n1-highcpu-2</t>
  </si>
  <si>
    <t>GCP: n1-highcpu-32</t>
  </si>
  <si>
    <t>GCP: n1-highcpu-4</t>
  </si>
  <si>
    <t>GCP: n1-highcpu-64</t>
  </si>
  <si>
    <t>GCP: n1-highcpu-8</t>
  </si>
  <si>
    <t>GCP: n1-highcpu-96</t>
  </si>
  <si>
    <t>GCP: n1-highmem-16</t>
  </si>
  <si>
    <t>GCP: n1-highmem-2</t>
  </si>
  <si>
    <t>GCP: n1-highmem-32</t>
  </si>
  <si>
    <t>GCP: n1-highmem-4</t>
  </si>
  <si>
    <t>GCP: n1-highmem-64</t>
  </si>
  <si>
    <t>GCP: n1-highmem-8</t>
  </si>
  <si>
    <t>GCP: n1-highmem-96</t>
  </si>
  <si>
    <t>GCP: n1-standard-1</t>
  </si>
  <si>
    <t>GCP: n1-standard-16</t>
  </si>
  <si>
    <t>GCP: n1-standard-2</t>
  </si>
  <si>
    <t>GCP: n1-standard-32</t>
  </si>
  <si>
    <t>GCP: n1-standard-4</t>
  </si>
  <si>
    <t>GCP: n1-standard-64</t>
  </si>
  <si>
    <t>GCP: n1-standard-8</t>
  </si>
  <si>
    <t>GCP: n1-standard-96</t>
  </si>
  <si>
    <t>GCP: n2d-highcpu-128</t>
  </si>
  <si>
    <t>GCP: n2d-highcpu-16</t>
  </si>
  <si>
    <t>GCP: n2d-highcpu-2</t>
  </si>
  <si>
    <t>GCP: n2d-highcpu-224</t>
  </si>
  <si>
    <t>GCP: n2d-highcpu-32</t>
  </si>
  <si>
    <t>GCP: n2d-highcpu-4</t>
  </si>
  <si>
    <t>GCP: n2d-highcpu-48</t>
  </si>
  <si>
    <t>GCP: n2d-highcpu-64</t>
  </si>
  <si>
    <t>GCP: n2d-highcpu-8</t>
  </si>
  <si>
    <t>GCP: n2d-highcpu-80</t>
  </si>
  <si>
    <t>GCP: n2d-highcpu-96</t>
  </si>
  <si>
    <t>GCP: n2d-highmem-16</t>
  </si>
  <si>
    <t>GCP: n2d-highmem-2</t>
  </si>
  <si>
    <t>GCP: n2d-highmem-32</t>
  </si>
  <si>
    <t>GCP: n2d-highmem-4</t>
  </si>
  <si>
    <t>GCP: n2d-highmem-48</t>
  </si>
  <si>
    <t>GCP: n2d-highmem-64</t>
  </si>
  <si>
    <t>GCP: n2d-highmem-8</t>
  </si>
  <si>
    <t>GCP: n2d-highmem-80</t>
  </si>
  <si>
    <t>GCP: n2d-highmem-96</t>
  </si>
  <si>
    <t>GCP: n2d-standard-128</t>
  </si>
  <si>
    <t>GCP: n2d-standard-16</t>
  </si>
  <si>
    <t>GCP: n2d-standard-2</t>
  </si>
  <si>
    <t>GCP: n2d-standard-224</t>
  </si>
  <si>
    <t>GCP: n2d-standard-32</t>
  </si>
  <si>
    <t>GCP: n2d-standard-4</t>
  </si>
  <si>
    <t>GCP: n2d-standard-48</t>
  </si>
  <si>
    <t>GCP: n2d-standard-64</t>
  </si>
  <si>
    <t>GCP: n2d-standard-8</t>
  </si>
  <si>
    <t>GCP: n2d-standard-80</t>
  </si>
  <si>
    <t>GCP: n2d-standard-96</t>
  </si>
  <si>
    <t>GCP: n2-highcpu-16</t>
  </si>
  <si>
    <t>GCP: n2-highcpu-2</t>
  </si>
  <si>
    <t>GCP: n2-highcpu-32</t>
  </si>
  <si>
    <t>GCP: n2-highcpu-4</t>
  </si>
  <si>
    <t>GCP: n2-highcpu-48</t>
  </si>
  <si>
    <t>GCP: n2-highcpu-64</t>
  </si>
  <si>
    <t>GCP: n2-highcpu-8</t>
  </si>
  <si>
    <t>GCP: n2-highcpu-80</t>
  </si>
  <si>
    <t>GCP: n2-highmem-16</t>
  </si>
  <si>
    <t>GCP: n2-highmem-2</t>
  </si>
  <si>
    <t>GCP: n2-highmem-32</t>
  </si>
  <si>
    <t>GCP: n2-highmem-4</t>
  </si>
  <si>
    <t>GCP: n2-highmem-48</t>
  </si>
  <si>
    <t>GCP: n2-highmem-64</t>
  </si>
  <si>
    <t>GCP: n2-highmem-8</t>
  </si>
  <si>
    <t>GCP: n2-highmem-80</t>
  </si>
  <si>
    <t>GCP: n2-standard-16</t>
  </si>
  <si>
    <t>GCP: n2-standard-2</t>
  </si>
  <si>
    <t>GCP: n2-standard-32</t>
  </si>
  <si>
    <t>GCP: n2-standard-4</t>
  </si>
  <si>
    <t>GCP: n2-standard-48</t>
  </si>
  <si>
    <t>GCP: n2-standard-64</t>
  </si>
  <si>
    <t>GCP: n2-standard-8</t>
  </si>
  <si>
    <t>GCP: n2-standard-80</t>
  </si>
  <si>
    <r>
      <t xml:space="preserve">Total DEM units </t>
    </r>
    <r>
      <rPr>
        <b/>
        <u/>
        <sz val="11"/>
        <color theme="0"/>
        <rFont val="Calibri"/>
        <family val="2"/>
        <scheme val="minor"/>
      </rPr>
      <t>estimated for extension(s)</t>
    </r>
  </si>
  <si>
    <t>AWS Service name</t>
  </si>
  <si>
    <r>
      <t xml:space="preserve">Citrix XenApp/XenDesktop
</t>
    </r>
    <r>
      <rPr>
        <sz val="10"/>
        <rFont val="Calibri"/>
        <family val="2"/>
        <scheme val="minor"/>
      </rPr>
      <t>Note: If you have OneAgents on the Citrix servers, the included custom metrics might provide enough coverage</t>
    </r>
  </si>
  <si>
    <t>Generic Network Device (SNMP)</t>
  </si>
  <si>
    <t>Use the quick DDU estimator (click here)</t>
  </si>
  <si>
    <t>Generic Network device (SNMP)</t>
  </si>
  <si>
    <t xml:space="preserve">      - Detailed calculator</t>
  </si>
  <si>
    <t>Log monitoring</t>
  </si>
  <si>
    <t>Lambda monitoring (transaction tracing)</t>
  </si>
  <si>
    <t>Davis Data Unit (DDU) Weighting Table</t>
  </si>
  <si>
    <t>DDU Cost</t>
  </si>
  <si>
    <t>Capability</t>
  </si>
  <si>
    <t>Description</t>
  </si>
  <si>
    <t>Dynatrace Licensing Consumption Calculator</t>
  </si>
  <si>
    <t>Server Qty</t>
  </si>
  <si>
    <r>
      <t xml:space="preserve">Server </t>
    </r>
    <r>
      <rPr>
        <sz val="11"/>
        <color theme="1"/>
        <rFont val="Calibri"/>
        <family val="2"/>
        <scheme val="minor"/>
      </rPr>
      <t>(optional)</t>
    </r>
  </si>
  <si>
    <t>infra</t>
  </si>
  <si>
    <t>Davis Data Units (DDUs)</t>
  </si>
  <si>
    <t>Cloud Automation Units (CAUs)</t>
  </si>
  <si>
    <t>Application Security Units (ASUs)</t>
  </si>
  <si>
    <t>Application and Infrastructure Monitoring</t>
  </si>
  <si>
    <t>Digital Experience Monitoring</t>
  </si>
  <si>
    <t>Cloud Automation</t>
  </si>
  <si>
    <t>Application Security Monitoring</t>
  </si>
  <si>
    <t>Mainframe monitoring</t>
  </si>
  <si>
    <t>MSUs</t>
  </si>
  <si>
    <t>Choose from the following list of options for estimating Davis Data Units consumption</t>
  </si>
  <si>
    <t xml:space="preserve">      - Quick and easy estimator</t>
  </si>
  <si>
    <t>Licenses needed</t>
  </si>
  <si>
    <t>Cloud services (AWS, Azure, and GCP)</t>
  </si>
  <si>
    <t>Total Host Units for Infrastructure Monitoring</t>
  </si>
  <si>
    <t>Infrastructure mode</t>
  </si>
  <si>
    <r>
      <t xml:space="preserve">Server Name
</t>
    </r>
    <r>
      <rPr>
        <sz val="11"/>
        <color theme="1"/>
        <rFont val="Calibri"/>
        <family val="2"/>
        <scheme val="minor"/>
      </rPr>
      <t>(optional)</t>
    </r>
  </si>
  <si>
    <t>Infrastructure  Monitoring</t>
  </si>
  <si>
    <t>&lt;-- put this number into cell E7 or E8 above</t>
  </si>
  <si>
    <t>&lt;-- executions actions per year</t>
  </si>
  <si>
    <t xml:space="preserve">     - Sizing tool (estimate licenses for cloud environment automatically)</t>
  </si>
  <si>
    <t xml:space="preserve">     - Detailed calculator</t>
  </si>
  <si>
    <t>Dynatrace Cloud Sizing Tool</t>
  </si>
  <si>
    <t>For cloud environments, you can use the Sizing Tool to estimate how many licenses would be required:</t>
  </si>
  <si>
    <r>
      <t xml:space="preserve">     - Azure: </t>
    </r>
    <r>
      <rPr>
        <sz val="11"/>
        <color theme="1"/>
        <rFont val="Calibri"/>
        <family val="2"/>
        <scheme val="minor"/>
      </rPr>
      <t>reports how many host units and DDUs (cloud metrics) would be neeed for an Azure environment</t>
    </r>
  </si>
  <si>
    <r>
      <t xml:space="preserve">     - </t>
    </r>
    <r>
      <rPr>
        <b/>
        <sz val="11"/>
        <color theme="1"/>
        <rFont val="Calibri"/>
        <family val="2"/>
        <scheme val="minor"/>
      </rPr>
      <t>AWS:</t>
    </r>
    <r>
      <rPr>
        <sz val="11"/>
        <color theme="1"/>
        <rFont val="Calibri"/>
        <family val="2"/>
        <scheme val="minor"/>
      </rPr>
      <t xml:space="preserve"> reports how many host units and DDUs (cloud metrics) would be needed for an AWS environment</t>
    </r>
  </si>
  <si>
    <r>
      <t xml:space="preserve">     - </t>
    </r>
    <r>
      <rPr>
        <b/>
        <sz val="11"/>
        <color theme="1"/>
        <rFont val="Calibri"/>
        <family val="2"/>
        <scheme val="minor"/>
      </rPr>
      <t>GCP:</t>
    </r>
    <r>
      <rPr>
        <sz val="11"/>
        <color theme="1"/>
        <rFont val="Calibri"/>
        <family val="2"/>
        <scheme val="minor"/>
      </rPr>
      <t xml:space="preserve">  reports how many DDUs would be needed for cloud metrics.</t>
    </r>
  </si>
  <si>
    <t>Dynatrace employees can access the Sizing Tool here.</t>
  </si>
  <si>
    <r>
      <rPr>
        <b/>
        <sz val="11"/>
        <color theme="1"/>
        <rFont val="Calibri"/>
        <family val="2"/>
        <scheme val="minor"/>
      </rPr>
      <t>Customers</t>
    </r>
    <r>
      <rPr>
        <sz val="11"/>
        <color theme="1"/>
        <rFont val="Calibri"/>
        <family val="2"/>
        <scheme val="minor"/>
      </rPr>
      <t>: Access to the Cloud Sizing Tool can be provied by your Dynatrace sales rep or sales engineer.</t>
    </r>
  </si>
  <si>
    <t>Davis data unit (DDUs) for Log Monitoring</t>
  </si>
  <si>
    <t>*</t>
  </si>
  <si>
    <t>* Assumes 1GB ingest = 1M log events</t>
  </si>
  <si>
    <t>OpenTelemetry with Dynatrace</t>
  </si>
  <si>
    <t>OpenTelemetry</t>
  </si>
  <si>
    <t>Davis Data Units (DDUs) needed for 1 year</t>
  </si>
  <si>
    <t>OpenTelemetry metric data points ingested per day</t>
  </si>
  <si>
    <t># of different metrics</t>
  </si>
  <si>
    <t>Dynamo</t>
  </si>
  <si>
    <t>EC2</t>
  </si>
  <si>
    <t>API Gateway</t>
  </si>
  <si>
    <t>API Usage</t>
  </si>
  <si>
    <t>App Runner</t>
  </si>
  <si>
    <t>AppStream</t>
  </si>
  <si>
    <t>AppSync</t>
  </si>
  <si>
    <t>Athena</t>
  </si>
  <si>
    <t>Aurora</t>
  </si>
  <si>
    <t>Billing</t>
  </si>
  <si>
    <t>Certificate Manager Private Certificate Authority</t>
  </si>
  <si>
    <t>Chatbot</t>
  </si>
  <si>
    <t>CloudFront</t>
  </si>
  <si>
    <t>CloudHSM</t>
  </si>
  <si>
    <t>CloudSearch</t>
  </si>
  <si>
    <t>CloudWatch Logs</t>
  </si>
  <si>
    <t>CloudWatch Usage</t>
  </si>
  <si>
    <t>CodeBuild</t>
  </si>
  <si>
    <t>Cognito</t>
  </si>
  <si>
    <t>Connect</t>
  </si>
  <si>
    <t>Database Migration Service</t>
  </si>
  <si>
    <t>DataSync</t>
  </si>
  <si>
    <t>Direct Connect</t>
  </si>
  <si>
    <t>DocumentDB</t>
  </si>
  <si>
    <t>DynamoDB Accelerator (DAX)</t>
  </si>
  <si>
    <t>EC2 API</t>
  </si>
  <si>
    <t>EC2 Auto Scaling</t>
  </si>
  <si>
    <t>EC2 Spot Fleet</t>
  </si>
  <si>
    <t>ECS ContainerInsights</t>
  </si>
  <si>
    <t>ElastiCache (EC)</t>
  </si>
  <si>
    <t>Elastic Beanstalk</t>
  </si>
  <si>
    <t>Elastic Container Service (ECS)</t>
  </si>
  <si>
    <t>Elastic File System (EFS)</t>
  </si>
  <si>
    <t>Elastic Inference</t>
  </si>
  <si>
    <t>Elastic Kubernetes Service (EKS)</t>
  </si>
  <si>
    <t>Elastic Map Reduce (EMR)</t>
  </si>
  <si>
    <t>Elastic Transcoder</t>
  </si>
  <si>
    <t>Elasticsearch Service (ES)</t>
  </si>
  <si>
    <t>Elemental MediaConnect</t>
  </si>
  <si>
    <t>Elemental MediaConvert</t>
  </si>
  <si>
    <t>Elemental MediaPackage Live</t>
  </si>
  <si>
    <t>ElementalMediaPackage Video on Demand</t>
  </si>
  <si>
    <t>Elemental MediaTailor</t>
  </si>
  <si>
    <t>EventBridge</t>
  </si>
  <si>
    <t>FSx</t>
  </si>
  <si>
    <t>GameLift</t>
  </si>
  <si>
    <t>Glue</t>
  </si>
  <si>
    <t>Inspector</t>
  </si>
  <si>
    <t>Internet of Things (IoT)</t>
  </si>
  <si>
    <t>IoT Analytics</t>
  </si>
  <si>
    <t>IoT Things Graph</t>
  </si>
  <si>
    <t>Keyspaces (Cassandra)</t>
  </si>
  <si>
    <t>Kinesis Data Analytics</t>
  </si>
  <si>
    <t>Kinesis Data Firehose</t>
  </si>
  <si>
    <t>Kinesis Data Streams</t>
  </si>
  <si>
    <t>Kinesis Video Streams</t>
  </si>
  <si>
    <t>Lex</t>
  </si>
  <si>
    <t>Managed Streaming for Kafka (MSK)</t>
  </si>
  <si>
    <t>Metrics Streaming - Dynatrace Self Monitoring</t>
  </si>
  <si>
    <t>MQ</t>
  </si>
  <si>
    <t>Neptune</t>
  </si>
  <si>
    <t>OpsWorks</t>
  </si>
  <si>
    <t>Polly</t>
  </si>
  <si>
    <t>QLDB</t>
  </si>
  <si>
    <t>Redshift</t>
  </si>
  <si>
    <t>Rekognition</t>
  </si>
  <si>
    <t>RoboMaker</t>
  </si>
  <si>
    <t>Route 53</t>
  </si>
  <si>
    <t>Route 53 Resolver</t>
  </si>
  <si>
    <t>Simple Storage Service (S3)</t>
  </si>
  <si>
    <t>SageMaker Batch Transform Jobs</t>
  </si>
  <si>
    <t>SageMaker Endpoint Instances</t>
  </si>
  <si>
    <t>SageMaker Endpoints</t>
  </si>
  <si>
    <t>SageMaker Ground Truth</t>
  </si>
  <si>
    <t>SageMaker Processing Jobs</t>
  </si>
  <si>
    <t>SageMaker Training Jobs</t>
  </si>
  <si>
    <t>Service Catalog</t>
  </si>
  <si>
    <t>Simple Email Service (SES)</t>
  </si>
  <si>
    <t>Simple Notification Service (SNS)</t>
  </si>
  <si>
    <t>Simple Queue Service (SQS)</t>
  </si>
  <si>
    <t>Site-to-Site VPN</t>
  </si>
  <si>
    <t>Step Functions</t>
  </si>
  <si>
    <t>Storage Gateway</t>
  </si>
  <si>
    <t>Simple Workflow Service (SWF)</t>
  </si>
  <si>
    <t>Systems Manager - Run Command</t>
  </si>
  <si>
    <t>Textract</t>
  </si>
  <si>
    <t>Transfer Family</t>
  </si>
  <si>
    <t>Transit Gateway</t>
  </si>
  <si>
    <t>Translate</t>
  </si>
  <si>
    <t>Trusted Advisor</t>
  </si>
  <si>
    <t>VPC NAT Gateways</t>
  </si>
  <si>
    <t>WAF</t>
  </si>
  <si>
    <t>WAF Classic</t>
  </si>
  <si>
    <t>WorkMail</t>
  </si>
  <si>
    <t>WorkSpaces</t>
  </si>
  <si>
    <t>AWS Service Name</t>
  </si>
  <si>
    <t>Total # of DDUs needed for AWS Cloud service metrics for 1 year</t>
  </si>
  <si>
    <t># of DDUs for 1 year</t>
  </si>
  <si>
    <t># of metrics per instance</t>
  </si>
  <si>
    <t># of avail. metrics per instance</t>
  </si>
  <si>
    <t># of Instances of the service</t>
  </si>
  <si>
    <t>Availability Zones (AZ)</t>
  </si>
  <si>
    <t>Auto Scaling Groups (ASG)</t>
  </si>
  <si>
    <t>Application Load Balancers (ALB)</t>
  </si>
  <si>
    <t>Elastic Block Store Volumes (EBS)</t>
  </si>
  <si>
    <t>Lambda Functions</t>
  </si>
  <si>
    <t>Elastic Load Balancing (ELB)</t>
  </si>
  <si>
    <t>Network Load Blanacers (NLB)</t>
  </si>
  <si>
    <t>Relational Database (RDS)</t>
  </si>
  <si>
    <t>AWS services metrics captured by default via Dynatrace AWS integration</t>
  </si>
  <si>
    <t>Optional AWS services metrics</t>
  </si>
  <si>
    <t>AWS Cloud Services Metrics (DDUs)</t>
  </si>
  <si>
    <t>Azure Cloud Services Metrics (DDUs)</t>
  </si>
  <si>
    <t>Azure services metrics captured by default via Dynatrace AWS integration</t>
  </si>
  <si>
    <t>Azure Service Name</t>
  </si>
  <si>
    <t>Optional Azure services metrics</t>
  </si>
  <si>
    <t>API Mgt Service</t>
  </si>
  <si>
    <t>App Gateway</t>
  </si>
  <si>
    <t>App Service</t>
  </si>
  <si>
    <t>Functions</t>
  </si>
  <si>
    <t>Cosmos</t>
  </si>
  <si>
    <t>Event Hub</t>
  </si>
  <si>
    <t>IoT Hub</t>
  </si>
  <si>
    <t>Load Balancer</t>
  </si>
  <si>
    <t>Redis</t>
  </si>
  <si>
    <t>Region</t>
  </si>
  <si>
    <t>Service Bus Namespace</t>
  </si>
  <si>
    <t>Service Bus Queue</t>
  </si>
  <si>
    <t>Service Bus Topic</t>
  </si>
  <si>
    <t>SQL Database</t>
  </si>
  <si>
    <t>SQL Elastic Pool</t>
  </si>
  <si>
    <t>Storage Blob</t>
  </si>
  <si>
    <t>Storage Files</t>
  </si>
  <si>
    <t>Storage Queue</t>
  </si>
  <si>
    <t>Storage Table</t>
  </si>
  <si>
    <t>Virtual Machines</t>
  </si>
  <si>
    <t>Scale Sets</t>
  </si>
  <si>
    <t>Anomaly Detector</t>
  </si>
  <si>
    <t>App Configuration</t>
  </si>
  <si>
    <t>App Service Plan</t>
  </si>
  <si>
    <t>App Service Web App Deployment Slot</t>
  </si>
  <si>
    <t>Application Insights</t>
  </si>
  <si>
    <t>Automation Account</t>
  </si>
  <si>
    <t>Batch Account</t>
  </si>
  <si>
    <t>Bing Autosuggest</t>
  </si>
  <si>
    <t>Bing Custom Search</t>
  </si>
  <si>
    <t>Bing Entity Search</t>
  </si>
  <si>
    <t>Bing Search</t>
  </si>
  <si>
    <t>Bing Spell Check</t>
  </si>
  <si>
    <t>Blockchain Service</t>
  </si>
  <si>
    <t>CDN WAF Policy</t>
  </si>
  <si>
    <t>Cognitive Services - All in One</t>
  </si>
  <si>
    <t>Computer Vision</t>
  </si>
  <si>
    <t>Network Watcher Connection Monitors</t>
  </si>
  <si>
    <t>Network Watcher Connection Monitors Preview</t>
  </si>
  <si>
    <t>Container Instance</t>
  </si>
  <si>
    <t>Container Registry</t>
  </si>
  <si>
    <t>Content Moderator</t>
  </si>
  <si>
    <t>Custom Vision Prediction</t>
  </si>
  <si>
    <t>Custom Vision Training</t>
  </si>
  <si>
    <t>Data Explorer Cluster</t>
  </si>
  <si>
    <t>Data Factory v1</t>
  </si>
  <si>
    <t>Data Factory v2</t>
  </si>
  <si>
    <t>Data Lake Analytics</t>
  </si>
  <si>
    <t>Data Lake Storage Gen1</t>
  </si>
  <si>
    <t>Data Share</t>
  </si>
  <si>
    <t>DB for MariaDB</t>
  </si>
  <si>
    <t>DB for MySQL</t>
  </si>
  <si>
    <t>DB for PostgreSQL - Hyperscale</t>
  </si>
  <si>
    <t>DB for PostgreSQL - Server</t>
  </si>
  <si>
    <t>Device Provisioning Service</t>
  </si>
  <si>
    <t>DNS Zone</t>
  </si>
  <si>
    <t>Event Grid Domain</t>
  </si>
  <si>
    <t>Event Grid System Topic</t>
  </si>
  <si>
    <t>Event Grid Topic</t>
  </si>
  <si>
    <t>Event Hubs Cluster</t>
  </si>
  <si>
    <t>ExpressRoute Circuit</t>
  </si>
  <si>
    <t>Face</t>
  </si>
  <si>
    <t>Firewall</t>
  </si>
  <si>
    <t>Front Door</t>
  </si>
  <si>
    <t>HDInsight Cluster</t>
  </si>
  <si>
    <t>Immersive Reader</t>
  </si>
  <si>
    <t>Ink Recognizer</t>
  </si>
  <si>
    <t>Integration Service Environment</t>
  </si>
  <si>
    <t>IoT Central Application</t>
  </si>
  <si>
    <t>Key Vault</t>
  </si>
  <si>
    <t>Kubernetes Service (AKS)</t>
  </si>
  <si>
    <t>Language Understanding (LUIS)</t>
  </si>
  <si>
    <t>Language Understanding Authoring (LUIS)</t>
  </si>
  <si>
    <t>Logic Apps</t>
  </si>
  <si>
    <t>Machine Learning Workspace</t>
  </si>
  <si>
    <t>Maps Account</t>
  </si>
  <si>
    <t>Media Service</t>
  </si>
  <si>
    <t>Mesh Application</t>
  </si>
  <si>
    <t>NetApp Capacity Pool</t>
  </si>
  <si>
    <t>NetApp Volume</t>
  </si>
  <si>
    <t>Network Interface</t>
  </si>
  <si>
    <t>Notification Hub</t>
  </si>
  <si>
    <t>Personalizer</t>
  </si>
  <si>
    <t>Power BI Embedded</t>
  </si>
  <si>
    <t>Private DNS Zone</t>
  </si>
  <si>
    <t>Public IP Address</t>
  </si>
  <si>
    <t>QnA Maker</t>
  </si>
  <si>
    <t>Relay</t>
  </si>
  <si>
    <t>Search Service</t>
  </si>
  <si>
    <t>SignalR</t>
  </si>
  <si>
    <t>Speech</t>
  </si>
  <si>
    <t>Spring Cloud</t>
  </si>
  <si>
    <t>SQL Data Warehouse (legacy)</t>
  </si>
  <si>
    <t>SQL Database - Hyperscale</t>
  </si>
  <si>
    <t>SQL Managed Instance</t>
  </si>
  <si>
    <t>Storage Account (classic)</t>
  </si>
  <si>
    <t>Storage Blob Services (classic)</t>
  </si>
  <si>
    <t>Storage File Services (classic)</t>
  </si>
  <si>
    <t>Storage Queue Services (classic)</t>
  </si>
  <si>
    <t>Storage Sync Service</t>
  </si>
  <si>
    <t>Storage Table Services (classic)</t>
  </si>
  <si>
    <t>Synapse Workspace</t>
  </si>
  <si>
    <t>Synapse Apache Spark Pool</t>
  </si>
  <si>
    <t>Synapase SQL Pool</t>
  </si>
  <si>
    <t>Text Analytics</t>
  </si>
  <si>
    <t>Time Series Insights</t>
  </si>
  <si>
    <t>Traffic Manager Profile</t>
  </si>
  <si>
    <t>Translator</t>
  </si>
  <si>
    <t>Virtual Machine (classic)</t>
  </si>
  <si>
    <t>Virtual Network Gateway</t>
  </si>
  <si>
    <t>AWS metrics per hour (polled every 5 mins)</t>
  </si>
  <si>
    <t>Azure metrics per hour (polled every 5 mins)</t>
  </si>
  <si>
    <t># of recommended metrics</t>
  </si>
  <si>
    <t>GCP Cloud Services Metrics (DDUs)</t>
  </si>
  <si>
    <t>Total # of DDUs needed for Azure Cloud service metrics for 1 year</t>
  </si>
  <si>
    <t>Total # of DDUs needed for GCP Cloud service metrics for 1 year</t>
  </si>
  <si>
    <t>GCP Service Name</t>
  </si>
  <si>
    <t>GCP services metrics</t>
  </si>
  <si>
    <t>Google AI Platform monitoring</t>
  </si>
  <si>
    <t>Google APIs monitoring</t>
  </si>
  <si>
    <t>Google Apigee monitoring</t>
  </si>
  <si>
    <t>Google App Engine monitoring</t>
  </si>
  <si>
    <t>Google Assistant Smart Home monitoring</t>
  </si>
  <si>
    <t>Google BigQuery monitoring</t>
  </si>
  <si>
    <t>Google Cloud Bigtable monitoring</t>
  </si>
  <si>
    <t>Google Cloud DNS monitoring</t>
  </si>
  <si>
    <t>Google Cloud Functions monitoring</t>
  </si>
  <si>
    <t>Google Cloud IoT Core monitoring</t>
  </si>
  <si>
    <t>Google Cloud Router monitoring</t>
  </si>
  <si>
    <t>Google Cloud Run monitoring</t>
  </si>
  <si>
    <t>Google Cloud Storage monitoring</t>
  </si>
  <si>
    <t>Google Cloud Tasks monitoring</t>
  </si>
  <si>
    <t>Google Cloud Composer monitoring</t>
  </si>
  <si>
    <t>Google Compute Engine monitoring</t>
  </si>
  <si>
    <t>Google Cloud Data Loss Prevention monitoring</t>
  </si>
  <si>
    <t>Google Cloud Storage Transfer monitoring</t>
  </si>
  <si>
    <t>Google Dataflow monitoring</t>
  </si>
  <si>
    <t>Google Dataproc monitoring</t>
  </si>
  <si>
    <t>Google Firestore in Datastore mode monitoring</t>
  </si>
  <si>
    <t>Google Filestore monitoring</t>
  </si>
  <si>
    <t>Google Firebase monitoring</t>
  </si>
  <si>
    <t>Google Cloud Firestore monitoring</t>
  </si>
  <si>
    <t>Google Hybrid Connectivity monitoring</t>
  </si>
  <si>
    <t>Google Kubernetes Engine monitoring</t>
  </si>
  <si>
    <t>Google Cloud Load Balancing monitoring</t>
  </si>
  <si>
    <t>Google Managed Microsoft AD monitoring</t>
  </si>
  <si>
    <t>Google Memorystore monitoring</t>
  </si>
  <si>
    <t>NetApp on Google Cloud monitoring</t>
  </si>
  <si>
    <t>Google Network Security monitoring</t>
  </si>
  <si>
    <t>Google Cloud Operations suite monitoring</t>
  </si>
  <si>
    <t>Google Cloud Pub/Sub monitoring</t>
  </si>
  <si>
    <t>Google Cloud Pub/Sub Lite monitoring</t>
  </si>
  <si>
    <t>Google Cloud Spanner monitoring</t>
  </si>
  <si>
    <t>Google Cloud SQL monitoring</t>
  </si>
  <si>
    <t>Google Virtual Private Cloud monitoring</t>
  </si>
  <si>
    <t>Google Network Topology monitoring</t>
  </si>
  <si>
    <t>GCP metrics per hour (polling frequency is configurable)</t>
  </si>
  <si>
    <t xml:space="preserve">Monitoring Extensions - Davis data unit (DDUs) </t>
  </si>
  <si>
    <t>OpenTelemetry - Davis data unit (DDUs)</t>
  </si>
  <si>
    <t xml:space="preserve"> AWS Lambda - Davis data unit (DDUs)</t>
  </si>
  <si>
    <t>Quick Estimator for Monitoring Extensions - Davis data unit (DDUs)</t>
  </si>
  <si>
    <r>
      <t xml:space="preserve">Avg. # of </t>
    </r>
    <r>
      <rPr>
        <b/>
        <sz val="10"/>
        <color rgb="FF0F1419"/>
        <rFont val="Calibri"/>
        <family val="2"/>
      </rPr>
      <t>Network Interfaces</t>
    </r>
    <r>
      <rPr>
        <sz val="10"/>
        <color rgb="FF0F1419"/>
        <rFont val="Calibri"/>
        <family val="2"/>
      </rPr>
      <t xml:space="preserve"> to be monitored per device</t>
    </r>
  </si>
  <si>
    <r>
      <t xml:space="preserve">Avg. # of </t>
    </r>
    <r>
      <rPr>
        <b/>
        <sz val="10"/>
        <color rgb="FF0F1419"/>
        <rFont val="Calibri"/>
        <family val="2"/>
      </rPr>
      <t>Rules</t>
    </r>
    <r>
      <rPr>
        <sz val="10"/>
        <color rgb="FF0F1419"/>
        <rFont val="Calibri"/>
        <family val="2"/>
      </rPr>
      <t xml:space="preserve"> to be monitored per device</t>
    </r>
  </si>
  <si>
    <r>
      <t xml:space="preserve">Avg. # of </t>
    </r>
    <r>
      <rPr>
        <b/>
        <sz val="10"/>
        <color rgb="FF0F1419"/>
        <rFont val="Calibri"/>
        <family val="2"/>
      </rPr>
      <t>Profiles</t>
    </r>
    <r>
      <rPr>
        <sz val="10"/>
        <color rgb="FF0F1419"/>
        <rFont val="Calibri"/>
        <family val="2"/>
      </rPr>
      <t xml:space="preserve"> to be monitored per device</t>
    </r>
  </si>
  <si>
    <r>
      <t xml:space="preserve">Avg. # of </t>
    </r>
    <r>
      <rPr>
        <b/>
        <sz val="10"/>
        <color rgb="FF0F1419"/>
        <rFont val="Calibri"/>
        <family val="2"/>
      </rPr>
      <t>Disks</t>
    </r>
    <r>
      <rPr>
        <sz val="10"/>
        <color rgb="FF0F1419"/>
        <rFont val="Calibri"/>
        <family val="2"/>
      </rPr>
      <t xml:space="preserve"> to be monitored per device</t>
    </r>
  </si>
  <si>
    <r>
      <t xml:space="preserve">Avg. # of </t>
    </r>
    <r>
      <rPr>
        <b/>
        <sz val="10"/>
        <color rgb="FF0F1419"/>
        <rFont val="Calibri"/>
        <family val="2"/>
      </rPr>
      <t>CPUs</t>
    </r>
    <r>
      <rPr>
        <sz val="10"/>
        <color rgb="FF0F1419"/>
        <rFont val="Calibri"/>
        <family val="2"/>
      </rPr>
      <t xml:space="preserve"> to be monitored per device</t>
    </r>
  </si>
  <si>
    <r>
      <t xml:space="preserve">Avg. # of </t>
    </r>
    <r>
      <rPr>
        <b/>
        <sz val="10"/>
        <color rgb="FF0F1419"/>
        <rFont val="Calibri"/>
        <family val="2"/>
      </rPr>
      <t xml:space="preserve">Non-proxy Services </t>
    </r>
    <r>
      <rPr>
        <sz val="10"/>
        <color rgb="FF0F1419"/>
        <rFont val="Calibri"/>
        <family val="2"/>
      </rPr>
      <t>to be monitored per device</t>
    </r>
  </si>
  <si>
    <r>
      <t xml:space="preserve">Avg. # of </t>
    </r>
    <r>
      <rPr>
        <b/>
        <sz val="10"/>
        <color rgb="FF0F1419"/>
        <rFont val="Calibri"/>
        <family val="2"/>
      </rPr>
      <t>Tasks</t>
    </r>
    <r>
      <rPr>
        <sz val="10"/>
        <color rgb="FF0F1419"/>
        <rFont val="Calibri"/>
        <family val="2"/>
      </rPr>
      <t xml:space="preserve"> to be monitored per device</t>
    </r>
  </si>
  <si>
    <r>
      <t xml:space="preserve">Avg. # of </t>
    </r>
    <r>
      <rPr>
        <b/>
        <sz val="10"/>
        <color rgb="FF0F1419"/>
        <rFont val="Calibri"/>
        <family val="2"/>
      </rPr>
      <t>Domains</t>
    </r>
    <r>
      <rPr>
        <sz val="10"/>
        <color rgb="FF0F1419"/>
        <rFont val="Calibri"/>
        <family val="2"/>
      </rPr>
      <t xml:space="preserve"> to be monitored per device</t>
    </r>
  </si>
  <si>
    <r>
      <t xml:space="preserve">Avg. # of </t>
    </r>
    <r>
      <rPr>
        <b/>
        <sz val="10"/>
        <color rgb="FF0F1419"/>
        <rFont val="Calibri"/>
        <family val="2"/>
      </rPr>
      <t xml:space="preserve">Log Targets </t>
    </r>
    <r>
      <rPr>
        <sz val="10"/>
        <color rgb="FF0F1419"/>
        <rFont val="Calibri"/>
        <family val="2"/>
      </rPr>
      <t>to be monitored per device</t>
    </r>
  </si>
  <si>
    <r>
      <t xml:space="preserve">Avg. # of </t>
    </r>
    <r>
      <rPr>
        <b/>
        <sz val="10"/>
        <color rgb="FF0F1419"/>
        <rFont val="Calibri"/>
        <family val="2"/>
      </rPr>
      <t>Listeners</t>
    </r>
    <r>
      <rPr>
        <sz val="10"/>
        <color rgb="FF0F1419"/>
        <rFont val="Calibri"/>
        <family val="2"/>
      </rPr>
      <t xml:space="preserve"> to be monitored per Queue Manager</t>
    </r>
  </si>
  <si>
    <r>
      <t xml:space="preserve">Avg. # of </t>
    </r>
    <r>
      <rPr>
        <b/>
        <sz val="10"/>
        <color rgb="FF0F1419"/>
        <rFont val="Calibri"/>
        <family val="2"/>
      </rPr>
      <t>CPUs</t>
    </r>
    <r>
      <rPr>
        <sz val="10"/>
        <color rgb="FF0F1419"/>
        <rFont val="Calibri"/>
        <family val="2"/>
      </rPr>
      <t xml:space="preserve"> to be monitored per Host</t>
    </r>
  </si>
  <si>
    <r>
      <t xml:space="preserve">Avg. # of </t>
    </r>
    <r>
      <rPr>
        <b/>
        <sz val="10"/>
        <color rgb="FF0F1419"/>
        <rFont val="Calibri"/>
        <family val="2"/>
      </rPr>
      <t>Disks</t>
    </r>
    <r>
      <rPr>
        <sz val="10"/>
        <color rgb="FF0F1419"/>
        <rFont val="Calibri"/>
        <family val="2"/>
      </rPr>
      <t xml:space="preserve"> to be monitored per Host</t>
    </r>
  </si>
  <si>
    <r>
      <t xml:space="preserve">Avg. # of </t>
    </r>
    <r>
      <rPr>
        <b/>
        <sz val="10"/>
        <color rgb="FF0F1419"/>
        <rFont val="Calibri"/>
        <family val="2"/>
      </rPr>
      <t>Memoy pools</t>
    </r>
    <r>
      <rPr>
        <sz val="10"/>
        <color rgb="FF0F1419"/>
        <rFont val="Calibri"/>
        <family val="2"/>
      </rPr>
      <t xml:space="preserve"> to be monitored per Host</t>
    </r>
  </si>
  <si>
    <r>
      <t xml:space="preserve">Avg. # of </t>
    </r>
    <r>
      <rPr>
        <b/>
        <sz val="10"/>
        <color rgb="FF0F1419"/>
        <rFont val="Calibri"/>
        <family val="2"/>
      </rPr>
      <t>Job queues</t>
    </r>
    <r>
      <rPr>
        <sz val="10"/>
        <color rgb="FF0F1419"/>
        <rFont val="Calibri"/>
        <family val="2"/>
      </rPr>
      <t xml:space="preserve"> to be monitored per Host</t>
    </r>
  </si>
  <si>
    <r>
      <t xml:space="preserve">Avg. # of </t>
    </r>
    <r>
      <rPr>
        <b/>
        <sz val="10"/>
        <color rgb="FF0F1419"/>
        <rFont val="Calibri"/>
        <family val="2"/>
      </rPr>
      <t>Message queues</t>
    </r>
    <r>
      <rPr>
        <sz val="10"/>
        <color rgb="FF0F1419"/>
        <rFont val="Calibri"/>
        <family val="2"/>
      </rPr>
      <t xml:space="preserve"> to be monitored per Host</t>
    </r>
  </si>
  <si>
    <r>
      <t xml:space="preserve">Avg. # of </t>
    </r>
    <r>
      <rPr>
        <b/>
        <sz val="10"/>
        <color rgb="FF0F1419"/>
        <rFont val="Calibri"/>
        <family val="2"/>
      </rPr>
      <t xml:space="preserve">Logical Disks </t>
    </r>
    <r>
      <rPr>
        <sz val="10"/>
        <color rgb="FF0F1419"/>
        <rFont val="Calibri"/>
        <family val="2"/>
      </rPr>
      <t>to be monitored per Host</t>
    </r>
  </si>
  <si>
    <r>
      <t xml:space="preserve">Avg. # of </t>
    </r>
    <r>
      <rPr>
        <b/>
        <sz val="10"/>
        <color rgb="FF0F1419"/>
        <rFont val="Calibri"/>
        <family val="2"/>
      </rPr>
      <t xml:space="preserve">Network Interfaces </t>
    </r>
    <r>
      <rPr>
        <sz val="10"/>
        <color rgb="FF0F1419"/>
        <rFont val="Calibri"/>
        <family val="2"/>
      </rPr>
      <t>to be monitored per Host</t>
    </r>
  </si>
  <si>
    <r>
      <t xml:space="preserve">Citrix XenApp/XenDesktop
</t>
    </r>
    <r>
      <rPr>
        <sz val="10"/>
        <rFont val="Calibri"/>
        <family val="2"/>
      </rPr>
      <t>Note: If you have OneAgents on the Citrix servers, the included custom metrics might provide enough coverage</t>
    </r>
  </si>
  <si>
    <r>
      <t xml:space="preserve">Total custom metrics </t>
    </r>
    <r>
      <rPr>
        <b/>
        <u/>
        <sz val="10"/>
        <color rgb="FFFFFFFF"/>
        <rFont val="Calibri"/>
        <family val="2"/>
      </rPr>
      <t>required for extension(s)</t>
    </r>
  </si>
  <si>
    <r>
      <t xml:space="preserve">Total DEM units </t>
    </r>
    <r>
      <rPr>
        <b/>
        <u/>
        <sz val="10"/>
        <color rgb="FFFFFFFF"/>
        <rFont val="Calibri"/>
        <family val="2"/>
      </rPr>
      <t>required for extension(s)</t>
    </r>
  </si>
  <si>
    <t xml:space="preserve">Use the quick and easy estimator (click here) </t>
  </si>
  <si>
    <r>
      <t xml:space="preserve">DDU Calculation for Using Monitoring Extensions </t>
    </r>
    <r>
      <rPr>
        <sz val="10"/>
        <color rgb="FFFFFFFF"/>
        <rFont val="Calibri"/>
        <family val="2"/>
      </rPr>
      <t xml:space="preserve">(results are shown at the bottom in </t>
    </r>
    <r>
      <rPr>
        <u/>
        <sz val="10"/>
        <color rgb="FFFFFFFF"/>
        <rFont val="Calibri"/>
        <family val="2"/>
      </rPr>
      <t>yellow</t>
    </r>
    <r>
      <rPr>
        <sz val="10"/>
        <color rgb="FFFFFFFF"/>
        <rFont val="Calibri"/>
        <family val="2"/>
      </rPr>
      <t>)</t>
    </r>
  </si>
  <si>
    <t>OS SERVICES MONITORING</t>
  </si>
  <si>
    <t>Number of hosts monitoring rule(s) target(s) (Required)</t>
  </si>
  <si>
    <t>Number of OS services monitoring rule(s) target(s) (Required)</t>
  </si>
  <si>
    <t>Oracle (extension 2.0)</t>
  </si>
  <si>
    <t>Number of Oracle Hosts (Required)</t>
  </si>
  <si>
    <t>Number of  WAIT events monitored (use 10 if unkown, minimum 1)</t>
  </si>
  <si>
    <t>Number of TABLESPACES monitored (use 10 if unknown, minimum 1)</t>
  </si>
  <si>
    <t>Disk Analytics extension</t>
  </si>
  <si>
    <t>Total number of disk devices (Required)</t>
  </si>
  <si>
    <t>Average number of mount points on a single disk device (Required) - cannot be greater than number of disk devices</t>
  </si>
  <si>
    <t>Mainframe - MSUs</t>
  </si>
  <si>
    <t>Mainframe monitoring on IBM z/OS</t>
  </si>
  <si>
    <t>Monitoring of OneAgent code modules that run on IBM z/OS (CICS, IMS, and Java) is based on the consumption of Million Service Units (MSUs). Therefore, mainframe monitoring doesn't contribute to the consumption of host units or host unit hours.</t>
  </si>
  <si>
    <t>An MSU is a measurement of the amount of processing workload that an IBM mainframe performs per hour.</t>
  </si>
  <si>
    <t>The amount of consumed MSUs is calculated based on peak rolling 4-hour average MSU values of the most recent month from IBM System Management Facility (SMF) data per monitored Logical Partitions (LPARs) or products.</t>
  </si>
  <si>
    <t>The peak rolling 4-hour average MSU values can be derived from Dynatrace (per monitored LPAR) or from a SCRT report.</t>
  </si>
  <si>
    <t>SCRT = sub capacity reporting tool. It's commonly used to report mainframe capacity MSU consumption.</t>
  </si>
  <si>
    <r>
      <rPr>
        <b/>
        <sz val="11"/>
        <color rgb="FF000000"/>
        <rFont val="Calibri"/>
        <family val="2"/>
        <scheme val="minor"/>
      </rPr>
      <t>Instructions for licensing scoping:</t>
    </r>
    <r>
      <rPr>
        <sz val="11"/>
        <color rgb="FF000000"/>
        <rFont val="Calibri"/>
        <family val="2"/>
        <scheme val="minor"/>
      </rPr>
      <t xml:space="preserve"> send a recent SCRT to your Dynatrace sales rep for MSU determination.</t>
    </r>
  </si>
  <si>
    <t>Application Security - ASUs (application security units)</t>
  </si>
  <si>
    <t>Application and Infrastructure Monitoring - Host Units</t>
  </si>
  <si>
    <t>Digital Experience Monitoring - DEM units</t>
  </si>
  <si>
    <t>DEM Units</t>
  </si>
  <si>
    <t>Third-Party Runtime Vulnerability Detection</t>
  </si>
  <si>
    <t>based on RAM GB</t>
  </si>
  <si>
    <t>You can use your AWS billing report to see how many Lambda requests you execute per month..</t>
  </si>
  <si>
    <t># of metric data points per day (assuming metrics are collected/ingested at a 1 min frequency</t>
  </si>
  <si>
    <t>prod</t>
  </si>
  <si>
    <t>yes</t>
  </si>
  <si>
    <t xml:space="preserve">Scratchpad to estimate the # of yearly Ssnthetic actions </t>
  </si>
  <si>
    <t>Click here for the product documentation on DEM unit licensing</t>
  </si>
  <si>
    <t>Host Units
per server</t>
  </si>
  <si>
    <t>Custom metrics included with each server</t>
  </si>
  <si>
    <r>
      <t xml:space="preserve">Memory Avail. 
</t>
    </r>
    <r>
      <rPr>
        <sz val="11"/>
        <color theme="1"/>
        <rFont val="Calibri"/>
        <family val="2"/>
        <scheme val="minor"/>
      </rPr>
      <t>(RAM GB)</t>
    </r>
  </si>
  <si>
    <r>
      <t xml:space="preserve">Host Units
per server
</t>
    </r>
    <r>
      <rPr>
        <sz val="11"/>
        <color theme="1"/>
        <rFont val="Calibri"/>
        <family val="2"/>
        <scheme val="minor"/>
      </rPr>
      <t>(Max 1)</t>
    </r>
  </si>
  <si>
    <t>version</t>
  </si>
  <si>
    <t>Describe the servers to monitor with OneAgent</t>
  </si>
  <si>
    <t>Specify # of user sessions and synthetic actions</t>
  </si>
  <si>
    <t>Specify the frequency of your app deployments</t>
  </si>
  <si>
    <t>Get the MSU # from an SCRT</t>
  </si>
  <si>
    <t>Estimate # of spans and metrics coming from Otel</t>
  </si>
  <si>
    <t>Scratchpad for converting the # of different metrics that are being emitted by OpenTelemetry into a # of metrics data points per day</t>
  </si>
  <si>
    <t>OpenTelemetry Traces and Metrics (remote ingestion)</t>
  </si>
  <si>
    <t>OpenTelemetry spans ingested per day (without using OneAgent)</t>
  </si>
  <si>
    <t>This should match the # of host units (apps and infra)</t>
  </si>
  <si>
    <t>Follow the instructions on the DDU tab</t>
  </si>
  <si>
    <t>Extensions (network devices, databases, SAP, Citrix, MQ, etc.)</t>
  </si>
  <si>
    <r>
      <rPr>
        <b/>
        <sz val="11"/>
        <color theme="0"/>
        <rFont val="Calibri"/>
        <family val="2"/>
        <scheme val="minor"/>
      </rPr>
      <t>To get started:</t>
    </r>
    <r>
      <rPr>
        <sz val="11"/>
        <color theme="0"/>
        <rFont val="Calibri"/>
        <family val="2"/>
        <scheme val="minor"/>
      </rPr>
      <t xml:space="preserve"> select from the options below to estimate your license consumption:</t>
    </r>
  </si>
  <si>
    <r>
      <t xml:space="preserve">Extending Dynatrace </t>
    </r>
    <r>
      <rPr>
        <sz val="10"/>
        <color theme="0"/>
        <rFont val="Calibri"/>
        <family val="2"/>
        <scheme val="minor"/>
      </rPr>
      <t>- Cloud metrics, logs, network devices, etc.</t>
    </r>
  </si>
  <si>
    <t>To learn more about how licensing works in the Dynatrace platform… click here for documentation.</t>
  </si>
  <si>
    <t xml:space="preserve">The quick, simple way to estimate ASUs is to use the same quantity as the host units. </t>
  </si>
  <si>
    <t>Rough esitmate of ASUs:</t>
  </si>
  <si>
    <t>850 host units would require approximately 850 App Security Units.</t>
  </si>
  <si>
    <t>ASUs
per server</t>
  </si>
  <si>
    <t>ASUs Total</t>
  </si>
  <si>
    <t>Servers to be monitored with Application security</t>
  </si>
  <si>
    <r>
      <t xml:space="preserve">Server Name
</t>
    </r>
    <r>
      <rPr>
        <sz val="11"/>
        <color theme="0"/>
        <rFont val="Calibri"/>
        <family val="2"/>
        <scheme val="minor"/>
      </rPr>
      <t>(optional)</t>
    </r>
  </si>
  <si>
    <r>
      <t xml:space="preserve">Memory Avail. 
</t>
    </r>
    <r>
      <rPr>
        <sz val="11"/>
        <color theme="0"/>
        <rFont val="Calibri"/>
        <family val="2"/>
        <scheme val="minor"/>
      </rPr>
      <t>(RAM GB)</t>
    </r>
  </si>
  <si>
    <t>Total # of ASUs from table :</t>
  </si>
  <si>
    <t>Application Security Units
(each unit = 10,000 hours)</t>
  </si>
  <si>
    <r>
      <t xml:space="preserve">For a more precise estimate of ASUs, </t>
    </r>
    <r>
      <rPr>
        <sz val="11"/>
        <color rgb="FF000000"/>
        <rFont val="Calibri"/>
        <family val="2"/>
        <scheme val="minor"/>
      </rPr>
      <t>use the table below</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</si>
</sst>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43" formatCode="_(* #,##0.00_);_(* \(#,##0.00\);_(* &quot;-&quot;??_);_(@_)"/>
    <numFmt numFmtId="164" formatCode="_(* #,##0_);_(* \(#,##0\);_(* &quot;-&quot;??_);_(@_)"/>
    <numFmt numFmtId="165" formatCode="_(* #,##0.0_);_(* \(#,##0.0\);_(* &quot;-&quot;??_);_(@_)"/>
    <numFmt numFmtId="166" formatCode="#,###.0,,&quot;M&quot;"/>
    <numFmt numFmtId="167" formatCode="0.0"/>
    <numFmt numFmtId="168" formatCode="&quot;$&quot;#,##0"/>
  </numFmts>
  <fonts count="73" x14ac:knownFonts="1">
    <font>
      <sz val="11"/>
      <color theme="1"/>
      <name val="Calibri"/>
      <family val="2"/>
      <scheme val="minor"/>
    </font>
    <font>
      <sz val="12"/>
      <color theme="1"/>
      <name val="Calibri"/>
      <family val="2"/>
      <scheme val="minor"/>
    </font>
    <font>
      <b/>
      <u/>
      <sz val="11"/>
      <color theme="1"/>
      <name val="Calibri"/>
      <family val="2"/>
      <scheme val="minor"/>
    </font>
    <font>
      <sz val="11"/>
      <color theme="1"/>
      <name val="Calibri"/>
      <family val="2"/>
      <scheme val="minor"/>
    </font>
    <font>
      <i/>
      <sz val="11"/>
      <color theme="1"/>
      <name val="Calibri"/>
      <family val="2"/>
      <scheme val="minor"/>
    </font>
    <font>
      <b/>
      <sz val="16"/>
      <color theme="1"/>
      <name val="Calibri"/>
      <family val="2"/>
      <scheme val="minor"/>
    </font>
    <font>
      <b/>
      <sz val="11"/>
      <color theme="1"/>
      <name val="Calibri"/>
      <family val="2"/>
      <scheme val="minor"/>
    </font>
    <font>
      <b/>
      <u/>
      <sz val="11"/>
      <color theme="0"/>
      <name val="Calibri"/>
      <family val="2"/>
      <scheme val="minor"/>
    </font>
    <font>
      <b/>
      <sz val="12"/>
      <color theme="1"/>
      <name val="Calibri"/>
      <family val="2"/>
      <scheme val="minor"/>
    </font>
    <font>
      <sz val="12"/>
      <color theme="1"/>
      <name val="Calibri"/>
      <family val="2"/>
      <scheme val="minor"/>
    </font>
    <font>
      <sz val="11"/>
      <color theme="1" tint="0.249977111117893"/>
      <name val="Calibri"/>
      <family val="2"/>
      <scheme val="minor"/>
    </font>
    <font>
      <sz val="10"/>
      <color theme="1"/>
      <name val="Courier New"/>
      <family val="3"/>
    </font>
    <font>
      <sz val="10"/>
      <color theme="1"/>
      <name val="Calibri"/>
      <family val="2"/>
      <scheme val="minor"/>
    </font>
    <font>
      <sz val="9"/>
      <color theme="2" tint="-0.749992370372631"/>
      <name val="Calibri"/>
      <family val="2"/>
      <scheme val="minor"/>
    </font>
    <font>
      <b/>
      <sz val="11"/>
      <color rgb="FF0066FF"/>
      <name val="Calibri"/>
      <family val="2"/>
      <scheme val="minor"/>
    </font>
    <font>
      <b/>
      <u/>
      <sz val="11"/>
      <color rgb="FF0066FF"/>
      <name val="Calibri"/>
      <family val="2"/>
      <scheme val="minor"/>
    </font>
    <font>
      <b/>
      <sz val="11"/>
      <color rgb="FF3F3F3F"/>
      <name val="Calibri"/>
      <family val="2"/>
      <scheme val="minor"/>
    </font>
    <font>
      <sz val="11"/>
      <color rgb="FF3F3F76"/>
      <name val="Calibri"/>
      <family val="2"/>
      <scheme val="minor"/>
    </font>
    <font>
      <sz val="11"/>
      <name val="Calibri"/>
      <family val="2"/>
      <scheme val="minor"/>
    </font>
    <font>
      <b/>
      <sz val="11"/>
      <name val="Calibri"/>
      <family val="2"/>
      <scheme val="minor"/>
    </font>
    <font>
      <sz val="24"/>
      <color theme="0"/>
      <name val="Calibri"/>
      <family val="2"/>
      <scheme val="minor"/>
    </font>
    <font>
      <b/>
      <sz val="12"/>
      <color rgb="FF3F3F3F"/>
      <name val="Calibri"/>
      <family val="2"/>
      <scheme val="minor"/>
    </font>
    <font>
      <b/>
      <sz val="12"/>
      <color theme="0"/>
      <name val="Calibri"/>
      <family val="2"/>
      <scheme val="minor"/>
    </font>
    <font>
      <b/>
      <sz val="12"/>
      <name val="Calibri"/>
      <family val="2"/>
      <scheme val="minor"/>
    </font>
    <font>
      <sz val="12"/>
      <name val="Calibri"/>
      <family val="2"/>
      <scheme val="minor"/>
    </font>
    <font>
      <b/>
      <sz val="12"/>
      <color rgb="FFFF0000"/>
      <name val="Calibri"/>
      <family val="2"/>
      <scheme val="minor"/>
    </font>
    <font>
      <sz val="12"/>
      <color rgb="FF3F3F3F"/>
      <name val="Calibri"/>
      <family val="2"/>
      <scheme val="minor"/>
    </font>
    <font>
      <b/>
      <u/>
      <sz val="12"/>
      <color theme="0"/>
      <name val="Calibri"/>
      <family val="2"/>
      <scheme val="minor"/>
    </font>
    <font>
      <b/>
      <sz val="12"/>
      <color rgb="FF000000"/>
      <name val="Calibri"/>
      <family val="2"/>
      <scheme val="minor"/>
    </font>
    <font>
      <sz val="11"/>
      <color rgb="FF000000"/>
      <name val="Calibri"/>
      <family val="2"/>
      <scheme val="minor"/>
    </font>
    <font>
      <b/>
      <sz val="11"/>
      <color rgb="FF000000"/>
      <name val="Calibri"/>
      <family val="2"/>
      <scheme val="minor"/>
    </font>
    <font>
      <sz val="11"/>
      <color theme="0"/>
      <name val="Calibri"/>
      <family val="2"/>
      <scheme val="minor"/>
    </font>
    <font>
      <b/>
      <sz val="11"/>
      <color theme="0"/>
      <name val="Calibri"/>
      <family val="2"/>
      <scheme val="minor"/>
    </font>
    <font>
      <sz val="12"/>
      <color theme="0"/>
      <name val="Calibri"/>
      <family val="2"/>
      <scheme val="minor"/>
    </font>
    <font>
      <sz val="9"/>
      <name val="Calibri"/>
      <family val="2"/>
      <scheme val="minor"/>
    </font>
    <font>
      <u/>
      <sz val="12"/>
      <color theme="0"/>
      <name val="Calibri"/>
      <family val="2"/>
      <scheme val="minor"/>
    </font>
    <font>
      <u/>
      <sz val="11"/>
      <color theme="0"/>
      <name val="Calibri"/>
      <family val="2"/>
      <scheme val="minor"/>
    </font>
    <font>
      <sz val="10"/>
      <color rgb="FF000000"/>
      <name val="Calibri"/>
      <family val="2"/>
      <scheme val="minor"/>
    </font>
    <font>
      <b/>
      <sz val="10"/>
      <color rgb="FF000000"/>
      <name val="Calibri"/>
      <family val="2"/>
      <scheme val="minor"/>
    </font>
    <font>
      <sz val="11"/>
      <color theme="1"/>
      <name val="Calibri"/>
      <family val="2"/>
    </font>
    <font>
      <b/>
      <sz val="11"/>
      <color theme="0"/>
      <name val="Calibri"/>
      <family val="2"/>
    </font>
    <font>
      <b/>
      <sz val="11"/>
      <name val="Calibri"/>
      <family val="2"/>
    </font>
    <font>
      <b/>
      <sz val="10"/>
      <color theme="1"/>
      <name val="Calibri"/>
      <family val="2"/>
      <scheme val="minor"/>
    </font>
    <font>
      <b/>
      <sz val="10"/>
      <name val="Calibri"/>
      <family val="2"/>
      <scheme val="minor"/>
    </font>
    <font>
      <sz val="10"/>
      <name val="Calibri"/>
      <family val="2"/>
      <scheme val="minor"/>
    </font>
    <font>
      <b/>
      <sz val="10"/>
      <color rgb="FF3F3F3F"/>
      <name val="Calibri"/>
      <family val="2"/>
      <scheme val="minor"/>
    </font>
    <font>
      <sz val="11"/>
      <name val="Calibri"/>
      <family val="2"/>
    </font>
    <font>
      <b/>
      <sz val="11"/>
      <color rgb="FF339966"/>
      <name val="Calibri"/>
      <family val="2"/>
    </font>
    <font>
      <u/>
      <sz val="11"/>
      <color theme="10"/>
      <name val="Calibri"/>
      <family val="2"/>
      <scheme val="minor"/>
    </font>
    <font>
      <b/>
      <u/>
      <sz val="10"/>
      <color theme="10"/>
      <name val="Calibri"/>
      <family val="2"/>
      <scheme val="minor"/>
    </font>
    <font>
      <sz val="10"/>
      <color rgb="FF0F1419"/>
      <name val="Calibri"/>
      <family val="2"/>
    </font>
    <font>
      <sz val="10"/>
      <color rgb="FF3366FF"/>
      <name val="Calibri"/>
      <family val="2"/>
    </font>
    <font>
      <b/>
      <sz val="10"/>
      <color theme="0"/>
      <name val="Calibri"/>
      <family val="2"/>
      <scheme val="minor"/>
    </font>
    <font>
      <sz val="9"/>
      <color theme="1"/>
      <name val="Calibri"/>
      <family val="2"/>
      <scheme val="minor"/>
    </font>
    <font>
      <b/>
      <sz val="9"/>
      <color theme="1"/>
      <name val="Calibri"/>
      <family val="2"/>
      <scheme val="minor"/>
    </font>
    <font>
      <b/>
      <sz val="10"/>
      <color theme="2" tint="-0.749992370372631"/>
      <name val="Calibri"/>
      <family val="2"/>
      <scheme val="minor"/>
    </font>
    <font>
      <sz val="10"/>
      <color theme="2" tint="-0.499984740745262"/>
      <name val="Calibri"/>
      <family val="2"/>
      <scheme val="minor"/>
    </font>
    <font>
      <b/>
      <sz val="10"/>
      <color rgb="FF0F1419"/>
      <name val="Calibri"/>
      <family val="2"/>
    </font>
    <font>
      <b/>
      <sz val="10"/>
      <name val="Calibri"/>
      <family val="2"/>
    </font>
    <font>
      <b/>
      <sz val="10"/>
      <color rgb="FFFFFFFF"/>
      <name val="Calibri"/>
      <family val="2"/>
    </font>
    <font>
      <sz val="10"/>
      <color rgb="FFFFFFFF"/>
      <name val="Calibri"/>
      <family val="2"/>
    </font>
    <font>
      <u/>
      <sz val="10"/>
      <color rgb="FFFFFFFF"/>
      <name val="Calibri"/>
      <family val="2"/>
    </font>
    <font>
      <sz val="10"/>
      <color theme="1"/>
      <name val="Calibri"/>
      <family val="2"/>
    </font>
    <font>
      <sz val="10"/>
      <name val="Calibri"/>
      <family val="2"/>
    </font>
    <font>
      <b/>
      <sz val="10"/>
      <color rgb="FF3F3F3F"/>
      <name val="Calibri"/>
      <family val="2"/>
    </font>
    <font>
      <sz val="10"/>
      <color rgb="FF3F3F3F"/>
      <name val="Calibri"/>
      <family val="2"/>
    </font>
    <font>
      <b/>
      <u/>
      <sz val="10"/>
      <color rgb="FFFFFFFF"/>
      <name val="Calibri"/>
      <family val="2"/>
    </font>
    <font>
      <b/>
      <sz val="10"/>
      <color theme="0"/>
      <name val="Calibri"/>
      <family val="2"/>
    </font>
    <font>
      <sz val="10"/>
      <color rgb="FF3F3F3F"/>
      <name val="Calibri"/>
      <family val="2"/>
      <scheme val="minor"/>
    </font>
    <font>
      <sz val="9"/>
      <color theme="0"/>
      <name val="Calibri"/>
      <family val="2"/>
      <scheme val="minor"/>
    </font>
    <font>
      <sz val="10"/>
      <color theme="0"/>
      <name val="Calibri"/>
      <family val="2"/>
      <scheme val="minor"/>
    </font>
    <font>
      <sz val="8"/>
      <color theme="0"/>
      <name val="Calibri"/>
      <family val="2"/>
      <scheme val="minor"/>
    </font>
    <font>
      <sz val="10"/>
      <color theme="1" tint="0.249977111117893"/>
      <name val="Calibri"/>
      <family val="2"/>
      <scheme val="minor"/>
    </font>
  </fonts>
  <fills count="56">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6"/>
        <bgColor theme="6"/>
      </patternFill>
    </fill>
    <fill>
      <patternFill patternType="solid">
        <fgColor theme="4" tint="0.59999389629810485"/>
        <bgColor indexed="64"/>
      </patternFill>
    </fill>
    <fill>
      <patternFill patternType="solid">
        <fgColor theme="0" tint="-0.14999847407452621"/>
        <bgColor indexed="64"/>
      </patternFill>
    </fill>
    <fill>
      <patternFill patternType="solid">
        <fgColor theme="4"/>
        <bgColor indexed="64"/>
      </patternFill>
    </fill>
    <fill>
      <patternFill patternType="solid">
        <fgColor rgb="FFEAF3FA"/>
        <bgColor indexed="64"/>
      </patternFill>
    </fill>
    <fill>
      <patternFill patternType="solid">
        <fgColor theme="0" tint="-0.249977111117893"/>
        <bgColor indexed="64"/>
      </patternFill>
    </fill>
    <fill>
      <patternFill patternType="solid">
        <fgColor rgb="FFF2F2F2"/>
      </patternFill>
    </fill>
    <fill>
      <patternFill patternType="solid">
        <fgColor theme="6" tint="0.79998168889431442"/>
        <bgColor indexed="64"/>
      </patternFill>
    </fill>
    <fill>
      <patternFill patternType="solid">
        <fgColor rgb="FFFFCC99"/>
      </patternFill>
    </fill>
    <fill>
      <patternFill patternType="solid">
        <fgColor theme="1"/>
        <bgColor indexed="64"/>
      </patternFill>
    </fill>
    <fill>
      <patternFill patternType="solid">
        <fgColor theme="2" tint="-0.249977111117893"/>
        <bgColor indexed="64"/>
      </patternFill>
    </fill>
    <fill>
      <patternFill patternType="solid">
        <fgColor theme="5"/>
        <bgColor indexed="64"/>
      </patternFill>
    </fill>
    <fill>
      <patternFill patternType="solid">
        <fgColor theme="5" tint="0.79998168889431442"/>
        <bgColor indexed="64"/>
      </patternFill>
    </fill>
    <fill>
      <patternFill patternType="solid">
        <fgColor theme="0" tint="-0.34998626667073579"/>
        <bgColor indexed="64"/>
      </patternFill>
    </fill>
    <fill>
      <patternFill patternType="solid">
        <fgColor theme="4" tint="0.79998168889431442"/>
        <bgColor indexed="64"/>
      </patternFill>
    </fill>
    <fill>
      <patternFill patternType="solid">
        <fgColor theme="7"/>
        <bgColor indexed="64"/>
      </patternFill>
    </fill>
    <fill>
      <patternFill patternType="solid">
        <fgColor theme="7" tint="0.79998168889431442"/>
        <bgColor indexed="64"/>
      </patternFill>
    </fill>
    <fill>
      <patternFill patternType="solid">
        <fgColor theme="4" tint="-0.499984740745262"/>
        <bgColor indexed="64"/>
      </patternFill>
    </fill>
    <fill>
      <patternFill patternType="solid">
        <fgColor theme="8"/>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rgb="FF5E9B21"/>
        <bgColor indexed="64"/>
      </patternFill>
    </fill>
    <fill>
      <patternFill patternType="solid">
        <fgColor rgb="FFEEF9E3"/>
        <bgColor indexed="64"/>
      </patternFill>
    </fill>
    <fill>
      <patternFill patternType="solid">
        <fgColor rgb="FF73BE28"/>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theme="6"/>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4" tint="-0.249977111117893"/>
        <bgColor auto="1"/>
      </patternFill>
    </fill>
    <fill>
      <patternFill patternType="solid">
        <fgColor theme="8" tint="-0.249977111117893"/>
        <bgColor auto="1"/>
      </patternFill>
    </fill>
    <fill>
      <patternFill patternType="solid">
        <fgColor theme="6"/>
        <bgColor auto="1"/>
      </patternFill>
    </fill>
    <fill>
      <patternFill patternType="solid">
        <fgColor rgb="FFD1EFB3"/>
        <bgColor indexed="64"/>
      </patternFill>
    </fill>
    <fill>
      <patternFill patternType="solid">
        <fgColor rgb="FFAEE379"/>
        <bgColor indexed="64"/>
      </patternFill>
    </fill>
    <fill>
      <patternFill patternType="solid">
        <fgColor rgb="FF73BE28"/>
        <bgColor rgb="FF000000"/>
      </patternFill>
    </fill>
    <fill>
      <patternFill patternType="solid">
        <fgColor rgb="FFD9D9D9"/>
        <bgColor rgb="FF000000"/>
      </patternFill>
    </fill>
    <fill>
      <patternFill patternType="solid">
        <fgColor rgb="FFAAE173"/>
        <bgColor rgb="FF000000"/>
      </patternFill>
    </fill>
    <fill>
      <patternFill patternType="solid">
        <fgColor rgb="FFE2F5CF"/>
        <bgColor rgb="FF000000"/>
      </patternFill>
    </fill>
    <fill>
      <patternFill patternType="solid">
        <fgColor rgb="FFA6A6A6"/>
        <bgColor rgb="FF000000"/>
      </patternFill>
    </fill>
    <fill>
      <patternFill patternType="solid">
        <fgColor rgb="FFFFFFFF"/>
        <bgColor rgb="FF000000"/>
      </patternFill>
    </fill>
    <fill>
      <patternFill patternType="solid">
        <fgColor rgb="FFACACAC"/>
        <bgColor rgb="FF000000"/>
      </patternFill>
    </fill>
    <fill>
      <patternFill patternType="solid">
        <fgColor rgb="FFE8D6F5"/>
        <bgColor rgb="FF000000"/>
      </patternFill>
    </fill>
    <fill>
      <patternFill patternType="solid">
        <fgColor rgb="FFFFFF00"/>
        <bgColor rgb="FF000000"/>
      </patternFill>
    </fill>
    <fill>
      <patternFill patternType="solid">
        <fgColor rgb="FF8A36D0"/>
        <bgColor rgb="FF000000"/>
      </patternFill>
    </fill>
    <fill>
      <patternFill patternType="solid">
        <fgColor theme="5"/>
        <bgColor rgb="FF000000"/>
      </patternFill>
    </fill>
    <fill>
      <patternFill patternType="solid">
        <fgColor theme="4" tint="-0.249977111117893"/>
        <bgColor indexed="64"/>
      </patternFill>
    </fill>
    <fill>
      <patternFill patternType="solid">
        <fgColor theme="5" tint="-0.499984740745262"/>
        <bgColor indexed="64"/>
      </patternFill>
    </fill>
    <fill>
      <patternFill patternType="solid">
        <fgColor theme="1" tint="0.499984740745262"/>
        <bgColor indexed="64"/>
      </patternFill>
    </fill>
    <fill>
      <patternFill patternType="solid">
        <fgColor rgb="FF0F0F15"/>
        <bgColor indexed="64"/>
      </patternFill>
    </fill>
    <fill>
      <patternFill patternType="solid">
        <fgColor theme="3" tint="-0.249977111117893"/>
        <bgColor indexed="64"/>
      </patternFill>
    </fill>
    <fill>
      <patternFill patternType="solid">
        <fgColor rgb="FF003968"/>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medium">
        <color indexed="64"/>
      </right>
      <top/>
      <bottom style="medium">
        <color indexed="64"/>
      </bottom>
      <diagonal/>
    </border>
    <border>
      <left style="medium">
        <color indexed="64"/>
      </left>
      <right style="medium">
        <color indexed="64"/>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thin">
        <color rgb="FF0066FF"/>
      </left>
      <right/>
      <top style="thin">
        <color rgb="FF0066FF"/>
      </top>
      <bottom style="thin">
        <color rgb="FF0066FF"/>
      </bottom>
      <diagonal/>
    </border>
    <border>
      <left/>
      <right style="thin">
        <color rgb="FF0066FF"/>
      </right>
      <top style="thin">
        <color rgb="FF0066FF"/>
      </top>
      <bottom style="thin">
        <color rgb="FF0066FF"/>
      </bottom>
      <diagonal/>
    </border>
    <border>
      <left/>
      <right/>
      <top style="thin">
        <color rgb="FF0066FF"/>
      </top>
      <bottom style="thin">
        <color rgb="FF0066FF"/>
      </bottom>
      <diagonal/>
    </border>
    <border>
      <left style="thin">
        <color indexed="64"/>
      </left>
      <right/>
      <top style="thin">
        <color indexed="64"/>
      </top>
      <bottom style="thin">
        <color indexed="64"/>
      </bottom>
      <diagonal/>
    </border>
    <border>
      <left/>
      <right style="medium">
        <color indexed="64"/>
      </right>
      <top/>
      <bottom/>
      <diagonal/>
    </border>
    <border>
      <left style="thin">
        <color rgb="FF3F3F3F"/>
      </left>
      <right style="thin">
        <color rgb="FF3F3F3F"/>
      </right>
      <top style="thin">
        <color rgb="FF3F3F3F"/>
      </top>
      <bottom style="thin">
        <color rgb="FF3F3F3F"/>
      </bottom>
      <diagonal/>
    </border>
    <border>
      <left style="medium">
        <color indexed="64"/>
      </left>
      <right style="medium">
        <color indexed="64"/>
      </right>
      <top style="thin">
        <color indexed="64"/>
      </top>
      <bottom/>
      <diagonal/>
    </border>
    <border>
      <left style="medium">
        <color indexed="64"/>
      </left>
      <right style="medium">
        <color indexed="64"/>
      </right>
      <top style="thin">
        <color rgb="FF3F3F3F"/>
      </top>
      <bottom style="thin">
        <color rgb="FF3F3F3F"/>
      </bottom>
      <diagonal/>
    </border>
    <border>
      <left style="medium">
        <color indexed="64"/>
      </left>
      <right style="medium">
        <color indexed="64"/>
      </right>
      <top style="thin">
        <color rgb="FF3F3F3F"/>
      </top>
      <bottom style="medium">
        <color indexed="64"/>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bottom/>
      <diagonal/>
    </border>
    <border>
      <left/>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thin">
        <color indexed="64"/>
      </right>
      <top/>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medium">
        <color indexed="64"/>
      </left>
      <right style="medium">
        <color indexed="64"/>
      </right>
      <top/>
      <bottom style="thin">
        <color rgb="FF3F3F3F"/>
      </bottom>
      <diagonal/>
    </border>
    <border>
      <left style="thin">
        <color indexed="64"/>
      </left>
      <right/>
      <top/>
      <bottom style="thin">
        <color indexed="64"/>
      </bottom>
      <diagonal/>
    </border>
    <border>
      <left style="thin">
        <color indexed="64"/>
      </left>
      <right/>
      <top/>
      <bottom/>
      <diagonal/>
    </border>
    <border>
      <left style="thin">
        <color theme="0" tint="-0.499984740745262"/>
      </left>
      <right/>
      <top style="thin">
        <color theme="0" tint="-0.499984740745262"/>
      </top>
      <bottom style="thin">
        <color theme="0" tint="-0.499984740745262"/>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thin">
        <color indexed="64"/>
      </bottom>
      <diagonal/>
    </border>
    <border>
      <left style="thin">
        <color theme="8" tint="0.39997558519241921"/>
      </left>
      <right style="thin">
        <color theme="8" tint="0.39997558519241921"/>
      </right>
      <top style="thin">
        <color theme="8" tint="0.39997558519241921"/>
      </top>
      <bottom style="thin">
        <color theme="8" tint="0.39997558519241921"/>
      </bottom>
      <diagonal/>
    </border>
    <border>
      <left/>
      <right/>
      <top style="thin">
        <color indexed="64"/>
      </top>
      <bottom/>
      <diagonal/>
    </border>
    <border>
      <left style="thin">
        <color theme="8"/>
      </left>
      <right style="thin">
        <color theme="8"/>
      </right>
      <top style="thin">
        <color theme="8"/>
      </top>
      <bottom style="thin">
        <color theme="8"/>
      </bottom>
      <diagonal/>
    </border>
    <border>
      <left style="thin">
        <color theme="8" tint="0.39997558519241921"/>
      </left>
      <right/>
      <top style="thin">
        <color theme="8" tint="0.39997558519241921"/>
      </top>
      <bottom style="thin">
        <color theme="8" tint="0.39997558519241921"/>
      </bottom>
      <diagonal/>
    </border>
    <border>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
      <left/>
      <right style="thin">
        <color rgb="FF73BE28"/>
      </right>
      <top/>
      <bottom style="thin">
        <color indexed="64"/>
      </bottom>
      <diagonal/>
    </border>
    <border>
      <left style="thin">
        <color rgb="FF73BE28"/>
      </left>
      <right style="thin">
        <color indexed="64"/>
      </right>
      <top/>
      <bottom style="thin">
        <color indexed="64"/>
      </bottom>
      <diagonal/>
    </border>
    <border>
      <left style="thin">
        <color indexed="64"/>
      </left>
      <right style="thin">
        <color theme="8"/>
      </right>
      <top style="thin">
        <color indexed="64"/>
      </top>
      <bottom style="thin">
        <color indexed="64"/>
      </bottom>
      <diagonal/>
    </border>
    <border>
      <left style="thin">
        <color theme="8"/>
      </left>
      <right style="thin">
        <color theme="8"/>
      </right>
      <top style="thin">
        <color indexed="64"/>
      </top>
      <bottom style="thin">
        <color indexed="64"/>
      </bottom>
      <diagonal/>
    </border>
    <border>
      <left style="thin">
        <color theme="8"/>
      </left>
      <right/>
      <top style="thin">
        <color indexed="64"/>
      </top>
      <bottom style="thin">
        <color indexed="64"/>
      </bottom>
      <diagonal/>
    </border>
    <border>
      <left/>
      <right/>
      <top style="thin">
        <color indexed="64"/>
      </top>
      <bottom style="thin">
        <color theme="0" tint="-0.499984740745262"/>
      </bottom>
      <diagonal/>
    </border>
    <border>
      <left/>
      <right/>
      <top/>
      <bottom style="thin">
        <color theme="0" tint="-0.499984740745262"/>
      </bottom>
      <diagonal/>
    </border>
    <border>
      <left/>
      <right/>
      <top style="thin">
        <color theme="0" tint="-0.499984740745262"/>
      </top>
      <bottom style="thin">
        <color theme="0" tint="-0.499984740745262"/>
      </bottom>
      <diagonal/>
    </border>
  </borders>
  <cellStyleXfs count="6">
    <xf numFmtId="0" fontId="0" fillId="0" borderId="0"/>
    <xf numFmtId="43" fontId="3" fillId="0" borderId="0" applyFont="0" applyFill="0" applyBorder="0" applyAlignment="0" applyProtection="0"/>
    <xf numFmtId="0" fontId="16" fillId="11" borderId="24" applyNumberFormat="0" applyAlignment="0" applyProtection="0"/>
    <xf numFmtId="44" fontId="3" fillId="0" borderId="0" applyFont="0" applyFill="0" applyBorder="0" applyAlignment="0" applyProtection="0"/>
    <xf numFmtId="0" fontId="17" fillId="13" borderId="28" applyNumberFormat="0" applyAlignment="0" applyProtection="0"/>
    <xf numFmtId="0" fontId="48" fillId="0" borderId="0" applyNumberFormat="0" applyFill="0" applyBorder="0" applyAlignment="0" applyProtection="0"/>
  </cellStyleXfs>
  <cellXfs count="524">
    <xf numFmtId="0" fontId="0" fillId="0" borderId="0" xfId="0"/>
    <xf numFmtId="3" fontId="0" fillId="0" borderId="0" xfId="0" applyNumberFormat="1"/>
    <xf numFmtId="0" fontId="0" fillId="0" borderId="0" xfId="0" applyAlignment="1">
      <alignment vertical="center"/>
    </xf>
    <xf numFmtId="0" fontId="0" fillId="0" borderId="0" xfId="0" applyAlignment="1" applyProtection="1">
      <alignment vertical="center"/>
      <protection locked="0"/>
    </xf>
    <xf numFmtId="0" fontId="9" fillId="0" borderId="0" xfId="0" applyFont="1" applyAlignment="1" applyProtection="1">
      <alignment vertical="center"/>
      <protection locked="0"/>
    </xf>
    <xf numFmtId="0" fontId="7" fillId="5" borderId="0" xfId="0" applyFont="1" applyFill="1"/>
    <xf numFmtId="0" fontId="0" fillId="0" borderId="1" xfId="0" applyBorder="1" applyAlignment="1" applyProtection="1">
      <alignment vertical="center"/>
      <protection locked="0"/>
    </xf>
    <xf numFmtId="0" fontId="2" fillId="0" borderId="0" xfId="0" applyFont="1" applyAlignment="1" applyProtection="1">
      <alignment vertical="center"/>
      <protection locked="0"/>
    </xf>
    <xf numFmtId="0" fontId="4" fillId="0" borderId="1" xfId="0" applyFont="1" applyBorder="1" applyAlignment="1" applyProtection="1">
      <alignment vertical="center"/>
      <protection locked="0"/>
    </xf>
    <xf numFmtId="0" fontId="4" fillId="0" borderId="0" xfId="0" applyFont="1" applyAlignment="1" applyProtection="1">
      <alignment vertical="center"/>
      <protection locked="0"/>
    </xf>
    <xf numFmtId="0" fontId="5" fillId="0" borderId="0" xfId="0" applyFont="1" applyAlignment="1">
      <alignment vertical="center"/>
    </xf>
    <xf numFmtId="0" fontId="0" fillId="9" borderId="1" xfId="0" applyFill="1" applyBorder="1" applyAlignment="1" applyProtection="1">
      <alignment vertical="center"/>
      <protection locked="0"/>
    </xf>
    <xf numFmtId="0" fontId="6" fillId="7" borderId="1" xfId="0" applyFont="1" applyFill="1" applyBorder="1" applyAlignment="1" applyProtection="1">
      <alignment horizontal="center" vertical="center" wrapText="1"/>
      <protection locked="0"/>
    </xf>
    <xf numFmtId="0" fontId="6" fillId="7" borderId="1" xfId="0" applyFont="1" applyFill="1" applyBorder="1" applyAlignment="1" applyProtection="1">
      <alignment vertical="center"/>
      <protection locked="0"/>
    </xf>
    <xf numFmtId="0" fontId="0" fillId="7" borderId="1" xfId="0" applyFill="1" applyBorder="1" applyAlignment="1" applyProtection="1">
      <alignment vertical="center"/>
      <protection locked="0"/>
    </xf>
    <xf numFmtId="0" fontId="6" fillId="7" borderId="1" xfId="0" applyFont="1" applyFill="1" applyBorder="1" applyAlignment="1">
      <alignment vertical="center"/>
    </xf>
    <xf numFmtId="0" fontId="6" fillId="7" borderId="12" xfId="0" applyFont="1" applyFill="1" applyBorder="1" applyAlignment="1">
      <alignment vertical="center"/>
    </xf>
    <xf numFmtId="0" fontId="0" fillId="0" borderId="13" xfId="0" applyBorder="1" applyAlignment="1" applyProtection="1">
      <alignment vertical="center"/>
      <protection locked="0"/>
    </xf>
    <xf numFmtId="0" fontId="10" fillId="0" borderId="1" xfId="0" applyFont="1" applyBorder="1" applyAlignment="1">
      <alignment vertical="center"/>
    </xf>
    <xf numFmtId="0" fontId="6" fillId="6" borderId="1" xfId="0" applyFont="1" applyFill="1" applyBorder="1" applyAlignment="1">
      <alignment horizontal="center" vertical="center"/>
    </xf>
    <xf numFmtId="0" fontId="11" fillId="0" borderId="0" xfId="0" applyFont="1" applyAlignment="1" applyProtection="1">
      <alignment vertical="center"/>
      <protection locked="0"/>
    </xf>
    <xf numFmtId="0" fontId="13" fillId="2" borderId="0" xfId="0" applyFont="1" applyFill="1" applyAlignment="1">
      <alignment vertical="top" wrapText="1"/>
    </xf>
    <xf numFmtId="0" fontId="0" fillId="0" borderId="0" xfId="0" applyAlignment="1" applyProtection="1">
      <alignment horizontal="left" vertical="center"/>
      <protection locked="0"/>
    </xf>
    <xf numFmtId="0" fontId="15" fillId="3" borderId="19" xfId="0" applyFont="1" applyFill="1" applyBorder="1" applyAlignment="1" applyProtection="1">
      <alignment horizontal="left" vertical="center"/>
      <protection locked="0"/>
    </xf>
    <xf numFmtId="0" fontId="15" fillId="3" borderId="20" xfId="0" applyFont="1" applyFill="1" applyBorder="1" applyAlignment="1" applyProtection="1">
      <alignment horizontal="center" vertical="center"/>
      <protection locked="0"/>
    </xf>
    <xf numFmtId="0" fontId="15" fillId="3" borderId="21" xfId="0" applyFont="1" applyFill="1" applyBorder="1" applyAlignment="1" applyProtection="1">
      <alignment horizontal="center" vertical="center"/>
      <protection locked="0"/>
    </xf>
    <xf numFmtId="0" fontId="0" fillId="0" borderId="22" xfId="0" applyBorder="1" applyAlignment="1" applyProtection="1">
      <alignment vertical="center"/>
      <protection locked="0"/>
    </xf>
    <xf numFmtId="0" fontId="14" fillId="2" borderId="0" xfId="0" applyFont="1" applyFill="1" applyAlignment="1" applyProtection="1">
      <alignment horizontal="center" vertical="center"/>
      <protection locked="0"/>
    </xf>
    <xf numFmtId="0" fontId="16" fillId="11" borderId="24" xfId="2" applyAlignment="1" applyProtection="1">
      <alignment vertical="center"/>
    </xf>
    <xf numFmtId="0" fontId="0" fillId="2" borderId="0" xfId="0" applyFill="1" applyAlignment="1" applyProtection="1">
      <alignment vertical="center"/>
      <protection locked="0"/>
    </xf>
    <xf numFmtId="0" fontId="9" fillId="0" borderId="0" xfId="0" applyFont="1" applyAlignment="1">
      <alignment vertical="center"/>
    </xf>
    <xf numFmtId="165" fontId="21" fillId="11" borderId="26" xfId="2" applyNumberFormat="1" applyFont="1" applyBorder="1" applyAlignment="1">
      <alignment vertical="center"/>
    </xf>
    <xf numFmtId="165" fontId="21" fillId="11" borderId="27" xfId="2" applyNumberFormat="1" applyFont="1" applyBorder="1" applyAlignment="1">
      <alignment vertical="center"/>
    </xf>
    <xf numFmtId="0" fontId="25" fillId="0" borderId="0" xfId="0" applyFont="1" applyAlignment="1" applyProtection="1">
      <alignment vertical="center"/>
      <protection locked="0"/>
    </xf>
    <xf numFmtId="0" fontId="20" fillId="2" borderId="0" xfId="0" applyFont="1" applyFill="1" applyAlignment="1" applyProtection="1">
      <alignment horizontal="center" vertical="center"/>
      <protection locked="0"/>
    </xf>
    <xf numFmtId="0" fontId="19" fillId="7" borderId="1" xfId="0" applyFont="1" applyFill="1" applyBorder="1" applyAlignment="1">
      <alignment horizontal="center" vertical="center" wrapText="1"/>
    </xf>
    <xf numFmtId="0" fontId="12" fillId="2" borderId="1" xfId="0" applyFont="1" applyFill="1" applyBorder="1" applyAlignment="1">
      <alignment vertical="center" wrapText="1"/>
    </xf>
    <xf numFmtId="3" fontId="24" fillId="0" borderId="0" xfId="4" applyNumberFormat="1" applyFont="1" applyFill="1" applyBorder="1" applyAlignment="1">
      <alignment horizontal="center" vertical="center"/>
    </xf>
    <xf numFmtId="0" fontId="0" fillId="2" borderId="0" xfId="0" applyFill="1" applyAlignment="1">
      <alignment vertical="center"/>
    </xf>
    <xf numFmtId="0" fontId="24" fillId="0" borderId="0" xfId="4" applyFont="1" applyFill="1" applyBorder="1" applyAlignment="1">
      <alignment horizontal="center" vertical="center"/>
    </xf>
    <xf numFmtId="0" fontId="24" fillId="2" borderId="0" xfId="0" applyFont="1" applyFill="1" applyAlignment="1">
      <alignment vertical="center"/>
    </xf>
    <xf numFmtId="0" fontId="18" fillId="2" borderId="0" xfId="0" applyFont="1" applyFill="1" applyAlignment="1">
      <alignment vertical="center"/>
    </xf>
    <xf numFmtId="0" fontId="18" fillId="0" borderId="0" xfId="0" applyFont="1" applyAlignment="1">
      <alignment vertical="center"/>
    </xf>
    <xf numFmtId="0" fontId="21" fillId="0" borderId="0" xfId="2" applyFont="1" applyFill="1" applyBorder="1" applyAlignment="1">
      <alignment horizontal="center" vertical="center"/>
    </xf>
    <xf numFmtId="0" fontId="26" fillId="0" borderId="0" xfId="2" applyFont="1" applyFill="1" applyBorder="1" applyAlignment="1">
      <alignment horizontal="center" vertical="center"/>
    </xf>
    <xf numFmtId="0" fontId="29" fillId="2" borderId="35" xfId="0" applyFont="1" applyFill="1" applyBorder="1" applyAlignment="1">
      <alignment vertical="center"/>
    </xf>
    <xf numFmtId="3" fontId="24" fillId="0" borderId="0" xfId="2" applyNumberFormat="1" applyFont="1" applyFill="1" applyBorder="1" applyAlignment="1">
      <alignment horizontal="center" vertical="center"/>
    </xf>
    <xf numFmtId="0" fontId="24" fillId="2" borderId="0" xfId="0" applyFont="1" applyFill="1" applyAlignment="1">
      <alignment horizontal="center" vertical="center"/>
    </xf>
    <xf numFmtId="2" fontId="24" fillId="0" borderId="0" xfId="4" applyNumberFormat="1" applyFont="1" applyFill="1" applyBorder="1" applyAlignment="1">
      <alignment horizontal="center" vertical="center"/>
    </xf>
    <xf numFmtId="3" fontId="21" fillId="0" borderId="0" xfId="2" applyNumberFormat="1" applyFont="1" applyFill="1" applyBorder="1" applyAlignment="1">
      <alignment horizontal="center" vertical="center"/>
    </xf>
    <xf numFmtId="3" fontId="26" fillId="0" borderId="0" xfId="2" applyNumberFormat="1" applyFont="1" applyFill="1" applyBorder="1" applyAlignment="1">
      <alignment horizontal="center" vertical="center"/>
    </xf>
    <xf numFmtId="3" fontId="23" fillId="0" borderId="0" xfId="2" applyNumberFormat="1" applyFont="1" applyFill="1" applyBorder="1" applyAlignment="1">
      <alignment horizontal="center" vertical="center"/>
    </xf>
    <xf numFmtId="0" fontId="24" fillId="2" borderId="6" xfId="0" applyFont="1" applyFill="1" applyBorder="1" applyAlignment="1">
      <alignment horizontal="center" vertical="center"/>
    </xf>
    <xf numFmtId="0" fontId="0" fillId="2" borderId="0" xfId="0" applyFill="1" applyAlignment="1">
      <alignment horizontal="center" vertical="center"/>
    </xf>
    <xf numFmtId="0" fontId="0" fillId="0" borderId="0" xfId="0" applyAlignment="1">
      <alignment horizontal="center" vertical="center"/>
    </xf>
    <xf numFmtId="0" fontId="23" fillId="7" borderId="34" xfId="0" applyFont="1" applyFill="1" applyBorder="1" applyAlignment="1" applyProtection="1">
      <alignment horizontal="center" vertical="center"/>
      <protection locked="0"/>
    </xf>
    <xf numFmtId="0" fontId="0" fillId="2" borderId="23" xfId="0" applyFill="1" applyBorder="1" applyAlignment="1" applyProtection="1">
      <alignment vertical="center"/>
      <protection locked="0"/>
    </xf>
    <xf numFmtId="3" fontId="16" fillId="15" borderId="35" xfId="2" applyNumberFormat="1" applyFill="1" applyBorder="1" applyAlignment="1">
      <alignment horizontal="center" vertical="center"/>
    </xf>
    <xf numFmtId="168" fontId="0" fillId="2" borderId="23" xfId="3" applyNumberFormat="1" applyFont="1" applyFill="1" applyBorder="1" applyAlignment="1">
      <alignment horizontal="center" vertical="center"/>
    </xf>
    <xf numFmtId="1" fontId="0" fillId="4" borderId="35" xfId="1" applyNumberFormat="1" applyFont="1" applyFill="1" applyBorder="1" applyAlignment="1">
      <alignment horizontal="center" vertical="center"/>
    </xf>
    <xf numFmtId="0" fontId="0" fillId="2" borderId="14" xfId="0" applyFill="1" applyBorder="1" applyAlignment="1">
      <alignment vertical="center"/>
    </xf>
    <xf numFmtId="0" fontId="24" fillId="2" borderId="0" xfId="0" applyFont="1" applyFill="1" applyAlignment="1" applyProtection="1">
      <alignment vertical="center"/>
      <protection locked="0"/>
    </xf>
    <xf numFmtId="0" fontId="24" fillId="2" borderId="6" xfId="0" applyFont="1" applyFill="1" applyBorder="1" applyAlignment="1" applyProtection="1">
      <alignment horizontal="center" vertical="center"/>
      <protection locked="0"/>
    </xf>
    <xf numFmtId="0" fontId="24" fillId="0" borderId="6" xfId="0" applyFont="1" applyBorder="1" applyAlignment="1">
      <alignment vertical="center"/>
    </xf>
    <xf numFmtId="0" fontId="23" fillId="0" borderId="6" xfId="0" applyFont="1" applyBorder="1" applyAlignment="1">
      <alignment horizontal="center" vertical="center" wrapText="1"/>
    </xf>
    <xf numFmtId="0" fontId="23" fillId="14" borderId="39" xfId="0" applyFont="1" applyFill="1" applyBorder="1" applyAlignment="1">
      <alignment horizontal="center" vertical="center"/>
    </xf>
    <xf numFmtId="0" fontId="24" fillId="2" borderId="7" xfId="0" applyFont="1" applyFill="1" applyBorder="1" applyAlignment="1">
      <alignment vertical="center"/>
    </xf>
    <xf numFmtId="0" fontId="6" fillId="6" borderId="1" xfId="0" applyFont="1" applyFill="1" applyBorder="1" applyAlignment="1" applyProtection="1">
      <alignment horizontal="center" vertical="center" wrapText="1"/>
      <protection locked="0"/>
    </xf>
    <xf numFmtId="164" fontId="21" fillId="11" borderId="40" xfId="2" applyNumberFormat="1" applyFont="1" applyBorder="1" applyAlignment="1">
      <alignment vertical="center"/>
    </xf>
    <xf numFmtId="0" fontId="6" fillId="19" borderId="1" xfId="0" applyFont="1" applyFill="1" applyBorder="1" applyAlignment="1" applyProtection="1">
      <alignment horizontal="center" vertical="center" wrapText="1"/>
      <protection locked="0"/>
    </xf>
    <xf numFmtId="0" fontId="6" fillId="19" borderId="1" xfId="0" applyFont="1" applyFill="1" applyBorder="1" applyAlignment="1">
      <alignment horizontal="center" vertical="center"/>
    </xf>
    <xf numFmtId="0" fontId="22" fillId="16" borderId="8" xfId="0" applyFont="1" applyFill="1" applyBorder="1" applyAlignment="1">
      <alignment horizontal="center" vertical="center"/>
    </xf>
    <xf numFmtId="0" fontId="22" fillId="16" borderId="9" xfId="0" applyFont="1" applyFill="1" applyBorder="1" applyAlignment="1">
      <alignment horizontal="center" vertical="center"/>
    </xf>
    <xf numFmtId="0" fontId="22" fillId="16" borderId="10" xfId="0" applyFont="1" applyFill="1" applyBorder="1" applyAlignment="1">
      <alignment horizontal="center" vertical="center"/>
    </xf>
    <xf numFmtId="164" fontId="22" fillId="16" borderId="10" xfId="1" applyNumberFormat="1" applyFont="1" applyFill="1" applyBorder="1" applyAlignment="1" applyProtection="1">
      <alignment horizontal="right" vertical="center"/>
      <protection locked="0"/>
    </xf>
    <xf numFmtId="164" fontId="8" fillId="16" borderId="9" xfId="1" applyNumberFormat="1" applyFont="1" applyFill="1" applyBorder="1" applyAlignment="1" applyProtection="1">
      <alignment horizontal="right" vertical="center"/>
      <protection locked="0"/>
    </xf>
    <xf numFmtId="3" fontId="18" fillId="4" borderId="35" xfId="2" applyNumberFormat="1" applyFont="1" applyFill="1" applyBorder="1" applyAlignment="1" applyProtection="1">
      <alignment horizontal="center" vertical="center"/>
    </xf>
    <xf numFmtId="0" fontId="8" fillId="7" borderId="22" xfId="0" applyFont="1" applyFill="1" applyBorder="1" applyAlignment="1">
      <alignment horizontal="center" vertical="center"/>
    </xf>
    <xf numFmtId="0" fontId="21" fillId="2" borderId="0" xfId="2" applyFont="1" applyFill="1" applyBorder="1" applyAlignment="1" applyProtection="1">
      <alignment horizontal="center" vertical="center"/>
    </xf>
    <xf numFmtId="0" fontId="21" fillId="11" borderId="1" xfId="2" applyFont="1" applyBorder="1" applyAlignment="1" applyProtection="1">
      <alignment horizontal="center" vertical="center"/>
    </xf>
    <xf numFmtId="0" fontId="6" fillId="7" borderId="22" xfId="0" applyFont="1" applyFill="1" applyBorder="1" applyAlignment="1" applyProtection="1">
      <alignment horizontal="center" vertical="center"/>
      <protection locked="0"/>
    </xf>
    <xf numFmtId="0" fontId="10" fillId="0" borderId="44" xfId="0" applyFont="1" applyBorder="1" applyAlignment="1">
      <alignment horizontal="center" vertical="center"/>
    </xf>
    <xf numFmtId="0" fontId="0" fillId="0" borderId="1" xfId="0" applyBorder="1" applyAlignment="1" applyProtection="1">
      <alignment horizontal="center" vertical="center"/>
      <protection locked="0"/>
    </xf>
    <xf numFmtId="0" fontId="10" fillId="0" borderId="1" xfId="0" applyFont="1" applyBorder="1" applyAlignment="1">
      <alignment horizontal="center" vertical="center"/>
    </xf>
    <xf numFmtId="0" fontId="10" fillId="0" borderId="1" xfId="0" quotePrefix="1" applyFont="1" applyBorder="1" applyAlignment="1">
      <alignment horizontal="center" vertical="center"/>
    </xf>
    <xf numFmtId="0" fontId="10" fillId="2" borderId="0" xfId="0" applyFont="1" applyFill="1" applyAlignment="1">
      <alignment vertical="center"/>
    </xf>
    <xf numFmtId="0" fontId="10" fillId="2" borderId="0" xfId="0" applyFont="1" applyFill="1" applyAlignment="1">
      <alignment horizontal="right" vertical="center"/>
    </xf>
    <xf numFmtId="0" fontId="6" fillId="2" borderId="0" xfId="0" applyFont="1" applyFill="1" applyAlignment="1">
      <alignment vertical="center"/>
    </xf>
    <xf numFmtId="0" fontId="22" fillId="16" borderId="22" xfId="0" applyFont="1" applyFill="1" applyBorder="1" applyAlignment="1">
      <alignment vertical="center"/>
    </xf>
    <xf numFmtId="3" fontId="16" fillId="2" borderId="35" xfId="2" applyNumberFormat="1" applyFill="1" applyBorder="1" applyAlignment="1">
      <alignment horizontal="center" vertical="center"/>
    </xf>
    <xf numFmtId="3" fontId="16" fillId="2" borderId="49" xfId="2" applyNumberFormat="1" applyFill="1" applyBorder="1" applyAlignment="1">
      <alignment horizontal="center" vertical="center"/>
    </xf>
    <xf numFmtId="0" fontId="34" fillId="2" borderId="0" xfId="0" applyFont="1" applyFill="1" applyAlignment="1">
      <alignment vertical="center"/>
    </xf>
    <xf numFmtId="164" fontId="6" fillId="4" borderId="14" xfId="1" applyNumberFormat="1" applyFont="1" applyFill="1" applyBorder="1" applyAlignment="1">
      <alignment vertical="center"/>
    </xf>
    <xf numFmtId="0" fontId="12" fillId="2" borderId="22" xfId="0" applyFont="1" applyFill="1" applyBorder="1" applyAlignment="1">
      <alignment vertical="center" wrapText="1"/>
    </xf>
    <xf numFmtId="0" fontId="12" fillId="2" borderId="22" xfId="0" applyFont="1" applyFill="1" applyBorder="1" applyAlignment="1">
      <alignment horizontal="right" vertical="center" wrapText="1"/>
    </xf>
    <xf numFmtId="0" fontId="6" fillId="27" borderId="46" xfId="0" applyFont="1" applyFill="1" applyBorder="1" applyAlignment="1">
      <alignment horizontal="left" vertical="center"/>
    </xf>
    <xf numFmtId="0" fontId="6" fillId="27" borderId="47" xfId="0" applyFont="1" applyFill="1" applyBorder="1" applyAlignment="1">
      <alignment horizontal="left" vertical="center"/>
    </xf>
    <xf numFmtId="0" fontId="6" fillId="27" borderId="42" xfId="0" applyFont="1" applyFill="1" applyBorder="1" applyAlignment="1">
      <alignment horizontal="left" vertical="center"/>
    </xf>
    <xf numFmtId="0" fontId="6" fillId="27" borderId="45" xfId="0" applyFont="1" applyFill="1" applyBorder="1" applyAlignment="1">
      <alignment horizontal="left" vertical="center"/>
    </xf>
    <xf numFmtId="0" fontId="0" fillId="27" borderId="41" xfId="0" applyFill="1" applyBorder="1" applyAlignment="1">
      <alignment horizontal="left" vertical="center"/>
    </xf>
    <xf numFmtId="0" fontId="0" fillId="27" borderId="48" xfId="0" applyFill="1" applyBorder="1" applyAlignment="1">
      <alignment horizontal="left" vertical="center"/>
    </xf>
    <xf numFmtId="0" fontId="0" fillId="27" borderId="42" xfId="0" applyFill="1" applyBorder="1" applyAlignment="1">
      <alignment horizontal="left" vertical="center"/>
    </xf>
    <xf numFmtId="0" fontId="0" fillId="27" borderId="45" xfId="0" applyFill="1" applyBorder="1" applyAlignment="1">
      <alignment horizontal="left" vertical="center"/>
    </xf>
    <xf numFmtId="164" fontId="30" fillId="18" borderId="51" xfId="1" applyNumberFormat="1" applyFont="1" applyFill="1" applyBorder="1" applyAlignment="1">
      <alignment vertical="center"/>
    </xf>
    <xf numFmtId="0" fontId="37" fillId="2" borderId="52" xfId="0" applyFont="1" applyFill="1" applyBorder="1" applyAlignment="1">
      <alignment horizontal="center" vertical="center"/>
    </xf>
    <xf numFmtId="0" fontId="37" fillId="2" borderId="53" xfId="0" applyFont="1" applyFill="1" applyBorder="1" applyAlignment="1">
      <alignment horizontal="center" vertical="center"/>
    </xf>
    <xf numFmtId="0" fontId="37" fillId="2" borderId="52" xfId="0" applyFont="1" applyFill="1" applyBorder="1" applyAlignment="1">
      <alignment horizontal="left" vertical="center"/>
    </xf>
    <xf numFmtId="0" fontId="37" fillId="24" borderId="34" xfId="0" applyFont="1" applyFill="1" applyBorder="1" applyAlignment="1">
      <alignment horizontal="left" vertical="center"/>
    </xf>
    <xf numFmtId="0" fontId="38" fillId="24" borderId="38" xfId="0" applyFont="1" applyFill="1" applyBorder="1" applyAlignment="1">
      <alignment horizontal="left" vertical="center"/>
    </xf>
    <xf numFmtId="0" fontId="32" fillId="28" borderId="7" xfId="0" applyFont="1" applyFill="1" applyBorder="1" applyAlignment="1">
      <alignment vertical="center"/>
    </xf>
    <xf numFmtId="0" fontId="41" fillId="2" borderId="1" xfId="0" applyFont="1" applyFill="1" applyBorder="1"/>
    <xf numFmtId="0" fontId="0" fillId="2" borderId="23" xfId="0" applyFill="1" applyBorder="1" applyAlignment="1">
      <alignment vertical="center"/>
    </xf>
    <xf numFmtId="0" fontId="0" fillId="2" borderId="6" xfId="0" applyFill="1" applyBorder="1" applyAlignment="1">
      <alignment vertical="center"/>
    </xf>
    <xf numFmtId="0" fontId="40" fillId="30" borderId="34" xfId="0" applyFont="1" applyFill="1" applyBorder="1" applyAlignment="1">
      <alignment horizontal="center" vertical="center" wrapText="1"/>
    </xf>
    <xf numFmtId="0" fontId="40" fillId="30" borderId="1" xfId="0" applyFont="1" applyFill="1" applyBorder="1" applyAlignment="1">
      <alignment horizontal="center" vertical="center" wrapText="1"/>
    </xf>
    <xf numFmtId="0" fontId="40" fillId="30" borderId="35" xfId="0" applyFont="1" applyFill="1" applyBorder="1" applyAlignment="1">
      <alignment horizontal="center" vertical="center" wrapText="1"/>
    </xf>
    <xf numFmtId="164" fontId="39" fillId="10" borderId="23" xfId="1" applyNumberFormat="1" applyFont="1" applyFill="1" applyBorder="1"/>
    <xf numFmtId="0" fontId="39" fillId="25" borderId="6" xfId="0" applyFont="1" applyFill="1" applyBorder="1"/>
    <xf numFmtId="0" fontId="40" fillId="23" borderId="23" xfId="0" applyFont="1" applyFill="1" applyBorder="1"/>
    <xf numFmtId="0" fontId="6" fillId="7" borderId="3" xfId="0" applyFont="1" applyFill="1" applyBorder="1" applyAlignment="1">
      <alignment horizontal="right" vertical="center"/>
    </xf>
    <xf numFmtId="0" fontId="41" fillId="23" borderId="6" xfId="0" applyFont="1" applyFill="1" applyBorder="1"/>
    <xf numFmtId="0" fontId="40" fillId="30" borderId="50" xfId="0" applyFont="1" applyFill="1" applyBorder="1" applyAlignment="1">
      <alignment horizontal="center" vertical="center" wrapText="1"/>
    </xf>
    <xf numFmtId="0" fontId="40" fillId="30" borderId="44" xfId="0" applyFont="1" applyFill="1" applyBorder="1" applyAlignment="1">
      <alignment horizontal="center" vertical="center" wrapText="1"/>
    </xf>
    <xf numFmtId="164" fontId="40" fillId="30" borderId="49" xfId="1" applyNumberFormat="1" applyFont="1" applyFill="1" applyBorder="1" applyAlignment="1">
      <alignment horizontal="center" vertical="center" wrapText="1"/>
    </xf>
    <xf numFmtId="0" fontId="6" fillId="7" borderId="7" xfId="0" applyFont="1" applyFill="1" applyBorder="1" applyAlignment="1">
      <alignment horizontal="left" vertical="center"/>
    </xf>
    <xf numFmtId="0" fontId="6" fillId="7" borderId="7" xfId="0" applyFont="1" applyFill="1" applyBorder="1" applyAlignment="1">
      <alignment vertical="center"/>
    </xf>
    <xf numFmtId="0" fontId="6" fillId="7" borderId="3" xfId="0" applyFont="1" applyFill="1" applyBorder="1" applyAlignment="1">
      <alignment vertical="center"/>
    </xf>
    <xf numFmtId="3" fontId="0" fillId="2" borderId="36" xfId="0" applyNumberFormat="1" applyFill="1" applyBorder="1" applyAlignment="1" applyProtection="1">
      <alignment horizontal="center" vertical="center"/>
      <protection locked="0"/>
    </xf>
    <xf numFmtId="0" fontId="42" fillId="24" borderId="1" xfId="0" applyFont="1" applyFill="1" applyBorder="1" applyAlignment="1">
      <alignment horizontal="left" vertical="center"/>
    </xf>
    <xf numFmtId="0" fontId="12" fillId="24" borderId="1" xfId="0" applyFont="1" applyFill="1" applyBorder="1" applyAlignment="1">
      <alignment horizontal="left" vertical="center"/>
    </xf>
    <xf numFmtId="0" fontId="43" fillId="24" borderId="1" xfId="0" applyFont="1" applyFill="1" applyBorder="1" applyAlignment="1">
      <alignment vertical="center"/>
    </xf>
    <xf numFmtId="0" fontId="43" fillId="24" borderId="1" xfId="0" applyFont="1" applyFill="1" applyBorder="1" applyAlignment="1">
      <alignment horizontal="left" vertical="center"/>
    </xf>
    <xf numFmtId="0" fontId="12" fillId="24" borderId="22" xfId="0" applyFont="1" applyFill="1" applyBorder="1" applyAlignment="1">
      <alignment horizontal="left" vertical="center"/>
    </xf>
    <xf numFmtId="0" fontId="42" fillId="24" borderId="1" xfId="0" applyFont="1" applyFill="1" applyBorder="1" applyAlignment="1">
      <alignment vertical="center"/>
    </xf>
    <xf numFmtId="0" fontId="12" fillId="24" borderId="29" xfId="0" applyFont="1" applyFill="1" applyBorder="1" applyAlignment="1">
      <alignment horizontal="left" vertical="center"/>
    </xf>
    <xf numFmtId="0" fontId="12" fillId="24" borderId="22" xfId="0" applyFont="1" applyFill="1" applyBorder="1" applyAlignment="1">
      <alignment vertical="center"/>
    </xf>
    <xf numFmtId="0" fontId="42" fillId="24" borderId="22" xfId="0" applyFont="1" applyFill="1" applyBorder="1" applyAlignment="1">
      <alignment vertical="center"/>
    </xf>
    <xf numFmtId="0" fontId="42" fillId="24" borderId="22" xfId="0" applyFont="1" applyFill="1" applyBorder="1" applyAlignment="1">
      <alignment horizontal="left" vertical="center"/>
    </xf>
    <xf numFmtId="0" fontId="12" fillId="0" borderId="0" xfId="0" applyFont="1" applyAlignment="1">
      <alignment horizontal="center" vertical="center"/>
    </xf>
    <xf numFmtId="4" fontId="0" fillId="0" borderId="23" xfId="0" applyNumberFormat="1" applyBorder="1" applyAlignment="1">
      <alignment horizontal="center" vertical="center"/>
    </xf>
    <xf numFmtId="0" fontId="18" fillId="0" borderId="0" xfId="0" applyFont="1" applyAlignment="1">
      <alignment horizontal="left" vertical="center"/>
    </xf>
    <xf numFmtId="4" fontId="18" fillId="0" borderId="23" xfId="2" applyNumberFormat="1" applyFont="1" applyFill="1" applyBorder="1" applyAlignment="1">
      <alignment horizontal="center" vertical="center"/>
    </xf>
    <xf numFmtId="0" fontId="39" fillId="24" borderId="0" xfId="0" applyFont="1" applyFill="1"/>
    <xf numFmtId="0" fontId="6" fillId="7" borderId="0" xfId="0" applyFont="1" applyFill="1" applyAlignment="1">
      <alignment horizontal="right" vertical="center"/>
    </xf>
    <xf numFmtId="0" fontId="40" fillId="23" borderId="0" xfId="0" applyFont="1" applyFill="1"/>
    <xf numFmtId="0" fontId="43" fillId="7" borderId="1" xfId="0" applyFont="1" applyFill="1" applyBorder="1" applyAlignment="1">
      <alignment horizontal="center" vertical="center" wrapText="1"/>
    </xf>
    <xf numFmtId="3" fontId="12" fillId="2" borderId="35" xfId="0" applyNumberFormat="1" applyFont="1" applyFill="1" applyBorder="1" applyAlignment="1" applyProtection="1">
      <alignment horizontal="center" vertical="center"/>
      <protection locked="0"/>
    </xf>
    <xf numFmtId="4" fontId="12" fillId="2" borderId="35" xfId="0" applyNumberFormat="1" applyFont="1" applyFill="1" applyBorder="1" applyAlignment="1" applyProtection="1">
      <alignment horizontal="center" vertical="center"/>
      <protection locked="0"/>
    </xf>
    <xf numFmtId="4" fontId="45" fillId="15" borderId="35" xfId="2" applyNumberFormat="1" applyFont="1" applyFill="1" applyBorder="1" applyAlignment="1">
      <alignment horizontal="center" vertical="center"/>
    </xf>
    <xf numFmtId="4" fontId="12" fillId="0" borderId="23" xfId="0" applyNumberFormat="1" applyFont="1" applyBorder="1" applyAlignment="1">
      <alignment vertical="center"/>
    </xf>
    <xf numFmtId="4" fontId="42" fillId="2" borderId="35" xfId="0" applyNumberFormat="1" applyFont="1" applyFill="1" applyBorder="1" applyAlignment="1" applyProtection="1">
      <alignment horizontal="center" vertical="center"/>
      <protection locked="0"/>
    </xf>
    <xf numFmtId="4" fontId="45" fillId="15" borderId="23" xfId="2" applyNumberFormat="1" applyFont="1" applyFill="1" applyBorder="1" applyAlignment="1">
      <alignment horizontal="center" vertical="center"/>
    </xf>
    <xf numFmtId="3" fontId="42" fillId="2" borderId="35" xfId="0" applyNumberFormat="1" applyFont="1" applyFill="1" applyBorder="1" applyAlignment="1" applyProtection="1">
      <alignment horizontal="center" vertical="center"/>
      <protection locked="0"/>
    </xf>
    <xf numFmtId="4" fontId="44" fillId="4" borderId="35" xfId="2" applyNumberFormat="1" applyFont="1" applyFill="1" applyBorder="1" applyAlignment="1" applyProtection="1">
      <alignment horizontal="center" vertical="center"/>
    </xf>
    <xf numFmtId="0" fontId="44" fillId="4" borderId="35" xfId="2" applyNumberFormat="1" applyFont="1" applyFill="1" applyBorder="1" applyAlignment="1" applyProtection="1">
      <alignment horizontal="center" vertical="center"/>
    </xf>
    <xf numFmtId="0" fontId="12" fillId="2" borderId="12" xfId="0" applyFont="1" applyFill="1" applyBorder="1" applyAlignment="1" applyProtection="1">
      <alignment vertical="center"/>
      <protection locked="0"/>
    </xf>
    <xf numFmtId="0" fontId="12" fillId="2" borderId="12" xfId="0" applyFont="1" applyFill="1" applyBorder="1" applyAlignment="1">
      <alignment vertical="center"/>
    </xf>
    <xf numFmtId="0" fontId="40" fillId="30" borderId="29" xfId="0" applyFont="1" applyFill="1" applyBorder="1" applyAlignment="1">
      <alignment horizontal="center" vertical="center" wrapText="1"/>
    </xf>
    <xf numFmtId="0" fontId="12" fillId="24" borderId="54" xfId="0" applyFont="1" applyFill="1" applyBorder="1" applyAlignment="1">
      <alignment horizontal="left" vertical="center"/>
    </xf>
    <xf numFmtId="3" fontId="16" fillId="15" borderId="55" xfId="2" applyNumberFormat="1" applyFill="1" applyBorder="1" applyAlignment="1">
      <alignment horizontal="center" vertical="center"/>
    </xf>
    <xf numFmtId="0" fontId="43" fillId="24" borderId="57" xfId="0" applyFont="1" applyFill="1" applyBorder="1" applyAlignment="1">
      <alignment vertical="center"/>
    </xf>
    <xf numFmtId="0" fontId="12" fillId="17" borderId="60" xfId="0" applyFont="1" applyFill="1" applyBorder="1" applyAlignment="1">
      <alignment horizontal="left" vertical="center"/>
    </xf>
    <xf numFmtId="0" fontId="42" fillId="24" borderId="57" xfId="0" applyFont="1" applyFill="1" applyBorder="1" applyAlignment="1">
      <alignment horizontal="left" vertical="center"/>
    </xf>
    <xf numFmtId="0" fontId="42" fillId="24" borderId="57" xfId="0" applyFont="1" applyFill="1" applyBorder="1" applyAlignment="1">
      <alignment vertical="center"/>
    </xf>
    <xf numFmtId="0" fontId="12" fillId="24" borderId="60" xfId="0" applyFont="1" applyFill="1" applyBorder="1" applyAlignment="1">
      <alignment horizontal="left" vertical="center"/>
    </xf>
    <xf numFmtId="3" fontId="0" fillId="2" borderId="5" xfId="0" applyNumberFormat="1" applyFill="1" applyBorder="1" applyAlignment="1" applyProtection="1">
      <alignment horizontal="center" vertical="center"/>
      <protection locked="0"/>
    </xf>
    <xf numFmtId="3" fontId="18" fillId="15" borderId="49" xfId="2" applyNumberFormat="1" applyFont="1" applyFill="1" applyBorder="1" applyAlignment="1">
      <alignment horizontal="center" vertical="center"/>
    </xf>
    <xf numFmtId="0" fontId="24" fillId="2" borderId="0" xfId="0" applyFont="1" applyFill="1" applyAlignment="1" applyProtection="1">
      <alignment horizontal="center" vertical="center"/>
      <protection locked="0"/>
    </xf>
    <xf numFmtId="0" fontId="24" fillId="2" borderId="3" xfId="0" applyFont="1" applyFill="1" applyBorder="1" applyAlignment="1">
      <alignment vertical="center"/>
    </xf>
    <xf numFmtId="0" fontId="0" fillId="24" borderId="0" xfId="0" applyFill="1"/>
    <xf numFmtId="0" fontId="39" fillId="2" borderId="0" xfId="0" applyFont="1" applyFill="1"/>
    <xf numFmtId="0" fontId="1" fillId="2" borderId="0" xfId="0" applyFont="1" applyFill="1" applyAlignment="1">
      <alignment horizontal="center" vertical="center"/>
    </xf>
    <xf numFmtId="0" fontId="1" fillId="2" borderId="3" xfId="0" applyFont="1" applyFill="1" applyBorder="1" applyAlignment="1">
      <alignment horizontal="center" vertical="center"/>
    </xf>
    <xf numFmtId="0" fontId="22" fillId="23" borderId="0" xfId="0" applyFont="1" applyFill="1" applyAlignment="1">
      <alignment vertical="center"/>
    </xf>
    <xf numFmtId="0" fontId="22" fillId="23" borderId="0" xfId="0" applyFont="1" applyFill="1" applyAlignment="1">
      <alignment vertical="center" wrapText="1"/>
    </xf>
    <xf numFmtId="3" fontId="1" fillId="0" borderId="0" xfId="0" applyNumberFormat="1" applyFont="1" applyAlignment="1">
      <alignment horizontal="center" vertical="center"/>
    </xf>
    <xf numFmtId="0" fontId="1" fillId="2" borderId="0" xfId="0" applyFont="1" applyFill="1" applyAlignment="1">
      <alignment vertical="center"/>
    </xf>
    <xf numFmtId="0" fontId="1" fillId="0" borderId="0" xfId="0" applyFont="1" applyAlignment="1">
      <alignment vertical="center"/>
    </xf>
    <xf numFmtId="3" fontId="0" fillId="2" borderId="35" xfId="0" applyNumberFormat="1" applyFill="1" applyBorder="1" applyAlignment="1" applyProtection="1">
      <alignment horizontal="center" vertical="center"/>
      <protection locked="0"/>
    </xf>
    <xf numFmtId="0" fontId="0" fillId="24" borderId="0" xfId="0" applyFill="1" applyAlignment="1">
      <alignment vertical="center"/>
    </xf>
    <xf numFmtId="3" fontId="0" fillId="2" borderId="58" xfId="0" applyNumberFormat="1" applyFill="1" applyBorder="1" applyAlignment="1" applyProtection="1">
      <alignment horizontal="center" vertical="center"/>
      <protection locked="0"/>
    </xf>
    <xf numFmtId="0" fontId="18" fillId="24" borderId="0" xfId="0" applyFont="1" applyFill="1" applyAlignment="1">
      <alignment vertical="center"/>
    </xf>
    <xf numFmtId="0" fontId="1" fillId="0" borderId="0" xfId="0" applyFont="1" applyAlignment="1">
      <alignment horizontal="center" vertical="center"/>
    </xf>
    <xf numFmtId="0" fontId="46" fillId="24" borderId="0" xfId="0" applyFont="1" applyFill="1"/>
    <xf numFmtId="0" fontId="22" fillId="2" borderId="0" xfId="0" applyFont="1" applyFill="1" applyAlignment="1">
      <alignment vertical="center"/>
    </xf>
    <xf numFmtId="0" fontId="1" fillId="0" borderId="0" xfId="0" applyFont="1" applyAlignment="1" applyProtection="1">
      <alignment vertical="center"/>
      <protection locked="0"/>
    </xf>
    <xf numFmtId="0" fontId="1" fillId="2" borderId="0" xfId="0" applyFont="1" applyFill="1" applyAlignment="1" applyProtection="1">
      <alignment vertical="center"/>
      <protection locked="0"/>
    </xf>
    <xf numFmtId="0" fontId="1" fillId="2" borderId="0" xfId="0" applyFont="1" applyFill="1" applyAlignment="1" applyProtection="1">
      <alignment horizontal="center" vertical="center"/>
      <protection locked="0"/>
    </xf>
    <xf numFmtId="0" fontId="1" fillId="4" borderId="1" xfId="0" applyFont="1" applyFill="1" applyBorder="1" applyAlignment="1">
      <alignment horizontal="center" vertical="center"/>
    </xf>
    <xf numFmtId="0" fontId="1" fillId="17" borderId="6" xfId="0" applyFont="1" applyFill="1" applyBorder="1" applyAlignment="1">
      <alignment vertical="center"/>
    </xf>
    <xf numFmtId="0" fontId="1" fillId="17" borderId="0" xfId="0" applyFont="1" applyFill="1" applyAlignment="1">
      <alignment horizontal="center" vertical="center" wrapText="1"/>
    </xf>
    <xf numFmtId="167" fontId="1" fillId="17" borderId="23" xfId="0" applyNumberFormat="1" applyFont="1" applyFill="1" applyBorder="1" applyAlignment="1">
      <alignment horizontal="center" vertical="center" wrapText="1"/>
    </xf>
    <xf numFmtId="164" fontId="1" fillId="2" borderId="14" xfId="1" applyNumberFormat="1" applyFont="1" applyFill="1" applyBorder="1" applyAlignment="1" applyProtection="1">
      <alignment vertical="center"/>
      <protection locked="0"/>
    </xf>
    <xf numFmtId="164" fontId="1" fillId="17" borderId="15" xfId="1" applyNumberFormat="1" applyFont="1" applyFill="1" applyBorder="1" applyAlignment="1">
      <alignment vertical="center"/>
    </xf>
    <xf numFmtId="0" fontId="1" fillId="17" borderId="23" xfId="0" applyFont="1" applyFill="1" applyBorder="1" applyAlignment="1">
      <alignment horizontal="center" vertical="center" wrapText="1"/>
    </xf>
    <xf numFmtId="164" fontId="1" fillId="2" borderId="10" xfId="1" applyNumberFormat="1" applyFont="1" applyFill="1" applyBorder="1" applyAlignment="1" applyProtection="1">
      <alignment vertical="center"/>
      <protection locked="0"/>
    </xf>
    <xf numFmtId="165" fontId="1" fillId="17" borderId="15" xfId="1" applyNumberFormat="1" applyFont="1" applyFill="1" applyBorder="1" applyAlignment="1">
      <alignment vertical="center"/>
    </xf>
    <xf numFmtId="164" fontId="1" fillId="2" borderId="5" xfId="1" applyNumberFormat="1" applyFont="1" applyFill="1" applyBorder="1" applyAlignment="1" applyProtection="1">
      <alignment vertical="center"/>
      <protection locked="0"/>
    </xf>
    <xf numFmtId="0" fontId="1" fillId="16" borderId="8" xfId="0" applyFont="1" applyFill="1" applyBorder="1" applyAlignment="1">
      <alignment vertical="center"/>
    </xf>
    <xf numFmtId="0" fontId="1" fillId="16" borderId="9" xfId="0" applyFont="1" applyFill="1" applyBorder="1" applyAlignment="1">
      <alignment horizontal="center" vertical="center" wrapText="1"/>
    </xf>
    <xf numFmtId="166" fontId="1" fillId="4" borderId="10" xfId="1" applyNumberFormat="1" applyFont="1" applyFill="1" applyBorder="1" applyAlignment="1">
      <alignment vertical="center"/>
    </xf>
    <xf numFmtId="0" fontId="19" fillId="7" borderId="22" xfId="0" applyFont="1" applyFill="1" applyBorder="1" applyAlignment="1">
      <alignment horizontal="center" vertical="center" wrapText="1"/>
    </xf>
    <xf numFmtId="0" fontId="19" fillId="7" borderId="34" xfId="0" applyFont="1" applyFill="1" applyBorder="1" applyAlignment="1" applyProtection="1">
      <alignment horizontal="center" vertical="center"/>
      <protection locked="0"/>
    </xf>
    <xf numFmtId="0" fontId="19" fillId="7" borderId="12" xfId="0" applyFont="1" applyFill="1" applyBorder="1" applyAlignment="1" applyProtection="1">
      <alignment horizontal="center" vertical="center"/>
      <protection locked="0"/>
    </xf>
    <xf numFmtId="0" fontId="19" fillId="7" borderId="1" xfId="0" applyFont="1" applyFill="1" applyBorder="1" applyAlignment="1" applyProtection="1">
      <alignment horizontal="center" vertical="center"/>
      <protection locked="0"/>
    </xf>
    <xf numFmtId="3" fontId="16" fillId="7" borderId="35" xfId="2" applyNumberFormat="1" applyFont="1" applyFill="1" applyBorder="1" applyAlignment="1">
      <alignment horizontal="center" vertical="center"/>
    </xf>
    <xf numFmtId="0" fontId="32" fillId="23" borderId="6" xfId="0" applyFont="1" applyFill="1" applyBorder="1" applyAlignment="1">
      <alignment vertical="center"/>
    </xf>
    <xf numFmtId="0" fontId="32" fillId="16" borderId="22" xfId="0" applyFont="1" applyFill="1" applyBorder="1" applyAlignment="1">
      <alignment vertical="center"/>
    </xf>
    <xf numFmtId="0" fontId="22" fillId="2" borderId="0" xfId="0" applyFont="1" applyFill="1" applyBorder="1" applyAlignment="1" applyProtection="1">
      <alignment horizontal="center" vertical="center"/>
      <protection locked="0"/>
    </xf>
    <xf numFmtId="0" fontId="19" fillId="2" borderId="0" xfId="0" applyFont="1" applyFill="1" applyBorder="1" applyAlignment="1">
      <alignment horizontal="center" vertical="center" wrapText="1"/>
    </xf>
    <xf numFmtId="0" fontId="19" fillId="2" borderId="42" xfId="0" applyFont="1" applyFill="1" applyBorder="1" applyAlignment="1">
      <alignment horizontal="center" vertical="center" wrapText="1"/>
    </xf>
    <xf numFmtId="0" fontId="1" fillId="2" borderId="42" xfId="0" applyFont="1" applyFill="1" applyBorder="1" applyAlignment="1" applyProtection="1">
      <alignment vertical="center"/>
      <protection locked="0"/>
    </xf>
    <xf numFmtId="0" fontId="0" fillId="2" borderId="42" xfId="0" applyFill="1" applyBorder="1" applyAlignment="1">
      <alignment vertical="center"/>
    </xf>
    <xf numFmtId="0" fontId="9" fillId="2" borderId="0" xfId="0" applyFont="1" applyFill="1" applyAlignment="1" applyProtection="1">
      <alignment vertical="center"/>
      <protection locked="0"/>
    </xf>
    <xf numFmtId="3" fontId="21" fillId="2" borderId="0" xfId="2" applyNumberFormat="1" applyFont="1" applyFill="1" applyBorder="1" applyAlignment="1">
      <alignment horizontal="center" vertical="center"/>
    </xf>
    <xf numFmtId="3" fontId="23" fillId="2" borderId="0" xfId="2" applyNumberFormat="1" applyFont="1" applyFill="1" applyBorder="1" applyAlignment="1">
      <alignment horizontal="center" vertical="center"/>
    </xf>
    <xf numFmtId="0" fontId="18" fillId="2" borderId="0" xfId="0" applyFont="1" applyFill="1" applyAlignment="1">
      <alignment horizontal="center" vertical="center"/>
    </xf>
    <xf numFmtId="0" fontId="43" fillId="25" borderId="4" xfId="0" applyFont="1" applyFill="1" applyBorder="1" applyAlignment="1">
      <alignment vertical="center" wrapText="1"/>
    </xf>
    <xf numFmtId="0" fontId="43" fillId="25" borderId="56" xfId="0" applyFont="1" applyFill="1" applyBorder="1" applyAlignment="1">
      <alignment vertical="center" wrapText="1"/>
    </xf>
    <xf numFmtId="0" fontId="23" fillId="25" borderId="1" xfId="0" applyFont="1" applyFill="1" applyBorder="1" applyAlignment="1" applyProtection="1">
      <alignment horizontal="center" vertical="center"/>
      <protection locked="0"/>
    </xf>
    <xf numFmtId="0" fontId="0" fillId="18" borderId="23" xfId="0" applyFill="1" applyBorder="1" applyAlignment="1" applyProtection="1">
      <alignment vertical="center"/>
      <protection locked="0"/>
    </xf>
    <xf numFmtId="0" fontId="49" fillId="24" borderId="1" xfId="5" applyFont="1" applyFill="1" applyBorder="1" applyAlignment="1" applyProtection="1">
      <alignment horizontal="left" vertical="center"/>
      <protection locked="0"/>
    </xf>
    <xf numFmtId="0" fontId="0" fillId="0" borderId="0" xfId="0" applyAlignment="1">
      <alignment vertical="center"/>
    </xf>
    <xf numFmtId="0" fontId="0" fillId="2" borderId="0" xfId="0" applyFill="1" applyAlignment="1">
      <alignment horizontal="left" vertical="center"/>
    </xf>
    <xf numFmtId="0" fontId="6" fillId="33" borderId="0" xfId="0" applyFont="1" applyFill="1" applyAlignment="1">
      <alignment vertical="center"/>
    </xf>
    <xf numFmtId="0" fontId="0" fillId="33" borderId="0" xfId="0" applyFill="1" applyAlignment="1">
      <alignment horizontal="left" vertical="center"/>
    </xf>
    <xf numFmtId="0" fontId="0" fillId="2" borderId="0" xfId="0" applyFill="1" applyAlignment="1"/>
    <xf numFmtId="0" fontId="12" fillId="2" borderId="62" xfId="0" applyFont="1" applyFill="1" applyBorder="1" applyAlignment="1">
      <alignment vertical="center" wrapText="1"/>
    </xf>
    <xf numFmtId="0" fontId="12" fillId="2" borderId="62" xfId="0" applyFont="1" applyFill="1" applyBorder="1" applyAlignment="1">
      <alignment horizontal="right" vertical="center" wrapText="1"/>
    </xf>
    <xf numFmtId="0" fontId="19" fillId="24" borderId="62" xfId="0" applyFont="1" applyFill="1" applyBorder="1" applyAlignment="1">
      <alignment horizontal="center" vertical="center" wrapText="1"/>
    </xf>
    <xf numFmtId="0" fontId="6" fillId="12" borderId="0" xfId="0" applyFont="1" applyFill="1" applyAlignment="1">
      <alignment horizontal="center" vertical="center"/>
    </xf>
    <xf numFmtId="0" fontId="0" fillId="0" borderId="0" xfId="0" applyAlignment="1">
      <alignment vertical="center"/>
    </xf>
    <xf numFmtId="0" fontId="0" fillId="0" borderId="0" xfId="0" applyAlignment="1">
      <alignment vertical="center"/>
    </xf>
    <xf numFmtId="0" fontId="0" fillId="2" borderId="0" xfId="0" applyFill="1" applyBorder="1" applyAlignment="1">
      <alignment vertical="center"/>
    </xf>
    <xf numFmtId="0" fontId="0" fillId="2" borderId="0" xfId="0" applyFill="1" applyBorder="1" applyAlignment="1">
      <alignment horizontal="left" vertical="center"/>
    </xf>
    <xf numFmtId="49" fontId="0" fillId="2" borderId="0" xfId="0" applyNumberFormat="1" applyFill="1" applyBorder="1" applyAlignment="1">
      <alignment vertical="center"/>
    </xf>
    <xf numFmtId="0" fontId="12" fillId="2" borderId="0" xfId="0" applyFont="1" applyFill="1" applyBorder="1" applyAlignment="1">
      <alignment vertical="center" wrapText="1"/>
    </xf>
    <xf numFmtId="0" fontId="12" fillId="2" borderId="0" xfId="0" applyFont="1" applyFill="1" applyBorder="1" applyAlignment="1">
      <alignment horizontal="right" vertical="center" wrapText="1"/>
    </xf>
    <xf numFmtId="0" fontId="6" fillId="2" borderId="0" xfId="0" applyFont="1" applyFill="1" applyBorder="1" applyAlignment="1">
      <alignment vertical="center"/>
    </xf>
    <xf numFmtId="0" fontId="48" fillId="2" borderId="0" xfId="5" applyFill="1" applyBorder="1" applyAlignment="1">
      <alignment horizontal="left" vertical="center"/>
    </xf>
    <xf numFmtId="0" fontId="0" fillId="0" borderId="0" xfId="0" applyAlignment="1">
      <alignment vertical="center"/>
    </xf>
    <xf numFmtId="0" fontId="37" fillId="2" borderId="0" xfId="0" applyFont="1" applyFill="1" applyBorder="1" applyAlignment="1">
      <alignment horizontal="center" vertical="center"/>
    </xf>
    <xf numFmtId="0" fontId="44" fillId="2" borderId="0" xfId="0" applyFont="1" applyFill="1" applyAlignment="1">
      <alignment vertical="center"/>
    </xf>
    <xf numFmtId="3" fontId="16" fillId="2" borderId="0" xfId="2" applyNumberFormat="1" applyFill="1" applyBorder="1" applyAlignment="1">
      <alignment horizontal="center" vertical="center"/>
    </xf>
    <xf numFmtId="0" fontId="42" fillId="2" borderId="0" xfId="0" applyFont="1" applyFill="1" applyBorder="1" applyAlignment="1">
      <alignment horizontal="left" vertical="center"/>
    </xf>
    <xf numFmtId="0" fontId="6" fillId="2" borderId="0" xfId="0" applyFont="1" applyFill="1" applyBorder="1" applyAlignment="1">
      <alignment horizontal="left" vertical="center"/>
    </xf>
    <xf numFmtId="0" fontId="12" fillId="2" borderId="0" xfId="0" applyFont="1" applyFill="1" applyBorder="1" applyAlignment="1">
      <alignment horizontal="left" vertical="center"/>
    </xf>
    <xf numFmtId="0" fontId="32" fillId="2" borderId="0" xfId="0" applyFont="1" applyFill="1" applyBorder="1" applyAlignment="1">
      <alignment vertical="center"/>
    </xf>
    <xf numFmtId="164" fontId="6" fillId="2" borderId="0" xfId="1" applyNumberFormat="1" applyFont="1" applyFill="1" applyBorder="1" applyAlignment="1">
      <alignment vertical="center"/>
    </xf>
    <xf numFmtId="0" fontId="0" fillId="0" borderId="0" xfId="0" applyAlignment="1">
      <alignment vertical="center"/>
    </xf>
    <xf numFmtId="0" fontId="12" fillId="2" borderId="0" xfId="0" applyFont="1" applyFill="1" applyBorder="1" applyAlignment="1">
      <alignment horizontal="center" vertical="center"/>
    </xf>
    <xf numFmtId="0" fontId="12" fillId="2" borderId="0" xfId="0" applyFont="1" applyFill="1" applyBorder="1" applyAlignment="1">
      <alignment vertical="center"/>
    </xf>
    <xf numFmtId="0" fontId="0" fillId="0" borderId="0" xfId="0" applyBorder="1" applyAlignment="1">
      <alignment vertical="center"/>
    </xf>
    <xf numFmtId="0" fontId="18" fillId="2" borderId="0" xfId="0" applyFont="1" applyFill="1" applyBorder="1" applyAlignment="1">
      <alignment vertical="center"/>
    </xf>
    <xf numFmtId="0" fontId="18" fillId="2" borderId="0" xfId="0" applyFont="1" applyFill="1" applyBorder="1" applyAlignment="1">
      <alignment vertical="center" wrapText="1"/>
    </xf>
    <xf numFmtId="3" fontId="45" fillId="2" borderId="0" xfId="2" applyNumberFormat="1" applyFont="1" applyFill="1" applyBorder="1" applyAlignment="1">
      <alignment horizontal="center" vertical="center"/>
    </xf>
    <xf numFmtId="164" fontId="42" fillId="2" borderId="0" xfId="1" applyNumberFormat="1" applyFont="1" applyFill="1" applyBorder="1" applyAlignment="1">
      <alignment vertical="center"/>
    </xf>
    <xf numFmtId="0" fontId="32" fillId="2" borderId="0" xfId="0" applyFont="1" applyFill="1" applyBorder="1" applyAlignment="1">
      <alignment horizontal="center" vertical="center" wrapText="1"/>
    </xf>
    <xf numFmtId="0" fontId="0" fillId="0" borderId="0" xfId="0" applyAlignment="1">
      <alignment vertical="center"/>
    </xf>
    <xf numFmtId="0" fontId="32" fillId="2" borderId="0" xfId="0" applyFont="1" applyFill="1" applyBorder="1" applyAlignment="1">
      <alignment horizontal="center" vertical="center"/>
    </xf>
    <xf numFmtId="0" fontId="0" fillId="0" borderId="0" xfId="0" applyAlignment="1">
      <alignment vertical="center"/>
    </xf>
    <xf numFmtId="0" fontId="32" fillId="2" borderId="0" xfId="0" applyFont="1" applyFill="1" applyBorder="1" applyAlignment="1">
      <alignment horizontal="center" vertical="center"/>
    </xf>
    <xf numFmtId="0" fontId="6" fillId="2" borderId="0" xfId="0" applyFont="1" applyFill="1" applyBorder="1" applyAlignment="1">
      <alignment horizontal="center" vertical="center"/>
    </xf>
    <xf numFmtId="0" fontId="42" fillId="2" borderId="0" xfId="0" applyFont="1" applyFill="1" applyBorder="1" applyAlignment="1">
      <alignment horizontal="center" vertical="center" wrapText="1"/>
    </xf>
    <xf numFmtId="0" fontId="24" fillId="2" borderId="0" xfId="0" applyFont="1" applyFill="1" applyAlignment="1" applyProtection="1">
      <alignment vertical="center" wrapText="1"/>
      <protection locked="0"/>
    </xf>
    <xf numFmtId="0" fontId="18" fillId="2" borderId="0" xfId="0" applyFont="1" applyFill="1" applyAlignment="1">
      <alignment vertical="center" wrapText="1"/>
    </xf>
    <xf numFmtId="0" fontId="18" fillId="0" borderId="0" xfId="0" applyFont="1" applyAlignment="1">
      <alignment vertical="center" wrapText="1"/>
    </xf>
    <xf numFmtId="0" fontId="12" fillId="2" borderId="0" xfId="0" applyFont="1" applyFill="1" applyBorder="1" applyAlignment="1">
      <alignment horizontal="left" vertical="center" wrapText="1"/>
    </xf>
    <xf numFmtId="0" fontId="53" fillId="2" borderId="0" xfId="0" applyFont="1" applyFill="1" applyBorder="1" applyAlignment="1">
      <alignment horizontal="center" vertical="center"/>
    </xf>
    <xf numFmtId="0" fontId="54" fillId="2" borderId="0" xfId="0" applyFont="1" applyFill="1" applyBorder="1" applyAlignment="1">
      <alignment horizontal="left" vertical="center"/>
    </xf>
    <xf numFmtId="0" fontId="0" fillId="0" borderId="0" xfId="0" applyAlignment="1">
      <alignment vertical="center"/>
    </xf>
    <xf numFmtId="0" fontId="42" fillId="7" borderId="1" xfId="0" applyFont="1" applyFill="1" applyBorder="1" applyAlignment="1">
      <alignment horizontal="center" vertical="center" wrapText="1"/>
    </xf>
    <xf numFmtId="0" fontId="54" fillId="7" borderId="1" xfId="0" applyFont="1" applyFill="1" applyBorder="1" applyAlignment="1">
      <alignment horizontal="center" vertical="center" wrapText="1"/>
    </xf>
    <xf numFmtId="0" fontId="12" fillId="24" borderId="1" xfId="0" applyFont="1" applyFill="1" applyBorder="1" applyAlignment="1">
      <alignment horizontal="left" vertical="center" wrapText="1"/>
    </xf>
    <xf numFmtId="0" fontId="12" fillId="37" borderId="1" xfId="0" applyFont="1" applyFill="1" applyBorder="1" applyAlignment="1">
      <alignment horizontal="left" vertical="center" wrapText="1"/>
    </xf>
    <xf numFmtId="1" fontId="13" fillId="10" borderId="1" xfId="0" applyNumberFormat="1" applyFont="1" applyFill="1" applyBorder="1" applyAlignment="1">
      <alignment horizontal="center" vertical="center"/>
    </xf>
    <xf numFmtId="0" fontId="55" fillId="3" borderId="1" xfId="0" applyFont="1" applyFill="1" applyBorder="1" applyAlignment="1">
      <alignment horizontal="right" vertical="center"/>
    </xf>
    <xf numFmtId="164" fontId="13" fillId="10" borderId="1" xfId="1" applyNumberFormat="1" applyFont="1" applyFill="1" applyBorder="1" applyAlignment="1">
      <alignment horizontal="left" vertical="center"/>
    </xf>
    <xf numFmtId="164" fontId="13" fillId="10" borderId="1" xfId="1" applyNumberFormat="1" applyFont="1" applyFill="1" applyBorder="1" applyAlignment="1">
      <alignment horizontal="center" vertical="center"/>
    </xf>
    <xf numFmtId="164" fontId="30" fillId="4" borderId="64" xfId="0" applyNumberFormat="1" applyFont="1" applyFill="1" applyBorder="1" applyAlignment="1">
      <alignment horizontal="center" vertical="center"/>
    </xf>
    <xf numFmtId="164" fontId="37" fillId="2" borderId="1" xfId="1" applyNumberFormat="1" applyFont="1" applyFill="1" applyBorder="1" applyAlignment="1">
      <alignment horizontal="right" vertical="center"/>
    </xf>
    <xf numFmtId="164" fontId="29" fillId="2" borderId="1" xfId="1" applyNumberFormat="1" applyFont="1" applyFill="1" applyBorder="1" applyAlignment="1">
      <alignment horizontal="right" vertical="center"/>
    </xf>
    <xf numFmtId="164" fontId="37" fillId="0" borderId="1" xfId="1" applyNumberFormat="1" applyFont="1" applyBorder="1" applyAlignment="1">
      <alignment horizontal="right" vertical="center"/>
    </xf>
    <xf numFmtId="164" fontId="13" fillId="10" borderId="1" xfId="1" applyNumberFormat="1" applyFont="1" applyFill="1" applyBorder="1" applyAlignment="1">
      <alignment horizontal="right" vertical="center"/>
    </xf>
    <xf numFmtId="0" fontId="56" fillId="2" borderId="0" xfId="0" applyFont="1" applyFill="1" applyBorder="1" applyAlignment="1">
      <alignment horizontal="right" vertical="center"/>
    </xf>
    <xf numFmtId="0" fontId="56" fillId="3" borderId="1" xfId="0" applyFont="1" applyFill="1" applyBorder="1" applyAlignment="1">
      <alignment horizontal="right" vertical="center"/>
    </xf>
    <xf numFmtId="0" fontId="56" fillId="3" borderId="1" xfId="0" applyFont="1" applyFill="1" applyBorder="1" applyAlignment="1">
      <alignment horizontal="left" vertical="center"/>
    </xf>
    <xf numFmtId="0" fontId="37" fillId="24" borderId="1" xfId="0" applyFont="1" applyFill="1" applyBorder="1" applyAlignment="1">
      <alignment horizontal="left" vertical="center"/>
    </xf>
    <xf numFmtId="164" fontId="29" fillId="2" borderId="1" xfId="1" applyNumberFormat="1" applyFont="1" applyFill="1" applyBorder="1" applyAlignment="1">
      <alignment vertical="center"/>
    </xf>
    <xf numFmtId="43" fontId="12" fillId="7" borderId="1" xfId="0" applyNumberFormat="1" applyFont="1" applyFill="1" applyBorder="1" applyAlignment="1">
      <alignment vertical="center"/>
    </xf>
    <xf numFmtId="43" fontId="29" fillId="2" borderId="1" xfId="1" applyFont="1" applyFill="1" applyBorder="1" applyAlignment="1">
      <alignment vertical="center"/>
    </xf>
    <xf numFmtId="43" fontId="12" fillId="4" borderId="69" xfId="0" applyNumberFormat="1" applyFont="1" applyFill="1" applyBorder="1" applyAlignment="1">
      <alignment vertical="center"/>
    </xf>
    <xf numFmtId="164" fontId="0" fillId="2" borderId="1" xfId="1" applyNumberFormat="1" applyFont="1" applyFill="1" applyBorder="1" applyAlignment="1">
      <alignment vertical="center"/>
    </xf>
    <xf numFmtId="164" fontId="0" fillId="7" borderId="1" xfId="1" applyNumberFormat="1" applyFont="1" applyFill="1" applyBorder="1" applyAlignment="1">
      <alignment vertical="center"/>
    </xf>
    <xf numFmtId="0" fontId="29" fillId="2" borderId="1" xfId="0" applyFont="1" applyFill="1" applyBorder="1" applyAlignment="1">
      <alignment vertical="center"/>
    </xf>
    <xf numFmtId="0" fontId="38" fillId="24" borderId="1" xfId="0" applyFont="1" applyFill="1" applyBorder="1" applyAlignment="1">
      <alignment horizontal="left" vertical="center"/>
    </xf>
    <xf numFmtId="164" fontId="30" fillId="4" borderId="1" xfId="1" applyNumberFormat="1" applyFont="1" applyFill="1" applyBorder="1" applyAlignment="1">
      <alignment vertical="center"/>
    </xf>
    <xf numFmtId="0" fontId="0" fillId="0" borderId="0" xfId="0" applyAlignment="1">
      <alignment vertical="center"/>
    </xf>
    <xf numFmtId="0" fontId="50" fillId="0" borderId="0" xfId="0" applyFont="1" applyAlignment="1" applyProtection="1">
      <alignment vertical="center"/>
      <protection locked="0"/>
    </xf>
    <xf numFmtId="0" fontId="58" fillId="40" borderId="34" xfId="0" applyFont="1" applyFill="1" applyBorder="1" applyAlignment="1" applyProtection="1">
      <alignment horizontal="center" vertical="center"/>
      <protection locked="0"/>
    </xf>
    <xf numFmtId="0" fontId="58" fillId="41" borderId="1" xfId="0" applyFont="1" applyFill="1" applyBorder="1" applyAlignment="1" applyProtection="1">
      <alignment horizontal="center" vertical="center"/>
      <protection locked="0"/>
    </xf>
    <xf numFmtId="0" fontId="62" fillId="43" borderId="23" xfId="0" applyFont="1" applyFill="1" applyBorder="1" applyAlignment="1" applyProtection="1">
      <alignment vertical="center"/>
      <protection locked="0"/>
    </xf>
    <xf numFmtId="0" fontId="50" fillId="44" borderId="0" xfId="0" applyFont="1" applyFill="1" applyAlignment="1" applyProtection="1">
      <alignment vertical="center"/>
      <protection locked="0"/>
    </xf>
    <xf numFmtId="3" fontId="62" fillId="44" borderId="35" xfId="0" applyNumberFormat="1" applyFont="1" applyFill="1" applyBorder="1" applyAlignment="1" applyProtection="1">
      <alignment horizontal="center" vertical="center"/>
      <protection locked="0"/>
    </xf>
    <xf numFmtId="0" fontId="50" fillId="0" borderId="0" xfId="0" applyFont="1" applyAlignment="1">
      <alignment horizontal="center" vertical="center"/>
    </xf>
    <xf numFmtId="3" fontId="63" fillId="0" borderId="0" xfId="4" applyNumberFormat="1" applyFont="1" applyFill="1" applyBorder="1" applyAlignment="1">
      <alignment horizontal="center" vertical="center"/>
    </xf>
    <xf numFmtId="3" fontId="50" fillId="0" borderId="0" xfId="0" applyNumberFormat="1" applyFont="1" applyAlignment="1">
      <alignment horizontal="center" vertical="center"/>
    </xf>
    <xf numFmtId="3" fontId="62" fillId="44" borderId="36" xfId="0" applyNumberFormat="1" applyFont="1" applyFill="1" applyBorder="1" applyAlignment="1" applyProtection="1">
      <alignment horizontal="center" vertical="center"/>
      <protection locked="0"/>
    </xf>
    <xf numFmtId="0" fontId="63" fillId="0" borderId="0" xfId="4" applyFont="1" applyFill="1" applyBorder="1" applyAlignment="1">
      <alignment horizontal="center" vertical="center"/>
    </xf>
    <xf numFmtId="3" fontId="64" fillId="45" borderId="55" xfId="2" applyNumberFormat="1" applyFont="1" applyFill="1" applyBorder="1" applyAlignment="1">
      <alignment horizontal="center" vertical="center"/>
    </xf>
    <xf numFmtId="0" fontId="64" fillId="0" borderId="0" xfId="2" applyFont="1" applyFill="1" applyBorder="1" applyAlignment="1">
      <alignment horizontal="center" vertical="center"/>
    </xf>
    <xf numFmtId="0" fontId="65" fillId="0" borderId="0" xfId="2" applyFont="1" applyFill="1" applyBorder="1" applyAlignment="1">
      <alignment horizontal="center" vertical="center"/>
    </xf>
    <xf numFmtId="3" fontId="62" fillId="44" borderId="58" xfId="0" applyNumberFormat="1" applyFont="1" applyFill="1" applyBorder="1" applyAlignment="1" applyProtection="1">
      <alignment horizontal="center" vertical="center"/>
      <protection locked="0"/>
    </xf>
    <xf numFmtId="3" fontId="63" fillId="0" borderId="0" xfId="2" applyNumberFormat="1" applyFont="1" applyFill="1" applyBorder="1" applyAlignment="1">
      <alignment horizontal="center" vertical="center"/>
    </xf>
    <xf numFmtId="2" fontId="63" fillId="0" borderId="0" xfId="4" applyNumberFormat="1" applyFont="1" applyFill="1" applyBorder="1" applyAlignment="1">
      <alignment horizontal="center" vertical="center"/>
    </xf>
    <xf numFmtId="3" fontId="64" fillId="45" borderId="35" xfId="2" applyNumberFormat="1" applyFont="1" applyFill="1" applyBorder="1" applyAlignment="1">
      <alignment horizontal="center" vertical="center"/>
    </xf>
    <xf numFmtId="3" fontId="64" fillId="0" borderId="0" xfId="2" applyNumberFormat="1" applyFont="1" applyFill="1" applyBorder="1" applyAlignment="1">
      <alignment horizontal="center" vertical="center"/>
    </xf>
    <xf numFmtId="3" fontId="65" fillId="0" borderId="0" xfId="2" applyNumberFormat="1" applyFont="1" applyFill="1" applyBorder="1" applyAlignment="1">
      <alignment horizontal="center" vertical="center"/>
    </xf>
    <xf numFmtId="3" fontId="62" fillId="44" borderId="5" xfId="0" applyNumberFormat="1" applyFont="1" applyFill="1" applyBorder="1" applyAlignment="1" applyProtection="1">
      <alignment horizontal="center" vertical="center"/>
      <protection locked="0"/>
    </xf>
    <xf numFmtId="3" fontId="58" fillId="0" borderId="0" xfId="2" applyNumberFormat="1" applyFont="1" applyFill="1" applyBorder="1" applyAlignment="1">
      <alignment horizontal="center" vertical="center"/>
    </xf>
    <xf numFmtId="0" fontId="50" fillId="0" borderId="0" xfId="0" applyFont="1" applyAlignment="1">
      <alignment vertical="center"/>
    </xf>
    <xf numFmtId="0" fontId="62" fillId="0" borderId="0" xfId="0" applyFont="1" applyAlignment="1">
      <alignment vertical="center"/>
    </xf>
    <xf numFmtId="0" fontId="63" fillId="44" borderId="6" xfId="0" applyFont="1" applyFill="1" applyBorder="1" applyAlignment="1">
      <alignment horizontal="center" vertical="center"/>
    </xf>
    <xf numFmtId="0" fontId="63" fillId="44" borderId="0" xfId="0" applyFont="1" applyFill="1" applyAlignment="1">
      <alignment horizontal="center" vertical="center"/>
    </xf>
    <xf numFmtId="168" fontId="62" fillId="44" borderId="23" xfId="3" applyNumberFormat="1" applyFont="1" applyFill="1" applyBorder="1" applyAlignment="1">
      <alignment horizontal="center" vertical="center"/>
    </xf>
    <xf numFmtId="0" fontId="59" fillId="48" borderId="22" xfId="0" applyFont="1" applyFill="1" applyBorder="1" applyAlignment="1">
      <alignment vertical="center"/>
    </xf>
    <xf numFmtId="1" fontId="62" fillId="47" borderId="35" xfId="1" applyNumberFormat="1" applyFont="1" applyFill="1" applyBorder="1" applyAlignment="1">
      <alignment horizontal="center" vertical="center"/>
    </xf>
    <xf numFmtId="0" fontId="63" fillId="44" borderId="7" xfId="0" applyFont="1" applyFill="1" applyBorder="1" applyAlignment="1">
      <alignment vertical="center"/>
    </xf>
    <xf numFmtId="0" fontId="50" fillId="44" borderId="3" xfId="0" applyFont="1" applyFill="1" applyBorder="1" applyAlignment="1">
      <alignment horizontal="center" vertical="center"/>
    </xf>
    <xf numFmtId="0" fontId="62" fillId="44" borderId="14" xfId="0" applyFont="1" applyFill="1" applyBorder="1" applyAlignment="1">
      <alignment vertical="center"/>
    </xf>
    <xf numFmtId="0" fontId="57" fillId="42" borderId="1" xfId="0" applyFont="1" applyFill="1" applyBorder="1" applyAlignment="1">
      <alignment horizontal="left" vertical="center" wrapText="1"/>
    </xf>
    <xf numFmtId="0" fontId="50" fillId="42" borderId="1" xfId="0" applyFont="1" applyFill="1" applyBorder="1" applyAlignment="1">
      <alignment horizontal="left" vertical="center" wrapText="1"/>
    </xf>
    <xf numFmtId="0" fontId="50" fillId="42" borderId="54" xfId="0" applyFont="1" applyFill="1" applyBorder="1" applyAlignment="1">
      <alignment horizontal="left" vertical="center" wrapText="1"/>
    </xf>
    <xf numFmtId="0" fontId="58" fillId="42" borderId="57" xfId="0" applyFont="1" applyFill="1" applyBorder="1" applyAlignment="1">
      <alignment vertical="center" wrapText="1"/>
    </xf>
    <xf numFmtId="0" fontId="58" fillId="42" borderId="1" xfId="0" applyFont="1" applyFill="1" applyBorder="1" applyAlignment="1">
      <alignment vertical="center" wrapText="1"/>
    </xf>
    <xf numFmtId="0" fontId="58" fillId="42" borderId="1" xfId="0" applyFont="1" applyFill="1" applyBorder="1" applyAlignment="1">
      <alignment horizontal="left" vertical="center" wrapText="1"/>
    </xf>
    <xf numFmtId="0" fontId="50" fillId="42" borderId="22" xfId="0" applyFont="1" applyFill="1" applyBorder="1" applyAlignment="1">
      <alignment horizontal="left" vertical="center" wrapText="1"/>
    </xf>
    <xf numFmtId="0" fontId="50" fillId="46" borderId="60" xfId="0" applyFont="1" applyFill="1" applyBorder="1" applyAlignment="1">
      <alignment horizontal="left" vertical="center" wrapText="1"/>
    </xf>
    <xf numFmtId="0" fontId="57" fillId="42" borderId="57" xfId="0" applyFont="1" applyFill="1" applyBorder="1" applyAlignment="1">
      <alignment horizontal="left" vertical="center" wrapText="1"/>
    </xf>
    <xf numFmtId="0" fontId="57" fillId="42" borderId="57" xfId="0" applyFont="1" applyFill="1" applyBorder="1" applyAlignment="1">
      <alignment vertical="center" wrapText="1"/>
    </xf>
    <xf numFmtId="0" fontId="57" fillId="42" borderId="1" xfId="0" applyFont="1" applyFill="1" applyBorder="1" applyAlignment="1">
      <alignment vertical="center" wrapText="1"/>
    </xf>
    <xf numFmtId="0" fontId="50" fillId="42" borderId="29" xfId="0" applyFont="1" applyFill="1" applyBorder="1" applyAlignment="1">
      <alignment horizontal="left" vertical="center" wrapText="1"/>
    </xf>
    <xf numFmtId="0" fontId="50" fillId="42" borderId="60" xfId="0" applyFont="1" applyFill="1" applyBorder="1" applyAlignment="1">
      <alignment horizontal="left" vertical="center" wrapText="1"/>
    </xf>
    <xf numFmtId="0" fontId="50" fillId="42" borderId="22" xfId="0" applyFont="1" applyFill="1" applyBorder="1" applyAlignment="1">
      <alignment vertical="center" wrapText="1"/>
    </xf>
    <xf numFmtId="0" fontId="57" fillId="42" borderId="22" xfId="0" applyFont="1" applyFill="1" applyBorder="1" applyAlignment="1">
      <alignment vertical="center" wrapText="1"/>
    </xf>
    <xf numFmtId="0" fontId="57" fillId="42" borderId="22" xfId="0" applyFont="1" applyFill="1" applyBorder="1" applyAlignment="1">
      <alignment horizontal="left" vertical="center" wrapText="1"/>
    </xf>
    <xf numFmtId="0" fontId="12" fillId="0" borderId="0" xfId="0" applyFont="1" applyFill="1" applyAlignment="1">
      <alignment vertical="center"/>
    </xf>
    <xf numFmtId="0" fontId="57" fillId="42" borderId="29" xfId="0" applyFont="1" applyFill="1" applyBorder="1" applyAlignment="1">
      <alignment horizontal="left" vertical="center" wrapText="1"/>
    </xf>
    <xf numFmtId="0" fontId="0" fillId="2" borderId="30" xfId="0" applyFill="1" applyBorder="1" applyAlignment="1">
      <alignment vertical="center"/>
    </xf>
    <xf numFmtId="0" fontId="0" fillId="2" borderId="30" xfId="0" applyFill="1" applyBorder="1" applyAlignment="1">
      <alignment horizontal="left" vertical="center"/>
    </xf>
    <xf numFmtId="49" fontId="0" fillId="2" borderId="30" xfId="0" applyNumberFormat="1" applyFill="1" applyBorder="1" applyAlignment="1">
      <alignment vertical="center"/>
    </xf>
    <xf numFmtId="0" fontId="0" fillId="2" borderId="61" xfId="0" applyFont="1" applyFill="1" applyBorder="1" applyAlignment="1">
      <alignment vertical="center"/>
    </xf>
    <xf numFmtId="0" fontId="0" fillId="2" borderId="61" xfId="0" applyFont="1" applyFill="1" applyBorder="1" applyAlignment="1">
      <alignment horizontal="left" vertical="center"/>
    </xf>
    <xf numFmtId="0" fontId="0" fillId="2" borderId="61" xfId="0" applyFill="1" applyBorder="1" applyAlignment="1">
      <alignment vertical="center"/>
    </xf>
    <xf numFmtId="0" fontId="0" fillId="2" borderId="61" xfId="0" applyFill="1" applyBorder="1" applyAlignment="1">
      <alignment horizontal="left" vertical="center"/>
    </xf>
    <xf numFmtId="0" fontId="42" fillId="24" borderId="1" xfId="0" applyFont="1" applyFill="1" applyBorder="1" applyAlignment="1">
      <alignment horizontal="left" vertical="center" wrapText="1"/>
    </xf>
    <xf numFmtId="3" fontId="12" fillId="2" borderId="58" xfId="0" applyNumberFormat="1" applyFont="1" applyFill="1" applyBorder="1" applyAlignment="1" applyProtection="1">
      <alignment horizontal="center" vertical="center"/>
      <protection locked="0"/>
    </xf>
    <xf numFmtId="3" fontId="12" fillId="2" borderId="36" xfId="0" applyNumberFormat="1" applyFont="1" applyFill="1" applyBorder="1" applyAlignment="1" applyProtection="1">
      <alignment horizontal="center" vertical="center"/>
      <protection locked="0"/>
    </xf>
    <xf numFmtId="0" fontId="67" fillId="49" borderId="1" xfId="0" applyFont="1" applyFill="1" applyBorder="1" applyAlignment="1">
      <alignment horizontal="center" vertical="center"/>
    </xf>
    <xf numFmtId="0" fontId="12" fillId="24" borderId="13" xfId="0" applyFont="1" applyFill="1" applyBorder="1" applyAlignment="1">
      <alignment horizontal="left" vertical="center"/>
    </xf>
    <xf numFmtId="3" fontId="45" fillId="15" borderId="51" xfId="2" applyNumberFormat="1" applyFont="1" applyFill="1" applyBorder="1" applyAlignment="1">
      <alignment horizontal="center" vertical="center"/>
    </xf>
    <xf numFmtId="0" fontId="59" fillId="39" borderId="63" xfId="0" applyFont="1" applyFill="1" applyBorder="1" applyAlignment="1">
      <alignment vertical="center" wrapText="1"/>
    </xf>
    <xf numFmtId="3" fontId="63" fillId="45" borderId="1" xfId="2" applyNumberFormat="1" applyFont="1" applyFill="1" applyBorder="1" applyAlignment="1">
      <alignment horizontal="center" vertical="center"/>
    </xf>
    <xf numFmtId="0" fontId="59" fillId="39" borderId="30" xfId="0" applyFont="1" applyFill="1" applyBorder="1" applyAlignment="1">
      <alignment vertical="center"/>
    </xf>
    <xf numFmtId="3" fontId="63" fillId="47" borderId="1" xfId="2" applyNumberFormat="1" applyFont="1" applyFill="1" applyBorder="1" applyAlignment="1" applyProtection="1">
      <alignment horizontal="center" vertical="center"/>
    </xf>
    <xf numFmtId="0" fontId="29" fillId="2" borderId="0" xfId="0" applyFont="1" applyFill="1" applyAlignment="1"/>
    <xf numFmtId="0" fontId="30" fillId="2" borderId="0" xfId="0" applyFont="1" applyFill="1" applyBorder="1" applyAlignment="1">
      <alignment vertical="center"/>
    </xf>
    <xf numFmtId="0" fontId="29" fillId="2" borderId="0" xfId="0" applyFont="1" applyFill="1" applyBorder="1" applyAlignment="1">
      <alignment vertical="center"/>
    </xf>
    <xf numFmtId="49" fontId="29" fillId="2" borderId="0" xfId="0" applyNumberFormat="1" applyFont="1" applyFill="1" applyBorder="1" applyAlignment="1">
      <alignment vertical="center"/>
    </xf>
    <xf numFmtId="0" fontId="28" fillId="2" borderId="0" xfId="0" applyFont="1" applyFill="1" applyAlignment="1">
      <alignment vertical="center"/>
    </xf>
    <xf numFmtId="0" fontId="29" fillId="2" borderId="0" xfId="5" applyFont="1" applyFill="1" applyBorder="1" applyAlignment="1">
      <alignment horizontal="left" vertical="center"/>
    </xf>
    <xf numFmtId="0" fontId="3" fillId="2" borderId="0" xfId="0" applyFont="1" applyFill="1" applyBorder="1" applyAlignment="1">
      <alignment horizontal="left" vertical="center"/>
    </xf>
    <xf numFmtId="0" fontId="3" fillId="2" borderId="0" xfId="0" applyFont="1" applyFill="1" applyBorder="1" applyAlignment="1">
      <alignment vertical="center"/>
    </xf>
    <xf numFmtId="0" fontId="3" fillId="2" borderId="0" xfId="0" applyFont="1" applyFill="1" applyAlignment="1">
      <alignment vertical="center"/>
    </xf>
    <xf numFmtId="0" fontId="52" fillId="31" borderId="6" xfId="0" applyFont="1" applyFill="1" applyBorder="1" applyAlignment="1">
      <alignment horizontal="center" vertical="center"/>
    </xf>
    <xf numFmtId="0" fontId="52" fillId="31" borderId="0" xfId="0" applyFont="1" applyFill="1" applyAlignment="1">
      <alignment vertical="center"/>
    </xf>
    <xf numFmtId="0" fontId="44" fillId="0" borderId="6" xfId="0" applyFont="1" applyBorder="1" applyAlignment="1">
      <alignment vertical="center"/>
    </xf>
    <xf numFmtId="0" fontId="43" fillId="7" borderId="34" xfId="0" applyFont="1" applyFill="1" applyBorder="1" applyAlignment="1" applyProtection="1">
      <alignment horizontal="center" vertical="center"/>
      <protection locked="0"/>
    </xf>
    <xf numFmtId="0" fontId="32" fillId="2" borderId="0" xfId="0" applyFont="1" applyFill="1" applyBorder="1" applyAlignment="1">
      <alignment vertical="center"/>
    </xf>
    <xf numFmtId="164" fontId="30" fillId="4" borderId="1" xfId="0" applyNumberFormat="1" applyFont="1" applyFill="1" applyBorder="1" applyAlignment="1">
      <alignment horizontal="center" vertical="center"/>
    </xf>
    <xf numFmtId="0" fontId="42" fillId="27" borderId="1" xfId="0" applyFont="1" applyFill="1" applyBorder="1" applyAlignment="1">
      <alignment horizontal="left" vertical="center"/>
    </xf>
    <xf numFmtId="3" fontId="68" fillId="2" borderId="1" xfId="2" applyNumberFormat="1" applyFont="1" applyFill="1" applyBorder="1" applyAlignment="1">
      <alignment horizontal="center" vertical="center"/>
    </xf>
    <xf numFmtId="3" fontId="45" fillId="4" borderId="1" xfId="2" applyNumberFormat="1" applyFont="1" applyFill="1" applyBorder="1" applyAlignment="1">
      <alignment horizontal="center" vertical="center"/>
    </xf>
    <xf numFmtId="0" fontId="44" fillId="3" borderId="1" xfId="0" applyFont="1" applyFill="1" applyBorder="1" applyAlignment="1">
      <alignment vertical="center"/>
    </xf>
    <xf numFmtId="0" fontId="44" fillId="3" borderId="1" xfId="0" applyFont="1" applyFill="1" applyBorder="1" applyAlignment="1">
      <alignment vertical="center" wrapText="1"/>
    </xf>
    <xf numFmtId="0" fontId="48" fillId="0" borderId="0" xfId="5" applyAlignment="1">
      <alignment vertical="center"/>
    </xf>
    <xf numFmtId="0" fontId="42" fillId="10" borderId="1" xfId="0" applyFont="1" applyFill="1" applyBorder="1" applyAlignment="1">
      <alignment vertical="center"/>
    </xf>
    <xf numFmtId="0" fontId="12" fillId="3" borderId="1" xfId="0" applyFont="1" applyFill="1" applyBorder="1" applyAlignment="1">
      <alignment vertical="center"/>
    </xf>
    <xf numFmtId="0" fontId="12" fillId="21" borderId="6" xfId="0" applyFont="1" applyFill="1" applyBorder="1" applyAlignment="1">
      <alignment vertical="center"/>
    </xf>
    <xf numFmtId="0" fontId="12" fillId="0" borderId="18" xfId="0" applyFont="1" applyBorder="1" applyAlignment="1" applyProtection="1">
      <alignment vertical="center"/>
      <protection locked="0"/>
    </xf>
    <xf numFmtId="0" fontId="12" fillId="0" borderId="11" xfId="0" applyFont="1" applyBorder="1" applyAlignment="1" applyProtection="1">
      <alignment vertical="center"/>
      <protection locked="0"/>
    </xf>
    <xf numFmtId="0" fontId="12" fillId="0" borderId="25" xfId="0" applyFont="1" applyBorder="1" applyAlignment="1" applyProtection="1">
      <alignment vertical="center"/>
      <protection locked="0"/>
    </xf>
    <xf numFmtId="0" fontId="12" fillId="21" borderId="7" xfId="0" applyFont="1" applyFill="1" applyBorder="1" applyAlignment="1">
      <alignment vertical="center"/>
    </xf>
    <xf numFmtId="164" fontId="45" fillId="11" borderId="17" xfId="2" applyNumberFormat="1" applyFont="1" applyBorder="1" applyAlignment="1">
      <alignment vertical="center"/>
    </xf>
    <xf numFmtId="0" fontId="31" fillId="53" borderId="0" xfId="0" applyFont="1" applyFill="1" applyAlignment="1">
      <alignment vertical="center"/>
    </xf>
    <xf numFmtId="0" fontId="31" fillId="53" borderId="0" xfId="0" applyFont="1" applyFill="1" applyBorder="1" applyAlignment="1">
      <alignment vertical="center"/>
    </xf>
    <xf numFmtId="0" fontId="0" fillId="50" borderId="0" xfId="0" applyFill="1" applyAlignment="1" applyProtection="1">
      <alignment vertical="center"/>
      <protection locked="0"/>
    </xf>
    <xf numFmtId="0" fontId="71" fillId="22" borderId="0" xfId="0" applyFont="1" applyFill="1" applyAlignment="1">
      <alignment vertical="center"/>
    </xf>
    <xf numFmtId="0" fontId="71" fillId="22" borderId="0" xfId="0" applyFont="1" applyFill="1" applyAlignment="1">
      <alignment horizontal="right" vertical="center"/>
    </xf>
    <xf numFmtId="43" fontId="71" fillId="22" borderId="0" xfId="1" applyFont="1" applyFill="1" applyAlignment="1">
      <alignment vertical="center"/>
    </xf>
    <xf numFmtId="0" fontId="31" fillId="54" borderId="0" xfId="0" applyFont="1" applyFill="1" applyAlignment="1">
      <alignment vertical="center"/>
    </xf>
    <xf numFmtId="0" fontId="48" fillId="54" borderId="0" xfId="5" applyFill="1" applyAlignment="1">
      <alignment vertical="center"/>
    </xf>
    <xf numFmtId="0" fontId="31" fillId="53" borderId="73" xfId="0" applyFont="1" applyFill="1" applyBorder="1" applyAlignment="1">
      <alignment vertical="center"/>
    </xf>
    <xf numFmtId="0" fontId="70" fillId="53" borderId="63" xfId="0" applyFont="1" applyFill="1" applyBorder="1" applyAlignment="1">
      <alignment vertical="center"/>
    </xf>
    <xf numFmtId="0" fontId="69" fillId="53" borderId="73" xfId="0" applyFont="1" applyFill="1" applyBorder="1" applyAlignment="1">
      <alignment vertical="center"/>
    </xf>
    <xf numFmtId="0" fontId="31" fillId="53" borderId="74" xfId="0" applyFont="1" applyFill="1" applyBorder="1" applyAlignment="1">
      <alignment vertical="center"/>
    </xf>
    <xf numFmtId="0" fontId="70" fillId="53" borderId="74" xfId="0" applyFont="1" applyFill="1" applyBorder="1" applyAlignment="1">
      <alignment vertical="center"/>
    </xf>
    <xf numFmtId="0" fontId="69" fillId="53" borderId="74" xfId="0" applyFont="1" applyFill="1" applyBorder="1" applyAlignment="1">
      <alignment vertical="center"/>
    </xf>
    <xf numFmtId="0" fontId="31" fillId="53" borderId="75" xfId="0" applyFont="1" applyFill="1" applyBorder="1" applyAlignment="1">
      <alignment vertical="center"/>
    </xf>
    <xf numFmtId="0" fontId="70" fillId="53" borderId="75" xfId="0" applyFont="1" applyFill="1" applyBorder="1" applyAlignment="1">
      <alignment vertical="center"/>
    </xf>
    <xf numFmtId="0" fontId="69" fillId="53" borderId="75" xfId="0" applyFont="1" applyFill="1" applyBorder="1" applyAlignment="1">
      <alignment vertical="center"/>
    </xf>
    <xf numFmtId="0" fontId="32" fillId="55" borderId="30" xfId="0" applyFont="1" applyFill="1" applyBorder="1" applyAlignment="1">
      <alignment vertical="center"/>
    </xf>
    <xf numFmtId="0" fontId="31" fillId="55" borderId="0" xfId="0" applyFont="1" applyFill="1" applyBorder="1" applyAlignment="1">
      <alignment vertical="center"/>
    </xf>
    <xf numFmtId="0" fontId="32" fillId="22" borderId="1" xfId="0" applyFont="1" applyFill="1" applyBorder="1" applyAlignment="1" applyProtection="1">
      <alignment horizontal="center" vertical="center" wrapText="1"/>
      <protection locked="0"/>
    </xf>
    <xf numFmtId="0" fontId="37" fillId="2" borderId="0" xfId="0" applyFont="1" applyFill="1" applyBorder="1" applyAlignment="1">
      <alignment vertical="center"/>
    </xf>
    <xf numFmtId="0" fontId="30" fillId="2" borderId="0" xfId="0" applyFont="1" applyFill="1" applyAlignment="1">
      <alignment vertical="center"/>
    </xf>
    <xf numFmtId="0" fontId="20" fillId="50" borderId="0" xfId="0" applyFont="1" applyFill="1" applyAlignment="1" applyProtection="1">
      <alignment horizontal="center" vertical="center"/>
      <protection locked="0"/>
    </xf>
    <xf numFmtId="0" fontId="20" fillId="34" borderId="0" xfId="0" applyFont="1" applyFill="1" applyAlignment="1" applyProtection="1">
      <alignment horizontal="center" vertical="center"/>
      <protection locked="0"/>
    </xf>
    <xf numFmtId="0" fontId="13" fillId="2" borderId="0" xfId="0" applyFont="1" applyFill="1" applyAlignment="1">
      <alignment vertical="center" wrapText="1"/>
    </xf>
    <xf numFmtId="0" fontId="22" fillId="22" borderId="1" xfId="0" applyFont="1" applyFill="1" applyBorder="1" applyAlignment="1">
      <alignment horizontal="center" vertical="center"/>
    </xf>
    <xf numFmtId="0" fontId="8" fillId="3" borderId="16" xfId="0" applyFont="1" applyFill="1" applyBorder="1" applyAlignment="1">
      <alignment vertical="center"/>
    </xf>
    <xf numFmtId="0" fontId="8" fillId="3" borderId="43" xfId="0" applyFont="1" applyFill="1" applyBorder="1" applyAlignment="1">
      <alignment vertical="center"/>
    </xf>
    <xf numFmtId="0" fontId="22" fillId="8" borderId="1" xfId="0" applyFont="1" applyFill="1" applyBorder="1" applyAlignment="1">
      <alignment horizontal="center" vertical="center"/>
    </xf>
    <xf numFmtId="0" fontId="22" fillId="8" borderId="41" xfId="0" applyFont="1" applyFill="1" applyBorder="1" applyAlignment="1" applyProtection="1">
      <alignment horizontal="center" vertical="center"/>
      <protection locked="0"/>
    </xf>
    <xf numFmtId="0" fontId="22" fillId="8" borderId="30" xfId="0" applyFont="1" applyFill="1" applyBorder="1" applyAlignment="1" applyProtection="1">
      <alignment horizontal="center" vertical="center"/>
      <protection locked="0"/>
    </xf>
    <xf numFmtId="0" fontId="22" fillId="22" borderId="42" xfId="0" applyFont="1" applyFill="1" applyBorder="1" applyAlignment="1" applyProtection="1">
      <alignment horizontal="center" vertical="center"/>
      <protection locked="0"/>
    </xf>
    <xf numFmtId="0" fontId="22" fillId="22" borderId="0" xfId="0" applyFont="1" applyFill="1" applyAlignment="1" applyProtection="1">
      <alignment horizontal="center" vertical="center"/>
      <protection locked="0"/>
    </xf>
    <xf numFmtId="0" fontId="8" fillId="7" borderId="22" xfId="0" applyFont="1" applyFill="1" applyBorder="1" applyAlignment="1">
      <alignment horizontal="center" vertical="center"/>
    </xf>
    <xf numFmtId="0" fontId="8" fillId="7" borderId="12" xfId="0" applyFont="1" applyFill="1" applyBorder="1" applyAlignment="1">
      <alignment horizontal="center" vertical="center"/>
    </xf>
    <xf numFmtId="0" fontId="52" fillId="20" borderId="8" xfId="0" applyFont="1" applyFill="1" applyBorder="1" applyAlignment="1">
      <alignment horizontal="center" vertical="center"/>
    </xf>
    <xf numFmtId="0" fontId="52" fillId="20" borderId="10" xfId="0" applyFont="1" applyFill="1" applyBorder="1" applyAlignment="1">
      <alignment horizontal="center" vertical="center"/>
    </xf>
    <xf numFmtId="0" fontId="12" fillId="0" borderId="0" xfId="0" applyFont="1" applyAlignment="1">
      <alignment vertical="center" wrapText="1"/>
    </xf>
    <xf numFmtId="0" fontId="12" fillId="0" borderId="0" xfId="0" applyFont="1" applyAlignment="1">
      <alignment vertical="center"/>
    </xf>
    <xf numFmtId="0" fontId="20" fillId="16" borderId="0" xfId="0" applyFont="1" applyFill="1" applyAlignment="1" applyProtection="1">
      <alignment horizontal="center" vertical="center"/>
      <protection locked="0"/>
    </xf>
    <xf numFmtId="0" fontId="30" fillId="18" borderId="30" xfId="0" applyFont="1" applyFill="1" applyBorder="1" applyAlignment="1">
      <alignment horizontal="center" vertical="center"/>
    </xf>
    <xf numFmtId="0" fontId="20" fillId="35" borderId="0" xfId="0" applyFont="1" applyFill="1" applyAlignment="1" applyProtection="1">
      <alignment horizontal="center" vertical="center"/>
      <protection locked="0"/>
    </xf>
    <xf numFmtId="0" fontId="6" fillId="24" borderId="62" xfId="0" applyFont="1" applyFill="1" applyBorder="1" applyAlignment="1">
      <alignment horizontal="center" vertical="center"/>
    </xf>
    <xf numFmtId="0" fontId="23" fillId="25" borderId="4" xfId="0" applyFont="1" applyFill="1" applyBorder="1" applyAlignment="1">
      <alignment horizontal="center" vertical="center" wrapText="1"/>
    </xf>
    <xf numFmtId="0" fontId="23" fillId="25" borderId="6" xfId="0" applyFont="1" applyFill="1" applyBorder="1" applyAlignment="1">
      <alignment horizontal="center" vertical="center" wrapText="1"/>
    </xf>
    <xf numFmtId="0" fontId="23" fillId="25" borderId="7" xfId="0" applyFont="1" applyFill="1" applyBorder="1" applyAlignment="1">
      <alignment horizontal="center" vertical="center" wrapText="1"/>
    </xf>
    <xf numFmtId="0" fontId="32" fillId="28" borderId="3" xfId="0" applyFont="1" applyFill="1" applyBorder="1" applyAlignment="1">
      <alignment vertical="center"/>
    </xf>
    <xf numFmtId="0" fontId="32" fillId="28" borderId="4" xfId="0" applyFont="1" applyFill="1" applyBorder="1" applyAlignment="1">
      <alignment horizontal="center" vertical="center"/>
    </xf>
    <xf numFmtId="0" fontId="32" fillId="28" borderId="2" xfId="0" applyFont="1" applyFill="1" applyBorder="1" applyAlignment="1">
      <alignment horizontal="center" vertical="center"/>
    </xf>
    <xf numFmtId="0" fontId="32" fillId="28" borderId="5" xfId="0" applyFont="1" applyFill="1" applyBorder="1" applyAlignment="1">
      <alignment horizontal="center" vertical="center"/>
    </xf>
    <xf numFmtId="0" fontId="22" fillId="23" borderId="31" xfId="0" applyFont="1" applyFill="1" applyBorder="1" applyAlignment="1" applyProtection="1">
      <alignment horizontal="center" vertical="center"/>
      <protection locked="0"/>
    </xf>
    <xf numFmtId="0" fontId="22" fillId="23" borderId="32" xfId="0" applyFont="1" applyFill="1" applyBorder="1" applyAlignment="1" applyProtection="1">
      <alignment horizontal="center" vertical="center"/>
      <protection locked="0"/>
    </xf>
    <xf numFmtId="0" fontId="22" fillId="23" borderId="33" xfId="0" applyFont="1" applyFill="1" applyBorder="1" applyAlignment="1" applyProtection="1">
      <alignment horizontal="center" vertical="center"/>
      <protection locked="0"/>
    </xf>
    <xf numFmtId="0" fontId="23" fillId="7" borderId="1" xfId="0" applyFont="1" applyFill="1" applyBorder="1" applyAlignment="1" applyProtection="1">
      <alignment horizontal="center" vertical="center"/>
      <protection locked="0"/>
    </xf>
    <xf numFmtId="0" fontId="23" fillId="7" borderId="35" xfId="0" applyFont="1" applyFill="1" applyBorder="1" applyAlignment="1" applyProtection="1">
      <alignment horizontal="center" vertical="center"/>
      <protection locked="0"/>
    </xf>
    <xf numFmtId="0" fontId="22" fillId="23" borderId="31" xfId="0" applyFont="1" applyFill="1" applyBorder="1" applyAlignment="1">
      <alignment horizontal="center" vertical="center"/>
    </xf>
    <xf numFmtId="0" fontId="22" fillId="23" borderId="33" xfId="0" applyFont="1" applyFill="1" applyBorder="1" applyAlignment="1">
      <alignment horizontal="center" vertical="center"/>
    </xf>
    <xf numFmtId="0" fontId="23" fillId="25" borderId="56" xfId="0" applyFont="1" applyFill="1" applyBorder="1" applyAlignment="1">
      <alignment horizontal="center" vertical="center" wrapText="1"/>
    </xf>
    <xf numFmtId="0" fontId="23" fillId="25" borderId="37" xfId="0" applyFont="1" applyFill="1" applyBorder="1" applyAlignment="1">
      <alignment horizontal="center" vertical="center" wrapText="1"/>
    </xf>
    <xf numFmtId="0" fontId="23" fillId="25" borderId="59" xfId="0" applyFont="1" applyFill="1" applyBorder="1" applyAlignment="1">
      <alignment horizontal="center" vertical="center" wrapText="1"/>
    </xf>
    <xf numFmtId="0" fontId="22" fillId="23" borderId="6" xfId="0" applyFont="1" applyFill="1" applyBorder="1" applyAlignment="1">
      <alignment horizontal="center" vertical="center"/>
    </xf>
    <xf numFmtId="0" fontId="22" fillId="26" borderId="38" xfId="0" applyFont="1" applyFill="1" applyBorder="1" applyAlignment="1">
      <alignment horizontal="center" vertical="center" wrapText="1"/>
    </xf>
    <xf numFmtId="0" fontId="22" fillId="26" borderId="37" xfId="0" applyFont="1" applyFill="1" applyBorder="1" applyAlignment="1">
      <alignment horizontal="center" vertical="center" wrapText="1"/>
    </xf>
    <xf numFmtId="0" fontId="22" fillId="26" borderId="50" xfId="0" applyFont="1" applyFill="1" applyBorder="1" applyAlignment="1">
      <alignment horizontal="center" vertical="center" wrapText="1"/>
    </xf>
    <xf numFmtId="0" fontId="22" fillId="29" borderId="4" xfId="0" applyFont="1" applyFill="1" applyBorder="1" applyAlignment="1">
      <alignment horizontal="center" vertical="center"/>
    </xf>
    <xf numFmtId="0" fontId="22" fillId="29" borderId="2" xfId="0" applyFont="1" applyFill="1" applyBorder="1" applyAlignment="1">
      <alignment horizontal="center" vertical="center"/>
    </xf>
    <xf numFmtId="0" fontId="22" fillId="29" borderId="5" xfId="0" applyFont="1" applyFill="1" applyBorder="1" applyAlignment="1">
      <alignment horizontal="center" vertical="center"/>
    </xf>
    <xf numFmtId="0" fontId="38" fillId="24" borderId="41" xfId="0" applyFont="1" applyFill="1" applyBorder="1" applyAlignment="1">
      <alignment horizontal="left" vertical="center"/>
    </xf>
    <xf numFmtId="0" fontId="38" fillId="24" borderId="68" xfId="0" applyFont="1" applyFill="1" applyBorder="1" applyAlignment="1">
      <alignment horizontal="left" vertical="center"/>
    </xf>
    <xf numFmtId="0" fontId="38" fillId="10" borderId="46" xfId="0" applyFont="1" applyFill="1" applyBorder="1" applyAlignment="1">
      <alignment horizontal="center" vertical="center" wrapText="1"/>
    </xf>
    <xf numFmtId="0" fontId="38" fillId="10" borderId="47" xfId="0" applyFont="1" applyFill="1" applyBorder="1" applyAlignment="1">
      <alignment horizontal="center" vertical="center" wrapText="1"/>
    </xf>
    <xf numFmtId="0" fontId="32" fillId="29" borderId="22" xfId="0" applyFont="1" applyFill="1" applyBorder="1" applyAlignment="1">
      <alignment horizontal="center" vertical="center"/>
    </xf>
    <xf numFmtId="0" fontId="32" fillId="29" borderId="61" xfId="0" applyFont="1" applyFill="1" applyBorder="1" applyAlignment="1">
      <alignment horizontal="center" vertical="center"/>
    </xf>
    <xf numFmtId="0" fontId="32" fillId="29" borderId="12" xfId="0" applyFont="1" applyFill="1" applyBorder="1" applyAlignment="1">
      <alignment horizontal="center" vertical="center"/>
    </xf>
    <xf numFmtId="0" fontId="59" fillId="39" borderId="46" xfId="0" applyFont="1" applyFill="1" applyBorder="1" applyAlignment="1">
      <alignment horizontal="center" vertical="center"/>
    </xf>
    <xf numFmtId="0" fontId="59" fillId="39" borderId="41" xfId="0" applyFont="1" applyFill="1" applyBorder="1" applyAlignment="1">
      <alignment horizontal="center" vertical="center"/>
    </xf>
    <xf numFmtId="0" fontId="58" fillId="41" borderId="56" xfId="0" applyFont="1" applyFill="1" applyBorder="1" applyAlignment="1">
      <alignment horizontal="center" vertical="center" wrapText="1"/>
    </xf>
    <xf numFmtId="0" fontId="58" fillId="41" borderId="37" xfId="0" applyFont="1" applyFill="1" applyBorder="1" applyAlignment="1">
      <alignment horizontal="center" vertical="center" wrapText="1"/>
    </xf>
    <xf numFmtId="0" fontId="58" fillId="41" borderId="59" xfId="0" applyFont="1" applyFill="1" applyBorder="1" applyAlignment="1">
      <alignment horizontal="center" vertical="center" wrapText="1"/>
    </xf>
    <xf numFmtId="0" fontId="58" fillId="41" borderId="4" xfId="0" applyFont="1" applyFill="1" applyBorder="1" applyAlignment="1">
      <alignment horizontal="center" vertical="center" wrapText="1"/>
    </xf>
    <xf numFmtId="0" fontId="58" fillId="41" borderId="6" xfId="0" applyFont="1" applyFill="1" applyBorder="1" applyAlignment="1">
      <alignment horizontal="center" vertical="center" wrapText="1"/>
    </xf>
    <xf numFmtId="0" fontId="58" fillId="41" borderId="7" xfId="0" applyFont="1" applyFill="1" applyBorder="1" applyAlignment="1">
      <alignment horizontal="center" vertical="center" wrapText="1"/>
    </xf>
    <xf numFmtId="0" fontId="43" fillId="25" borderId="4" xfId="0" applyFont="1" applyFill="1" applyBorder="1" applyAlignment="1">
      <alignment horizontal="center" vertical="center" wrapText="1"/>
    </xf>
    <xf numFmtId="0" fontId="43" fillId="25" borderId="6" xfId="0" applyFont="1" applyFill="1" applyBorder="1" applyAlignment="1">
      <alignment horizontal="center" vertical="center" wrapText="1"/>
    </xf>
    <xf numFmtId="0" fontId="59" fillId="39" borderId="31" xfId="0" applyFont="1" applyFill="1" applyBorder="1" applyAlignment="1" applyProtection="1">
      <alignment horizontal="center" vertical="center"/>
      <protection locked="0"/>
    </xf>
    <xf numFmtId="0" fontId="59" fillId="39" borderId="32" xfId="0" applyFont="1" applyFill="1" applyBorder="1" applyAlignment="1" applyProtection="1">
      <alignment horizontal="center" vertical="center"/>
      <protection locked="0"/>
    </xf>
    <xf numFmtId="0" fontId="59" fillId="39" borderId="33" xfId="0" applyFont="1" applyFill="1" applyBorder="1" applyAlignment="1" applyProtection="1">
      <alignment horizontal="center" vertical="center"/>
      <protection locked="0"/>
    </xf>
    <xf numFmtId="0" fontId="58" fillId="40" borderId="1" xfId="0" applyFont="1" applyFill="1" applyBorder="1" applyAlignment="1" applyProtection="1">
      <alignment horizontal="center" vertical="center"/>
      <protection locked="0"/>
    </xf>
    <xf numFmtId="0" fontId="58" fillId="40" borderId="35" xfId="0" applyFont="1" applyFill="1" applyBorder="1" applyAlignment="1" applyProtection="1">
      <alignment horizontal="center" vertical="center"/>
      <protection locked="0"/>
    </xf>
    <xf numFmtId="0" fontId="19" fillId="38" borderId="1" xfId="0" applyFont="1" applyFill="1" applyBorder="1" applyAlignment="1">
      <alignment vertical="center" wrapText="1"/>
    </xf>
    <xf numFmtId="0" fontId="6" fillId="7" borderId="1" xfId="0" applyFont="1" applyFill="1" applyBorder="1" applyAlignment="1">
      <alignment horizontal="center" vertical="center" wrapText="1"/>
    </xf>
    <xf numFmtId="0" fontId="19" fillId="7" borderId="1" xfId="0" applyFont="1" applyFill="1" applyBorder="1" applyAlignment="1">
      <alignment horizontal="center" vertical="center" wrapText="1"/>
    </xf>
    <xf numFmtId="0" fontId="6" fillId="24" borderId="65" xfId="0" applyFont="1" applyFill="1" applyBorder="1" applyAlignment="1">
      <alignment horizontal="center" vertical="center"/>
    </xf>
    <xf numFmtId="0" fontId="6" fillId="24" borderId="66" xfId="0" applyFont="1" applyFill="1" applyBorder="1" applyAlignment="1">
      <alignment horizontal="center" vertical="center"/>
    </xf>
    <xf numFmtId="0" fontId="6" fillId="24" borderId="67" xfId="0" applyFont="1" applyFill="1" applyBorder="1" applyAlignment="1">
      <alignment horizontal="center" vertical="center"/>
    </xf>
    <xf numFmtId="0" fontId="19" fillId="38" borderId="70" xfId="0" applyFont="1" applyFill="1" applyBorder="1" applyAlignment="1">
      <alignment vertical="center" wrapText="1"/>
    </xf>
    <xf numFmtId="0" fontId="19" fillId="38" borderId="71" xfId="0" applyFont="1" applyFill="1" applyBorder="1" applyAlignment="1">
      <alignment vertical="center" wrapText="1"/>
    </xf>
    <xf numFmtId="0" fontId="19" fillId="38" borderId="72" xfId="0" applyFont="1" applyFill="1" applyBorder="1" applyAlignment="1">
      <alignment vertical="center" wrapText="1"/>
    </xf>
    <xf numFmtId="0" fontId="19" fillId="38" borderId="64" xfId="0" applyFont="1" applyFill="1" applyBorder="1" applyAlignment="1">
      <alignment vertical="center" wrapText="1"/>
    </xf>
    <xf numFmtId="0" fontId="6" fillId="7" borderId="22" xfId="0" applyFont="1" applyFill="1" applyBorder="1" applyAlignment="1">
      <alignment horizontal="center" vertical="center" wrapText="1"/>
    </xf>
    <xf numFmtId="0" fontId="6" fillId="7" borderId="61" xfId="0" applyFont="1" applyFill="1" applyBorder="1" applyAlignment="1">
      <alignment horizontal="center" vertical="center" wrapText="1"/>
    </xf>
    <xf numFmtId="0" fontId="6" fillId="7" borderId="12" xfId="0" applyFont="1" applyFill="1" applyBorder="1" applyAlignment="1">
      <alignment horizontal="center" vertical="center" wrapText="1"/>
    </xf>
    <xf numFmtId="0" fontId="32" fillId="2" borderId="0" xfId="0" applyFont="1" applyFill="1" applyBorder="1" applyAlignment="1">
      <alignment horizontal="center" vertical="center"/>
    </xf>
    <xf numFmtId="0" fontId="22" fillId="2" borderId="0" xfId="0" applyFont="1" applyFill="1" applyBorder="1" applyAlignment="1">
      <alignment horizontal="center" vertical="center" wrapText="1"/>
    </xf>
    <xf numFmtId="0" fontId="32" fillId="26" borderId="1" xfId="0" applyFont="1" applyFill="1" applyBorder="1" applyAlignment="1">
      <alignment horizontal="center" vertical="center" wrapText="1"/>
    </xf>
    <xf numFmtId="0" fontId="52" fillId="2" borderId="0" xfId="0" applyFont="1" applyFill="1" applyBorder="1" applyAlignment="1">
      <alignment horizontal="right" vertical="center"/>
    </xf>
    <xf numFmtId="0" fontId="20" fillId="52" borderId="0" xfId="0" applyFont="1" applyFill="1" applyAlignment="1" applyProtection="1">
      <alignment horizontal="center" vertical="center"/>
      <protection locked="0"/>
    </xf>
    <xf numFmtId="0" fontId="6" fillId="2" borderId="0" xfId="0" applyFont="1" applyFill="1" applyBorder="1" applyAlignment="1">
      <alignment horizontal="center" vertical="center"/>
    </xf>
    <xf numFmtId="0" fontId="22" fillId="50" borderId="22" xfId="0" applyFont="1" applyFill="1" applyBorder="1" applyAlignment="1" applyProtection="1">
      <alignment horizontal="center" vertical="center"/>
      <protection locked="0"/>
    </xf>
    <xf numFmtId="0" fontId="22" fillId="50" borderId="61" xfId="0" applyFont="1" applyFill="1" applyBorder="1" applyAlignment="1" applyProtection="1">
      <alignment horizontal="center" vertical="center"/>
      <protection locked="0"/>
    </xf>
    <xf numFmtId="0" fontId="22" fillId="50" borderId="12" xfId="0" applyFont="1" applyFill="1" applyBorder="1" applyAlignment="1" applyProtection="1">
      <alignment horizontal="center" vertical="center"/>
      <protection locked="0"/>
    </xf>
    <xf numFmtId="0" fontId="20" fillId="51" borderId="0" xfId="0" applyFont="1" applyFill="1" applyAlignment="1" applyProtection="1">
      <alignment horizontal="center" vertical="center"/>
      <protection locked="0"/>
    </xf>
    <xf numFmtId="0" fontId="43" fillId="32" borderId="6" xfId="0" applyFont="1" applyFill="1" applyBorder="1" applyAlignment="1">
      <alignment horizontal="center" vertical="center" wrapText="1"/>
    </xf>
    <xf numFmtId="0" fontId="20" fillId="36" borderId="0" xfId="0" applyFont="1" applyFill="1" applyAlignment="1" applyProtection="1">
      <alignment horizontal="left" vertical="center"/>
      <protection locked="0"/>
    </xf>
    <xf numFmtId="0" fontId="52" fillId="31" borderId="31" xfId="0" applyFont="1" applyFill="1" applyBorder="1" applyAlignment="1" applyProtection="1">
      <alignment horizontal="center" vertical="center"/>
      <protection locked="0"/>
    </xf>
    <xf numFmtId="0" fontId="52" fillId="31" borderId="32" xfId="0" applyFont="1" applyFill="1" applyBorder="1" applyAlignment="1" applyProtection="1">
      <alignment horizontal="center" vertical="center"/>
      <protection locked="0"/>
    </xf>
    <xf numFmtId="0" fontId="52" fillId="31" borderId="33" xfId="0" applyFont="1" applyFill="1" applyBorder="1" applyAlignment="1" applyProtection="1">
      <alignment horizontal="center" vertical="center"/>
      <protection locked="0"/>
    </xf>
    <xf numFmtId="0" fontId="43" fillId="7" borderId="22" xfId="0" applyFont="1" applyFill="1" applyBorder="1" applyAlignment="1">
      <alignment horizontal="center" vertical="center" wrapText="1"/>
    </xf>
    <xf numFmtId="0" fontId="43" fillId="7" borderId="12" xfId="0" applyFont="1" applyFill="1" applyBorder="1" applyAlignment="1">
      <alignment horizontal="center" vertical="center" wrapText="1"/>
    </xf>
    <xf numFmtId="0" fontId="43" fillId="7" borderId="1" xfId="0" applyFont="1" applyFill="1" applyBorder="1" applyAlignment="1" applyProtection="1">
      <alignment horizontal="center" vertical="center"/>
      <protection locked="0"/>
    </xf>
    <xf numFmtId="0" fontId="43" fillId="7" borderId="35" xfId="0" applyFont="1" applyFill="1" applyBorder="1" applyAlignment="1" applyProtection="1">
      <alignment horizontal="center" vertical="center"/>
      <protection locked="0"/>
    </xf>
    <xf numFmtId="0" fontId="43" fillId="32" borderId="37" xfId="0" applyFont="1" applyFill="1" applyBorder="1" applyAlignment="1">
      <alignment horizontal="center" vertical="center" wrapText="1"/>
    </xf>
    <xf numFmtId="0" fontId="42" fillId="7" borderId="1" xfId="0" applyFont="1" applyFill="1" applyBorder="1" applyAlignment="1" applyProtection="1">
      <alignment horizontal="center" vertical="center" wrapText="1"/>
      <protection locked="0"/>
    </xf>
    <xf numFmtId="0" fontId="12" fillId="7" borderId="1" xfId="0" applyFont="1" applyFill="1" applyBorder="1" applyAlignment="1" applyProtection="1">
      <alignment horizontal="center" vertical="center" wrapText="1"/>
      <protection locked="0"/>
    </xf>
    <xf numFmtId="0" fontId="72" fillId="0" borderId="1" xfId="0" applyFont="1" applyBorder="1" applyAlignment="1">
      <alignment vertical="center"/>
    </xf>
    <xf numFmtId="0" fontId="72" fillId="0" borderId="1" xfId="0" applyFont="1" applyBorder="1" applyAlignment="1">
      <alignment horizontal="center" vertical="center"/>
    </xf>
    <xf numFmtId="0" fontId="72" fillId="0" borderId="1" xfId="0" quotePrefix="1" applyFont="1" applyBorder="1" applyAlignment="1">
      <alignment horizontal="center" vertical="center"/>
    </xf>
    <xf numFmtId="0" fontId="37" fillId="2" borderId="0" xfId="0" applyFont="1" applyFill="1" applyBorder="1" applyAlignment="1">
      <alignment vertical="top"/>
    </xf>
    <xf numFmtId="0" fontId="37" fillId="19" borderId="1" xfId="5" applyFont="1" applyFill="1" applyBorder="1" applyAlignment="1">
      <alignment horizontal="left" vertical="center"/>
    </xf>
    <xf numFmtId="43" fontId="12" fillId="4" borderId="1" xfId="1" applyFont="1" applyFill="1" applyBorder="1" applyAlignment="1">
      <alignment horizontal="left" vertical="center"/>
    </xf>
  </cellXfs>
  <cellStyles count="6">
    <cellStyle name="Comma" xfId="1" builtinId="3"/>
    <cellStyle name="Currency" xfId="3" builtinId="4"/>
    <cellStyle name="Hyperlink" xfId="5" builtinId="8"/>
    <cellStyle name="Input" xfId="4" builtinId="20"/>
    <cellStyle name="Normal" xfId="0" builtinId="0"/>
    <cellStyle name="Output" xfId="2" builtinId="21"/>
  </cellStyles>
  <dxfs count="1">
    <dxf>
      <font>
        <color rgb="FF9C0006"/>
      </font>
      <fill>
        <patternFill>
          <bgColor rgb="FFFFC7CE"/>
        </patternFill>
      </fill>
    </dxf>
  </dxfs>
  <tableStyles count="0" defaultTableStyle="TableStyleMedium2" defaultPivotStyle="PivotStyleLight16"/>
  <colors>
    <mruColors>
      <color rgb="FF003968"/>
      <color rgb="FF0F0F15"/>
      <color rgb="FF000000"/>
      <color rgb="FFAEE379"/>
      <color rgb="FFD1EFB3"/>
      <color rgb="FFD9F2C0"/>
      <color rgb="FFC2EA9A"/>
      <color rgb="FFEEF9E3"/>
      <color rgb="FF73BE28"/>
      <color rgb="FF5E9B2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4.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3.xml"/><Relationship Id="rId27" Type="http://schemas.openxmlformats.org/officeDocument/2006/relationships/sheetMetadata" Target="metadata.xml"/><Relationship Id="rId30" Type="http://schemas.openxmlformats.org/officeDocument/2006/relationships/customXml" Target="../customXml/item2.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2.png"/></Relationships>
</file>

<file path=xl/drawings/_rels/drawing14.xml.rels><?xml version="1.0" encoding="UTF-8" standalone="yes"?>
<Relationships xmlns="http://schemas.openxmlformats.org/package/2006/relationships"><Relationship Id="rId1" Type="http://schemas.openxmlformats.org/officeDocument/2006/relationships/image" Target="../media/image2.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png"/></Relationships>
</file>

<file path=xl/drawings/_rels/drawing17.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7</xdr:col>
      <xdr:colOff>19050</xdr:colOff>
      <xdr:row>2</xdr:row>
      <xdr:rowOff>25400</xdr:rowOff>
    </xdr:from>
    <xdr:to>
      <xdr:col>16</xdr:col>
      <xdr:colOff>36994</xdr:colOff>
      <xdr:row>18</xdr:row>
      <xdr:rowOff>232324</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rotWithShape="1">
        <a:blip xmlns:r="http://schemas.openxmlformats.org/officeDocument/2006/relationships" r:embed="rId1"/>
        <a:srcRect l="19286" t="13237" b="46278"/>
        <a:stretch/>
      </xdr:blipFill>
      <xdr:spPr>
        <a:xfrm>
          <a:off x="10204450" y="793750"/>
          <a:ext cx="5205894" cy="3369224"/>
        </a:xfrm>
        <a:prstGeom prst="rect">
          <a:avLst/>
        </a:prstGeom>
        <a:effectLst/>
      </xdr:spPr>
    </xdr:pic>
    <xdr:clientData/>
  </xdr:twoCellAnchor>
  <mc:AlternateContent xmlns:mc="http://schemas.openxmlformats.org/markup-compatibility/2006">
    <mc:Choice xmlns:a14="http://schemas.microsoft.com/office/drawing/2010/main" Requires="a14">
      <xdr:twoCellAnchor editAs="oneCell">
        <xdr:from>
          <xdr:col>5</xdr:col>
          <xdr:colOff>57150</xdr:colOff>
          <xdr:row>5</xdr:row>
          <xdr:rowOff>6350</xdr:rowOff>
        </xdr:from>
        <xdr:to>
          <xdr:col>5</xdr:col>
          <xdr:colOff>527050</xdr:colOff>
          <xdr:row>5</xdr:row>
          <xdr:rowOff>165100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F1419"/>
                  </a:solidFill>
                  <a:latin typeface="Calibri"/>
                  <a:cs typeface="Calibri"/>
                </a:rPr>
                <a:t>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6</xdr:row>
          <xdr:rowOff>6350</xdr:rowOff>
        </xdr:from>
        <xdr:to>
          <xdr:col>5</xdr:col>
          <xdr:colOff>527050</xdr:colOff>
          <xdr:row>6</xdr:row>
          <xdr:rowOff>165100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F1419"/>
                  </a:solidFill>
                  <a:latin typeface="Calibri"/>
                  <a:cs typeface="Calibri"/>
                </a:rPr>
                <a:t>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7</xdr:row>
          <xdr:rowOff>6350</xdr:rowOff>
        </xdr:from>
        <xdr:to>
          <xdr:col>5</xdr:col>
          <xdr:colOff>527050</xdr:colOff>
          <xdr:row>7</xdr:row>
          <xdr:rowOff>165100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000-00000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F1419"/>
                  </a:solidFill>
                  <a:latin typeface="Calibri"/>
                  <a:cs typeface="Calibri"/>
                </a:rPr>
                <a:t>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8</xdr:row>
          <xdr:rowOff>6350</xdr:rowOff>
        </xdr:from>
        <xdr:to>
          <xdr:col>5</xdr:col>
          <xdr:colOff>527050</xdr:colOff>
          <xdr:row>8</xdr:row>
          <xdr:rowOff>165100</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000-000004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F1419"/>
                  </a:solidFill>
                  <a:latin typeface="Calibri"/>
                  <a:cs typeface="Calibri"/>
                </a:rPr>
                <a:t>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9</xdr:row>
          <xdr:rowOff>6350</xdr:rowOff>
        </xdr:from>
        <xdr:to>
          <xdr:col>5</xdr:col>
          <xdr:colOff>527050</xdr:colOff>
          <xdr:row>9</xdr:row>
          <xdr:rowOff>165100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000-000005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F1419"/>
                  </a:solidFill>
                  <a:latin typeface="Calibri"/>
                  <a:cs typeface="Calibri"/>
                </a:rPr>
                <a:t>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10</xdr:row>
          <xdr:rowOff>6350</xdr:rowOff>
        </xdr:from>
        <xdr:to>
          <xdr:col>5</xdr:col>
          <xdr:colOff>527050</xdr:colOff>
          <xdr:row>10</xdr:row>
          <xdr:rowOff>165100</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F1419"/>
                  </a:solidFill>
                  <a:latin typeface="Calibri"/>
                  <a:cs typeface="Calibri"/>
                </a:rPr>
                <a:t>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2381250</xdr:colOff>
          <xdr:row>13</xdr:row>
          <xdr:rowOff>146050</xdr:rowOff>
        </xdr:from>
        <xdr:to>
          <xdr:col>5</xdr:col>
          <xdr:colOff>539750</xdr:colOff>
          <xdr:row>15</xdr:row>
          <xdr:rowOff>6350</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0000-000007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3366FF"/>
                  </a:solidFill>
                  <a:latin typeface="Calibri"/>
                  <a:cs typeface="Calibri"/>
                </a:rPr>
                <a:t>Reset calculator</a:t>
              </a:r>
            </a:p>
          </xdr:txBody>
        </xdr:sp>
        <xdr:clientData fPrintsWithSheet="0"/>
      </xdr:twoCellAnchor>
    </mc:Choice>
    <mc:Fallback/>
  </mc:AlternateContent>
  <xdr:twoCellAnchor editAs="oneCell">
    <xdr:from>
      <xdr:col>1</xdr:col>
      <xdr:colOff>19050</xdr:colOff>
      <xdr:row>0</xdr:row>
      <xdr:rowOff>200038</xdr:rowOff>
    </xdr:from>
    <xdr:to>
      <xdr:col>2</xdr:col>
      <xdr:colOff>1143635</xdr:colOff>
      <xdr:row>0</xdr:row>
      <xdr:rowOff>483300</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5100" y="200038"/>
          <a:ext cx="1734185" cy="2832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57150</xdr:colOff>
          <xdr:row>11</xdr:row>
          <xdr:rowOff>6350</xdr:rowOff>
        </xdr:from>
        <xdr:to>
          <xdr:col>5</xdr:col>
          <xdr:colOff>527050</xdr:colOff>
          <xdr:row>11</xdr:row>
          <xdr:rowOff>165100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F1419"/>
                  </a:solidFill>
                  <a:latin typeface="Calibri"/>
                  <a:cs typeface="Calibri"/>
                </a:rPr>
                <a:t>Go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0</xdr:colOff>
      <xdr:row>2311</xdr:row>
      <xdr:rowOff>0</xdr:rowOff>
    </xdr:from>
    <xdr:to>
      <xdr:col>9</xdr:col>
      <xdr:colOff>47625</xdr:colOff>
      <xdr:row>2315</xdr:row>
      <xdr:rowOff>38100</xdr:rowOff>
    </xdr:to>
    <xdr:sp macro="" textlink="">
      <xdr:nvSpPr>
        <xdr:cNvPr id="4" name="Speech Bubble: Rectangle with Corners Rounded 3">
          <a:extLst>
            <a:ext uri="{FF2B5EF4-FFF2-40B4-BE49-F238E27FC236}">
              <a16:creationId xmlns:a16="http://schemas.microsoft.com/office/drawing/2014/main" id="{00000000-0008-0000-0100-000004000000}"/>
            </a:ext>
          </a:extLst>
        </xdr:cNvPr>
        <xdr:cNvSpPr/>
      </xdr:nvSpPr>
      <xdr:spPr>
        <a:xfrm>
          <a:off x="4467225" y="59569350"/>
          <a:ext cx="3105150" cy="800100"/>
        </a:xfrm>
        <a:prstGeom prst="wedgeRoundRectCallout">
          <a:avLst>
            <a:gd name="adj1" fmla="val -50250"/>
            <a:gd name="adj2" fmla="val -112500"/>
            <a:gd name="adj3" fmla="val 16667"/>
          </a:avLst>
        </a:prstGeom>
        <a:solidFill>
          <a:srgbClr val="0066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Make sure the row above the total row is empty of values before inserting more rows</a:t>
          </a:r>
        </a:p>
      </xdr:txBody>
    </xdr:sp>
    <xdr:clientData/>
  </xdr:twoCellAnchor>
  <xdr:twoCellAnchor>
    <xdr:from>
      <xdr:col>6</xdr:col>
      <xdr:colOff>467783</xdr:colOff>
      <xdr:row>1</xdr:row>
      <xdr:rowOff>28575</xdr:rowOff>
    </xdr:from>
    <xdr:to>
      <xdr:col>13</xdr:col>
      <xdr:colOff>7055</xdr:colOff>
      <xdr:row>5</xdr:row>
      <xdr:rowOff>116416</xdr:rowOff>
    </xdr:to>
    <xdr:sp macro="" textlink="">
      <xdr:nvSpPr>
        <xdr:cNvPr id="2" name="Rectangle: Rounded Corners 1">
          <a:extLst>
            <a:ext uri="{FF2B5EF4-FFF2-40B4-BE49-F238E27FC236}">
              <a16:creationId xmlns:a16="http://schemas.microsoft.com/office/drawing/2014/main" id="{00000000-0008-0000-0100-000002000000}"/>
            </a:ext>
          </a:extLst>
        </xdr:cNvPr>
        <xdr:cNvSpPr/>
      </xdr:nvSpPr>
      <xdr:spPr>
        <a:xfrm>
          <a:off x="5893505" y="663575"/>
          <a:ext cx="5691717" cy="89217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nchorCtr="0"/>
        <a:lstStyle/>
        <a:p>
          <a:pPr algn="l"/>
          <a:r>
            <a:rPr lang="en-US" sz="1100"/>
            <a:t>For AWS and Azure...</a:t>
          </a:r>
          <a:br>
            <a:rPr lang="en-US" sz="1100"/>
          </a:br>
          <a:r>
            <a:rPr lang="en-US" sz="1100"/>
            <a:t>Contact your Dynatrace account rep to get</a:t>
          </a:r>
          <a:r>
            <a:rPr lang="en-US" sz="1100" baseline="0"/>
            <a:t> access to the Cloud Sizing Tool to automatically calculate how many host units and DDUs would be needed to cover your AWS or Azure environment. Alternatively, you can use this worksheet to count the host units manually.</a:t>
          </a:r>
          <a:endParaRPr lang="en-US" sz="1100"/>
        </a:p>
      </xdr:txBody>
    </xdr:sp>
    <xdr:clientData/>
  </xdr:twoCellAnchor>
  <xdr:twoCellAnchor editAs="oneCell">
    <xdr:from>
      <xdr:col>0</xdr:col>
      <xdr:colOff>162279</xdr:colOff>
      <xdr:row>0</xdr:row>
      <xdr:rowOff>190500</xdr:rowOff>
    </xdr:from>
    <xdr:to>
      <xdr:col>2</xdr:col>
      <xdr:colOff>83539</xdr:colOff>
      <xdr:row>0</xdr:row>
      <xdr:rowOff>483287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279" y="190500"/>
          <a:ext cx="1727482" cy="29278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14</xdr:col>
          <xdr:colOff>1657350</xdr:colOff>
          <xdr:row>0</xdr:row>
          <xdr:rowOff>101600</xdr:rowOff>
        </xdr:from>
        <xdr:to>
          <xdr:col>17</xdr:col>
          <xdr:colOff>38100</xdr:colOff>
          <xdr:row>0</xdr:row>
          <xdr:rowOff>361950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3366FF"/>
                  </a:solidFill>
                  <a:latin typeface="Calibri"/>
                  <a:cs typeface="Calibri"/>
                </a:rPr>
                <a:t>Advanced host unit calculator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xdr:col>
      <xdr:colOff>1152525</xdr:colOff>
      <xdr:row>10</xdr:row>
      <xdr:rowOff>57150</xdr:rowOff>
    </xdr:from>
    <xdr:to>
      <xdr:col>6</xdr:col>
      <xdr:colOff>1079501</xdr:colOff>
      <xdr:row>13</xdr:row>
      <xdr:rowOff>104775</xdr:rowOff>
    </xdr:to>
    <xdr:sp macro="" textlink="">
      <xdr:nvSpPr>
        <xdr:cNvPr id="4" name="Speech Bubble: Rectangle with Corners Rounded 3">
          <a:extLst>
            <a:ext uri="{FF2B5EF4-FFF2-40B4-BE49-F238E27FC236}">
              <a16:creationId xmlns:a16="http://schemas.microsoft.com/office/drawing/2014/main" id="{00000000-0008-0000-0200-000004000000}"/>
            </a:ext>
          </a:extLst>
        </xdr:cNvPr>
        <xdr:cNvSpPr/>
      </xdr:nvSpPr>
      <xdr:spPr>
        <a:xfrm>
          <a:off x="9953625" y="2597150"/>
          <a:ext cx="3616326" cy="644525"/>
        </a:xfrm>
        <a:prstGeom prst="wedgeRoundRectCallout">
          <a:avLst>
            <a:gd name="adj1" fmla="val -44778"/>
            <a:gd name="adj2" fmla="val -175560"/>
            <a:gd name="adj3" fmla="val 16667"/>
          </a:avLst>
        </a:prstGeom>
        <a:ln/>
      </xdr:spPr>
      <xdr:style>
        <a:lnRef idx="0">
          <a:schemeClr val="accent2"/>
        </a:lnRef>
        <a:fillRef idx="3">
          <a:schemeClr val="accent2"/>
        </a:fillRef>
        <a:effectRef idx="3">
          <a:schemeClr val="accent2"/>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100">
              <a:solidFill>
                <a:schemeClr val="bg1"/>
              </a:solidFill>
              <a:latin typeface="+mj-lt"/>
            </a:rPr>
            <a:t>Look at web tracking tools like Google Analytics or Adobe to see how many user sessions (aka user visits) you have per year with your web/mobile</a:t>
          </a:r>
          <a:r>
            <a:rPr lang="en-US" sz="1100" baseline="0">
              <a:solidFill>
                <a:schemeClr val="bg1"/>
              </a:solidFill>
              <a:latin typeface="+mj-lt"/>
            </a:rPr>
            <a:t> application(s).</a:t>
          </a:r>
          <a:endParaRPr lang="en-US" sz="1100">
            <a:solidFill>
              <a:schemeClr val="bg1"/>
            </a:solidFill>
            <a:latin typeface="+mj-lt"/>
          </a:endParaRPr>
        </a:p>
      </xdr:txBody>
    </xdr:sp>
    <xdr:clientData/>
  </xdr:twoCellAnchor>
  <xdr:twoCellAnchor editAs="oneCell">
    <xdr:from>
      <xdr:col>0</xdr:col>
      <xdr:colOff>114300</xdr:colOff>
      <xdr:row>0</xdr:row>
      <xdr:rowOff>203200</xdr:rowOff>
    </xdr:from>
    <xdr:to>
      <xdr:col>1</xdr:col>
      <xdr:colOff>838835</xdr:colOff>
      <xdr:row>0</xdr:row>
      <xdr:rowOff>495987</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300" y="203200"/>
          <a:ext cx="1734185" cy="29278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9</xdr:row>
          <xdr:rowOff>6350</xdr:rowOff>
        </xdr:from>
        <xdr:to>
          <xdr:col>2</xdr:col>
          <xdr:colOff>501650</xdr:colOff>
          <xdr:row>9</xdr:row>
          <xdr:rowOff>165100</xdr:rowOff>
        </xdr:to>
        <xdr:sp macro="" textlink="">
          <xdr:nvSpPr>
            <xdr:cNvPr id="8198" name="Button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F1419"/>
                  </a:solidFill>
                  <a:latin typeface="Calibri"/>
                  <a:cs typeface="Calibri"/>
                </a:rPr>
                <a:t>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10</xdr:row>
          <xdr:rowOff>6350</xdr:rowOff>
        </xdr:from>
        <xdr:to>
          <xdr:col>2</xdr:col>
          <xdr:colOff>501650</xdr:colOff>
          <xdr:row>10</xdr:row>
          <xdr:rowOff>165100</xdr:rowOff>
        </xdr:to>
        <xdr:sp macro="" textlink="">
          <xdr:nvSpPr>
            <xdr:cNvPr id="8199" name="Button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F1419"/>
                  </a:solidFill>
                  <a:latin typeface="Calibri"/>
                  <a:cs typeface="Calibri"/>
                </a:rPr>
                <a:t>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11</xdr:row>
          <xdr:rowOff>12700</xdr:rowOff>
        </xdr:from>
        <xdr:to>
          <xdr:col>2</xdr:col>
          <xdr:colOff>501650</xdr:colOff>
          <xdr:row>11</xdr:row>
          <xdr:rowOff>171450</xdr:rowOff>
        </xdr:to>
        <xdr:sp macro="" textlink="">
          <xdr:nvSpPr>
            <xdr:cNvPr id="8200" name="Button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F1419"/>
                  </a:solidFill>
                  <a:latin typeface="Calibri"/>
                  <a:cs typeface="Calibri"/>
                </a:rPr>
                <a:t>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12</xdr:row>
          <xdr:rowOff>6350</xdr:rowOff>
        </xdr:from>
        <xdr:to>
          <xdr:col>2</xdr:col>
          <xdr:colOff>501650</xdr:colOff>
          <xdr:row>12</xdr:row>
          <xdr:rowOff>165100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300-00000A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F1419"/>
                  </a:solidFill>
                  <a:latin typeface="Calibri"/>
                  <a:cs typeface="Calibri"/>
                </a:rPr>
                <a:t>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13</xdr:row>
          <xdr:rowOff>6350</xdr:rowOff>
        </xdr:from>
        <xdr:to>
          <xdr:col>2</xdr:col>
          <xdr:colOff>501650</xdr:colOff>
          <xdr:row>13</xdr:row>
          <xdr:rowOff>165100</xdr:rowOff>
        </xdr:to>
        <xdr:sp macro="" textlink="">
          <xdr:nvSpPr>
            <xdr:cNvPr id="8203" name="Button 11" hidden="1">
              <a:extLst>
                <a:ext uri="{63B3BB69-23CF-44E3-9099-C40C66FF867C}">
                  <a14:compatExt spid="_x0000_s8203"/>
                </a:ext>
                <a:ext uri="{FF2B5EF4-FFF2-40B4-BE49-F238E27FC236}">
                  <a16:creationId xmlns:a16="http://schemas.microsoft.com/office/drawing/2014/main" id="{00000000-0008-0000-0300-00000B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F1419"/>
                  </a:solidFill>
                  <a:latin typeface="Calibri"/>
                  <a:cs typeface="Calibri"/>
                </a:rPr>
                <a:t>Go</a:t>
              </a:r>
            </a:p>
          </xdr:txBody>
        </xdr:sp>
        <xdr:clientData fPrintsWithSheet="0"/>
      </xdr:twoCellAnchor>
    </mc:Choice>
    <mc:Fallback/>
  </mc:AlternateContent>
  <xdr:twoCellAnchor editAs="oneCell">
    <xdr:from>
      <xdr:col>0</xdr:col>
      <xdr:colOff>171450</xdr:colOff>
      <xdr:row>0</xdr:row>
      <xdr:rowOff>174625</xdr:rowOff>
    </xdr:from>
    <xdr:to>
      <xdr:col>1</xdr:col>
      <xdr:colOff>1569085</xdr:colOff>
      <xdr:row>0</xdr:row>
      <xdr:rowOff>467412</xdr:rowOff>
    </xdr:to>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50" y="174625"/>
          <a:ext cx="1734185" cy="29278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25400</xdr:colOff>
          <xdr:row>6</xdr:row>
          <xdr:rowOff>6350</xdr:rowOff>
        </xdr:from>
        <xdr:to>
          <xdr:col>2</xdr:col>
          <xdr:colOff>495300</xdr:colOff>
          <xdr:row>6</xdr:row>
          <xdr:rowOff>165100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300-00000C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F1419"/>
                  </a:solidFill>
                  <a:latin typeface="Calibri"/>
                  <a:cs typeface="Calibri"/>
                </a:rPr>
                <a:t>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7</xdr:row>
          <xdr:rowOff>12700</xdr:rowOff>
        </xdr:from>
        <xdr:to>
          <xdr:col>2</xdr:col>
          <xdr:colOff>488950</xdr:colOff>
          <xdr:row>7</xdr:row>
          <xdr:rowOff>171450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300-00000D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F1419"/>
                  </a:solidFill>
                  <a:latin typeface="Calibri"/>
                  <a:cs typeface="Calibri"/>
                </a:rPr>
                <a:t>AWS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1022350</xdr:colOff>
          <xdr:row>7</xdr:row>
          <xdr:rowOff>12700</xdr:rowOff>
        </xdr:from>
        <xdr:to>
          <xdr:col>2</xdr:col>
          <xdr:colOff>1492250</xdr:colOff>
          <xdr:row>7</xdr:row>
          <xdr:rowOff>171450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300-00000E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F1419"/>
                  </a:solidFill>
                  <a:latin typeface="Calibri"/>
                  <a:cs typeface="Calibri"/>
                </a:rPr>
                <a:t>GCP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7</xdr:row>
          <xdr:rowOff>12700</xdr:rowOff>
        </xdr:from>
        <xdr:to>
          <xdr:col>2</xdr:col>
          <xdr:colOff>990600</xdr:colOff>
          <xdr:row>7</xdr:row>
          <xdr:rowOff>171450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300-00000F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F1419"/>
                  </a:solidFill>
                  <a:latin typeface="Calibri"/>
                  <a:cs typeface="Calibri"/>
                </a:rPr>
                <a:t>Azure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6</xdr:col>
      <xdr:colOff>60326</xdr:colOff>
      <xdr:row>12</xdr:row>
      <xdr:rowOff>126998</xdr:rowOff>
    </xdr:from>
    <xdr:to>
      <xdr:col>7</xdr:col>
      <xdr:colOff>2412999</xdr:colOff>
      <xdr:row>19</xdr:row>
      <xdr:rowOff>38099</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8397876" y="3155948"/>
          <a:ext cx="2828923" cy="1244601"/>
        </a:xfrm>
        <a:prstGeom prst="wedgeRoundRectCallout">
          <a:avLst>
            <a:gd name="adj1" fmla="val -47673"/>
            <a:gd name="adj2" fmla="val -69278"/>
            <a:gd name="adj3" fmla="val 16667"/>
          </a:avLst>
        </a:prstGeom>
        <a:solidFill>
          <a:schemeClr val="bg1">
            <a:lumMod val="95000"/>
          </a:schemeClr>
        </a:solidFill>
        <a:ln>
          <a:solidFill>
            <a:schemeClr val="bg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100">
              <a:solidFill>
                <a:sysClr val="windowText" lastClr="000000"/>
              </a:solidFill>
              <a:latin typeface="+mj-lt"/>
            </a:rPr>
            <a:t>*** EXTENSIONS CALCULATION</a:t>
          </a:r>
          <a:r>
            <a:rPr lang="en-US" sz="1100" baseline="0">
              <a:solidFill>
                <a:sysClr val="windowText" lastClr="000000"/>
              </a:solidFill>
              <a:latin typeface="+mj-lt"/>
            </a:rPr>
            <a:t> ***</a:t>
          </a:r>
          <a:endParaRPr lang="en-US" sz="1100">
            <a:solidFill>
              <a:sysClr val="windowText" lastClr="000000"/>
            </a:solidFill>
            <a:latin typeface="+mj-lt"/>
          </a:endParaRPr>
        </a:p>
        <a:p>
          <a:pPr algn="ctr"/>
          <a:r>
            <a:rPr lang="en-US" sz="1100">
              <a:solidFill>
                <a:sysClr val="windowText" lastClr="000000"/>
              </a:solidFill>
              <a:latin typeface="+mj-lt"/>
            </a:rPr>
            <a:t>THERE IS</a:t>
          </a:r>
          <a:r>
            <a:rPr lang="en-US" sz="1100" baseline="0">
              <a:solidFill>
                <a:sysClr val="windowText" lastClr="000000"/>
              </a:solidFill>
              <a:latin typeface="+mj-lt"/>
            </a:rPr>
            <a:t> A</a:t>
          </a:r>
          <a:r>
            <a:rPr lang="en-US" sz="1100">
              <a:solidFill>
                <a:sysClr val="windowText" lastClr="000000"/>
              </a:solidFill>
              <a:latin typeface="+mj-lt"/>
            </a:rPr>
            <a:t> MAXIMUM INPUT VALUE YOU CAN ENTER OF 100 OR 1000 DEPENDING</a:t>
          </a:r>
          <a:r>
            <a:rPr lang="en-US" sz="1100" baseline="0">
              <a:solidFill>
                <a:sysClr val="windowText" lastClr="000000"/>
              </a:solidFill>
              <a:latin typeface="+mj-lt"/>
            </a:rPr>
            <a:t> ON TECHNOLOGY</a:t>
          </a:r>
          <a:r>
            <a:rPr lang="en-US" sz="1100">
              <a:solidFill>
                <a:sysClr val="windowText" lastClr="000000"/>
              </a:solidFill>
              <a:latin typeface="+mj-lt"/>
            </a:rPr>
            <a:t>. </a:t>
          </a:r>
        </a:p>
        <a:p>
          <a:pPr algn="ctr"/>
          <a:r>
            <a:rPr lang="en-US" sz="1100">
              <a:solidFill>
                <a:sysClr val="windowText" lastClr="000000"/>
              </a:solidFill>
              <a:latin typeface="+mj-lt"/>
            </a:rPr>
            <a:t>Please</a:t>
          </a:r>
          <a:r>
            <a:rPr lang="en-US" sz="1100" baseline="0">
              <a:solidFill>
                <a:sysClr val="windowText" lastClr="000000"/>
              </a:solidFill>
              <a:latin typeface="+mj-lt"/>
            </a:rPr>
            <a:t> contact</a:t>
          </a:r>
          <a:r>
            <a:rPr lang="en-US" sz="1100">
              <a:solidFill>
                <a:sysClr val="windowText" lastClr="000000"/>
              </a:solidFill>
              <a:latin typeface="+mj-lt"/>
            </a:rPr>
            <a:t> extensions@dynatrace.com if you have questions or concerns</a:t>
          </a:r>
        </a:p>
      </xdr:txBody>
    </xdr:sp>
    <xdr:clientData/>
  </xdr:twoCellAnchor>
  <mc:AlternateContent xmlns:mc="http://schemas.openxmlformats.org/markup-compatibility/2006">
    <mc:Choice xmlns:a14="http://schemas.microsoft.com/office/drawing/2010/main" Requires="a14">
      <xdr:twoCellAnchor>
        <xdr:from>
          <xdr:col>0</xdr:col>
          <xdr:colOff>184150</xdr:colOff>
          <xdr:row>2</xdr:row>
          <xdr:rowOff>0</xdr:rowOff>
        </xdr:from>
        <xdr:to>
          <xdr:col>1</xdr:col>
          <xdr:colOff>368300</xdr:colOff>
          <xdr:row>3</xdr:row>
          <xdr:rowOff>50800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339966"/>
                  </a:solidFill>
                  <a:latin typeface="Calibri"/>
                  <a:cs typeface="Calibri"/>
                </a:rPr>
                <a:t>Quick DDU Estimator for Extensions</a:t>
              </a:r>
            </a:p>
          </xdr:txBody>
        </xdr:sp>
        <xdr:clientData fPrintsWithSheet="0"/>
      </xdr:twoCellAnchor>
    </mc:Choice>
    <mc:Fallback/>
  </mc:AlternateContent>
  <xdr:twoCellAnchor>
    <xdr:from>
      <xdr:col>1</xdr:col>
      <xdr:colOff>1063626</xdr:colOff>
      <xdr:row>1</xdr:row>
      <xdr:rowOff>76200</xdr:rowOff>
    </xdr:from>
    <xdr:to>
      <xdr:col>2</xdr:col>
      <xdr:colOff>1009650</xdr:colOff>
      <xdr:row>3</xdr:row>
      <xdr:rowOff>152400</xdr:rowOff>
    </xdr:to>
    <xdr:sp macro="" textlink="">
      <xdr:nvSpPr>
        <xdr:cNvPr id="5" name="Speech Bubble: Rectangle with Corners Rounded 4">
          <a:extLst>
            <a:ext uri="{FF2B5EF4-FFF2-40B4-BE49-F238E27FC236}">
              <a16:creationId xmlns:a16="http://schemas.microsoft.com/office/drawing/2014/main" id="{00000000-0008-0000-0400-000005000000}"/>
            </a:ext>
          </a:extLst>
        </xdr:cNvPr>
        <xdr:cNvSpPr/>
      </xdr:nvSpPr>
      <xdr:spPr>
        <a:xfrm>
          <a:off x="3368676" y="863600"/>
          <a:ext cx="4778374" cy="444500"/>
        </a:xfrm>
        <a:prstGeom prst="wedgeRoundRectCallout">
          <a:avLst>
            <a:gd name="adj1" fmla="val -63372"/>
            <a:gd name="adj2" fmla="val -8918"/>
            <a:gd name="adj3" fmla="val 16667"/>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200">
              <a:solidFill>
                <a:schemeClr val="bg1"/>
              </a:solidFill>
              <a:latin typeface="+mj-lt"/>
            </a:rPr>
            <a:t>For</a:t>
          </a:r>
          <a:r>
            <a:rPr lang="en-US" sz="1200" baseline="0">
              <a:solidFill>
                <a:schemeClr val="bg1"/>
              </a:solidFill>
              <a:latin typeface="+mj-lt"/>
            </a:rPr>
            <a:t> the extensions listed below, you can use the quick DDU estimator (click button) or the detailed calculator below</a:t>
          </a:r>
          <a:endParaRPr lang="en-US" sz="1200">
            <a:solidFill>
              <a:schemeClr val="bg1"/>
            </a:solidFill>
            <a:latin typeface="+mj-lt"/>
          </a:endParaRPr>
        </a:p>
      </xdr:txBody>
    </xdr:sp>
    <xdr:clientData/>
  </xdr:twoCellAnchor>
  <xdr:twoCellAnchor>
    <xdr:from>
      <xdr:col>9</xdr:col>
      <xdr:colOff>389820</xdr:colOff>
      <xdr:row>35</xdr:row>
      <xdr:rowOff>93837</xdr:rowOff>
    </xdr:from>
    <xdr:to>
      <xdr:col>10</xdr:col>
      <xdr:colOff>70555</xdr:colOff>
      <xdr:row>41</xdr:row>
      <xdr:rowOff>160161</xdr:rowOff>
    </xdr:to>
    <xdr:sp macro="" textlink="">
      <xdr:nvSpPr>
        <xdr:cNvPr id="6" name="Speech Bubble: Rectangle with Corners Rounded 5">
          <a:extLst>
            <a:ext uri="{FF2B5EF4-FFF2-40B4-BE49-F238E27FC236}">
              <a16:creationId xmlns:a16="http://schemas.microsoft.com/office/drawing/2014/main" id="{00000000-0008-0000-0400-000006000000}"/>
            </a:ext>
          </a:extLst>
        </xdr:cNvPr>
        <xdr:cNvSpPr/>
      </xdr:nvSpPr>
      <xdr:spPr>
        <a:xfrm>
          <a:off x="13992931" y="7798504"/>
          <a:ext cx="2495902" cy="1244601"/>
        </a:xfrm>
        <a:prstGeom prst="wedgeRoundRectCallout">
          <a:avLst>
            <a:gd name="adj1" fmla="val -47673"/>
            <a:gd name="adj2" fmla="val -69278"/>
            <a:gd name="adj3" fmla="val 16667"/>
          </a:avLst>
        </a:prstGeom>
        <a:solidFill>
          <a:schemeClr val="bg1">
            <a:lumMod val="95000"/>
          </a:schemeClr>
        </a:solidFill>
        <a:ln>
          <a:solidFill>
            <a:schemeClr val="bg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100" b="1" u="sng">
              <a:solidFill>
                <a:sysClr val="windowText" lastClr="000000"/>
              </a:solidFill>
              <a:latin typeface="+mj-lt"/>
            </a:rPr>
            <a:t>Tip</a:t>
          </a:r>
          <a:r>
            <a:rPr lang="en-US" sz="1100">
              <a:solidFill>
                <a:sysClr val="windowText" lastClr="000000"/>
              </a:solidFill>
              <a:latin typeface="+mj-lt"/>
            </a:rPr>
            <a:t>: To save</a:t>
          </a:r>
          <a:r>
            <a:rPr lang="en-US" sz="1100" baseline="0">
              <a:solidFill>
                <a:sysClr val="windowText" lastClr="000000"/>
              </a:solidFill>
              <a:latin typeface="+mj-lt"/>
            </a:rPr>
            <a:t> time, you can automate scoping the license counts needed to monitor your cloud environments using a stand-alone license scoping tool. Ask your sales rep for access.</a:t>
          </a:r>
          <a:endParaRPr lang="en-US" sz="1100">
            <a:solidFill>
              <a:sysClr val="windowText" lastClr="000000"/>
            </a:solidFill>
            <a:latin typeface="+mj-lt"/>
          </a:endParaRPr>
        </a:p>
      </xdr:txBody>
    </xdr:sp>
    <xdr:clientData/>
  </xdr:twoCellAnchor>
  <xdr:twoCellAnchor editAs="oneCell">
    <xdr:from>
      <xdr:col>0</xdr:col>
      <xdr:colOff>148167</xdr:colOff>
      <xdr:row>0</xdr:row>
      <xdr:rowOff>179916</xdr:rowOff>
    </xdr:from>
    <xdr:to>
      <xdr:col>0</xdr:col>
      <xdr:colOff>1882352</xdr:colOff>
      <xdr:row>0</xdr:row>
      <xdr:rowOff>472703</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8167" y="179916"/>
          <a:ext cx="1734185" cy="29278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2246924</xdr:colOff>
      <xdr:row>1</xdr:row>
      <xdr:rowOff>73269</xdr:rowOff>
    </xdr:from>
    <xdr:to>
      <xdr:col>2</xdr:col>
      <xdr:colOff>1270001</xdr:colOff>
      <xdr:row>1</xdr:row>
      <xdr:rowOff>506780</xdr:rowOff>
    </xdr:to>
    <xdr:sp macro="" textlink="">
      <xdr:nvSpPr>
        <xdr:cNvPr id="2" name="Speech Bubble: Rectangle with Corners Rounded 1">
          <a:extLst>
            <a:ext uri="{FF2B5EF4-FFF2-40B4-BE49-F238E27FC236}">
              <a16:creationId xmlns:a16="http://schemas.microsoft.com/office/drawing/2014/main" id="{00000000-0008-0000-0500-000002000000}"/>
            </a:ext>
          </a:extLst>
        </xdr:cNvPr>
        <xdr:cNvSpPr/>
      </xdr:nvSpPr>
      <xdr:spPr>
        <a:xfrm>
          <a:off x="2246924" y="708269"/>
          <a:ext cx="4084760" cy="433511"/>
        </a:xfrm>
        <a:prstGeom prst="wedgeRoundRectCallout">
          <a:avLst>
            <a:gd name="adj1" fmla="val -23435"/>
            <a:gd name="adj2" fmla="val 94088"/>
            <a:gd name="adj3" fmla="val 16667"/>
          </a:avLst>
        </a:prstGeom>
        <a:solidFill>
          <a:schemeClr val="bg1">
            <a:lumMod val="95000"/>
          </a:schemeClr>
        </a:solidFill>
        <a:ln>
          <a:solidFill>
            <a:schemeClr val="bg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000">
              <a:solidFill>
                <a:sysClr val="windowText" lastClr="000000"/>
              </a:solidFill>
              <a:latin typeface="+mj-lt"/>
            </a:rPr>
            <a:t>Select which extensions you need and choose the size</a:t>
          </a:r>
          <a:r>
            <a:rPr lang="en-US" sz="1000" baseline="0">
              <a:solidFill>
                <a:sysClr val="windowText" lastClr="000000"/>
              </a:solidFill>
              <a:latin typeface="+mj-lt"/>
            </a:rPr>
            <a:t>. </a:t>
          </a:r>
          <a:br>
            <a:rPr lang="en-US" sz="1000" baseline="0">
              <a:solidFill>
                <a:sysClr val="windowText" lastClr="000000"/>
              </a:solidFill>
              <a:latin typeface="+mj-lt"/>
            </a:rPr>
          </a:br>
          <a:r>
            <a:rPr lang="en-US" sz="1000" baseline="0">
              <a:solidFill>
                <a:sysClr val="windowText" lastClr="000000"/>
              </a:solidFill>
              <a:latin typeface="+mj-lt"/>
            </a:rPr>
            <a:t>The # of estimated DDUs shown is based on actual Dynatrace usage data.</a:t>
          </a:r>
          <a:endParaRPr lang="en-US" sz="1000">
            <a:solidFill>
              <a:sysClr val="windowText" lastClr="000000"/>
            </a:solidFill>
            <a:latin typeface="+mj-lt"/>
          </a:endParaRPr>
        </a:p>
      </xdr:txBody>
    </xdr:sp>
    <xdr:clientData/>
  </xdr:twoCellAnchor>
  <xdr:twoCellAnchor editAs="oneCell">
    <xdr:from>
      <xdr:col>0</xdr:col>
      <xdr:colOff>103798</xdr:colOff>
      <xdr:row>0</xdr:row>
      <xdr:rowOff>170962</xdr:rowOff>
    </xdr:from>
    <xdr:to>
      <xdr:col>0</xdr:col>
      <xdr:colOff>1837983</xdr:colOff>
      <xdr:row>0</xdr:row>
      <xdr:rowOff>463749</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3798" y="170962"/>
          <a:ext cx="1734185" cy="292787"/>
        </a:xfrm>
        <a:prstGeom prst="rect">
          <a:avLst/>
        </a:prstGeom>
      </xdr:spPr>
    </xdr:pic>
    <xdr:clientData/>
  </xdr:twoCellAnchor>
  <xdr:twoCellAnchor>
    <xdr:from>
      <xdr:col>3</xdr:col>
      <xdr:colOff>518991</xdr:colOff>
      <xdr:row>28</xdr:row>
      <xdr:rowOff>140433</xdr:rowOff>
    </xdr:from>
    <xdr:to>
      <xdr:col>8</xdr:col>
      <xdr:colOff>1160097</xdr:colOff>
      <xdr:row>30</xdr:row>
      <xdr:rowOff>91587</xdr:rowOff>
    </xdr:to>
    <xdr:sp macro="" textlink="">
      <xdr:nvSpPr>
        <xdr:cNvPr id="4" name="Speech Bubble: Rectangle with Corners Rounded 3">
          <a:extLst>
            <a:ext uri="{FF2B5EF4-FFF2-40B4-BE49-F238E27FC236}">
              <a16:creationId xmlns:a16="http://schemas.microsoft.com/office/drawing/2014/main" id="{00000000-0008-0000-0500-000004000000}"/>
            </a:ext>
          </a:extLst>
        </xdr:cNvPr>
        <xdr:cNvSpPr/>
      </xdr:nvSpPr>
      <xdr:spPr>
        <a:xfrm>
          <a:off x="7688141" y="7100033"/>
          <a:ext cx="2546106" cy="351204"/>
        </a:xfrm>
        <a:prstGeom prst="wedgeRoundRectCallout">
          <a:avLst>
            <a:gd name="adj1" fmla="val -66600"/>
            <a:gd name="adj2" fmla="val -41000"/>
            <a:gd name="adj3" fmla="val 16667"/>
          </a:avLst>
        </a:prstGeom>
        <a:solidFill>
          <a:schemeClr val="bg1">
            <a:lumMod val="95000"/>
          </a:schemeClr>
        </a:solidFill>
        <a:ln>
          <a:solidFill>
            <a:schemeClr val="bg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100">
              <a:solidFill>
                <a:sysClr val="windowText" lastClr="000000"/>
              </a:solidFill>
              <a:latin typeface="+mj-lt"/>
            </a:rPr>
            <a:t>Some extensions will also use DEM units</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103798</xdr:colOff>
      <xdr:row>0</xdr:row>
      <xdr:rowOff>170962</xdr:rowOff>
    </xdr:from>
    <xdr:to>
      <xdr:col>1</xdr:col>
      <xdr:colOff>1129714</xdr:colOff>
      <xdr:row>0</xdr:row>
      <xdr:rowOff>463749</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3798" y="170962"/>
          <a:ext cx="1737116" cy="292787"/>
        </a:xfrm>
        <a:prstGeom prst="rect">
          <a:avLst/>
        </a:prstGeom>
      </xdr:spPr>
    </xdr:pic>
    <xdr:clientData/>
  </xdr:twoCellAnchor>
  <xdr:twoCellAnchor>
    <xdr:from>
      <xdr:col>2</xdr:col>
      <xdr:colOff>101600</xdr:colOff>
      <xdr:row>18</xdr:row>
      <xdr:rowOff>88900</xdr:rowOff>
    </xdr:from>
    <xdr:to>
      <xdr:col>3</xdr:col>
      <xdr:colOff>508000</xdr:colOff>
      <xdr:row>20</xdr:row>
      <xdr:rowOff>38100</xdr:rowOff>
    </xdr:to>
    <xdr:sp macro="" textlink="">
      <xdr:nvSpPr>
        <xdr:cNvPr id="3" name="Speech Bubble: Rectangle with Corners Rounded 2">
          <a:extLst>
            <a:ext uri="{FF2B5EF4-FFF2-40B4-BE49-F238E27FC236}">
              <a16:creationId xmlns:a16="http://schemas.microsoft.com/office/drawing/2014/main" id="{00000000-0008-0000-0600-000003000000}"/>
            </a:ext>
          </a:extLst>
        </xdr:cNvPr>
        <xdr:cNvSpPr/>
      </xdr:nvSpPr>
      <xdr:spPr>
        <a:xfrm>
          <a:off x="3638550" y="4381500"/>
          <a:ext cx="1568450" cy="317500"/>
        </a:xfrm>
        <a:prstGeom prst="wedgeRoundRectCallout">
          <a:avLst>
            <a:gd name="adj1" fmla="val -19070"/>
            <a:gd name="adj2" fmla="val -112885"/>
            <a:gd name="adj3" fmla="val 16667"/>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nchorCtr="0"/>
        <a:lstStyle/>
        <a:p>
          <a:pPr algn="ctr"/>
          <a:r>
            <a:rPr lang="en-US" sz="1100"/>
            <a:t>Copy this value to D5</a:t>
          </a:r>
        </a:p>
      </xdr:txBody>
    </xdr:sp>
    <xdr:clientData/>
  </xdr:twoCellAnchor>
  <xdr:twoCellAnchor>
    <xdr:from>
      <xdr:col>0</xdr:col>
      <xdr:colOff>425450</xdr:colOff>
      <xdr:row>7</xdr:row>
      <xdr:rowOff>76200</xdr:rowOff>
    </xdr:from>
    <xdr:to>
      <xdr:col>4</xdr:col>
      <xdr:colOff>76200</xdr:colOff>
      <xdr:row>11</xdr:row>
      <xdr:rowOff>171450</xdr:rowOff>
    </xdr:to>
    <xdr:sp macro="" textlink="">
      <xdr:nvSpPr>
        <xdr:cNvPr id="4" name="Rectangle: Rounded Corners 3">
          <a:extLst>
            <a:ext uri="{FF2B5EF4-FFF2-40B4-BE49-F238E27FC236}">
              <a16:creationId xmlns:a16="http://schemas.microsoft.com/office/drawing/2014/main" id="{00000000-0008-0000-0600-000004000000}"/>
            </a:ext>
          </a:extLst>
        </xdr:cNvPr>
        <xdr:cNvSpPr/>
      </xdr:nvSpPr>
      <xdr:spPr>
        <a:xfrm>
          <a:off x="425450" y="1828800"/>
          <a:ext cx="6381750" cy="889000"/>
        </a:xfrm>
        <a:prstGeom prst="round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nchorCtr="0"/>
        <a:lstStyle/>
        <a:p>
          <a:pPr algn="ctr"/>
          <a:r>
            <a:rPr lang="en-US" sz="1100"/>
            <a:t>If you use the OneAgent to</a:t>
          </a:r>
          <a:r>
            <a:rPr lang="en-US" sz="1100" baseline="0"/>
            <a:t> collect OpenTelemetry spans locally from your host(s), then no DDUs will be consumed for span ingestion. </a:t>
          </a:r>
          <a:r>
            <a:rPr lang="en-US" sz="1100" b="0" i="0">
              <a:solidFill>
                <a:schemeClr val="lt1"/>
              </a:solidFill>
              <a:effectLst/>
              <a:latin typeface="+mn-lt"/>
              <a:ea typeface="+mn-ea"/>
              <a:cs typeface="+mn-cs"/>
            </a:rPr>
            <a:t>For details on OneAgent-based ingestion of OpenTelemetry and OpenTracing spans, which does not consume DDUs, see </a:t>
          </a:r>
          <a:r>
            <a:rPr lang="en-US" sz="1100" b="0" i="0" u="sng">
              <a:solidFill>
                <a:schemeClr val="lt1"/>
              </a:solidFill>
              <a:effectLst/>
              <a:latin typeface="+mn-lt"/>
              <a:ea typeface="+mn-ea"/>
              <a:cs typeface="+mn-cs"/>
              <a:hlinkClick xmlns:r="http://schemas.openxmlformats.org/officeDocument/2006/relationships" r:id=""/>
            </a:rPr>
            <a:t>OneAgent OpenTracing and OpenTelemetry support</a:t>
          </a:r>
          <a:r>
            <a:rPr lang="en-US" sz="1100" b="0" i="0">
              <a:solidFill>
                <a:schemeClr val="lt1"/>
              </a:solidFill>
              <a:effectLst/>
              <a:latin typeface="+mn-lt"/>
              <a:ea typeface="+mn-ea"/>
              <a:cs typeface="+mn-cs"/>
            </a:rPr>
            <a:t>.</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103798</xdr:colOff>
      <xdr:row>0</xdr:row>
      <xdr:rowOff>170962</xdr:rowOff>
    </xdr:from>
    <xdr:to>
      <xdr:col>0</xdr:col>
      <xdr:colOff>1840670</xdr:colOff>
      <xdr:row>0</xdr:row>
      <xdr:rowOff>463749</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3798" y="170962"/>
          <a:ext cx="1737116" cy="29278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2501900</xdr:colOff>
          <xdr:row>4</xdr:row>
          <xdr:rowOff>69850</xdr:rowOff>
        </xdr:from>
        <xdr:to>
          <xdr:col>1</xdr:col>
          <xdr:colOff>2971800</xdr:colOff>
          <xdr:row>4</xdr:row>
          <xdr:rowOff>228600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7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F1419"/>
                  </a:solidFill>
                  <a:latin typeface="Calibri"/>
                  <a:cs typeface="Calibri"/>
                </a:rPr>
                <a:t>Go</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103798</xdr:colOff>
      <xdr:row>0</xdr:row>
      <xdr:rowOff>170962</xdr:rowOff>
    </xdr:from>
    <xdr:to>
      <xdr:col>1</xdr:col>
      <xdr:colOff>1129714</xdr:colOff>
      <xdr:row>0</xdr:row>
      <xdr:rowOff>463749</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3798" y="170962"/>
          <a:ext cx="1734185" cy="292787"/>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103798</xdr:colOff>
      <xdr:row>0</xdr:row>
      <xdr:rowOff>170962</xdr:rowOff>
    </xdr:from>
    <xdr:to>
      <xdr:col>0</xdr:col>
      <xdr:colOff>1837983</xdr:colOff>
      <xdr:row>0</xdr:row>
      <xdr:rowOff>463749</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3798" y="170962"/>
          <a:ext cx="1737116" cy="292787"/>
        </a:xfrm>
        <a:prstGeom prst="rect">
          <a:avLst/>
        </a:prstGeom>
      </xdr:spPr>
    </xdr:pic>
    <xdr:clientData/>
  </xdr:twoCellAnchor>
  <xdr:twoCellAnchor>
    <xdr:from>
      <xdr:col>7</xdr:col>
      <xdr:colOff>149467</xdr:colOff>
      <xdr:row>12</xdr:row>
      <xdr:rowOff>167544</xdr:rowOff>
    </xdr:from>
    <xdr:to>
      <xdr:col>9</xdr:col>
      <xdr:colOff>243985</xdr:colOff>
      <xdr:row>18</xdr:row>
      <xdr:rowOff>12700</xdr:rowOff>
    </xdr:to>
    <xdr:sp macro="" textlink="">
      <xdr:nvSpPr>
        <xdr:cNvPr id="3" name="Rectangle: Rounded Corners 2">
          <a:extLst>
            <a:ext uri="{FF2B5EF4-FFF2-40B4-BE49-F238E27FC236}">
              <a16:creationId xmlns:a16="http://schemas.microsoft.com/office/drawing/2014/main" id="{00000000-0008-0000-0900-000003000000}"/>
            </a:ext>
          </a:extLst>
        </xdr:cNvPr>
        <xdr:cNvSpPr/>
      </xdr:nvSpPr>
      <xdr:spPr>
        <a:xfrm>
          <a:off x="6677267" y="3005994"/>
          <a:ext cx="3034568" cy="950056"/>
        </a:xfrm>
        <a:prstGeom prst="roundRect">
          <a:avLst/>
        </a:prstGeom>
        <a:solidFill>
          <a:schemeClr val="bg1">
            <a:lumMod val="95000"/>
          </a:schemeClr>
        </a:solidFill>
        <a:ln>
          <a:solidFill>
            <a:schemeClr val="bg2">
              <a:lumMod val="7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100" b="1" u="sng">
              <a:solidFill>
                <a:sysClr val="windowText" lastClr="000000"/>
              </a:solidFill>
              <a:latin typeface="+mj-lt"/>
            </a:rPr>
            <a:t>Tip</a:t>
          </a:r>
          <a:r>
            <a:rPr lang="en-US" sz="1100">
              <a:solidFill>
                <a:sysClr val="windowText" lastClr="000000"/>
              </a:solidFill>
              <a:latin typeface="+mj-lt"/>
            </a:rPr>
            <a:t>: To save</a:t>
          </a:r>
          <a:r>
            <a:rPr lang="en-US" sz="1100" baseline="0">
              <a:solidFill>
                <a:sysClr val="windowText" lastClr="000000"/>
              </a:solidFill>
              <a:latin typeface="+mj-lt"/>
            </a:rPr>
            <a:t> time, you can automate scoping the license counts needed to monitor your cloud services by using the Cloud Sizing Tool. Ask your sales rep for access.</a:t>
          </a:r>
          <a:endParaRPr lang="en-US" sz="1100">
            <a:solidFill>
              <a:sysClr val="windowText" lastClr="000000"/>
            </a:solidFill>
            <a:latin typeface="+mj-lt"/>
          </a:endParaRPr>
        </a:p>
      </xdr:txBody>
    </xdr:sp>
    <xdr:clientData/>
  </xdr:twoCellAnchor>
  <xdr:twoCellAnchor>
    <xdr:from>
      <xdr:col>6</xdr:col>
      <xdr:colOff>51777</xdr:colOff>
      <xdr:row>20</xdr:row>
      <xdr:rowOff>327513</xdr:rowOff>
    </xdr:from>
    <xdr:to>
      <xdr:col>8</xdr:col>
      <xdr:colOff>1016000</xdr:colOff>
      <xdr:row>25</xdr:row>
      <xdr:rowOff>82550</xdr:rowOff>
    </xdr:to>
    <xdr:sp macro="" textlink="">
      <xdr:nvSpPr>
        <xdr:cNvPr id="4" name="Rectangle: Rounded Corners 3">
          <a:extLst>
            <a:ext uri="{FF2B5EF4-FFF2-40B4-BE49-F238E27FC236}">
              <a16:creationId xmlns:a16="http://schemas.microsoft.com/office/drawing/2014/main" id="{00000000-0008-0000-0900-000004000000}"/>
            </a:ext>
          </a:extLst>
        </xdr:cNvPr>
        <xdr:cNvSpPr/>
      </xdr:nvSpPr>
      <xdr:spPr>
        <a:xfrm>
          <a:off x="6293827" y="4639163"/>
          <a:ext cx="2488223" cy="821837"/>
        </a:xfrm>
        <a:prstGeom prst="roundRect">
          <a:avLst/>
        </a:prstGeom>
        <a:effectLst>
          <a:outerShdw blurRad="50800" dist="38100" dir="2700000" algn="tl" rotWithShape="0">
            <a:prstClr val="black">
              <a:alpha val="40000"/>
            </a:prstClr>
          </a:outerShdw>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l"/>
          <a:r>
            <a:rPr lang="en-US" sz="1100"/>
            <a:t>Specify how many metrics per instance you</a:t>
          </a:r>
          <a:r>
            <a:rPr lang="en-US" sz="1100" baseline="0"/>
            <a:t> want to capture plus the # of instances you run of each service.</a:t>
          </a:r>
          <a:endParaRPr lang="en-US" sz="1100"/>
        </a:p>
      </xdr:txBody>
    </xdr:sp>
    <xdr:clientData/>
  </xdr:twoCellAnchor>
  <xdr:twoCellAnchor>
    <xdr:from>
      <xdr:col>4</xdr:col>
      <xdr:colOff>47381</xdr:colOff>
      <xdr:row>6</xdr:row>
      <xdr:rowOff>301136</xdr:rowOff>
    </xdr:from>
    <xdr:to>
      <xdr:col>6</xdr:col>
      <xdr:colOff>463550</xdr:colOff>
      <xdr:row>9</xdr:row>
      <xdr:rowOff>107950</xdr:rowOff>
    </xdr:to>
    <xdr:sp macro="" textlink="">
      <xdr:nvSpPr>
        <xdr:cNvPr id="5" name="Rectangle: Rounded Corners 4">
          <a:extLst>
            <a:ext uri="{FF2B5EF4-FFF2-40B4-BE49-F238E27FC236}">
              <a16:creationId xmlns:a16="http://schemas.microsoft.com/office/drawing/2014/main" id="{00000000-0008-0000-0900-000005000000}"/>
            </a:ext>
          </a:extLst>
        </xdr:cNvPr>
        <xdr:cNvSpPr/>
      </xdr:nvSpPr>
      <xdr:spPr>
        <a:xfrm>
          <a:off x="4676531" y="1888636"/>
          <a:ext cx="2283069" cy="505314"/>
        </a:xfrm>
        <a:prstGeom prst="roundRect">
          <a:avLst/>
        </a:prstGeom>
        <a:effectLst>
          <a:outerShdw blurRad="50800" dist="38100" dir="2700000" algn="tl" rotWithShape="0">
            <a:prstClr val="black">
              <a:alpha val="40000"/>
            </a:prstClr>
          </a:outerShdw>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l"/>
          <a:r>
            <a:rPr lang="en-US" sz="1100"/>
            <a:t>Specify approx. how many instances you run</a:t>
          </a:r>
          <a:r>
            <a:rPr lang="en-US" sz="1100" baseline="0"/>
            <a:t> of each service.</a:t>
          </a:r>
          <a:endParaRPr lang="en-US" sz="1100"/>
        </a:p>
      </xdr:txBody>
    </xdr:sp>
    <xdr:clientData/>
  </xdr:twoCellAnchor>
  <xdr:twoCellAnchor editAs="oneCell">
    <xdr:from>
      <xdr:col>5</xdr:col>
      <xdr:colOff>339884</xdr:colOff>
      <xdr:row>22</xdr:row>
      <xdr:rowOff>91861</xdr:rowOff>
    </xdr:from>
    <xdr:to>
      <xdr:col>5</xdr:col>
      <xdr:colOff>364966</xdr:colOff>
      <xdr:row>22</xdr:row>
      <xdr:rowOff>98640</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137434" y="4917861"/>
          <a:ext cx="25082" cy="6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103798</xdr:colOff>
      <xdr:row>0</xdr:row>
      <xdr:rowOff>170962</xdr:rowOff>
    </xdr:from>
    <xdr:to>
      <xdr:col>0</xdr:col>
      <xdr:colOff>1837983</xdr:colOff>
      <xdr:row>0</xdr:row>
      <xdr:rowOff>463749</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3798" y="170962"/>
          <a:ext cx="1734185" cy="292787"/>
        </a:xfrm>
        <a:prstGeom prst="rect">
          <a:avLst/>
        </a:prstGeom>
      </xdr:spPr>
    </xdr:pic>
    <xdr:clientData/>
  </xdr:twoCellAnchor>
  <xdr:twoCellAnchor>
    <xdr:from>
      <xdr:col>7</xdr:col>
      <xdr:colOff>149467</xdr:colOff>
      <xdr:row>12</xdr:row>
      <xdr:rowOff>167544</xdr:rowOff>
    </xdr:from>
    <xdr:to>
      <xdr:col>9</xdr:col>
      <xdr:colOff>243985</xdr:colOff>
      <xdr:row>18</xdr:row>
      <xdr:rowOff>12700</xdr:rowOff>
    </xdr:to>
    <xdr:sp macro="" textlink="">
      <xdr:nvSpPr>
        <xdr:cNvPr id="3" name="Rectangle: Rounded Corners 2">
          <a:extLst>
            <a:ext uri="{FF2B5EF4-FFF2-40B4-BE49-F238E27FC236}">
              <a16:creationId xmlns:a16="http://schemas.microsoft.com/office/drawing/2014/main" id="{00000000-0008-0000-0A00-000003000000}"/>
            </a:ext>
          </a:extLst>
        </xdr:cNvPr>
        <xdr:cNvSpPr/>
      </xdr:nvSpPr>
      <xdr:spPr>
        <a:xfrm>
          <a:off x="6931267" y="3005994"/>
          <a:ext cx="3034568" cy="950056"/>
        </a:xfrm>
        <a:prstGeom prst="roundRect">
          <a:avLst/>
        </a:prstGeom>
        <a:solidFill>
          <a:schemeClr val="bg1">
            <a:lumMod val="95000"/>
          </a:schemeClr>
        </a:solidFill>
        <a:ln>
          <a:solidFill>
            <a:schemeClr val="bg2">
              <a:lumMod val="7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100" b="1" u="sng">
              <a:solidFill>
                <a:sysClr val="windowText" lastClr="000000"/>
              </a:solidFill>
              <a:latin typeface="+mj-lt"/>
            </a:rPr>
            <a:t>Tip</a:t>
          </a:r>
          <a:r>
            <a:rPr lang="en-US" sz="1100">
              <a:solidFill>
                <a:sysClr val="windowText" lastClr="000000"/>
              </a:solidFill>
              <a:latin typeface="+mj-lt"/>
            </a:rPr>
            <a:t>: To save</a:t>
          </a:r>
          <a:r>
            <a:rPr lang="en-US" sz="1100" baseline="0">
              <a:solidFill>
                <a:sysClr val="windowText" lastClr="000000"/>
              </a:solidFill>
              <a:latin typeface="+mj-lt"/>
            </a:rPr>
            <a:t> time, you can automate scoping the license counts needed to monitor your cloud services by using the Cloud Sizing Tool. Ask your sales rep for access.</a:t>
          </a:r>
          <a:endParaRPr lang="en-US" sz="1100">
            <a:solidFill>
              <a:sysClr val="windowText" lastClr="000000"/>
            </a:solidFill>
            <a:latin typeface="+mj-lt"/>
          </a:endParaRPr>
        </a:p>
      </xdr:txBody>
    </xdr:sp>
    <xdr:clientData/>
  </xdr:twoCellAnchor>
  <xdr:twoCellAnchor>
    <xdr:from>
      <xdr:col>6</xdr:col>
      <xdr:colOff>51777</xdr:colOff>
      <xdr:row>31</xdr:row>
      <xdr:rowOff>302113</xdr:rowOff>
    </xdr:from>
    <xdr:to>
      <xdr:col>8</xdr:col>
      <xdr:colOff>1016000</xdr:colOff>
      <xdr:row>35</xdr:row>
      <xdr:rowOff>279400</xdr:rowOff>
    </xdr:to>
    <xdr:sp macro="" textlink="">
      <xdr:nvSpPr>
        <xdr:cNvPr id="4" name="Rectangle: Rounded Corners 3">
          <a:extLst>
            <a:ext uri="{FF2B5EF4-FFF2-40B4-BE49-F238E27FC236}">
              <a16:creationId xmlns:a16="http://schemas.microsoft.com/office/drawing/2014/main" id="{00000000-0008-0000-0A00-000004000000}"/>
            </a:ext>
          </a:extLst>
        </xdr:cNvPr>
        <xdr:cNvSpPr/>
      </xdr:nvSpPr>
      <xdr:spPr>
        <a:xfrm>
          <a:off x="6547827" y="6639413"/>
          <a:ext cx="2723173" cy="834537"/>
        </a:xfrm>
        <a:prstGeom prst="roundRect">
          <a:avLst/>
        </a:prstGeom>
        <a:effectLst>
          <a:outerShdw blurRad="50800" dist="38100" dir="2700000" algn="tl" rotWithShape="0">
            <a:prstClr val="black">
              <a:alpha val="40000"/>
            </a:prstClr>
          </a:outerShdw>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l"/>
          <a:r>
            <a:rPr lang="en-US" sz="1100"/>
            <a:t>Specify how many metrics per instance you</a:t>
          </a:r>
          <a:r>
            <a:rPr lang="en-US" sz="1100" baseline="0"/>
            <a:t> want to capture plus the # of instances you run of each service.</a:t>
          </a:r>
          <a:endParaRPr lang="en-US" sz="1100"/>
        </a:p>
      </xdr:txBody>
    </xdr:sp>
    <xdr:clientData/>
  </xdr:twoCellAnchor>
  <xdr:twoCellAnchor>
    <xdr:from>
      <xdr:col>4</xdr:col>
      <xdr:colOff>47381</xdr:colOff>
      <xdr:row>6</xdr:row>
      <xdr:rowOff>301136</xdr:rowOff>
    </xdr:from>
    <xdr:to>
      <xdr:col>6</xdr:col>
      <xdr:colOff>381000</xdr:colOff>
      <xdr:row>10</xdr:row>
      <xdr:rowOff>0</xdr:rowOff>
    </xdr:to>
    <xdr:sp macro="" textlink="">
      <xdr:nvSpPr>
        <xdr:cNvPr id="5" name="Rectangle: Rounded Corners 4">
          <a:extLst>
            <a:ext uri="{FF2B5EF4-FFF2-40B4-BE49-F238E27FC236}">
              <a16:creationId xmlns:a16="http://schemas.microsoft.com/office/drawing/2014/main" id="{00000000-0008-0000-0A00-000005000000}"/>
            </a:ext>
          </a:extLst>
        </xdr:cNvPr>
        <xdr:cNvSpPr/>
      </xdr:nvSpPr>
      <xdr:spPr>
        <a:xfrm>
          <a:off x="4676531" y="1888636"/>
          <a:ext cx="2200519" cy="581514"/>
        </a:xfrm>
        <a:prstGeom prst="roundRect">
          <a:avLst/>
        </a:prstGeom>
        <a:effectLst>
          <a:outerShdw blurRad="50800" dist="38100" dir="2700000" algn="tl" rotWithShape="0">
            <a:prstClr val="black">
              <a:alpha val="40000"/>
            </a:prstClr>
          </a:outerShdw>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l"/>
          <a:r>
            <a:rPr lang="en-US" sz="1100"/>
            <a:t>Specify approx. how many instances you run</a:t>
          </a:r>
          <a:r>
            <a:rPr lang="en-US" sz="1100" baseline="0"/>
            <a:t> of each service.</a:t>
          </a:r>
          <a:endParaRPr lang="en-US" sz="1100"/>
        </a:p>
      </xdr:txBody>
    </xdr:sp>
    <xdr:clientData/>
  </xdr:twoCellAnchor>
  <xdr:twoCellAnchor editAs="oneCell">
    <xdr:from>
      <xdr:col>5</xdr:col>
      <xdr:colOff>339884</xdr:colOff>
      <xdr:row>33</xdr:row>
      <xdr:rowOff>91861</xdr:rowOff>
    </xdr:from>
    <xdr:to>
      <xdr:col>5</xdr:col>
      <xdr:colOff>364966</xdr:colOff>
      <xdr:row>33</xdr:row>
      <xdr:rowOff>98640</xdr:rowOff>
    </xdr:to>
    <xdr:pic>
      <xdr:nvPicPr>
        <xdr:cNvPr id="6" name="Picture 5">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137434" y="4892461"/>
          <a:ext cx="25082" cy="6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103798</xdr:colOff>
      <xdr:row>0</xdr:row>
      <xdr:rowOff>170962</xdr:rowOff>
    </xdr:from>
    <xdr:to>
      <xdr:col>0</xdr:col>
      <xdr:colOff>1837983</xdr:colOff>
      <xdr:row>0</xdr:row>
      <xdr:rowOff>463749</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3798" y="170962"/>
          <a:ext cx="1734185" cy="292787"/>
        </a:xfrm>
        <a:prstGeom prst="rect">
          <a:avLst/>
        </a:prstGeom>
      </xdr:spPr>
    </xdr:pic>
    <xdr:clientData/>
  </xdr:twoCellAnchor>
  <xdr:twoCellAnchor>
    <xdr:from>
      <xdr:col>7</xdr:col>
      <xdr:colOff>1590917</xdr:colOff>
      <xdr:row>17</xdr:row>
      <xdr:rowOff>110394</xdr:rowOff>
    </xdr:from>
    <xdr:to>
      <xdr:col>8</xdr:col>
      <xdr:colOff>2923685</xdr:colOff>
      <xdr:row>22</xdr:row>
      <xdr:rowOff>139700</xdr:rowOff>
    </xdr:to>
    <xdr:sp macro="" textlink="">
      <xdr:nvSpPr>
        <xdr:cNvPr id="3" name="Rectangle: Rounded Corners 2">
          <a:extLst>
            <a:ext uri="{FF2B5EF4-FFF2-40B4-BE49-F238E27FC236}">
              <a16:creationId xmlns:a16="http://schemas.microsoft.com/office/drawing/2014/main" id="{00000000-0008-0000-0B00-000003000000}"/>
            </a:ext>
          </a:extLst>
        </xdr:cNvPr>
        <xdr:cNvSpPr/>
      </xdr:nvSpPr>
      <xdr:spPr>
        <a:xfrm>
          <a:off x="9922117" y="3990244"/>
          <a:ext cx="3034568" cy="950056"/>
        </a:xfrm>
        <a:prstGeom prst="roundRect">
          <a:avLst/>
        </a:prstGeom>
        <a:solidFill>
          <a:schemeClr val="bg1">
            <a:lumMod val="95000"/>
          </a:schemeClr>
        </a:solidFill>
        <a:ln>
          <a:solidFill>
            <a:schemeClr val="bg2">
              <a:lumMod val="7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100" b="1" u="sng">
              <a:solidFill>
                <a:sysClr val="windowText" lastClr="000000"/>
              </a:solidFill>
              <a:latin typeface="+mj-lt"/>
            </a:rPr>
            <a:t>Tip</a:t>
          </a:r>
          <a:r>
            <a:rPr lang="en-US" sz="1100">
              <a:solidFill>
                <a:sysClr val="windowText" lastClr="000000"/>
              </a:solidFill>
              <a:latin typeface="+mj-lt"/>
            </a:rPr>
            <a:t>: To save</a:t>
          </a:r>
          <a:r>
            <a:rPr lang="en-US" sz="1100" baseline="0">
              <a:solidFill>
                <a:sysClr val="windowText" lastClr="000000"/>
              </a:solidFill>
              <a:latin typeface="+mj-lt"/>
            </a:rPr>
            <a:t> time, you can automate scoping the license counts needed to monitor your cloud services by using the Cloud Sizing Tool. Ask your sales rep for access.</a:t>
          </a:r>
          <a:endParaRPr lang="en-US" sz="1100">
            <a:solidFill>
              <a:sysClr val="windowText" lastClr="000000"/>
            </a:solidFill>
            <a:latin typeface="+mj-lt"/>
          </a:endParaRPr>
        </a:p>
      </xdr:txBody>
    </xdr:sp>
    <xdr:clientData/>
  </xdr:twoCellAnchor>
  <xdr:twoCellAnchor>
    <xdr:from>
      <xdr:col>5</xdr:col>
      <xdr:colOff>274027</xdr:colOff>
      <xdr:row>11</xdr:row>
      <xdr:rowOff>54463</xdr:rowOff>
    </xdr:from>
    <xdr:to>
      <xdr:col>7</xdr:col>
      <xdr:colOff>1238250</xdr:colOff>
      <xdr:row>14</xdr:row>
      <xdr:rowOff>133350</xdr:rowOff>
    </xdr:to>
    <xdr:sp macro="" textlink="">
      <xdr:nvSpPr>
        <xdr:cNvPr id="4" name="Rectangle: Rounded Corners 3">
          <a:extLst>
            <a:ext uri="{FF2B5EF4-FFF2-40B4-BE49-F238E27FC236}">
              <a16:creationId xmlns:a16="http://schemas.microsoft.com/office/drawing/2014/main" id="{00000000-0008-0000-0B00-000004000000}"/>
            </a:ext>
          </a:extLst>
        </xdr:cNvPr>
        <xdr:cNvSpPr/>
      </xdr:nvSpPr>
      <xdr:spPr>
        <a:xfrm>
          <a:off x="6338277" y="2683363"/>
          <a:ext cx="3281973" cy="631337"/>
        </a:xfrm>
        <a:prstGeom prst="roundRect">
          <a:avLst/>
        </a:prstGeom>
        <a:effectLst>
          <a:outerShdw blurRad="50800" dist="38100" dir="2700000" algn="tl" rotWithShape="0">
            <a:prstClr val="black">
              <a:alpha val="40000"/>
            </a:prstClr>
          </a:outerShdw>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l"/>
          <a:r>
            <a:rPr lang="en-US" sz="1100"/>
            <a:t>Specify how many metrics per instance you</a:t>
          </a:r>
          <a:r>
            <a:rPr lang="en-US" sz="1100" baseline="0"/>
            <a:t> want to capture plus the # of instances you run of each service.</a:t>
          </a:r>
          <a:endParaRPr lang="en-US" sz="1100"/>
        </a:p>
      </xdr:txBody>
    </xdr:sp>
    <xdr:clientData/>
  </xdr:twoCellAnchor>
  <xdr:twoCellAnchor editAs="oneCell">
    <xdr:from>
      <xdr:col>4</xdr:col>
      <xdr:colOff>339884</xdr:colOff>
      <xdr:row>8</xdr:row>
      <xdr:rowOff>91861</xdr:rowOff>
    </xdr:from>
    <xdr:to>
      <xdr:col>4</xdr:col>
      <xdr:colOff>364966</xdr:colOff>
      <xdr:row>8</xdr:row>
      <xdr:rowOff>98640</xdr:rowOff>
    </xdr:to>
    <xdr:pic>
      <xdr:nvPicPr>
        <xdr:cNvPr id="6" name="Picture 5">
          <a:extLst>
            <a:ext uri="{FF2B5EF4-FFF2-40B4-BE49-F238E27FC236}">
              <a16:creationId xmlns:a16="http://schemas.microsoft.com/office/drawing/2014/main" id="{00000000-0008-0000-0B00-00000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213634" y="7045111"/>
          <a:ext cx="25082" cy="6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103798</xdr:colOff>
      <xdr:row>0</xdr:row>
      <xdr:rowOff>170962</xdr:rowOff>
    </xdr:from>
    <xdr:to>
      <xdr:col>1</xdr:col>
      <xdr:colOff>1129714</xdr:colOff>
      <xdr:row>0</xdr:row>
      <xdr:rowOff>463749</xdr:rowOff>
    </xdr:to>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3798" y="170962"/>
          <a:ext cx="1737116" cy="292787"/>
        </a:xfrm>
        <a:prstGeom prst="rect">
          <a:avLst/>
        </a:prstGeom>
      </xdr:spPr>
    </xdr:pic>
    <xdr:clientData/>
  </xdr:twoCellAnchor>
  <xdr:twoCellAnchor editAs="oneCell">
    <xdr:from>
      <xdr:col>1</xdr:col>
      <xdr:colOff>0</xdr:colOff>
      <xdr:row>11</xdr:row>
      <xdr:rowOff>85477</xdr:rowOff>
    </xdr:from>
    <xdr:to>
      <xdr:col>6</xdr:col>
      <xdr:colOff>1702268</xdr:colOff>
      <xdr:row>30</xdr:row>
      <xdr:rowOff>122111</xdr:rowOff>
    </xdr:to>
    <xdr:pic>
      <xdr:nvPicPr>
        <xdr:cNvPr id="3" name="Picture 2" descr="A screenshot of a cell phone&#10;&#10;Description automatically generated">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a:stretch>
          <a:fillRect/>
        </a:stretch>
      </xdr:blipFill>
      <xdr:spPr>
        <a:xfrm>
          <a:off x="708269" y="2564419"/>
          <a:ext cx="9755778" cy="3516923"/>
        </a:xfrm>
        <a:prstGeom prst="rect">
          <a:avLst/>
        </a:prstGeom>
        <a:ln>
          <a:solidFill>
            <a:schemeClr val="tx1"/>
          </a:solidFill>
        </a:ln>
      </xdr:spPr>
    </xdr:pic>
    <xdr:clientData/>
  </xdr:twoCellAnchor>
  <xdr:twoCellAnchor>
    <xdr:from>
      <xdr:col>4</xdr:col>
      <xdr:colOff>79374</xdr:colOff>
      <xdr:row>26</xdr:row>
      <xdr:rowOff>158745</xdr:rowOff>
    </xdr:from>
    <xdr:to>
      <xdr:col>6</xdr:col>
      <xdr:colOff>24423</xdr:colOff>
      <xdr:row>29</xdr:row>
      <xdr:rowOff>30524</xdr:rowOff>
    </xdr:to>
    <xdr:sp macro="" textlink="">
      <xdr:nvSpPr>
        <xdr:cNvPr id="4" name="Rounded Rectangle 13">
          <a:extLst>
            <a:ext uri="{FF2B5EF4-FFF2-40B4-BE49-F238E27FC236}">
              <a16:creationId xmlns:a16="http://schemas.microsoft.com/office/drawing/2014/main" id="{00000000-0008-0000-0C00-000004000000}"/>
            </a:ext>
          </a:extLst>
        </xdr:cNvPr>
        <xdr:cNvSpPr/>
      </xdr:nvSpPr>
      <xdr:spPr>
        <a:xfrm>
          <a:off x="7314711" y="5385283"/>
          <a:ext cx="1471491" cy="421299"/>
        </a:xfrm>
        <a:prstGeom prst="roundRect">
          <a:avLst/>
        </a:prstGeom>
        <a:noFill/>
        <a:ln w="254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a:ln>
              <a:noFill/>
            </a:ln>
            <a:solidFill>
              <a:srgbClr val="FFFFFF"/>
            </a:solidFill>
            <a:effectLst/>
            <a:highlight>
              <a:srgbClr val="FF0000"/>
            </a:highlight>
            <a:uLnTx/>
            <a:uFillTx/>
            <a:latin typeface="Calibri" panose="020F0502020204030204"/>
            <a:ea typeface="+mn-ea"/>
            <a:cs typeface="+mn-cs"/>
          </a:endParaRP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171450</xdr:colOff>
      <xdr:row>0</xdr:row>
      <xdr:rowOff>174625</xdr:rowOff>
    </xdr:from>
    <xdr:to>
      <xdr:col>1</xdr:col>
      <xdr:colOff>1569085</xdr:colOff>
      <xdr:row>0</xdr:row>
      <xdr:rowOff>467412</xdr:rowOff>
    </xdr:to>
    <xdr:pic>
      <xdr:nvPicPr>
        <xdr:cNvPr id="7" name="Picture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50" y="174625"/>
          <a:ext cx="1734185" cy="29278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171450</xdr:colOff>
      <xdr:row>0</xdr:row>
      <xdr:rowOff>174625</xdr:rowOff>
    </xdr:from>
    <xdr:to>
      <xdr:col>1</xdr:col>
      <xdr:colOff>1572260</xdr:colOff>
      <xdr:row>0</xdr:row>
      <xdr:rowOff>464237</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50" y="174625"/>
          <a:ext cx="1734185" cy="29278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171450</xdr:colOff>
      <xdr:row>0</xdr:row>
      <xdr:rowOff>174625</xdr:rowOff>
    </xdr:from>
    <xdr:to>
      <xdr:col>1</xdr:col>
      <xdr:colOff>1569085</xdr:colOff>
      <xdr:row>0</xdr:row>
      <xdr:rowOff>467412</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50" y="174625"/>
          <a:ext cx="1734185" cy="29278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80818</xdr:colOff>
      <xdr:row>0</xdr:row>
      <xdr:rowOff>202046</xdr:rowOff>
    </xdr:from>
    <xdr:to>
      <xdr:col>0</xdr:col>
      <xdr:colOff>1815003</xdr:colOff>
      <xdr:row>0</xdr:row>
      <xdr:rowOff>494833</xdr:rowOff>
    </xdr:to>
    <xdr:pic>
      <xdr:nvPicPr>
        <xdr:cNvPr id="3" name="Picture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0818" y="202046"/>
          <a:ext cx="1734185" cy="29278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9</xdr:col>
      <xdr:colOff>19050</xdr:colOff>
      <xdr:row>2</xdr:row>
      <xdr:rowOff>104775</xdr:rowOff>
    </xdr:from>
    <xdr:to>
      <xdr:col>16</xdr:col>
      <xdr:colOff>209550</xdr:colOff>
      <xdr:row>6</xdr:row>
      <xdr:rowOff>114300</xdr:rowOff>
    </xdr:to>
    <xdr:sp macro="" textlink="">
      <xdr:nvSpPr>
        <xdr:cNvPr id="2" name="Speech Bubble: Rectangle with Corners Rounded 1">
          <a:extLst>
            <a:ext uri="{FF2B5EF4-FFF2-40B4-BE49-F238E27FC236}">
              <a16:creationId xmlns:a16="http://schemas.microsoft.com/office/drawing/2014/main" id="{00000000-0008-0000-1100-000002000000}"/>
            </a:ext>
          </a:extLst>
        </xdr:cNvPr>
        <xdr:cNvSpPr/>
      </xdr:nvSpPr>
      <xdr:spPr>
        <a:xfrm>
          <a:off x="8953500" y="485775"/>
          <a:ext cx="4457700" cy="771525"/>
        </a:xfrm>
        <a:prstGeom prst="wedgeRoundRectCallout">
          <a:avLst>
            <a:gd name="adj1" fmla="val -63499"/>
            <a:gd name="adj2" fmla="val -42261"/>
            <a:gd name="adj3" fmla="val 16667"/>
          </a:avLst>
        </a:prstGeom>
        <a:solidFill>
          <a:srgbClr val="0066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You can copy/paste your own list of servers here. </a:t>
          </a:r>
        </a:p>
        <a:p>
          <a:pPr algn="ctr"/>
          <a:r>
            <a:rPr lang="en-US" sz="1200"/>
            <a:t>You</a:t>
          </a:r>
          <a:r>
            <a:rPr lang="en-US" sz="1200" baseline="0"/>
            <a:t> can rearrange the columns, insert additional columns, etc.</a:t>
          </a:r>
        </a:p>
      </xdr:txBody>
    </xdr:sp>
    <xdr:clientData/>
  </xdr:twoCellAnchor>
  <xdr:twoCellAnchor>
    <xdr:from>
      <xdr:col>3</xdr:col>
      <xdr:colOff>1162050</xdr:colOff>
      <xdr:row>6</xdr:row>
      <xdr:rowOff>142875</xdr:rowOff>
    </xdr:from>
    <xdr:to>
      <xdr:col>6</xdr:col>
      <xdr:colOff>276225</xdr:colOff>
      <xdr:row>10</xdr:row>
      <xdr:rowOff>161925</xdr:rowOff>
    </xdr:to>
    <xdr:sp macro="" textlink="">
      <xdr:nvSpPr>
        <xdr:cNvPr id="3" name="Speech Bubble: Rectangle with Corners Rounded 2">
          <a:extLst>
            <a:ext uri="{FF2B5EF4-FFF2-40B4-BE49-F238E27FC236}">
              <a16:creationId xmlns:a16="http://schemas.microsoft.com/office/drawing/2014/main" id="{00000000-0008-0000-1100-000003000000}"/>
            </a:ext>
          </a:extLst>
        </xdr:cNvPr>
        <xdr:cNvSpPr/>
      </xdr:nvSpPr>
      <xdr:spPr>
        <a:xfrm>
          <a:off x="4229100" y="1285875"/>
          <a:ext cx="3152775" cy="781050"/>
        </a:xfrm>
        <a:prstGeom prst="wedgeRoundRectCallout">
          <a:avLst>
            <a:gd name="adj1" fmla="val -12872"/>
            <a:gd name="adj2" fmla="val -127221"/>
            <a:gd name="adj3" fmla="val 16667"/>
          </a:avLst>
        </a:prstGeom>
        <a:solidFill>
          <a:srgbClr val="0066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This formula</a:t>
          </a:r>
          <a:r>
            <a:rPr lang="en-US" sz="1200" baseline="0"/>
            <a:t> looks at the monitoring mode and the RAM GB to calculate the result.</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Ryan.Covell/OneDrive%20-%20Dynatrace/Dynatrace%20stuff/Presentations/POC%20Kit/Dynatrace%20Business%20Value%20Calculator.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ersonal/michael_winkler_dynatrace_com/Documents/Cloud%20Automation/CAU%20Licensing%20Consumption%20Calculator.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z/Downloads/Dynatrace%20Licensing%20Consumption%20Calculator-10.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sites/apmdoccenter/Price%20Books/Global%20Price%20Book%20January%202018.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sheetName val="Questions to answer"/>
      <sheetName val="Dynatrace Business Value"/>
      <sheetName val="Calculator Weights"/>
      <sheetName val="The Math"/>
    </sheetNames>
    <sheetDataSet>
      <sheetData sheetId="0"/>
      <sheetData sheetId="1"/>
      <sheetData sheetId="2"/>
      <sheetData sheetId="3"/>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sheetName val="Host Units"/>
      <sheetName val="DEM Units"/>
      <sheetName val="Davis data units DDUs"/>
      <sheetName val="Cloud Automation Units (CAUs)"/>
      <sheetName val="Host Units freehand"/>
      <sheetName val="Instances"/>
    </sheetNames>
    <sheetDataSet>
      <sheetData sheetId="0"/>
      <sheetData sheetId="1">
        <row r="9">
          <cell r="E9">
            <v>0</v>
          </cell>
          <cell r="L9">
            <v>0</v>
          </cell>
        </row>
        <row r="23">
          <cell r="Q23">
            <v>0</v>
          </cell>
          <cell r="U23">
            <v>0</v>
          </cell>
        </row>
        <row r="306">
          <cell r="E306">
            <v>0</v>
          </cell>
          <cell r="L306">
            <v>0</v>
          </cell>
          <cell r="Q306">
            <v>0</v>
          </cell>
          <cell r="U306">
            <v>0</v>
          </cell>
        </row>
      </sheetData>
      <sheetData sheetId="2">
        <row r="10">
          <cell r="E10">
            <v>0</v>
          </cell>
        </row>
      </sheetData>
      <sheetData sheetId="3"/>
      <sheetData sheetId="4"/>
      <sheetData sheetId="5"/>
      <sheetData sheetId="6">
        <row r="1">
          <cell r="A1" t="str">
            <v>Please select</v>
          </cell>
        </row>
        <row r="2">
          <cell r="A2" t="str">
            <v>AWS: a1.medium</v>
          </cell>
          <cell r="B2">
            <v>2</v>
          </cell>
        </row>
        <row r="3">
          <cell r="A3" t="str">
            <v>AWS: a1.large</v>
          </cell>
          <cell r="B3">
            <v>4</v>
          </cell>
        </row>
        <row r="4">
          <cell r="A4" t="str">
            <v>AWS: a1.xlarge</v>
          </cell>
          <cell r="B4">
            <v>8</v>
          </cell>
        </row>
        <row r="5">
          <cell r="A5" t="str">
            <v>AWS: a1.2xlarge</v>
          </cell>
          <cell r="B5">
            <v>16</v>
          </cell>
        </row>
        <row r="6">
          <cell r="A6" t="str">
            <v>AWS: a1.4xlarge</v>
          </cell>
          <cell r="B6">
            <v>32</v>
          </cell>
        </row>
        <row r="7">
          <cell r="A7" t="str">
            <v>AWS: a1.metal</v>
          </cell>
          <cell r="B7">
            <v>32</v>
          </cell>
        </row>
        <row r="8">
          <cell r="A8" t="str">
            <v>AWS: t3.nano</v>
          </cell>
          <cell r="B8">
            <v>0.5</v>
          </cell>
        </row>
        <row r="9">
          <cell r="A9" t="str">
            <v>AWS: t3.micro</v>
          </cell>
          <cell r="B9">
            <v>1</v>
          </cell>
        </row>
        <row r="10">
          <cell r="A10" t="str">
            <v>AWS: t3.small</v>
          </cell>
          <cell r="B10">
            <v>2</v>
          </cell>
        </row>
        <row r="11">
          <cell r="A11" t="str">
            <v>AWS: t3.medium</v>
          </cell>
          <cell r="B11">
            <v>4</v>
          </cell>
        </row>
        <row r="12">
          <cell r="A12" t="str">
            <v>AWS: t3.large</v>
          </cell>
          <cell r="B12">
            <v>8</v>
          </cell>
        </row>
        <row r="13">
          <cell r="A13" t="str">
            <v>AWS: t3.xlarge</v>
          </cell>
          <cell r="B13">
            <v>16</v>
          </cell>
        </row>
        <row r="14">
          <cell r="A14" t="str">
            <v>AWS: t3.2xlarge</v>
          </cell>
          <cell r="B14">
            <v>32</v>
          </cell>
        </row>
        <row r="15">
          <cell r="A15" t="str">
            <v>AWS: t3a.nano</v>
          </cell>
          <cell r="B15">
            <v>0.5</v>
          </cell>
        </row>
        <row r="16">
          <cell r="A16" t="str">
            <v>AWS: t3a.micro</v>
          </cell>
          <cell r="B16">
            <v>1</v>
          </cell>
        </row>
        <row r="17">
          <cell r="A17" t="str">
            <v>AWS: t3a.small</v>
          </cell>
          <cell r="B17">
            <v>2</v>
          </cell>
        </row>
        <row r="18">
          <cell r="A18" t="str">
            <v>AWS: t3a.medium</v>
          </cell>
          <cell r="B18">
            <v>4</v>
          </cell>
        </row>
        <row r="19">
          <cell r="A19" t="str">
            <v>AWS: t3a.large</v>
          </cell>
          <cell r="B19">
            <v>8</v>
          </cell>
        </row>
        <row r="20">
          <cell r="A20" t="str">
            <v>AWS: t3a.xlarge</v>
          </cell>
          <cell r="B20">
            <v>16</v>
          </cell>
        </row>
        <row r="21">
          <cell r="A21" t="str">
            <v>AWS: t3a.2xlarge</v>
          </cell>
          <cell r="B21">
            <v>32</v>
          </cell>
        </row>
        <row r="22">
          <cell r="A22" t="str">
            <v>AWS: t2.nano</v>
          </cell>
          <cell r="B22">
            <v>0.5</v>
          </cell>
        </row>
        <row r="23">
          <cell r="A23" t="str">
            <v>AWS: t2.micro</v>
          </cell>
          <cell r="B23">
            <v>1</v>
          </cell>
        </row>
        <row r="24">
          <cell r="A24" t="str">
            <v>AWS: t2.small</v>
          </cell>
          <cell r="B24">
            <v>2</v>
          </cell>
        </row>
        <row r="25">
          <cell r="A25" t="str">
            <v>AWS: t2.medium</v>
          </cell>
          <cell r="B25">
            <v>4</v>
          </cell>
        </row>
        <row r="26">
          <cell r="A26" t="str">
            <v>AWS: t2.large</v>
          </cell>
          <cell r="B26">
            <v>8</v>
          </cell>
        </row>
        <row r="27">
          <cell r="A27" t="str">
            <v>AWS: t2.xlarge</v>
          </cell>
          <cell r="B27">
            <v>16</v>
          </cell>
        </row>
        <row r="28">
          <cell r="A28" t="str">
            <v>AWS: t2.2xlarge</v>
          </cell>
          <cell r="B28">
            <v>32</v>
          </cell>
        </row>
        <row r="29">
          <cell r="A29" t="str">
            <v>AWS: m6g.medium</v>
          </cell>
          <cell r="B29">
            <v>4</v>
          </cell>
        </row>
        <row r="30">
          <cell r="A30" t="str">
            <v>AWS: m6g.large</v>
          </cell>
          <cell r="B30">
            <v>8</v>
          </cell>
        </row>
        <row r="31">
          <cell r="A31" t="str">
            <v>AWS: m6g.xlarge</v>
          </cell>
          <cell r="B31">
            <v>16</v>
          </cell>
        </row>
        <row r="32">
          <cell r="A32" t="str">
            <v>AWS: m6g.2xlarge</v>
          </cell>
          <cell r="B32">
            <v>32</v>
          </cell>
        </row>
        <row r="33">
          <cell r="A33" t="str">
            <v>AWS: m6g.4xlarge</v>
          </cell>
          <cell r="B33">
            <v>64</v>
          </cell>
        </row>
        <row r="34">
          <cell r="A34" t="str">
            <v>AWS: m6g.8xlarge</v>
          </cell>
          <cell r="B34">
            <v>128</v>
          </cell>
        </row>
        <row r="35">
          <cell r="A35" t="str">
            <v>AWS: m6g.12xlarge</v>
          </cell>
          <cell r="B35">
            <v>192</v>
          </cell>
        </row>
        <row r="36">
          <cell r="A36" t="str">
            <v>AWS: m6g.16xlarge</v>
          </cell>
          <cell r="B36">
            <v>256</v>
          </cell>
        </row>
        <row r="37">
          <cell r="A37" t="str">
            <v>AWS: m5.large</v>
          </cell>
          <cell r="B37">
            <v>8</v>
          </cell>
        </row>
        <row r="38">
          <cell r="A38" t="str">
            <v>AWS: m5.xlarge</v>
          </cell>
          <cell r="B38">
            <v>16</v>
          </cell>
        </row>
        <row r="39">
          <cell r="A39" t="str">
            <v>AWS: m5.2xlarge</v>
          </cell>
          <cell r="B39">
            <v>32</v>
          </cell>
        </row>
        <row r="40">
          <cell r="A40" t="str">
            <v>AWS: m5.4xlarge</v>
          </cell>
          <cell r="B40">
            <v>64</v>
          </cell>
        </row>
        <row r="41">
          <cell r="A41" t="str">
            <v>AWS: m5.8xlarge</v>
          </cell>
          <cell r="B41">
            <v>128</v>
          </cell>
        </row>
        <row r="42">
          <cell r="A42" t="str">
            <v>AWS: m5.12xlarge</v>
          </cell>
          <cell r="B42">
            <v>192</v>
          </cell>
        </row>
        <row r="43">
          <cell r="A43" t="str">
            <v>AWS: m5.16xlarge</v>
          </cell>
          <cell r="B43">
            <v>256</v>
          </cell>
        </row>
        <row r="44">
          <cell r="A44" t="str">
            <v>AWS: m5.24xlarge</v>
          </cell>
          <cell r="B44">
            <v>384</v>
          </cell>
        </row>
        <row r="45">
          <cell r="A45" t="str">
            <v>AWS: m5.metal</v>
          </cell>
          <cell r="B45">
            <v>384</v>
          </cell>
        </row>
        <row r="46">
          <cell r="A46" t="str">
            <v>AWS: m5d.large</v>
          </cell>
          <cell r="B46">
            <v>8</v>
          </cell>
        </row>
        <row r="47">
          <cell r="A47" t="str">
            <v>AWS: m5d.xlarge</v>
          </cell>
          <cell r="B47">
            <v>16</v>
          </cell>
        </row>
        <row r="48">
          <cell r="A48" t="str">
            <v>AWS: m5d.2xlarge</v>
          </cell>
          <cell r="B48">
            <v>32</v>
          </cell>
        </row>
        <row r="49">
          <cell r="A49" t="str">
            <v>AWS: m5d.4xlarge</v>
          </cell>
          <cell r="B49">
            <v>64</v>
          </cell>
        </row>
        <row r="50">
          <cell r="A50" t="str">
            <v>AWS: m5d.8xlarge</v>
          </cell>
          <cell r="B50">
            <v>128</v>
          </cell>
        </row>
        <row r="51">
          <cell r="A51" t="str">
            <v>AWS: m5d.12xlarge</v>
          </cell>
          <cell r="B51">
            <v>192</v>
          </cell>
        </row>
        <row r="52">
          <cell r="A52" t="str">
            <v>AWS: m5d.16xlarge</v>
          </cell>
          <cell r="B52">
            <v>256</v>
          </cell>
        </row>
        <row r="53">
          <cell r="A53" t="str">
            <v>AWS: m5d.24xlarge</v>
          </cell>
          <cell r="B53">
            <v>384</v>
          </cell>
        </row>
        <row r="54">
          <cell r="A54" t="str">
            <v>AWS: m5d.metal</v>
          </cell>
          <cell r="B54">
            <v>384</v>
          </cell>
        </row>
        <row r="55">
          <cell r="A55" t="str">
            <v>AWS: m5a.large</v>
          </cell>
          <cell r="B55">
            <v>8</v>
          </cell>
        </row>
        <row r="56">
          <cell r="A56" t="str">
            <v>AWS: m5a.xlarge</v>
          </cell>
          <cell r="B56">
            <v>16</v>
          </cell>
        </row>
        <row r="57">
          <cell r="A57" t="str">
            <v>AWS: m5a.2xlarge</v>
          </cell>
          <cell r="B57">
            <v>32</v>
          </cell>
        </row>
        <row r="58">
          <cell r="A58" t="str">
            <v>AWS: m5a.4xlarge</v>
          </cell>
          <cell r="B58">
            <v>64</v>
          </cell>
        </row>
        <row r="59">
          <cell r="A59" t="str">
            <v>AWS: m5a.8xlarge</v>
          </cell>
          <cell r="B59">
            <v>128</v>
          </cell>
        </row>
        <row r="60">
          <cell r="A60" t="str">
            <v>AWS: m5a.12xlarge</v>
          </cell>
          <cell r="B60">
            <v>192</v>
          </cell>
        </row>
        <row r="61">
          <cell r="A61" t="str">
            <v>AWS: m5a.16xlarge</v>
          </cell>
          <cell r="B61">
            <v>256</v>
          </cell>
        </row>
        <row r="62">
          <cell r="A62" t="str">
            <v>AWS: m5a.24xlarge</v>
          </cell>
          <cell r="B62">
            <v>384</v>
          </cell>
        </row>
        <row r="63">
          <cell r="A63" t="str">
            <v>AWS: m5ad.large</v>
          </cell>
          <cell r="B63">
            <v>8</v>
          </cell>
        </row>
        <row r="64">
          <cell r="A64" t="str">
            <v>AWS: m5ad.xlarge</v>
          </cell>
          <cell r="B64">
            <v>16</v>
          </cell>
        </row>
        <row r="65">
          <cell r="A65" t="str">
            <v>AWS: m5ad.2xlarge</v>
          </cell>
          <cell r="B65">
            <v>32</v>
          </cell>
        </row>
        <row r="66">
          <cell r="A66" t="str">
            <v>AWS: m5ad.4xlarge</v>
          </cell>
          <cell r="B66">
            <v>64</v>
          </cell>
        </row>
        <row r="67">
          <cell r="A67" t="str">
            <v>AWS: m5ad.12xlarge</v>
          </cell>
          <cell r="B67">
            <v>192</v>
          </cell>
        </row>
        <row r="68">
          <cell r="A68" t="str">
            <v>AWS: m5ad.24xlarge</v>
          </cell>
          <cell r="B68">
            <v>384</v>
          </cell>
        </row>
        <row r="69">
          <cell r="A69" t="str">
            <v>AWS: m5n.large</v>
          </cell>
          <cell r="B69">
            <v>8</v>
          </cell>
        </row>
        <row r="70">
          <cell r="A70" t="str">
            <v>AWS: m5n.xlarge</v>
          </cell>
          <cell r="B70">
            <v>16</v>
          </cell>
        </row>
        <row r="71">
          <cell r="A71" t="str">
            <v>AWS: m5n.2xlarge</v>
          </cell>
          <cell r="B71">
            <v>32</v>
          </cell>
        </row>
        <row r="72">
          <cell r="A72" t="str">
            <v>AWS: m5n.4xlarge</v>
          </cell>
          <cell r="B72">
            <v>64</v>
          </cell>
        </row>
        <row r="73">
          <cell r="A73" t="str">
            <v>AWS: m5n.8xlarge</v>
          </cell>
          <cell r="B73">
            <v>128</v>
          </cell>
        </row>
        <row r="74">
          <cell r="A74" t="str">
            <v>AWS: m5n.12xlarge</v>
          </cell>
          <cell r="B74">
            <v>192</v>
          </cell>
        </row>
        <row r="75">
          <cell r="A75" t="str">
            <v>AWS: m5n.16xlarge</v>
          </cell>
          <cell r="B75">
            <v>256</v>
          </cell>
        </row>
        <row r="76">
          <cell r="A76" t="str">
            <v>AWS: m5n.24xlarge</v>
          </cell>
          <cell r="B76">
            <v>384</v>
          </cell>
        </row>
        <row r="77">
          <cell r="A77" t="str">
            <v>AWS: m5dn.large</v>
          </cell>
          <cell r="B77">
            <v>8</v>
          </cell>
        </row>
        <row r="78">
          <cell r="A78" t="str">
            <v>AWS: m5dn.xlarge</v>
          </cell>
          <cell r="B78">
            <v>16</v>
          </cell>
        </row>
        <row r="79">
          <cell r="A79" t="str">
            <v>AWS: m5dn.2xlarge</v>
          </cell>
          <cell r="B79">
            <v>32</v>
          </cell>
        </row>
        <row r="80">
          <cell r="A80" t="str">
            <v>AWS: m5dn.4xlarge</v>
          </cell>
          <cell r="B80">
            <v>64</v>
          </cell>
        </row>
        <row r="81">
          <cell r="A81" t="str">
            <v>AWS: m5dn.8xlarge</v>
          </cell>
          <cell r="B81">
            <v>128</v>
          </cell>
        </row>
        <row r="82">
          <cell r="A82" t="str">
            <v>AWS: m5dn.12xlarge</v>
          </cell>
          <cell r="B82">
            <v>192</v>
          </cell>
        </row>
        <row r="83">
          <cell r="A83" t="str">
            <v>AWS: m5dn.16xlarge</v>
          </cell>
          <cell r="B83">
            <v>256</v>
          </cell>
        </row>
        <row r="84">
          <cell r="A84" t="str">
            <v>AWS: m5dn.24xlarge</v>
          </cell>
          <cell r="B84">
            <v>384</v>
          </cell>
        </row>
        <row r="85">
          <cell r="A85" t="str">
            <v>AWS: m4.large</v>
          </cell>
          <cell r="B85">
            <v>8</v>
          </cell>
        </row>
        <row r="86">
          <cell r="A86" t="str">
            <v>AWS: m4.xlarge</v>
          </cell>
          <cell r="B86">
            <v>16</v>
          </cell>
        </row>
        <row r="87">
          <cell r="A87" t="str">
            <v>AWS: m4.2xlarge</v>
          </cell>
          <cell r="B87">
            <v>32</v>
          </cell>
        </row>
        <row r="88">
          <cell r="A88" t="str">
            <v>AWS: m4.4xlarge</v>
          </cell>
          <cell r="B88">
            <v>64</v>
          </cell>
        </row>
        <row r="89">
          <cell r="A89" t="str">
            <v>AWS: m4.10xlarge</v>
          </cell>
          <cell r="B89">
            <v>160</v>
          </cell>
        </row>
        <row r="90">
          <cell r="A90" t="str">
            <v>AWS: m4.16xlarge</v>
          </cell>
          <cell r="B90">
            <v>256</v>
          </cell>
        </row>
        <row r="91">
          <cell r="A91" t="str">
            <v>AWS: c5.large</v>
          </cell>
          <cell r="B91">
            <v>4</v>
          </cell>
        </row>
        <row r="92">
          <cell r="A92" t="str">
            <v>AWS: c5.xlarge</v>
          </cell>
          <cell r="B92">
            <v>8</v>
          </cell>
        </row>
        <row r="93">
          <cell r="A93" t="str">
            <v>AWS: c5.2xlarge</v>
          </cell>
          <cell r="B93">
            <v>16</v>
          </cell>
        </row>
        <row r="94">
          <cell r="A94" t="str">
            <v>AWS: c5.4xlarge</v>
          </cell>
          <cell r="B94">
            <v>32</v>
          </cell>
        </row>
        <row r="95">
          <cell r="A95" t="str">
            <v>AWS: c5.9xlarge</v>
          </cell>
          <cell r="B95">
            <v>72</v>
          </cell>
        </row>
        <row r="96">
          <cell r="A96" t="str">
            <v>AWS: c5.12xlarge</v>
          </cell>
          <cell r="B96">
            <v>96</v>
          </cell>
        </row>
        <row r="97">
          <cell r="A97" t="str">
            <v>AWS: c5.18xlarge</v>
          </cell>
          <cell r="B97">
            <v>144</v>
          </cell>
        </row>
        <row r="98">
          <cell r="A98" t="str">
            <v>AWS: c5.24xlarge</v>
          </cell>
          <cell r="B98">
            <v>192</v>
          </cell>
        </row>
        <row r="99">
          <cell r="A99" t="str">
            <v>AWS: c5.metal</v>
          </cell>
          <cell r="B99">
            <v>192</v>
          </cell>
        </row>
        <row r="100">
          <cell r="A100" t="str">
            <v>AWS: c5d.large</v>
          </cell>
          <cell r="B100">
            <v>4</v>
          </cell>
        </row>
        <row r="101">
          <cell r="A101" t="str">
            <v>AWS: c5d.xlarge</v>
          </cell>
          <cell r="B101">
            <v>8</v>
          </cell>
        </row>
        <row r="102">
          <cell r="A102" t="str">
            <v>AWS: c5d.2xlarge</v>
          </cell>
          <cell r="B102">
            <v>16</v>
          </cell>
        </row>
        <row r="103">
          <cell r="A103" t="str">
            <v>AWS: c5d.4xlarge</v>
          </cell>
          <cell r="B103">
            <v>32</v>
          </cell>
        </row>
        <row r="104">
          <cell r="A104" t="str">
            <v>AWS: c5d.9xlarge</v>
          </cell>
          <cell r="B104">
            <v>72</v>
          </cell>
        </row>
        <row r="105">
          <cell r="A105" t="str">
            <v>AWS: c5d.12xlarge</v>
          </cell>
          <cell r="B105">
            <v>96</v>
          </cell>
        </row>
        <row r="106">
          <cell r="A106" t="str">
            <v>AWS: c5d.18xlarge</v>
          </cell>
          <cell r="B106">
            <v>144</v>
          </cell>
        </row>
        <row r="107">
          <cell r="A107" t="str">
            <v>AWS: c5d.24xlarge</v>
          </cell>
          <cell r="B107">
            <v>192</v>
          </cell>
        </row>
        <row r="108">
          <cell r="A108" t="str">
            <v>AWS: c5d.metal</v>
          </cell>
          <cell r="B108">
            <v>192</v>
          </cell>
        </row>
        <row r="109">
          <cell r="A109" t="str">
            <v>AWS: c5n.large</v>
          </cell>
          <cell r="B109">
            <v>5.25</v>
          </cell>
        </row>
        <row r="110">
          <cell r="A110" t="str">
            <v>AWS: c5n.xlarge</v>
          </cell>
          <cell r="B110">
            <v>10.5</v>
          </cell>
        </row>
        <row r="111">
          <cell r="A111" t="str">
            <v>AWS: c5n.2xlarge</v>
          </cell>
          <cell r="B111">
            <v>21</v>
          </cell>
        </row>
        <row r="112">
          <cell r="A112" t="str">
            <v>AWS: c5n.4xlarge</v>
          </cell>
          <cell r="B112">
            <v>42</v>
          </cell>
        </row>
        <row r="113">
          <cell r="A113" t="str">
            <v>AWS: c5n.9xlarge</v>
          </cell>
          <cell r="B113">
            <v>96</v>
          </cell>
        </row>
        <row r="114">
          <cell r="A114" t="str">
            <v>AWS: c5n.18xlarge</v>
          </cell>
          <cell r="B114">
            <v>192</v>
          </cell>
        </row>
        <row r="115">
          <cell r="A115" t="str">
            <v>AWS: c5n.metal</v>
          </cell>
          <cell r="B115">
            <v>192</v>
          </cell>
        </row>
        <row r="116">
          <cell r="A116" t="str">
            <v>AWS: c4.large</v>
          </cell>
          <cell r="B116">
            <v>3.75</v>
          </cell>
        </row>
        <row r="117">
          <cell r="A117" t="str">
            <v>AWS: c4.xlarge</v>
          </cell>
          <cell r="B117">
            <v>7.5</v>
          </cell>
        </row>
        <row r="118">
          <cell r="A118" t="str">
            <v>AWS: c4.2xlarge</v>
          </cell>
          <cell r="B118">
            <v>15</v>
          </cell>
        </row>
        <row r="119">
          <cell r="A119" t="str">
            <v>AWS: c4.4xlarge</v>
          </cell>
          <cell r="B119">
            <v>30</v>
          </cell>
        </row>
        <row r="120">
          <cell r="A120" t="str">
            <v>AWS: c4.8xlarge</v>
          </cell>
          <cell r="B120">
            <v>60</v>
          </cell>
        </row>
        <row r="121">
          <cell r="A121" t="str">
            <v>AWS: r5.large</v>
          </cell>
          <cell r="B121">
            <v>16</v>
          </cell>
        </row>
        <row r="122">
          <cell r="A122" t="str">
            <v>AWS: r5.xlarge</v>
          </cell>
          <cell r="B122">
            <v>32</v>
          </cell>
        </row>
        <row r="123">
          <cell r="A123" t="str">
            <v>AWS: r5.2xlarge</v>
          </cell>
          <cell r="B123">
            <v>64</v>
          </cell>
        </row>
        <row r="124">
          <cell r="A124" t="str">
            <v>AWS: r5.4xlarge</v>
          </cell>
          <cell r="B124">
            <v>128</v>
          </cell>
        </row>
        <row r="125">
          <cell r="A125" t="str">
            <v>AWS: r5.8xlarge</v>
          </cell>
          <cell r="B125">
            <v>256</v>
          </cell>
        </row>
        <row r="126">
          <cell r="A126" t="str">
            <v>AWS: r5.12xlarge</v>
          </cell>
          <cell r="B126">
            <v>384</v>
          </cell>
        </row>
        <row r="127">
          <cell r="A127" t="str">
            <v>AWS: r5.16xlarge</v>
          </cell>
          <cell r="B127">
            <v>512</v>
          </cell>
        </row>
        <row r="128">
          <cell r="A128" t="str">
            <v>AWS: r5.24xlarge</v>
          </cell>
          <cell r="B128">
            <v>768</v>
          </cell>
        </row>
        <row r="129">
          <cell r="A129" t="str">
            <v>AWS: r5.metal</v>
          </cell>
          <cell r="B129">
            <v>768</v>
          </cell>
        </row>
        <row r="130">
          <cell r="A130" t="str">
            <v>AWS: r5d.large</v>
          </cell>
          <cell r="B130">
            <v>16</v>
          </cell>
        </row>
        <row r="131">
          <cell r="A131" t="str">
            <v>AWS: r5d.xlarge</v>
          </cell>
          <cell r="B131">
            <v>32</v>
          </cell>
        </row>
        <row r="132">
          <cell r="A132" t="str">
            <v>AWS: r5d.2xlarge</v>
          </cell>
          <cell r="B132">
            <v>64</v>
          </cell>
        </row>
        <row r="133">
          <cell r="A133" t="str">
            <v>AWS: r5d.4xlarge</v>
          </cell>
          <cell r="B133">
            <v>128</v>
          </cell>
        </row>
        <row r="134">
          <cell r="A134" t="str">
            <v>AWS: r5d.8xlarge</v>
          </cell>
          <cell r="B134">
            <v>256</v>
          </cell>
        </row>
        <row r="135">
          <cell r="A135" t="str">
            <v>AWS: r5d.12xlarge</v>
          </cell>
          <cell r="B135">
            <v>384</v>
          </cell>
        </row>
        <row r="136">
          <cell r="A136" t="str">
            <v>AWS: r5d.16xlarge</v>
          </cell>
          <cell r="B136">
            <v>512</v>
          </cell>
        </row>
        <row r="137">
          <cell r="A137" t="str">
            <v>AWS: r5d.24xlarge</v>
          </cell>
          <cell r="B137">
            <v>768</v>
          </cell>
        </row>
        <row r="138">
          <cell r="A138" t="str">
            <v>AWS: r5d.metal</v>
          </cell>
          <cell r="B138">
            <v>768</v>
          </cell>
        </row>
        <row r="139">
          <cell r="A139" t="str">
            <v>AWS: r5a.large</v>
          </cell>
          <cell r="B139">
            <v>16</v>
          </cell>
        </row>
        <row r="140">
          <cell r="A140" t="str">
            <v>AWS: r5a.xlarge</v>
          </cell>
          <cell r="B140">
            <v>32</v>
          </cell>
        </row>
        <row r="141">
          <cell r="A141" t="str">
            <v>AWS: r5a.2xlarge</v>
          </cell>
          <cell r="B141">
            <v>64</v>
          </cell>
        </row>
        <row r="142">
          <cell r="A142" t="str">
            <v>AWS: r5a.4xlarge</v>
          </cell>
          <cell r="B142">
            <v>128</v>
          </cell>
        </row>
        <row r="143">
          <cell r="A143" t="str">
            <v>AWS: r5a.8xlarge</v>
          </cell>
          <cell r="B143">
            <v>256</v>
          </cell>
        </row>
        <row r="144">
          <cell r="A144" t="str">
            <v>AWS: r5a.12xlarge</v>
          </cell>
          <cell r="B144">
            <v>384</v>
          </cell>
        </row>
        <row r="145">
          <cell r="A145" t="str">
            <v>AWS: r5a.16xlarge</v>
          </cell>
          <cell r="B145">
            <v>512</v>
          </cell>
        </row>
        <row r="146">
          <cell r="A146" t="str">
            <v>AWS: r5a.24xlarge</v>
          </cell>
          <cell r="B146">
            <v>768</v>
          </cell>
        </row>
        <row r="147">
          <cell r="A147" t="str">
            <v>AWS: r5ad.large</v>
          </cell>
          <cell r="B147">
            <v>16</v>
          </cell>
        </row>
        <row r="148">
          <cell r="A148" t="str">
            <v>AWS: r5ad.xlarge</v>
          </cell>
          <cell r="B148">
            <v>32</v>
          </cell>
        </row>
        <row r="149">
          <cell r="A149" t="str">
            <v>AWS: r5ad.2xlarge</v>
          </cell>
          <cell r="B149">
            <v>64</v>
          </cell>
        </row>
        <row r="150">
          <cell r="A150" t="str">
            <v>AWS: r5ad.4xlarge</v>
          </cell>
          <cell r="B150">
            <v>128</v>
          </cell>
        </row>
        <row r="151">
          <cell r="A151" t="str">
            <v>AWS: r5ad.12xlarge</v>
          </cell>
          <cell r="B151">
            <v>384</v>
          </cell>
        </row>
        <row r="152">
          <cell r="A152" t="str">
            <v>AWS: r5ad.24xlarge</v>
          </cell>
          <cell r="B152">
            <v>768</v>
          </cell>
        </row>
        <row r="153">
          <cell r="A153" t="str">
            <v>AWS: r5n.large</v>
          </cell>
          <cell r="B153">
            <v>16</v>
          </cell>
        </row>
        <row r="154">
          <cell r="A154" t="str">
            <v>AWS: r5n.xlarge</v>
          </cell>
          <cell r="B154">
            <v>32</v>
          </cell>
        </row>
        <row r="155">
          <cell r="A155" t="str">
            <v>AWS: r5n.2xlarge</v>
          </cell>
          <cell r="B155">
            <v>64</v>
          </cell>
        </row>
        <row r="156">
          <cell r="A156" t="str">
            <v>AWS: r5n.4xlarge</v>
          </cell>
          <cell r="B156">
            <v>128</v>
          </cell>
        </row>
        <row r="157">
          <cell r="A157" t="str">
            <v>AWS: r5n.8xlarge</v>
          </cell>
          <cell r="B157">
            <v>256</v>
          </cell>
        </row>
        <row r="158">
          <cell r="A158" t="str">
            <v>AWS: r5n.12xlarge</v>
          </cell>
          <cell r="B158">
            <v>384</v>
          </cell>
        </row>
        <row r="159">
          <cell r="A159" t="str">
            <v>AWS: r5n.16xlarge</v>
          </cell>
          <cell r="B159">
            <v>512</v>
          </cell>
        </row>
        <row r="160">
          <cell r="A160" t="str">
            <v>AWS: r5n.24xlarge</v>
          </cell>
          <cell r="B160">
            <v>768</v>
          </cell>
        </row>
        <row r="161">
          <cell r="A161" t="str">
            <v>AWS: r5dn.large</v>
          </cell>
          <cell r="B161">
            <v>16</v>
          </cell>
        </row>
        <row r="162">
          <cell r="A162" t="str">
            <v>AWS: r5dn.xlarge</v>
          </cell>
          <cell r="B162">
            <v>32</v>
          </cell>
        </row>
        <row r="163">
          <cell r="A163" t="str">
            <v>AWS: r5dn.2xlarge</v>
          </cell>
          <cell r="B163">
            <v>64</v>
          </cell>
        </row>
        <row r="164">
          <cell r="A164" t="str">
            <v>AWS: r5dn.4xlarge</v>
          </cell>
          <cell r="B164">
            <v>128</v>
          </cell>
        </row>
        <row r="165">
          <cell r="A165" t="str">
            <v>AWS: r5dn.8xlarge</v>
          </cell>
          <cell r="B165">
            <v>256</v>
          </cell>
        </row>
        <row r="166">
          <cell r="A166" t="str">
            <v>AWS: r5dn.12xlarge</v>
          </cell>
          <cell r="B166">
            <v>384</v>
          </cell>
        </row>
        <row r="167">
          <cell r="A167" t="str">
            <v>AWS: r5dn.16xlarge</v>
          </cell>
          <cell r="B167">
            <v>512</v>
          </cell>
        </row>
        <row r="168">
          <cell r="A168" t="str">
            <v>AWS: r5dn.24xlarge</v>
          </cell>
          <cell r="B168">
            <v>768</v>
          </cell>
        </row>
        <row r="169">
          <cell r="A169" t="str">
            <v>AWS: r4.large</v>
          </cell>
          <cell r="B169">
            <v>15.25</v>
          </cell>
        </row>
        <row r="170">
          <cell r="A170" t="str">
            <v>AWS: r4.xlarge</v>
          </cell>
          <cell r="B170">
            <v>30.5</v>
          </cell>
        </row>
        <row r="171">
          <cell r="A171" t="str">
            <v>AWS: r4.2xlarge</v>
          </cell>
          <cell r="B171">
            <v>61</v>
          </cell>
        </row>
        <row r="172">
          <cell r="A172" t="str">
            <v>AWS: r4.4xlarge</v>
          </cell>
          <cell r="B172">
            <v>122</v>
          </cell>
        </row>
        <row r="173">
          <cell r="A173" t="str">
            <v>AWS: r4.8xlarge</v>
          </cell>
          <cell r="B173">
            <v>244</v>
          </cell>
        </row>
        <row r="174">
          <cell r="A174" t="str">
            <v>AWS: r4.16xlarge</v>
          </cell>
          <cell r="B174">
            <v>488</v>
          </cell>
        </row>
        <row r="175">
          <cell r="A175" t="str">
            <v>AWS: x1e.xlarge</v>
          </cell>
          <cell r="B175">
            <v>122</v>
          </cell>
        </row>
        <row r="176">
          <cell r="A176" t="str">
            <v>AWS: x1e.2xlarge</v>
          </cell>
          <cell r="B176">
            <v>244</v>
          </cell>
        </row>
        <row r="177">
          <cell r="A177" t="str">
            <v>AWS: x1e.4xlarge</v>
          </cell>
          <cell r="B177">
            <v>488</v>
          </cell>
        </row>
        <row r="178">
          <cell r="A178" t="str">
            <v>AWS: x1e.8xlarge</v>
          </cell>
          <cell r="B178">
            <v>976</v>
          </cell>
        </row>
        <row r="179">
          <cell r="A179" t="str">
            <v>AWS: x1e.16xlarge</v>
          </cell>
          <cell r="B179">
            <v>1952</v>
          </cell>
        </row>
        <row r="180">
          <cell r="A180" t="str">
            <v>AWS: x1e.32xlarge</v>
          </cell>
          <cell r="B180">
            <v>3904</v>
          </cell>
        </row>
        <row r="181">
          <cell r="A181" t="str">
            <v>AWS: x1.16xlarge</v>
          </cell>
          <cell r="B181">
            <v>976</v>
          </cell>
        </row>
        <row r="182">
          <cell r="A182" t="str">
            <v>AWS: x1.32xlarge</v>
          </cell>
          <cell r="B182">
            <v>1952</v>
          </cell>
        </row>
        <row r="183">
          <cell r="A183" t="str">
            <v>AWS: u-6tb1.metal**</v>
          </cell>
          <cell r="B183">
            <v>6144</v>
          </cell>
        </row>
        <row r="184">
          <cell r="A184" t="str">
            <v>AWS: u-9tb1.metal**</v>
          </cell>
          <cell r="B184">
            <v>9216</v>
          </cell>
        </row>
        <row r="185">
          <cell r="A185" t="str">
            <v>AWS: u-12tb1.metal**</v>
          </cell>
          <cell r="B185">
            <v>12288</v>
          </cell>
        </row>
        <row r="186">
          <cell r="A186" t="str">
            <v>AWS: u-18tb1.metal</v>
          </cell>
          <cell r="B186">
            <v>18432</v>
          </cell>
        </row>
        <row r="187">
          <cell r="A187" t="str">
            <v>AWS: u-24tb1.metal</v>
          </cell>
          <cell r="B187">
            <v>24576</v>
          </cell>
        </row>
        <row r="188">
          <cell r="A188" t="str">
            <v>AWS: z1d.large</v>
          </cell>
          <cell r="B188">
            <v>16</v>
          </cell>
        </row>
        <row r="189">
          <cell r="A189" t="str">
            <v>AWS: z1d.xlarge</v>
          </cell>
          <cell r="B189">
            <v>32</v>
          </cell>
        </row>
        <row r="190">
          <cell r="A190" t="str">
            <v>AWS: z1d.2xlarge</v>
          </cell>
          <cell r="B190">
            <v>64</v>
          </cell>
        </row>
        <row r="191">
          <cell r="A191" t="str">
            <v>AWS: z1d.3xlarge</v>
          </cell>
          <cell r="B191">
            <v>96</v>
          </cell>
        </row>
        <row r="192">
          <cell r="A192" t="str">
            <v>AWS: z1d.6xlarge</v>
          </cell>
          <cell r="B192">
            <v>192</v>
          </cell>
        </row>
        <row r="193">
          <cell r="A193" t="str">
            <v>AWS: z1d.12xlarge</v>
          </cell>
          <cell r="B193">
            <v>384</v>
          </cell>
        </row>
        <row r="194">
          <cell r="A194" t="str">
            <v>AWS: z1d.metal</v>
          </cell>
          <cell r="B194">
            <v>384</v>
          </cell>
        </row>
        <row r="195">
          <cell r="A195" t="str">
            <v>AWS: p3.2xlarge</v>
          </cell>
          <cell r="B195">
            <v>61</v>
          </cell>
        </row>
        <row r="196">
          <cell r="A196" t="str">
            <v>AWS: p3.8xlarge</v>
          </cell>
          <cell r="B196">
            <v>244</v>
          </cell>
        </row>
        <row r="197">
          <cell r="A197" t="str">
            <v>AWS: p3.16xlarge</v>
          </cell>
          <cell r="B197">
            <v>488</v>
          </cell>
        </row>
        <row r="198">
          <cell r="A198" t="str">
            <v>AWS: p3dn.24xlarge</v>
          </cell>
          <cell r="B198">
            <v>768</v>
          </cell>
        </row>
        <row r="199">
          <cell r="A199" t="str">
            <v>AWS: p2.xlarge</v>
          </cell>
          <cell r="B199">
            <v>61</v>
          </cell>
        </row>
        <row r="200">
          <cell r="A200" t="str">
            <v>AWS: p2.8xlarge</v>
          </cell>
          <cell r="B200">
            <v>488</v>
          </cell>
        </row>
        <row r="201">
          <cell r="A201" t="str">
            <v>AWS: p2.16xlarge</v>
          </cell>
          <cell r="B201">
            <v>732</v>
          </cell>
        </row>
        <row r="202">
          <cell r="A202" t="str">
            <v>AWS: inf1.xlarge</v>
          </cell>
          <cell r="B202">
            <v>8</v>
          </cell>
        </row>
        <row r="203">
          <cell r="A203" t="str">
            <v>AWS: inf1.2xlarge</v>
          </cell>
          <cell r="B203">
            <v>16</v>
          </cell>
        </row>
        <row r="204">
          <cell r="A204" t="str">
            <v>AWS: inf1.6xlarge</v>
          </cell>
          <cell r="B204">
            <v>48</v>
          </cell>
        </row>
        <row r="205">
          <cell r="A205" t="str">
            <v>AWS: inf1.24xlarge</v>
          </cell>
          <cell r="B205">
            <v>192</v>
          </cell>
        </row>
        <row r="206">
          <cell r="A206" t="str">
            <v>AWS: g4dn.xlarge</v>
          </cell>
          <cell r="B206">
            <v>16</v>
          </cell>
        </row>
        <row r="207">
          <cell r="A207" t="str">
            <v>AWS: g4dn.2xlarge</v>
          </cell>
          <cell r="B207">
            <v>32</v>
          </cell>
        </row>
        <row r="208">
          <cell r="A208" t="str">
            <v>AWS: g4dn.4xlarge</v>
          </cell>
          <cell r="B208">
            <v>64</v>
          </cell>
        </row>
        <row r="209">
          <cell r="A209" t="str">
            <v>AWS: g4dn.8xlarge</v>
          </cell>
          <cell r="B209">
            <v>128</v>
          </cell>
        </row>
        <row r="210">
          <cell r="A210" t="str">
            <v>AWS: g4dn.16xlarge</v>
          </cell>
          <cell r="B210">
            <v>256</v>
          </cell>
        </row>
        <row r="211">
          <cell r="A211" t="str">
            <v>AWS: g4dn.12xlarge</v>
          </cell>
          <cell r="B211">
            <v>192</v>
          </cell>
        </row>
        <row r="212">
          <cell r="A212" t="str">
            <v>AWS: g4dn.metal*</v>
          </cell>
          <cell r="B212">
            <v>384</v>
          </cell>
        </row>
        <row r="213">
          <cell r="A213" t="str">
            <v>AWS: g3s.xlarge</v>
          </cell>
          <cell r="B213">
            <v>30.5</v>
          </cell>
        </row>
        <row r="214">
          <cell r="A214" t="str">
            <v>AWS: g3.4xlarge</v>
          </cell>
          <cell r="B214">
            <v>122</v>
          </cell>
        </row>
        <row r="215">
          <cell r="A215" t="str">
            <v>AWS: g3.8xlarge</v>
          </cell>
          <cell r="B215">
            <v>244</v>
          </cell>
        </row>
        <row r="216">
          <cell r="A216" t="str">
            <v>AWS: g3.16xlarge</v>
          </cell>
          <cell r="B216">
            <v>488</v>
          </cell>
        </row>
        <row r="217">
          <cell r="A217" t="str">
            <v>AWS: f1.2xlarge</v>
          </cell>
          <cell r="B217">
            <v>122</v>
          </cell>
        </row>
        <row r="218">
          <cell r="A218" t="str">
            <v>AWS: f1.4xlarge</v>
          </cell>
          <cell r="B218">
            <v>244</v>
          </cell>
        </row>
        <row r="219">
          <cell r="A219" t="str">
            <v>AWS: f1.16xlarge</v>
          </cell>
          <cell r="B219">
            <v>976</v>
          </cell>
        </row>
        <row r="220">
          <cell r="A220" t="str">
            <v>AWS: i3.large</v>
          </cell>
          <cell r="B220">
            <v>15.25</v>
          </cell>
        </row>
        <row r="221">
          <cell r="A221" t="str">
            <v>AWS: i3.xlarge</v>
          </cell>
          <cell r="B221">
            <v>30.5</v>
          </cell>
        </row>
        <row r="222">
          <cell r="A222" t="str">
            <v>AWS: i3.2xlarge</v>
          </cell>
          <cell r="B222">
            <v>61</v>
          </cell>
        </row>
        <row r="223">
          <cell r="A223" t="str">
            <v>AWS: i3.4xlarge</v>
          </cell>
          <cell r="B223">
            <v>122</v>
          </cell>
        </row>
        <row r="224">
          <cell r="A224" t="str">
            <v>AWS: i3.8xlarge</v>
          </cell>
          <cell r="B224">
            <v>244</v>
          </cell>
        </row>
        <row r="225">
          <cell r="A225" t="str">
            <v>AWS: i3.16xlarge</v>
          </cell>
          <cell r="B225">
            <v>488</v>
          </cell>
        </row>
        <row r="226">
          <cell r="A226" t="str">
            <v>AWS: i3.metal</v>
          </cell>
          <cell r="B226">
            <v>512</v>
          </cell>
        </row>
        <row r="227">
          <cell r="A227" t="str">
            <v>AWS: i3en.large</v>
          </cell>
          <cell r="B227">
            <v>16</v>
          </cell>
        </row>
        <row r="228">
          <cell r="A228" t="str">
            <v>AWS: i3en.xlarge</v>
          </cell>
          <cell r="B228">
            <v>32</v>
          </cell>
        </row>
        <row r="229">
          <cell r="A229" t="str">
            <v>AWS: i3en.2xlarge</v>
          </cell>
          <cell r="B229">
            <v>64</v>
          </cell>
        </row>
        <row r="230">
          <cell r="A230" t="str">
            <v>AWS: i3en.3xlarge</v>
          </cell>
          <cell r="B230">
            <v>96</v>
          </cell>
        </row>
        <row r="231">
          <cell r="A231" t="str">
            <v>AWS: i3en.6xlarge</v>
          </cell>
          <cell r="B231">
            <v>192</v>
          </cell>
        </row>
        <row r="232">
          <cell r="A232" t="str">
            <v>AWS: i3en.12xlarge</v>
          </cell>
          <cell r="B232">
            <v>384</v>
          </cell>
        </row>
        <row r="233">
          <cell r="A233" t="str">
            <v>AWS: i3en.24xlarge</v>
          </cell>
          <cell r="B233">
            <v>768</v>
          </cell>
        </row>
        <row r="234">
          <cell r="A234" t="str">
            <v>AWS: i3en.metal</v>
          </cell>
          <cell r="B234">
            <v>768</v>
          </cell>
        </row>
        <row r="235">
          <cell r="A235" t="str">
            <v>AWS: d2.xlarge</v>
          </cell>
          <cell r="B235">
            <v>30.5</v>
          </cell>
        </row>
        <row r="236">
          <cell r="A236" t="str">
            <v>AWS: d2.2xlarge</v>
          </cell>
          <cell r="B236">
            <v>61</v>
          </cell>
        </row>
        <row r="237">
          <cell r="A237" t="str">
            <v>AWS: d2.4xlarge</v>
          </cell>
          <cell r="B237">
            <v>122</v>
          </cell>
        </row>
        <row r="238">
          <cell r="A238" t="str">
            <v>AWS: d2.8xlarge</v>
          </cell>
          <cell r="B238">
            <v>244</v>
          </cell>
        </row>
        <row r="239">
          <cell r="A239" t="str">
            <v>AWS: d2.xlarge</v>
          </cell>
          <cell r="B239">
            <v>30.5</v>
          </cell>
        </row>
        <row r="240">
          <cell r="A240" t="str">
            <v>AWS: d2.2xlarge</v>
          </cell>
          <cell r="B240">
            <v>61</v>
          </cell>
        </row>
        <row r="241">
          <cell r="A241" t="str">
            <v>AWS: d2.4xlarge</v>
          </cell>
          <cell r="B241">
            <v>122</v>
          </cell>
        </row>
        <row r="242">
          <cell r="A242" t="str">
            <v>AWS: d2.8xlarge</v>
          </cell>
          <cell r="B242">
            <v>244</v>
          </cell>
        </row>
        <row r="243">
          <cell r="A243" t="str">
            <v>Azure: B1S</v>
          </cell>
          <cell r="B243">
            <v>1</v>
          </cell>
        </row>
        <row r="244">
          <cell r="A244" t="str">
            <v>Azure: B1MS</v>
          </cell>
          <cell r="B244">
            <v>2</v>
          </cell>
        </row>
        <row r="245">
          <cell r="A245" t="str">
            <v>Azure: B2S</v>
          </cell>
          <cell r="B245">
            <v>4</v>
          </cell>
        </row>
        <row r="246">
          <cell r="A246" t="str">
            <v>Azure: B2MS</v>
          </cell>
          <cell r="B246">
            <v>8</v>
          </cell>
        </row>
        <row r="247">
          <cell r="A247" t="str">
            <v>Azure: B4MS</v>
          </cell>
          <cell r="B247">
            <v>16</v>
          </cell>
        </row>
        <row r="248">
          <cell r="A248" t="str">
            <v>Azure: B8MS</v>
          </cell>
          <cell r="B248">
            <v>32</v>
          </cell>
        </row>
        <row r="249">
          <cell r="A249" t="str">
            <v>Azure: B12MS</v>
          </cell>
          <cell r="B249">
            <v>48</v>
          </cell>
        </row>
        <row r="250">
          <cell r="A250" t="str">
            <v>Azure: B16MS</v>
          </cell>
          <cell r="B250">
            <v>64</v>
          </cell>
        </row>
        <row r="251">
          <cell r="A251" t="str">
            <v>Azure: B20MS</v>
          </cell>
          <cell r="B251">
            <v>80</v>
          </cell>
        </row>
        <row r="252">
          <cell r="A252" t="str">
            <v>Azure: A1 v2</v>
          </cell>
          <cell r="B252">
            <v>2</v>
          </cell>
        </row>
        <row r="253">
          <cell r="A253" t="str">
            <v>Azure: A2 v2</v>
          </cell>
          <cell r="B253">
            <v>4</v>
          </cell>
        </row>
        <row r="254">
          <cell r="A254" t="str">
            <v>Azure: A2m v2</v>
          </cell>
          <cell r="B254">
            <v>16</v>
          </cell>
        </row>
        <row r="255">
          <cell r="A255" t="str">
            <v>Azure: A4 v2</v>
          </cell>
          <cell r="B255">
            <v>8</v>
          </cell>
        </row>
        <row r="256">
          <cell r="A256" t="str">
            <v>Azure: A4m v2</v>
          </cell>
          <cell r="B256">
            <v>32</v>
          </cell>
        </row>
        <row r="257">
          <cell r="A257" t="str">
            <v>Azure: A8 v2</v>
          </cell>
          <cell r="B257">
            <v>16</v>
          </cell>
        </row>
        <row r="258">
          <cell r="A258" t="str">
            <v>Azure: A8m v2</v>
          </cell>
          <cell r="B258">
            <v>64</v>
          </cell>
        </row>
        <row r="259">
          <cell r="A259" t="str">
            <v>Azure: D2a v4</v>
          </cell>
          <cell r="B259">
            <v>8</v>
          </cell>
        </row>
        <row r="260">
          <cell r="A260" t="str">
            <v>Azure: D4a v4</v>
          </cell>
          <cell r="B260">
            <v>16</v>
          </cell>
        </row>
        <row r="261">
          <cell r="A261" t="str">
            <v>Azure: D8a v4</v>
          </cell>
          <cell r="B261">
            <v>32</v>
          </cell>
        </row>
        <row r="262">
          <cell r="A262" t="str">
            <v>Azure: D16a v4</v>
          </cell>
          <cell r="B262">
            <v>64</v>
          </cell>
        </row>
        <row r="263">
          <cell r="A263" t="str">
            <v>Azure: D32a v4</v>
          </cell>
          <cell r="B263">
            <v>128</v>
          </cell>
        </row>
        <row r="264">
          <cell r="A264" t="str">
            <v>Azure: D48a v4</v>
          </cell>
          <cell r="B264">
            <v>192</v>
          </cell>
        </row>
        <row r="265">
          <cell r="A265" t="str">
            <v>Azure: D64a v4</v>
          </cell>
          <cell r="B265">
            <v>256</v>
          </cell>
        </row>
        <row r="266">
          <cell r="A266" t="str">
            <v>Azure: D96a v4</v>
          </cell>
          <cell r="B266">
            <v>384</v>
          </cell>
        </row>
        <row r="267">
          <cell r="A267" t="str">
            <v>Azure: D2as v4</v>
          </cell>
          <cell r="B267">
            <v>8</v>
          </cell>
        </row>
        <row r="268">
          <cell r="A268" t="str">
            <v>Azure: D4as v4</v>
          </cell>
          <cell r="B268">
            <v>16</v>
          </cell>
        </row>
        <row r="269">
          <cell r="A269" t="str">
            <v>Azure: D8as v4</v>
          </cell>
          <cell r="B269">
            <v>32</v>
          </cell>
        </row>
        <row r="270">
          <cell r="A270" t="str">
            <v>Azure: D16as v4</v>
          </cell>
          <cell r="B270">
            <v>64</v>
          </cell>
        </row>
        <row r="271">
          <cell r="A271" t="str">
            <v>Azure: D32as v4</v>
          </cell>
          <cell r="B271">
            <v>128</v>
          </cell>
        </row>
        <row r="272">
          <cell r="A272" t="str">
            <v>Azure: D48as v4</v>
          </cell>
          <cell r="B272">
            <v>192</v>
          </cell>
        </row>
        <row r="273">
          <cell r="A273" t="str">
            <v>Azure: D64as v4</v>
          </cell>
          <cell r="B273">
            <v>256</v>
          </cell>
        </row>
        <row r="274">
          <cell r="A274" t="str">
            <v>Azure: D96as v4</v>
          </cell>
          <cell r="B274">
            <v>384</v>
          </cell>
        </row>
        <row r="275">
          <cell r="A275" t="str">
            <v>Azure: D2 v3</v>
          </cell>
          <cell r="B275">
            <v>8</v>
          </cell>
        </row>
        <row r="276">
          <cell r="A276" t="str">
            <v>Azure: D4 v3</v>
          </cell>
          <cell r="B276">
            <v>16</v>
          </cell>
        </row>
        <row r="277">
          <cell r="A277" t="str">
            <v>Azure: D8 v3</v>
          </cell>
          <cell r="B277">
            <v>32</v>
          </cell>
        </row>
        <row r="278">
          <cell r="A278" t="str">
            <v>Azure: D16 v3</v>
          </cell>
          <cell r="B278">
            <v>64</v>
          </cell>
        </row>
        <row r="279">
          <cell r="A279" t="str">
            <v>Azure: D32 v3</v>
          </cell>
          <cell r="B279">
            <v>128</v>
          </cell>
        </row>
        <row r="280">
          <cell r="A280" t="str">
            <v>Azure: D48 v3</v>
          </cell>
          <cell r="B280">
            <v>192</v>
          </cell>
        </row>
        <row r="281">
          <cell r="A281" t="str">
            <v>Azure: D64 v3</v>
          </cell>
          <cell r="B281">
            <v>256</v>
          </cell>
        </row>
        <row r="282">
          <cell r="A282" t="str">
            <v>Azure: D2s v3</v>
          </cell>
          <cell r="B282">
            <v>8</v>
          </cell>
        </row>
        <row r="283">
          <cell r="A283" t="str">
            <v>Azure: D4s v3</v>
          </cell>
          <cell r="B283">
            <v>16</v>
          </cell>
        </row>
        <row r="284">
          <cell r="A284" t="str">
            <v>Azure: D8s v3</v>
          </cell>
          <cell r="B284">
            <v>32</v>
          </cell>
        </row>
        <row r="285">
          <cell r="A285" t="str">
            <v>Azure: D16s v3</v>
          </cell>
          <cell r="B285">
            <v>64</v>
          </cell>
        </row>
        <row r="286">
          <cell r="A286" t="str">
            <v>Azure: D32s v3</v>
          </cell>
          <cell r="B286">
            <v>128</v>
          </cell>
        </row>
        <row r="287">
          <cell r="A287" t="str">
            <v>Azure: D48s v3</v>
          </cell>
          <cell r="B287">
            <v>192</v>
          </cell>
        </row>
        <row r="288">
          <cell r="A288" t="str">
            <v>Azure: D64s v3</v>
          </cell>
          <cell r="B288">
            <v>256</v>
          </cell>
        </row>
        <row r="289">
          <cell r="A289" t="str">
            <v>Azure: D1 v2</v>
          </cell>
          <cell r="B289">
            <v>3.5</v>
          </cell>
        </row>
        <row r="290">
          <cell r="A290" t="str">
            <v>Azure: D2 v2</v>
          </cell>
          <cell r="B290">
            <v>7</v>
          </cell>
        </row>
        <row r="291">
          <cell r="A291" t="str">
            <v>Azure: D3 v2</v>
          </cell>
          <cell r="B291">
            <v>14</v>
          </cell>
        </row>
        <row r="292">
          <cell r="A292" t="str">
            <v>Azure: D4 v2</v>
          </cell>
          <cell r="B292">
            <v>28</v>
          </cell>
        </row>
        <row r="293">
          <cell r="A293" t="str">
            <v>Azure: D5 v2</v>
          </cell>
          <cell r="B293">
            <v>56</v>
          </cell>
        </row>
        <row r="294">
          <cell r="A294" t="str">
            <v>Azure: DS1 v2</v>
          </cell>
          <cell r="B294">
            <v>3.5</v>
          </cell>
        </row>
        <row r="295">
          <cell r="A295" t="str">
            <v>Azure: DS2 v2</v>
          </cell>
          <cell r="B295">
            <v>7</v>
          </cell>
        </row>
        <row r="296">
          <cell r="A296" t="str">
            <v>Azure: DS3 v2</v>
          </cell>
          <cell r="B296">
            <v>14</v>
          </cell>
        </row>
        <row r="297">
          <cell r="A297" t="str">
            <v>Azure: DS4 v2</v>
          </cell>
          <cell r="B297">
            <v>28</v>
          </cell>
        </row>
        <row r="298">
          <cell r="A298" t="str">
            <v>Azure: DS5 v2</v>
          </cell>
          <cell r="B298">
            <v>56</v>
          </cell>
        </row>
        <row r="299">
          <cell r="A299" t="str">
            <v>Azure: F2s v2</v>
          </cell>
          <cell r="B299">
            <v>4</v>
          </cell>
        </row>
        <row r="300">
          <cell r="A300" t="str">
            <v>Azure: F4s v2</v>
          </cell>
          <cell r="B300">
            <v>8</v>
          </cell>
        </row>
        <row r="301">
          <cell r="A301" t="str">
            <v>Azure: F8s v2</v>
          </cell>
          <cell r="B301">
            <v>16</v>
          </cell>
        </row>
        <row r="302">
          <cell r="A302" t="str">
            <v>Azure: F16s v2</v>
          </cell>
          <cell r="B302">
            <v>32</v>
          </cell>
        </row>
        <row r="303">
          <cell r="A303" t="str">
            <v>Azure: F32s v2</v>
          </cell>
          <cell r="B303">
            <v>64</v>
          </cell>
        </row>
        <row r="304">
          <cell r="A304" t="str">
            <v>Azure: F48s v2</v>
          </cell>
          <cell r="B304">
            <v>96</v>
          </cell>
        </row>
        <row r="305">
          <cell r="A305" t="str">
            <v>Azure: F64s v2</v>
          </cell>
          <cell r="B305">
            <v>128</v>
          </cell>
        </row>
        <row r="306">
          <cell r="A306" t="str">
            <v>Azure: F72s v2</v>
          </cell>
          <cell r="B306">
            <v>144</v>
          </cell>
        </row>
        <row r="307">
          <cell r="A307" t="str">
            <v>Azure: F1</v>
          </cell>
          <cell r="B307">
            <v>2</v>
          </cell>
        </row>
        <row r="308">
          <cell r="A308" t="str">
            <v>Azure: F2</v>
          </cell>
          <cell r="B308">
            <v>4</v>
          </cell>
        </row>
        <row r="309">
          <cell r="A309" t="str">
            <v>Azure: F4</v>
          </cell>
          <cell r="B309">
            <v>8</v>
          </cell>
        </row>
        <row r="310">
          <cell r="A310" t="str">
            <v>Azure: F8</v>
          </cell>
          <cell r="B310">
            <v>16</v>
          </cell>
        </row>
        <row r="311">
          <cell r="A311" t="str">
            <v>Azure: F16</v>
          </cell>
          <cell r="B311">
            <v>32</v>
          </cell>
        </row>
        <row r="312">
          <cell r="A312" t="str">
            <v>Azure: F1s</v>
          </cell>
          <cell r="B312">
            <v>2</v>
          </cell>
        </row>
        <row r="313">
          <cell r="A313" t="str">
            <v>Azure: F2s</v>
          </cell>
          <cell r="B313">
            <v>4</v>
          </cell>
        </row>
        <row r="314">
          <cell r="A314" t="str">
            <v>Azure: F4s</v>
          </cell>
          <cell r="B314">
            <v>8</v>
          </cell>
        </row>
        <row r="315">
          <cell r="A315" t="str">
            <v>Azure: F8s</v>
          </cell>
          <cell r="B315">
            <v>16</v>
          </cell>
        </row>
        <row r="316">
          <cell r="A316" t="str">
            <v>Azure: F16s</v>
          </cell>
          <cell r="B316">
            <v>32</v>
          </cell>
        </row>
        <row r="317">
          <cell r="A317" t="str">
            <v>Azure: E2 v3</v>
          </cell>
          <cell r="B317">
            <v>16</v>
          </cell>
        </row>
        <row r="318">
          <cell r="A318" t="str">
            <v>Azure: E4 v3</v>
          </cell>
          <cell r="B318">
            <v>32</v>
          </cell>
        </row>
        <row r="319">
          <cell r="A319" t="str">
            <v>Azure: E8 v3</v>
          </cell>
          <cell r="B319">
            <v>64</v>
          </cell>
        </row>
        <row r="320">
          <cell r="A320" t="str">
            <v>Azure: E16 v3</v>
          </cell>
          <cell r="B320">
            <v>128</v>
          </cell>
        </row>
        <row r="321">
          <cell r="A321" t="str">
            <v>Azure: E20 v3</v>
          </cell>
          <cell r="B321">
            <v>160</v>
          </cell>
        </row>
        <row r="322">
          <cell r="A322" t="str">
            <v>Azure: E32 v3</v>
          </cell>
          <cell r="B322">
            <v>256</v>
          </cell>
        </row>
        <row r="323">
          <cell r="A323" t="str">
            <v>Azure: E48 v3</v>
          </cell>
          <cell r="B323">
            <v>384</v>
          </cell>
        </row>
        <row r="324">
          <cell r="A324" t="str">
            <v>Azure: E64i v3 1</v>
          </cell>
          <cell r="B324">
            <v>432</v>
          </cell>
        </row>
        <row r="325">
          <cell r="A325" t="str">
            <v>Azure: E64 v3</v>
          </cell>
          <cell r="B325">
            <v>432</v>
          </cell>
        </row>
        <row r="326">
          <cell r="A326" t="str">
            <v>Azure: E2a v4</v>
          </cell>
          <cell r="B326">
            <v>16</v>
          </cell>
        </row>
        <row r="327">
          <cell r="A327" t="str">
            <v>Azure: E4a v4</v>
          </cell>
          <cell r="B327">
            <v>32</v>
          </cell>
        </row>
        <row r="328">
          <cell r="A328" t="str">
            <v>Azure: E8a v4</v>
          </cell>
          <cell r="B328">
            <v>64</v>
          </cell>
        </row>
        <row r="329">
          <cell r="A329" t="str">
            <v>Azure: E16a v4</v>
          </cell>
          <cell r="B329">
            <v>128</v>
          </cell>
        </row>
        <row r="330">
          <cell r="A330" t="str">
            <v>Azure: E20a v4</v>
          </cell>
          <cell r="B330">
            <v>160</v>
          </cell>
        </row>
        <row r="331">
          <cell r="A331" t="str">
            <v>Azure: E32a v4</v>
          </cell>
          <cell r="B331">
            <v>256</v>
          </cell>
        </row>
        <row r="332">
          <cell r="A332" t="str">
            <v>Azure: E48a v4</v>
          </cell>
          <cell r="B332">
            <v>384</v>
          </cell>
        </row>
        <row r="333">
          <cell r="A333" t="str">
            <v>Azure: E64a v4</v>
          </cell>
          <cell r="B333">
            <v>512</v>
          </cell>
        </row>
        <row r="334">
          <cell r="A334" t="str">
            <v>Azure: E96a v4</v>
          </cell>
          <cell r="B334">
            <v>672</v>
          </cell>
        </row>
        <row r="335">
          <cell r="A335" t="str">
            <v>Azure: E2as v4</v>
          </cell>
          <cell r="B335">
            <v>16</v>
          </cell>
        </row>
        <row r="336">
          <cell r="A336" t="str">
            <v>Azure: E4as v4</v>
          </cell>
          <cell r="B336">
            <v>32</v>
          </cell>
        </row>
        <row r="337">
          <cell r="A337" t="str">
            <v>Azure: E8as v4</v>
          </cell>
          <cell r="B337">
            <v>64</v>
          </cell>
        </row>
        <row r="338">
          <cell r="A338" t="str">
            <v>Azure: E16as v4</v>
          </cell>
          <cell r="B338">
            <v>128</v>
          </cell>
        </row>
        <row r="339">
          <cell r="A339" t="str">
            <v>Azure: E20as v4</v>
          </cell>
          <cell r="B339">
            <v>160</v>
          </cell>
        </row>
        <row r="340">
          <cell r="A340" t="str">
            <v>Azure: E32as v4</v>
          </cell>
          <cell r="B340">
            <v>256</v>
          </cell>
        </row>
        <row r="341">
          <cell r="A341" t="str">
            <v>Azure: E48as v4</v>
          </cell>
          <cell r="B341">
            <v>384</v>
          </cell>
        </row>
        <row r="342">
          <cell r="A342" t="str">
            <v>Azure: E64as v4</v>
          </cell>
          <cell r="B342">
            <v>512</v>
          </cell>
        </row>
        <row r="343">
          <cell r="A343" t="str">
            <v>Azure: E96as v4</v>
          </cell>
          <cell r="B343">
            <v>672</v>
          </cell>
        </row>
        <row r="344">
          <cell r="A344" t="str">
            <v>Azure: E2s v3</v>
          </cell>
          <cell r="B344">
            <v>16</v>
          </cell>
        </row>
        <row r="345">
          <cell r="A345" t="str">
            <v>Azure: E4s v3</v>
          </cell>
          <cell r="B345">
            <v>32</v>
          </cell>
        </row>
        <row r="346">
          <cell r="A346" t="str">
            <v>Azure: E8s v3</v>
          </cell>
          <cell r="B346">
            <v>64</v>
          </cell>
        </row>
        <row r="347">
          <cell r="A347" t="str">
            <v>Azure: E16s v3</v>
          </cell>
          <cell r="B347">
            <v>128</v>
          </cell>
        </row>
        <row r="348">
          <cell r="A348" t="str">
            <v>Azure: E20s v3</v>
          </cell>
          <cell r="B348">
            <v>160</v>
          </cell>
        </row>
        <row r="349">
          <cell r="A349" t="str">
            <v>Azure: E32s v3</v>
          </cell>
          <cell r="B349">
            <v>256</v>
          </cell>
        </row>
        <row r="350">
          <cell r="A350" t="str">
            <v>Azure: E48s v3</v>
          </cell>
          <cell r="B350">
            <v>384</v>
          </cell>
        </row>
        <row r="351">
          <cell r="A351" t="str">
            <v>Azure: E64is v3 1</v>
          </cell>
          <cell r="B351">
            <v>432</v>
          </cell>
        </row>
        <row r="352">
          <cell r="A352" t="str">
            <v>Azure: E64s v3</v>
          </cell>
          <cell r="B352">
            <v>432</v>
          </cell>
        </row>
        <row r="353">
          <cell r="A353" t="str">
            <v>Azure: D11 v2</v>
          </cell>
          <cell r="B353">
            <v>14</v>
          </cell>
        </row>
        <row r="354">
          <cell r="A354" t="str">
            <v>Azure: D12 v2</v>
          </cell>
          <cell r="B354">
            <v>28</v>
          </cell>
        </row>
        <row r="355">
          <cell r="A355" t="str">
            <v>Azure: D13 v2</v>
          </cell>
          <cell r="B355">
            <v>56</v>
          </cell>
        </row>
        <row r="356">
          <cell r="A356" t="str">
            <v>Azure: D14 v2</v>
          </cell>
          <cell r="B356">
            <v>112</v>
          </cell>
        </row>
        <row r="357">
          <cell r="A357" t="str">
            <v>Azure: D15i v2 1</v>
          </cell>
          <cell r="B357">
            <v>140</v>
          </cell>
        </row>
        <row r="358">
          <cell r="A358" t="str">
            <v>Azure: D15 v2</v>
          </cell>
          <cell r="B358">
            <v>140</v>
          </cell>
        </row>
        <row r="359">
          <cell r="A359" t="str">
            <v>Azure: DS11 v2</v>
          </cell>
          <cell r="B359">
            <v>14</v>
          </cell>
        </row>
        <row r="360">
          <cell r="A360" t="str">
            <v>Azure: DS12 v2</v>
          </cell>
          <cell r="B360">
            <v>28</v>
          </cell>
        </row>
        <row r="361">
          <cell r="A361" t="str">
            <v>Azure: DS13 v2</v>
          </cell>
          <cell r="B361">
            <v>56</v>
          </cell>
        </row>
        <row r="362">
          <cell r="A362" t="str">
            <v>Azure: DS14 v2</v>
          </cell>
          <cell r="B362">
            <v>112</v>
          </cell>
        </row>
        <row r="363">
          <cell r="A363" t="str">
            <v>Azure: DS15i v2 1</v>
          </cell>
          <cell r="B363">
            <v>140</v>
          </cell>
        </row>
        <row r="364">
          <cell r="A364" t="str">
            <v>Azure: DS15 v2</v>
          </cell>
          <cell r="B364">
            <v>140</v>
          </cell>
        </row>
        <row r="365">
          <cell r="A365" t="str">
            <v>Azure: G1</v>
          </cell>
          <cell r="B365">
            <v>28</v>
          </cell>
        </row>
        <row r="366">
          <cell r="A366" t="str">
            <v>Azure: G2</v>
          </cell>
          <cell r="B366">
            <v>56</v>
          </cell>
        </row>
        <row r="367">
          <cell r="A367" t="str">
            <v>Azure: G3</v>
          </cell>
          <cell r="B367">
            <v>112</v>
          </cell>
        </row>
        <row r="368">
          <cell r="A368" t="str">
            <v>Azure: G4</v>
          </cell>
          <cell r="B368">
            <v>224</v>
          </cell>
        </row>
        <row r="369">
          <cell r="A369" t="str">
            <v>Azure: G5</v>
          </cell>
          <cell r="B369">
            <v>448</v>
          </cell>
        </row>
        <row r="370">
          <cell r="A370" t="str">
            <v>Azure: Gs1</v>
          </cell>
          <cell r="B370">
            <v>28</v>
          </cell>
        </row>
        <row r="371">
          <cell r="A371" t="str">
            <v>Azure: Gs2</v>
          </cell>
          <cell r="B371">
            <v>56</v>
          </cell>
        </row>
        <row r="372">
          <cell r="A372" t="str">
            <v>Azure: Gs3</v>
          </cell>
          <cell r="B372">
            <v>112</v>
          </cell>
        </row>
        <row r="373">
          <cell r="A373" t="str">
            <v>Azure: Gs4</v>
          </cell>
          <cell r="B373">
            <v>224</v>
          </cell>
        </row>
        <row r="374">
          <cell r="A374" t="str">
            <v>Azure: Gs5</v>
          </cell>
          <cell r="B374">
            <v>448</v>
          </cell>
        </row>
        <row r="375">
          <cell r="A375" t="str">
            <v>Azure: M8ms</v>
          </cell>
          <cell r="B375">
            <v>219</v>
          </cell>
        </row>
        <row r="376">
          <cell r="A376" t="str">
            <v>Azure: M16ms</v>
          </cell>
          <cell r="B376">
            <v>438</v>
          </cell>
        </row>
        <row r="377">
          <cell r="A377" t="str">
            <v>Azure: M32ts</v>
          </cell>
          <cell r="B377">
            <v>192</v>
          </cell>
        </row>
        <row r="378">
          <cell r="A378" t="str">
            <v>Azure: M32ls</v>
          </cell>
          <cell r="B378">
            <v>256</v>
          </cell>
        </row>
        <row r="379">
          <cell r="A379" t="str">
            <v>Azure: M32ms</v>
          </cell>
          <cell r="B379">
            <v>875</v>
          </cell>
        </row>
        <row r="380">
          <cell r="A380" t="str">
            <v>Azure: M64ls</v>
          </cell>
          <cell r="B380">
            <v>512</v>
          </cell>
        </row>
        <row r="381">
          <cell r="A381" t="str">
            <v>Azure: M64s</v>
          </cell>
          <cell r="B381">
            <v>1024</v>
          </cell>
        </row>
        <row r="382">
          <cell r="A382" t="str">
            <v>Azure: M64 1</v>
          </cell>
          <cell r="B382">
            <v>1024</v>
          </cell>
        </row>
        <row r="383">
          <cell r="A383" t="str">
            <v>Azure: M64ms</v>
          </cell>
          <cell r="B383">
            <v>1792</v>
          </cell>
        </row>
        <row r="384">
          <cell r="A384" t="str">
            <v>Azure: M64m 1</v>
          </cell>
          <cell r="B384">
            <v>1792</v>
          </cell>
        </row>
        <row r="385">
          <cell r="A385" t="str">
            <v>Azure: M128s</v>
          </cell>
          <cell r="B385">
            <v>2048</v>
          </cell>
        </row>
        <row r="386">
          <cell r="A386" t="str">
            <v>Azure: M128 1</v>
          </cell>
          <cell r="B386">
            <v>2048</v>
          </cell>
        </row>
        <row r="387">
          <cell r="A387" t="str">
            <v>Azure: M128ms</v>
          </cell>
          <cell r="B387">
            <v>3892</v>
          </cell>
        </row>
        <row r="388">
          <cell r="A388" t="str">
            <v>Azure: M128m 1</v>
          </cell>
          <cell r="B388">
            <v>3892</v>
          </cell>
        </row>
        <row r="389">
          <cell r="A389" t="str">
            <v>Azure: M208s v2</v>
          </cell>
          <cell r="B389">
            <v>2850</v>
          </cell>
        </row>
        <row r="390">
          <cell r="A390" t="str">
            <v>Azure: M208ms v2</v>
          </cell>
          <cell r="B390">
            <v>5700</v>
          </cell>
        </row>
        <row r="391">
          <cell r="A391" t="str">
            <v>Azure: M416s v2</v>
          </cell>
          <cell r="B391">
            <v>5700</v>
          </cell>
        </row>
        <row r="392">
          <cell r="A392" t="str">
            <v>Azure: M416ms v2</v>
          </cell>
          <cell r="B392">
            <v>11400</v>
          </cell>
        </row>
        <row r="393">
          <cell r="A393" t="str">
            <v>Azure: DS11-1 v2</v>
          </cell>
          <cell r="B393">
            <v>14</v>
          </cell>
        </row>
        <row r="394">
          <cell r="A394" t="str">
            <v>Azure: DS12-1 v2</v>
          </cell>
          <cell r="B394">
            <v>28</v>
          </cell>
        </row>
        <row r="395">
          <cell r="A395" t="str">
            <v>Azure: DS12-2 v2</v>
          </cell>
          <cell r="B395">
            <v>28</v>
          </cell>
        </row>
        <row r="396">
          <cell r="A396" t="str">
            <v>Azure: E4-2s v3</v>
          </cell>
          <cell r="B396">
            <v>32</v>
          </cell>
        </row>
        <row r="397">
          <cell r="A397" t="str">
            <v>Azure: DS13-2 v2</v>
          </cell>
          <cell r="B397">
            <v>56</v>
          </cell>
        </row>
        <row r="398">
          <cell r="A398" t="str">
            <v>Azure: E8-2s v3</v>
          </cell>
          <cell r="B398">
            <v>64</v>
          </cell>
        </row>
        <row r="399">
          <cell r="A399" t="str">
            <v>Azure: DS13-4 v2</v>
          </cell>
          <cell r="B399">
            <v>56</v>
          </cell>
        </row>
        <row r="400">
          <cell r="A400" t="str">
            <v>Azure: E8-4s v3</v>
          </cell>
          <cell r="B400">
            <v>64</v>
          </cell>
        </row>
        <row r="401">
          <cell r="A401" t="str">
            <v>Azure: DS14-4 v2</v>
          </cell>
          <cell r="B401">
            <v>112</v>
          </cell>
        </row>
        <row r="402">
          <cell r="A402" t="str">
            <v>Azure: E16-4s v3</v>
          </cell>
          <cell r="B402">
            <v>128</v>
          </cell>
        </row>
        <row r="403">
          <cell r="A403" t="str">
            <v>Azure: Gs4-4</v>
          </cell>
          <cell r="B403">
            <v>224</v>
          </cell>
        </row>
        <row r="404">
          <cell r="A404" t="str">
            <v>Azure: DS14-8 v2</v>
          </cell>
          <cell r="B404">
            <v>112</v>
          </cell>
        </row>
        <row r="405">
          <cell r="A405" t="str">
            <v>Azure: E16-8s v3</v>
          </cell>
          <cell r="B405">
            <v>128</v>
          </cell>
        </row>
        <row r="406">
          <cell r="A406" t="str">
            <v>Azure: Gs4-8</v>
          </cell>
          <cell r="B406">
            <v>224</v>
          </cell>
        </row>
        <row r="407">
          <cell r="A407" t="str">
            <v>Azure: E32-8s v3</v>
          </cell>
          <cell r="B407">
            <v>256</v>
          </cell>
        </row>
        <row r="408">
          <cell r="A408" t="str">
            <v>Azure: M16-8ms</v>
          </cell>
          <cell r="B408">
            <v>438</v>
          </cell>
        </row>
        <row r="409">
          <cell r="A409" t="str">
            <v>Azure: Gs5-8</v>
          </cell>
          <cell r="B409">
            <v>448</v>
          </cell>
        </row>
        <row r="410">
          <cell r="A410" t="str">
            <v>Azure: E32-16s v3</v>
          </cell>
          <cell r="B410">
            <v>256</v>
          </cell>
        </row>
        <row r="411">
          <cell r="A411" t="str">
            <v>Azure: E64-16s v3</v>
          </cell>
          <cell r="B411">
            <v>432</v>
          </cell>
        </row>
        <row r="412">
          <cell r="A412" t="str">
            <v>Azure: Gs5-16</v>
          </cell>
          <cell r="B412">
            <v>448</v>
          </cell>
        </row>
        <row r="413">
          <cell r="A413" t="str">
            <v>Azure: M64-16ms</v>
          </cell>
          <cell r="B413">
            <v>1750</v>
          </cell>
        </row>
        <row r="414">
          <cell r="A414" t="str">
            <v>Azure: E64-32s v3</v>
          </cell>
          <cell r="B414">
            <v>432</v>
          </cell>
        </row>
        <row r="415">
          <cell r="A415" t="str">
            <v>Azure: M64-32ms</v>
          </cell>
          <cell r="B415">
            <v>1750</v>
          </cell>
        </row>
        <row r="416">
          <cell r="A416" t="str">
            <v>Azure: M128-32ms</v>
          </cell>
          <cell r="B416">
            <v>3800</v>
          </cell>
        </row>
        <row r="417">
          <cell r="A417" t="str">
            <v>Azure: M128-64ms</v>
          </cell>
          <cell r="B417">
            <v>3800</v>
          </cell>
        </row>
        <row r="418">
          <cell r="A418" t="str">
            <v>Azure: L8s v2</v>
          </cell>
          <cell r="B418">
            <v>64</v>
          </cell>
        </row>
        <row r="419">
          <cell r="A419" t="str">
            <v>Azure: L16s v2</v>
          </cell>
          <cell r="B419">
            <v>128</v>
          </cell>
        </row>
        <row r="420">
          <cell r="A420" t="str">
            <v>Azure: L32s v2</v>
          </cell>
          <cell r="B420">
            <v>256</v>
          </cell>
        </row>
        <row r="421">
          <cell r="A421" t="str">
            <v>Azure: L48s v2</v>
          </cell>
          <cell r="B421">
            <v>384</v>
          </cell>
        </row>
        <row r="422">
          <cell r="A422" t="str">
            <v>Azure: L64s v2</v>
          </cell>
          <cell r="B422">
            <v>512</v>
          </cell>
        </row>
        <row r="423">
          <cell r="A423" t="str">
            <v>Azure: L80s v2</v>
          </cell>
          <cell r="B423">
            <v>640</v>
          </cell>
        </row>
        <row r="424">
          <cell r="A424" t="str">
            <v>Azure: L4s</v>
          </cell>
          <cell r="B424">
            <v>32</v>
          </cell>
        </row>
        <row r="425">
          <cell r="A425" t="str">
            <v>Azure: L8s</v>
          </cell>
          <cell r="B425">
            <v>64</v>
          </cell>
        </row>
        <row r="426">
          <cell r="A426" t="str">
            <v>Azure: L16s</v>
          </cell>
          <cell r="B426">
            <v>128</v>
          </cell>
        </row>
        <row r="427">
          <cell r="A427" t="str">
            <v>Azure: L32s</v>
          </cell>
          <cell r="B427">
            <v>256</v>
          </cell>
        </row>
        <row r="428">
          <cell r="A428" t="str">
            <v>Azure: NC6</v>
          </cell>
          <cell r="B428">
            <v>56</v>
          </cell>
        </row>
        <row r="429">
          <cell r="A429" t="str">
            <v>Azure: NC12</v>
          </cell>
          <cell r="B429">
            <v>112</v>
          </cell>
        </row>
        <row r="430">
          <cell r="A430" t="str">
            <v>Azure: NC24r</v>
          </cell>
          <cell r="B430">
            <v>224</v>
          </cell>
        </row>
        <row r="431">
          <cell r="A431" t="str">
            <v>Azure: NC24</v>
          </cell>
          <cell r="B431">
            <v>224</v>
          </cell>
        </row>
        <row r="432">
          <cell r="A432" t="str">
            <v>Azure: NC6 Promo</v>
          </cell>
          <cell r="B432">
            <v>56</v>
          </cell>
        </row>
        <row r="433">
          <cell r="A433" t="str">
            <v>Azure: NC12 Promo</v>
          </cell>
          <cell r="B433">
            <v>112</v>
          </cell>
        </row>
        <row r="434">
          <cell r="A434" t="str">
            <v>Azure: NC24 Promo</v>
          </cell>
          <cell r="B434">
            <v>224</v>
          </cell>
        </row>
        <row r="435">
          <cell r="A435" t="str">
            <v>Azure: NC24r Promo</v>
          </cell>
          <cell r="B435">
            <v>224</v>
          </cell>
        </row>
        <row r="436">
          <cell r="A436" t="str">
            <v>Azure: NC6s v2</v>
          </cell>
          <cell r="B436">
            <v>112</v>
          </cell>
        </row>
        <row r="437">
          <cell r="A437" t="str">
            <v>Azure: NC12s v2</v>
          </cell>
          <cell r="B437">
            <v>224</v>
          </cell>
        </row>
        <row r="438">
          <cell r="A438" t="str">
            <v>Azure: NC24rs v2</v>
          </cell>
          <cell r="B438">
            <v>448</v>
          </cell>
        </row>
        <row r="439">
          <cell r="A439" t="str">
            <v>Azure: NC24s v2</v>
          </cell>
          <cell r="B439">
            <v>448</v>
          </cell>
        </row>
        <row r="440">
          <cell r="A440" t="str">
            <v>Azure: NC6s v3</v>
          </cell>
          <cell r="B440">
            <v>112</v>
          </cell>
        </row>
        <row r="441">
          <cell r="A441" t="str">
            <v>Azure: NC12s v3</v>
          </cell>
          <cell r="B441">
            <v>224</v>
          </cell>
        </row>
        <row r="442">
          <cell r="A442" t="str">
            <v>Azure: NC24rs v3</v>
          </cell>
          <cell r="B442">
            <v>448</v>
          </cell>
        </row>
        <row r="443">
          <cell r="A443" t="str">
            <v>Azure: NC24s v3</v>
          </cell>
          <cell r="B443">
            <v>448</v>
          </cell>
        </row>
        <row r="444">
          <cell r="A444" t="str">
            <v>Azure: NV6</v>
          </cell>
          <cell r="B444">
            <v>56</v>
          </cell>
        </row>
        <row r="445">
          <cell r="A445" t="str">
            <v>Azure: NV12</v>
          </cell>
          <cell r="B445">
            <v>112</v>
          </cell>
        </row>
        <row r="446">
          <cell r="A446" t="str">
            <v>Azure: NV24</v>
          </cell>
          <cell r="B446">
            <v>224</v>
          </cell>
        </row>
        <row r="447">
          <cell r="A447" t="str">
            <v>Azure: NV6 Promo</v>
          </cell>
          <cell r="B447">
            <v>56</v>
          </cell>
        </row>
        <row r="448">
          <cell r="A448" t="str">
            <v>Azure: NV12 Promo</v>
          </cell>
          <cell r="B448">
            <v>112</v>
          </cell>
        </row>
        <row r="449">
          <cell r="A449" t="str">
            <v>Azure: NV24 Promo</v>
          </cell>
          <cell r="B449">
            <v>224</v>
          </cell>
        </row>
        <row r="450">
          <cell r="A450" t="str">
            <v>Azure: NV12s v3</v>
          </cell>
          <cell r="B450">
            <v>112</v>
          </cell>
        </row>
        <row r="451">
          <cell r="A451" t="str">
            <v>Azure: NV24s v3</v>
          </cell>
          <cell r="B451">
            <v>224</v>
          </cell>
        </row>
        <row r="452">
          <cell r="A452" t="str">
            <v>Azure: NV48s v3</v>
          </cell>
          <cell r="B452">
            <v>448</v>
          </cell>
        </row>
        <row r="453">
          <cell r="A453" t="str">
            <v>Azure: NV4as v4</v>
          </cell>
          <cell r="B453">
            <v>14</v>
          </cell>
        </row>
        <row r="454">
          <cell r="A454" t="str">
            <v>Azure: NV8as v4</v>
          </cell>
          <cell r="B454">
            <v>28</v>
          </cell>
        </row>
        <row r="455">
          <cell r="A455" t="str">
            <v>Azure: NV16as v4</v>
          </cell>
          <cell r="B455">
            <v>56</v>
          </cell>
        </row>
        <row r="456">
          <cell r="A456" t="str">
            <v>Azure: NV32as v4</v>
          </cell>
          <cell r="B456">
            <v>112</v>
          </cell>
        </row>
        <row r="457">
          <cell r="A457" t="str">
            <v>Azure: ND6s</v>
          </cell>
          <cell r="B457">
            <v>112</v>
          </cell>
        </row>
        <row r="458">
          <cell r="A458" t="str">
            <v>Azure: ND12s</v>
          </cell>
          <cell r="B458">
            <v>224</v>
          </cell>
        </row>
        <row r="459">
          <cell r="A459" t="str">
            <v>Azure: ND24rs</v>
          </cell>
          <cell r="B459">
            <v>448</v>
          </cell>
        </row>
        <row r="460">
          <cell r="A460" t="str">
            <v>Azure: ND24s</v>
          </cell>
          <cell r="B460">
            <v>448</v>
          </cell>
        </row>
        <row r="461">
          <cell r="A461" t="str">
            <v>Azure: ND40rs v2</v>
          </cell>
          <cell r="B461">
            <v>672</v>
          </cell>
        </row>
        <row r="462">
          <cell r="A462" t="str">
            <v>Azure: H8</v>
          </cell>
          <cell r="B462">
            <v>56</v>
          </cell>
        </row>
        <row r="463">
          <cell r="A463" t="str">
            <v>Azure: H8m</v>
          </cell>
          <cell r="B463">
            <v>112</v>
          </cell>
        </row>
        <row r="464">
          <cell r="A464" t="str">
            <v>Azure: H16r</v>
          </cell>
          <cell r="B464">
            <v>112</v>
          </cell>
        </row>
        <row r="465">
          <cell r="A465" t="str">
            <v>Azure: H16</v>
          </cell>
          <cell r="B465">
            <v>112</v>
          </cell>
        </row>
        <row r="466">
          <cell r="A466" t="str">
            <v>Azure: H16mr</v>
          </cell>
          <cell r="B466">
            <v>224</v>
          </cell>
        </row>
        <row r="467">
          <cell r="A467" t="str">
            <v>Azure: H16m</v>
          </cell>
          <cell r="B467">
            <v>224</v>
          </cell>
        </row>
        <row r="468">
          <cell r="A468" t="str">
            <v>Azure: H8 Promo</v>
          </cell>
          <cell r="B468">
            <v>56</v>
          </cell>
        </row>
        <row r="469">
          <cell r="A469" t="str">
            <v>Azure: H8m Promo</v>
          </cell>
          <cell r="B469">
            <v>112</v>
          </cell>
        </row>
        <row r="470">
          <cell r="A470" t="str">
            <v>Azure: H16 Promo</v>
          </cell>
          <cell r="B470">
            <v>112</v>
          </cell>
        </row>
        <row r="471">
          <cell r="A471" t="str">
            <v>Azure: H16r Promo</v>
          </cell>
          <cell r="B471">
            <v>112</v>
          </cell>
        </row>
        <row r="472">
          <cell r="A472" t="str">
            <v>Azure: H16m Promo</v>
          </cell>
          <cell r="B472">
            <v>224</v>
          </cell>
        </row>
        <row r="473">
          <cell r="A473" t="str">
            <v>Azure: H16mr Promo</v>
          </cell>
          <cell r="B473">
            <v>224</v>
          </cell>
        </row>
        <row r="474">
          <cell r="A474" t="str">
            <v>Azure: HB120rs v2</v>
          </cell>
          <cell r="B474">
            <v>480</v>
          </cell>
        </row>
        <row r="475">
          <cell r="A475" t="str">
            <v>Azure: HC44rs</v>
          </cell>
          <cell r="B475">
            <v>352</v>
          </cell>
        </row>
        <row r="476">
          <cell r="A476" t="str">
            <v>GCP: e2-standard-2</v>
          </cell>
          <cell r="B476">
            <v>8</v>
          </cell>
        </row>
        <row r="477">
          <cell r="A477" t="str">
            <v>GCP: e2-standard-4</v>
          </cell>
          <cell r="B477">
            <v>16</v>
          </cell>
        </row>
        <row r="478">
          <cell r="A478" t="str">
            <v>GCP: e2-standard-8</v>
          </cell>
          <cell r="B478">
            <v>32</v>
          </cell>
        </row>
        <row r="479">
          <cell r="A479" t="str">
            <v>GCP: e2-standard-16</v>
          </cell>
          <cell r="B479">
            <v>64</v>
          </cell>
        </row>
        <row r="480">
          <cell r="A480" t="str">
            <v>GCP: e2-highmem-2</v>
          </cell>
          <cell r="B480">
            <v>16</v>
          </cell>
        </row>
        <row r="481">
          <cell r="A481" t="str">
            <v>GCP: e2-highmem-4</v>
          </cell>
          <cell r="B481">
            <v>32</v>
          </cell>
        </row>
        <row r="482">
          <cell r="A482" t="str">
            <v>GCP: e2-highmem-8</v>
          </cell>
          <cell r="B482">
            <v>64</v>
          </cell>
        </row>
        <row r="483">
          <cell r="A483" t="str">
            <v>GCP: e2-highmem-16</v>
          </cell>
          <cell r="B483">
            <v>128</v>
          </cell>
        </row>
        <row r="484">
          <cell r="A484" t="str">
            <v>GCP: e2-highcpu-2</v>
          </cell>
          <cell r="B484">
            <v>2</v>
          </cell>
        </row>
        <row r="485">
          <cell r="A485" t="str">
            <v>GCP: e2-highcpu-4</v>
          </cell>
          <cell r="B485">
            <v>4</v>
          </cell>
        </row>
        <row r="486">
          <cell r="A486" t="str">
            <v>GCP: e2-highcpu-8</v>
          </cell>
          <cell r="B486">
            <v>8</v>
          </cell>
        </row>
        <row r="487">
          <cell r="A487" t="str">
            <v>GCP: e2-highcpu-16</v>
          </cell>
          <cell r="B487">
            <v>16</v>
          </cell>
        </row>
        <row r="488">
          <cell r="A488" t="str">
            <v>GCP: n2-standard-2</v>
          </cell>
          <cell r="B488">
            <v>8</v>
          </cell>
        </row>
        <row r="489">
          <cell r="A489" t="str">
            <v>GCP: n2-standard-4</v>
          </cell>
          <cell r="B489">
            <v>16</v>
          </cell>
        </row>
        <row r="490">
          <cell r="A490" t="str">
            <v>GCP: n2-standard-8</v>
          </cell>
          <cell r="B490">
            <v>32</v>
          </cell>
        </row>
        <row r="491">
          <cell r="A491" t="str">
            <v>GCP: n2-standard-16</v>
          </cell>
          <cell r="B491">
            <v>64</v>
          </cell>
        </row>
        <row r="492">
          <cell r="A492" t="str">
            <v>GCP: n2-standard-32</v>
          </cell>
          <cell r="B492">
            <v>128</v>
          </cell>
        </row>
        <row r="493">
          <cell r="A493" t="str">
            <v>GCP: n2-standard-48</v>
          </cell>
          <cell r="B493">
            <v>192</v>
          </cell>
        </row>
        <row r="494">
          <cell r="A494" t="str">
            <v>GCP: n2-standard-64</v>
          </cell>
          <cell r="B494">
            <v>256</v>
          </cell>
        </row>
        <row r="495">
          <cell r="A495" t="str">
            <v>GCP: n2-standard-80</v>
          </cell>
          <cell r="B495">
            <v>320</v>
          </cell>
        </row>
        <row r="496">
          <cell r="A496" t="str">
            <v>GCP: n2-highmem-2</v>
          </cell>
          <cell r="B496">
            <v>16</v>
          </cell>
        </row>
        <row r="497">
          <cell r="A497" t="str">
            <v>GCP: n2-highmem-4</v>
          </cell>
          <cell r="B497">
            <v>32</v>
          </cell>
        </row>
        <row r="498">
          <cell r="A498" t="str">
            <v>GCP: n2-highmem-8</v>
          </cell>
          <cell r="B498">
            <v>64</v>
          </cell>
        </row>
        <row r="499">
          <cell r="A499" t="str">
            <v>GCP: n2-highmem-16</v>
          </cell>
          <cell r="B499">
            <v>128</v>
          </cell>
        </row>
        <row r="500">
          <cell r="A500" t="str">
            <v>GCP: n2-highmem-32</v>
          </cell>
          <cell r="B500">
            <v>256</v>
          </cell>
        </row>
        <row r="501">
          <cell r="A501" t="str">
            <v>GCP: n2-highmem-48</v>
          </cell>
          <cell r="B501">
            <v>384</v>
          </cell>
        </row>
        <row r="502">
          <cell r="A502" t="str">
            <v>GCP: n2-highmem-64</v>
          </cell>
          <cell r="B502">
            <v>512</v>
          </cell>
        </row>
        <row r="503">
          <cell r="A503" t="str">
            <v>GCP: n2-highmem-80</v>
          </cell>
          <cell r="B503">
            <v>640</v>
          </cell>
        </row>
        <row r="504">
          <cell r="A504" t="str">
            <v>GCP: n2-highcpu-2</v>
          </cell>
          <cell r="B504">
            <v>2</v>
          </cell>
        </row>
        <row r="505">
          <cell r="A505" t="str">
            <v>GCP: n2-highcpu-4</v>
          </cell>
          <cell r="B505">
            <v>4</v>
          </cell>
        </row>
        <row r="506">
          <cell r="A506" t="str">
            <v>GCP: n2-highcpu-8</v>
          </cell>
          <cell r="B506">
            <v>8</v>
          </cell>
        </row>
        <row r="507">
          <cell r="A507" t="str">
            <v>GCP: n2-highcpu-16</v>
          </cell>
          <cell r="B507">
            <v>16</v>
          </cell>
        </row>
        <row r="508">
          <cell r="A508" t="str">
            <v>GCP: n2-highcpu-32</v>
          </cell>
          <cell r="B508">
            <v>32</v>
          </cell>
        </row>
        <row r="509">
          <cell r="A509" t="str">
            <v>GCP: n2-highcpu-48</v>
          </cell>
          <cell r="B509">
            <v>48</v>
          </cell>
        </row>
        <row r="510">
          <cell r="A510" t="str">
            <v>GCP: n2-highcpu-64</v>
          </cell>
          <cell r="B510">
            <v>64</v>
          </cell>
        </row>
        <row r="511">
          <cell r="A511" t="str">
            <v>GCP: n2-highcpu-80</v>
          </cell>
          <cell r="B511">
            <v>80</v>
          </cell>
        </row>
        <row r="512">
          <cell r="A512" t="str">
            <v>GCP: n2d-standard-2</v>
          </cell>
          <cell r="B512">
            <v>8</v>
          </cell>
        </row>
        <row r="513">
          <cell r="A513" t="str">
            <v>GCP: n2d-standard-4</v>
          </cell>
          <cell r="B513">
            <v>16</v>
          </cell>
        </row>
        <row r="514">
          <cell r="A514" t="str">
            <v>GCP: n2d-standard-8</v>
          </cell>
          <cell r="B514">
            <v>32</v>
          </cell>
        </row>
        <row r="515">
          <cell r="A515" t="str">
            <v>GCP: n2d-standard-16</v>
          </cell>
          <cell r="B515">
            <v>64</v>
          </cell>
        </row>
        <row r="516">
          <cell r="A516" t="str">
            <v>GCP: n2d-standard-32</v>
          </cell>
          <cell r="B516">
            <v>128</v>
          </cell>
        </row>
        <row r="517">
          <cell r="A517" t="str">
            <v>GCP: n2d-standard-48</v>
          </cell>
          <cell r="B517">
            <v>192</v>
          </cell>
        </row>
        <row r="518">
          <cell r="A518" t="str">
            <v>GCP: n2d-standard-64</v>
          </cell>
          <cell r="B518">
            <v>256</v>
          </cell>
        </row>
        <row r="519">
          <cell r="A519" t="str">
            <v>GCP: n2d-standard-80</v>
          </cell>
          <cell r="B519">
            <v>320</v>
          </cell>
        </row>
        <row r="520">
          <cell r="A520" t="str">
            <v>GCP: n2d-standard-96</v>
          </cell>
          <cell r="B520">
            <v>384</v>
          </cell>
        </row>
        <row r="521">
          <cell r="A521" t="str">
            <v>GCP: n2d-standard-128</v>
          </cell>
          <cell r="B521">
            <v>512</v>
          </cell>
        </row>
        <row r="522">
          <cell r="A522" t="str">
            <v>GCP: n2d-standard-224</v>
          </cell>
          <cell r="B522">
            <v>896</v>
          </cell>
        </row>
        <row r="523">
          <cell r="A523" t="str">
            <v>GCP: n2d-highmem-2</v>
          </cell>
          <cell r="B523">
            <v>16</v>
          </cell>
        </row>
        <row r="524">
          <cell r="A524" t="str">
            <v>GCP: n2d-highmem-4</v>
          </cell>
          <cell r="B524">
            <v>32</v>
          </cell>
        </row>
        <row r="525">
          <cell r="A525" t="str">
            <v>GCP: n2d-highmem-8</v>
          </cell>
          <cell r="B525">
            <v>64</v>
          </cell>
        </row>
        <row r="526">
          <cell r="A526" t="str">
            <v>GCP: n2d-highmem-16</v>
          </cell>
          <cell r="B526">
            <v>128</v>
          </cell>
        </row>
        <row r="527">
          <cell r="A527" t="str">
            <v>GCP: n2d-highmem-32</v>
          </cell>
          <cell r="B527">
            <v>256</v>
          </cell>
        </row>
        <row r="528">
          <cell r="A528" t="str">
            <v>GCP: n2d-highmem-48</v>
          </cell>
          <cell r="B528">
            <v>384</v>
          </cell>
        </row>
        <row r="529">
          <cell r="A529" t="str">
            <v>GCP: n2d-highmem-64</v>
          </cell>
          <cell r="B529">
            <v>512</v>
          </cell>
        </row>
        <row r="530">
          <cell r="A530" t="str">
            <v>GCP: n2d-highmem-80</v>
          </cell>
          <cell r="B530">
            <v>640</v>
          </cell>
        </row>
        <row r="531">
          <cell r="A531" t="str">
            <v>GCP: n2d-highmem-96</v>
          </cell>
          <cell r="B531">
            <v>768</v>
          </cell>
        </row>
        <row r="532">
          <cell r="A532" t="str">
            <v>GCP: n2d-highcpu-2</v>
          </cell>
          <cell r="B532">
            <v>2</v>
          </cell>
        </row>
        <row r="533">
          <cell r="A533" t="str">
            <v>GCP: n2d-highcpu-4</v>
          </cell>
          <cell r="B533">
            <v>4</v>
          </cell>
        </row>
        <row r="534">
          <cell r="A534" t="str">
            <v>GCP: n2d-highcpu-8</v>
          </cell>
          <cell r="B534">
            <v>8</v>
          </cell>
        </row>
        <row r="535">
          <cell r="A535" t="str">
            <v>GCP: n2d-highcpu-16</v>
          </cell>
          <cell r="B535">
            <v>16</v>
          </cell>
        </row>
        <row r="536">
          <cell r="A536" t="str">
            <v>GCP: n2d-highcpu-32</v>
          </cell>
          <cell r="B536">
            <v>32</v>
          </cell>
        </row>
        <row r="537">
          <cell r="A537" t="str">
            <v>GCP: n2d-highcpu-48</v>
          </cell>
          <cell r="B537">
            <v>48</v>
          </cell>
        </row>
        <row r="538">
          <cell r="A538" t="str">
            <v>GCP: n2d-highcpu-64</v>
          </cell>
          <cell r="B538">
            <v>64</v>
          </cell>
        </row>
        <row r="539">
          <cell r="A539" t="str">
            <v>GCP: n2d-highcpu-80</v>
          </cell>
          <cell r="B539">
            <v>80</v>
          </cell>
        </row>
        <row r="540">
          <cell r="A540" t="str">
            <v>GCP: n2d-highcpu-96</v>
          </cell>
          <cell r="B540">
            <v>96</v>
          </cell>
        </row>
        <row r="541">
          <cell r="A541" t="str">
            <v>GCP: n2d-highcpu-128</v>
          </cell>
          <cell r="B541">
            <v>128</v>
          </cell>
        </row>
        <row r="542">
          <cell r="A542" t="str">
            <v>GCP: n2d-highcpu-224</v>
          </cell>
          <cell r="B542">
            <v>224</v>
          </cell>
        </row>
        <row r="543">
          <cell r="A543" t="str">
            <v>GCP: n1-standard-1</v>
          </cell>
          <cell r="B543">
            <v>3.75</v>
          </cell>
        </row>
        <row r="544">
          <cell r="A544" t="str">
            <v>GCP: n1-standard-2</v>
          </cell>
          <cell r="B544">
            <v>7.5</v>
          </cell>
        </row>
        <row r="545">
          <cell r="A545" t="str">
            <v>GCP: n1-standard-4</v>
          </cell>
          <cell r="B545">
            <v>15</v>
          </cell>
        </row>
        <row r="546">
          <cell r="A546" t="str">
            <v>GCP: n1-standard-8</v>
          </cell>
          <cell r="B546">
            <v>30</v>
          </cell>
        </row>
        <row r="547">
          <cell r="A547" t="str">
            <v>GCP: n1-standard-16</v>
          </cell>
          <cell r="B547">
            <v>60</v>
          </cell>
        </row>
        <row r="548">
          <cell r="A548" t="str">
            <v>GCP: n1-standard-32</v>
          </cell>
          <cell r="B548">
            <v>120</v>
          </cell>
        </row>
        <row r="549">
          <cell r="A549" t="str">
            <v>GCP: n1-standard-64</v>
          </cell>
          <cell r="B549">
            <v>240</v>
          </cell>
        </row>
        <row r="550">
          <cell r="A550" t="str">
            <v>GCP: n1-standard-96</v>
          </cell>
          <cell r="B550">
            <v>360</v>
          </cell>
        </row>
        <row r="551">
          <cell r="A551" t="str">
            <v>GCP: n1-highmem-2</v>
          </cell>
          <cell r="B551">
            <v>13</v>
          </cell>
        </row>
        <row r="552">
          <cell r="A552" t="str">
            <v>GCP: n1-highmem-4</v>
          </cell>
          <cell r="B552">
            <v>26</v>
          </cell>
        </row>
        <row r="553">
          <cell r="A553" t="str">
            <v>GCP: n1-highmem-8</v>
          </cell>
          <cell r="B553">
            <v>52</v>
          </cell>
        </row>
        <row r="554">
          <cell r="A554" t="str">
            <v>GCP: n1-highmem-16</v>
          </cell>
          <cell r="B554">
            <v>104</v>
          </cell>
        </row>
        <row r="555">
          <cell r="A555" t="str">
            <v>GCP: n1-highmem-32</v>
          </cell>
          <cell r="B555">
            <v>208</v>
          </cell>
        </row>
        <row r="556">
          <cell r="A556" t="str">
            <v>GCP: n1-highmem-64</v>
          </cell>
          <cell r="B556">
            <v>416</v>
          </cell>
        </row>
        <row r="557">
          <cell r="A557" t="str">
            <v>GCP: n1-highmem-96</v>
          </cell>
          <cell r="B557">
            <v>624</v>
          </cell>
        </row>
        <row r="558">
          <cell r="A558" t="str">
            <v>GCP: n1-highcpu-2</v>
          </cell>
          <cell r="B558">
            <v>1.8</v>
          </cell>
        </row>
        <row r="559">
          <cell r="A559" t="str">
            <v>GCP: n1-highcpu-4</v>
          </cell>
          <cell r="B559">
            <v>3.6</v>
          </cell>
        </row>
        <row r="560">
          <cell r="A560" t="str">
            <v>GCP: n1-highcpu-8</v>
          </cell>
          <cell r="B560">
            <v>7.2</v>
          </cell>
        </row>
        <row r="561">
          <cell r="A561" t="str">
            <v>GCP: n1-highcpu-16</v>
          </cell>
          <cell r="B561">
            <v>14.4</v>
          </cell>
        </row>
        <row r="562">
          <cell r="A562" t="str">
            <v>GCP: n1-highcpu-32</v>
          </cell>
          <cell r="B562">
            <v>28.8</v>
          </cell>
        </row>
        <row r="563">
          <cell r="A563" t="str">
            <v>GCP: n1-highcpu-64</v>
          </cell>
          <cell r="B563">
            <v>57.6</v>
          </cell>
        </row>
        <row r="564">
          <cell r="A564" t="str">
            <v>GCP: n1-highcpu-96</v>
          </cell>
          <cell r="B564">
            <v>86.4</v>
          </cell>
        </row>
        <row r="565">
          <cell r="A565" t="str">
            <v>GCP: c2-standard-4</v>
          </cell>
          <cell r="B565">
            <v>16</v>
          </cell>
        </row>
        <row r="566">
          <cell r="A566" t="str">
            <v>GCP: c2-standard-8</v>
          </cell>
          <cell r="B566">
            <v>32</v>
          </cell>
        </row>
        <row r="567">
          <cell r="A567" t="str">
            <v>GCP: c2-standard-16</v>
          </cell>
          <cell r="B567">
            <v>64</v>
          </cell>
        </row>
        <row r="568">
          <cell r="A568" t="str">
            <v>GCP: c2-standard-30</v>
          </cell>
          <cell r="B568">
            <v>120</v>
          </cell>
        </row>
        <row r="569">
          <cell r="A569" t="str">
            <v>GCP: c2-standard-60</v>
          </cell>
          <cell r="B569">
            <v>240</v>
          </cell>
        </row>
        <row r="570">
          <cell r="A570" t="str">
            <v>GCP: m2-ultramem-208 4</v>
          </cell>
          <cell r="B570">
            <v>5888</v>
          </cell>
        </row>
        <row r="571">
          <cell r="A571" t="str">
            <v>GCP: m2-ultramem-416 4</v>
          </cell>
          <cell r="B571">
            <v>11776</v>
          </cell>
        </row>
        <row r="572">
          <cell r="A572" t="str">
            <v>GCP: m1-ultramem-40</v>
          </cell>
          <cell r="B572">
            <v>961</v>
          </cell>
        </row>
        <row r="573">
          <cell r="A573" t="str">
            <v>GCP: m1-ultramem-80</v>
          </cell>
          <cell r="B573">
            <v>1922</v>
          </cell>
        </row>
        <row r="574">
          <cell r="A574" t="str">
            <v>GCP: m1-ultramem-160</v>
          </cell>
          <cell r="B574">
            <v>3844</v>
          </cell>
        </row>
        <row r="575">
          <cell r="A575" t="str">
            <v>GCP: m1-megamem-96</v>
          </cell>
          <cell r="B575">
            <v>1433.6</v>
          </cell>
        </row>
        <row r="576">
          <cell r="A576" t="str">
            <v>GCP: e2-micro</v>
          </cell>
          <cell r="B576">
            <v>1</v>
          </cell>
        </row>
        <row r="577">
          <cell r="A577" t="str">
            <v>GCP: e2-small</v>
          </cell>
          <cell r="B577">
            <v>2</v>
          </cell>
        </row>
        <row r="578">
          <cell r="A578" t="str">
            <v>GCP: e2-medium</v>
          </cell>
          <cell r="B578">
            <v>4</v>
          </cell>
        </row>
        <row r="579">
          <cell r="A579" t="str">
            <v>GCP: f1-micro</v>
          </cell>
          <cell r="B579">
            <v>0.6</v>
          </cell>
        </row>
        <row r="580">
          <cell r="A580" t="str">
            <v>GCP: g1-small</v>
          </cell>
          <cell r="B580">
            <v>1.7</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sheetName val="Host Units"/>
      <sheetName val="DEM Units"/>
      <sheetName val="Cloud Automation Units (CAUs)"/>
      <sheetName val="Host Units freehand"/>
      <sheetName val="Instances"/>
    </sheetNames>
    <sheetDataSet>
      <sheetData sheetId="0"/>
      <sheetData sheetId="1"/>
      <sheetData sheetId="2"/>
      <sheetData sheetId="3"/>
      <sheetData sheetId="4"/>
      <sheetData sheetId="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Page"/>
      <sheetName val="Dynatrace"/>
      <sheetName val="App Mon-UEM"/>
      <sheetName val="zOS"/>
      <sheetName val="DC RUM"/>
      <sheetName val="Synthetic Classic"/>
      <sheetName val="XF Conversion Schedule"/>
      <sheetName val="Dynatrace Service Plans"/>
      <sheetName val="Digital Experience Insights"/>
      <sheetName val="Dynatrace Education Services"/>
      <sheetName val="Premium Support"/>
      <sheetName val="Issues"/>
      <sheetName val="Conversions"/>
      <sheetName val="US Price Sheet-Product"/>
      <sheetName val="Price Sheet-Insights"/>
      <sheetName val="Price Sheet-Sevices"/>
      <sheetName val="PremSupt Lookup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2">
          <cell r="T2" t="str">
            <v>United States (U.S. Dollar)</v>
          </cell>
        </row>
        <row r="5">
          <cell r="R5" t="str">
            <v>United States (U.S. Dollar)</v>
          </cell>
        </row>
      </sheetData>
      <sheetData sheetId="13" refreshError="1">
        <row r="76">
          <cell r="G76">
            <v>5000</v>
          </cell>
        </row>
        <row r="77">
          <cell r="G77">
            <v>4000</v>
          </cell>
        </row>
        <row r="78">
          <cell r="G78">
            <v>3375</v>
          </cell>
        </row>
        <row r="79">
          <cell r="G79">
            <v>3150</v>
          </cell>
        </row>
        <row r="80">
          <cell r="G80">
            <v>2700</v>
          </cell>
        </row>
        <row r="81">
          <cell r="G81">
            <v>7500</v>
          </cell>
        </row>
        <row r="82">
          <cell r="G82">
            <v>6000</v>
          </cell>
        </row>
        <row r="83">
          <cell r="G83">
            <v>5065</v>
          </cell>
        </row>
        <row r="84">
          <cell r="G84">
            <v>4725</v>
          </cell>
        </row>
        <row r="85">
          <cell r="G85">
            <v>4050</v>
          </cell>
        </row>
        <row r="86">
          <cell r="G86">
            <v>2755</v>
          </cell>
        </row>
        <row r="87">
          <cell r="G87">
            <v>2205</v>
          </cell>
        </row>
        <row r="88">
          <cell r="G88">
            <v>1860</v>
          </cell>
        </row>
        <row r="89">
          <cell r="G89">
            <v>1735</v>
          </cell>
        </row>
        <row r="90">
          <cell r="G90">
            <v>1490</v>
          </cell>
        </row>
        <row r="91">
          <cell r="G91">
            <v>5280</v>
          </cell>
        </row>
        <row r="92">
          <cell r="G92">
            <v>4220</v>
          </cell>
        </row>
        <row r="93">
          <cell r="G93">
            <v>3565</v>
          </cell>
        </row>
        <row r="94">
          <cell r="G94">
            <v>3325</v>
          </cell>
        </row>
        <row r="95">
          <cell r="G95">
            <v>2850</v>
          </cell>
        </row>
        <row r="96">
          <cell r="G96">
            <v>7465</v>
          </cell>
        </row>
        <row r="97">
          <cell r="G97">
            <v>5975</v>
          </cell>
        </row>
        <row r="98">
          <cell r="G98">
            <v>5040</v>
          </cell>
        </row>
        <row r="99">
          <cell r="G99">
            <v>4705</v>
          </cell>
        </row>
        <row r="100">
          <cell r="G100">
            <v>4030</v>
          </cell>
        </row>
        <row r="101">
          <cell r="G101">
            <v>4135</v>
          </cell>
        </row>
        <row r="102">
          <cell r="G102">
            <v>3310</v>
          </cell>
        </row>
        <row r="103">
          <cell r="G103">
            <v>2790</v>
          </cell>
        </row>
        <row r="104">
          <cell r="G104">
            <v>2605</v>
          </cell>
        </row>
        <row r="105">
          <cell r="G105">
            <v>2235</v>
          </cell>
        </row>
        <row r="106">
          <cell r="G106">
            <v>7915</v>
          </cell>
        </row>
        <row r="107">
          <cell r="G107">
            <v>6335</v>
          </cell>
        </row>
        <row r="108">
          <cell r="G108">
            <v>5345</v>
          </cell>
        </row>
        <row r="109">
          <cell r="G109">
            <v>4990</v>
          </cell>
        </row>
        <row r="110">
          <cell r="G110">
            <v>4275</v>
          </cell>
        </row>
        <row r="111">
          <cell r="G111">
            <v>11200</v>
          </cell>
        </row>
        <row r="112">
          <cell r="G112">
            <v>8960</v>
          </cell>
        </row>
        <row r="113">
          <cell r="G113">
            <v>7560</v>
          </cell>
        </row>
        <row r="114">
          <cell r="G114">
            <v>7055</v>
          </cell>
        </row>
        <row r="115">
          <cell r="G115">
            <v>6050</v>
          </cell>
        </row>
        <row r="116">
          <cell r="G116">
            <v>3305</v>
          </cell>
        </row>
        <row r="117">
          <cell r="G117">
            <v>2755</v>
          </cell>
        </row>
        <row r="118">
          <cell r="G118">
            <v>2205</v>
          </cell>
        </row>
        <row r="119">
          <cell r="G119">
            <v>1655</v>
          </cell>
        </row>
        <row r="120">
          <cell r="G120">
            <v>1380</v>
          </cell>
        </row>
        <row r="121">
          <cell r="G121">
            <v>1100</v>
          </cell>
        </row>
        <row r="122">
          <cell r="G122">
            <v>6335</v>
          </cell>
        </row>
        <row r="123">
          <cell r="G123">
            <v>5280</v>
          </cell>
        </row>
        <row r="124">
          <cell r="G124">
            <v>4220</v>
          </cell>
        </row>
        <row r="125">
          <cell r="G125">
            <v>3170</v>
          </cell>
        </row>
        <row r="126">
          <cell r="G126">
            <v>2645</v>
          </cell>
        </row>
        <row r="127">
          <cell r="G127">
            <v>2105</v>
          </cell>
        </row>
        <row r="128">
          <cell r="G128">
            <v>8960</v>
          </cell>
        </row>
        <row r="129">
          <cell r="G129">
            <v>7465</v>
          </cell>
        </row>
        <row r="130">
          <cell r="G130">
            <v>5975</v>
          </cell>
        </row>
        <row r="131">
          <cell r="G131">
            <v>4485</v>
          </cell>
        </row>
        <row r="132">
          <cell r="G132">
            <v>3740</v>
          </cell>
        </row>
        <row r="133">
          <cell r="G133">
            <v>2980</v>
          </cell>
        </row>
        <row r="134">
          <cell r="G134">
            <v>6770</v>
          </cell>
        </row>
        <row r="135">
          <cell r="G135">
            <v>4875</v>
          </cell>
        </row>
        <row r="136">
          <cell r="G136">
            <v>3800</v>
          </cell>
        </row>
        <row r="137">
          <cell r="G137">
            <v>2625</v>
          </cell>
        </row>
        <row r="138">
          <cell r="G138">
            <v>2190</v>
          </cell>
        </row>
        <row r="139">
          <cell r="G139">
            <v>1700</v>
          </cell>
        </row>
        <row r="140">
          <cell r="G140">
            <v>13265</v>
          </cell>
        </row>
        <row r="141">
          <cell r="G141">
            <v>9520</v>
          </cell>
        </row>
        <row r="142">
          <cell r="G142">
            <v>7410</v>
          </cell>
        </row>
        <row r="143">
          <cell r="G143">
            <v>5110</v>
          </cell>
        </row>
        <row r="144">
          <cell r="G144">
            <v>4265</v>
          </cell>
        </row>
        <row r="145">
          <cell r="G145">
            <v>3305</v>
          </cell>
        </row>
        <row r="146">
          <cell r="G146">
            <v>19355</v>
          </cell>
        </row>
        <row r="147">
          <cell r="G147">
            <v>13825</v>
          </cell>
        </row>
        <row r="148">
          <cell r="G148">
            <v>10760</v>
          </cell>
        </row>
        <row r="149">
          <cell r="G149">
            <v>7395</v>
          </cell>
        </row>
        <row r="150">
          <cell r="G150">
            <v>6170</v>
          </cell>
        </row>
        <row r="151">
          <cell r="G151">
            <v>4780</v>
          </cell>
        </row>
        <row r="152">
          <cell r="G152">
            <v>2000</v>
          </cell>
        </row>
        <row r="153">
          <cell r="G153">
            <v>1600</v>
          </cell>
        </row>
        <row r="154">
          <cell r="G154">
            <v>1300</v>
          </cell>
        </row>
        <row r="155">
          <cell r="G155">
            <v>1095</v>
          </cell>
        </row>
        <row r="156">
          <cell r="G156">
            <v>3830</v>
          </cell>
        </row>
        <row r="157">
          <cell r="G157">
            <v>3065</v>
          </cell>
        </row>
        <row r="158">
          <cell r="G158">
            <v>2490</v>
          </cell>
        </row>
        <row r="159">
          <cell r="G159">
            <v>2100</v>
          </cell>
        </row>
        <row r="160">
          <cell r="G160">
            <v>5420</v>
          </cell>
        </row>
        <row r="161">
          <cell r="G161">
            <v>4335</v>
          </cell>
        </row>
        <row r="162">
          <cell r="G162">
            <v>3525</v>
          </cell>
        </row>
        <row r="163">
          <cell r="G163">
            <v>2970</v>
          </cell>
        </row>
        <row r="164">
          <cell r="G164">
            <v>3000</v>
          </cell>
        </row>
        <row r="165">
          <cell r="G165">
            <v>5745</v>
          </cell>
        </row>
        <row r="166">
          <cell r="G166">
            <v>8130</v>
          </cell>
        </row>
        <row r="167">
          <cell r="G167">
            <v>0.35</v>
          </cell>
        </row>
        <row r="168">
          <cell r="G168">
            <v>0.35</v>
          </cell>
        </row>
        <row r="169">
          <cell r="G169">
            <v>2500</v>
          </cell>
        </row>
        <row r="170">
          <cell r="G170">
            <v>760</v>
          </cell>
        </row>
        <row r="171">
          <cell r="G171">
            <v>2755</v>
          </cell>
        </row>
        <row r="172">
          <cell r="G172">
            <v>2755</v>
          </cell>
        </row>
        <row r="173">
          <cell r="G173">
            <v>2205</v>
          </cell>
        </row>
        <row r="174">
          <cell r="G174">
            <v>1860</v>
          </cell>
        </row>
        <row r="175">
          <cell r="G175">
            <v>1735</v>
          </cell>
        </row>
        <row r="176">
          <cell r="G176">
            <v>1490</v>
          </cell>
        </row>
        <row r="177">
          <cell r="G177">
            <v>5280</v>
          </cell>
        </row>
        <row r="178">
          <cell r="G178">
            <v>5280</v>
          </cell>
        </row>
        <row r="179">
          <cell r="G179">
            <v>4220</v>
          </cell>
        </row>
        <row r="180">
          <cell r="G180">
            <v>3565</v>
          </cell>
        </row>
        <row r="181">
          <cell r="G181">
            <v>3325</v>
          </cell>
        </row>
        <row r="182">
          <cell r="G182">
            <v>2850</v>
          </cell>
        </row>
        <row r="183">
          <cell r="G183">
            <v>7465</v>
          </cell>
        </row>
        <row r="184">
          <cell r="G184">
            <v>7465</v>
          </cell>
        </row>
        <row r="185">
          <cell r="G185">
            <v>5975</v>
          </cell>
        </row>
        <row r="186">
          <cell r="G186">
            <v>5040</v>
          </cell>
        </row>
        <row r="187">
          <cell r="G187">
            <v>4705</v>
          </cell>
        </row>
        <row r="188">
          <cell r="G188">
            <v>4030</v>
          </cell>
        </row>
        <row r="189">
          <cell r="G189">
            <v>4135</v>
          </cell>
        </row>
        <row r="190">
          <cell r="G190">
            <v>4135</v>
          </cell>
        </row>
        <row r="191">
          <cell r="G191">
            <v>3310</v>
          </cell>
        </row>
        <row r="192">
          <cell r="G192">
            <v>2790</v>
          </cell>
        </row>
        <row r="193">
          <cell r="G193">
            <v>2605</v>
          </cell>
        </row>
        <row r="194">
          <cell r="G194">
            <v>2235</v>
          </cell>
        </row>
        <row r="195">
          <cell r="G195">
            <v>7915</v>
          </cell>
        </row>
        <row r="196">
          <cell r="G196">
            <v>7915</v>
          </cell>
        </row>
        <row r="197">
          <cell r="G197">
            <v>6335</v>
          </cell>
        </row>
        <row r="198">
          <cell r="G198">
            <v>5345</v>
          </cell>
        </row>
        <row r="199">
          <cell r="G199">
            <v>4990</v>
          </cell>
        </row>
        <row r="200">
          <cell r="G200">
            <v>4275</v>
          </cell>
        </row>
        <row r="201">
          <cell r="G201">
            <v>11200</v>
          </cell>
        </row>
        <row r="202">
          <cell r="G202">
            <v>11200</v>
          </cell>
        </row>
        <row r="203">
          <cell r="G203">
            <v>8960</v>
          </cell>
        </row>
        <row r="204">
          <cell r="G204">
            <v>7560</v>
          </cell>
        </row>
        <row r="205">
          <cell r="G205">
            <v>7055</v>
          </cell>
        </row>
        <row r="206">
          <cell r="G206">
            <v>6050</v>
          </cell>
        </row>
        <row r="207">
          <cell r="G207">
            <v>3305</v>
          </cell>
        </row>
        <row r="208">
          <cell r="G208">
            <v>2755</v>
          </cell>
        </row>
        <row r="209">
          <cell r="G209">
            <v>2205</v>
          </cell>
        </row>
        <row r="210">
          <cell r="G210">
            <v>1655</v>
          </cell>
        </row>
        <row r="211">
          <cell r="G211">
            <v>1380</v>
          </cell>
        </row>
        <row r="212">
          <cell r="G212">
            <v>1100</v>
          </cell>
        </row>
        <row r="213">
          <cell r="G213">
            <v>6335</v>
          </cell>
        </row>
        <row r="214">
          <cell r="G214">
            <v>5280</v>
          </cell>
        </row>
        <row r="215">
          <cell r="G215">
            <v>4220</v>
          </cell>
        </row>
        <row r="216">
          <cell r="G216">
            <v>3170</v>
          </cell>
        </row>
        <row r="217">
          <cell r="G217">
            <v>2645</v>
          </cell>
        </row>
        <row r="218">
          <cell r="G218">
            <v>2105</v>
          </cell>
        </row>
        <row r="219">
          <cell r="G219">
            <v>8960</v>
          </cell>
        </row>
        <row r="220">
          <cell r="G220">
            <v>7465</v>
          </cell>
        </row>
        <row r="221">
          <cell r="G221">
            <v>5975</v>
          </cell>
        </row>
        <row r="222">
          <cell r="G222">
            <v>4485</v>
          </cell>
        </row>
        <row r="223">
          <cell r="G223">
            <v>3740</v>
          </cell>
        </row>
        <row r="224">
          <cell r="G224">
            <v>2980</v>
          </cell>
        </row>
        <row r="225">
          <cell r="G225">
            <v>6770</v>
          </cell>
        </row>
        <row r="226">
          <cell r="G226">
            <v>4875</v>
          </cell>
        </row>
        <row r="227">
          <cell r="G227">
            <v>3800</v>
          </cell>
        </row>
        <row r="228">
          <cell r="G228">
            <v>2625</v>
          </cell>
        </row>
        <row r="229">
          <cell r="G229">
            <v>2190</v>
          </cell>
        </row>
        <row r="230">
          <cell r="G230">
            <v>1700</v>
          </cell>
        </row>
        <row r="231">
          <cell r="G231">
            <v>13265</v>
          </cell>
        </row>
        <row r="232">
          <cell r="G232">
            <v>9520</v>
          </cell>
        </row>
        <row r="233">
          <cell r="G233">
            <v>7410</v>
          </cell>
        </row>
        <row r="234">
          <cell r="G234">
            <v>5110</v>
          </cell>
        </row>
        <row r="235">
          <cell r="G235">
            <v>4260</v>
          </cell>
        </row>
        <row r="236">
          <cell r="G236">
            <v>3305</v>
          </cell>
        </row>
        <row r="237">
          <cell r="G237">
            <v>19355</v>
          </cell>
        </row>
        <row r="238">
          <cell r="G238">
            <v>13825</v>
          </cell>
        </row>
        <row r="239">
          <cell r="G239">
            <v>10760</v>
          </cell>
        </row>
        <row r="240">
          <cell r="G240">
            <v>7395</v>
          </cell>
        </row>
        <row r="241">
          <cell r="G241">
            <v>6165</v>
          </cell>
        </row>
        <row r="242">
          <cell r="G242">
            <v>4780</v>
          </cell>
        </row>
        <row r="243">
          <cell r="G243">
            <v>1.324E-2</v>
          </cell>
        </row>
        <row r="244">
          <cell r="G244">
            <v>1.102E-2</v>
          </cell>
        </row>
        <row r="245">
          <cell r="G245">
            <v>8.8199999999999997E-3</v>
          </cell>
        </row>
        <row r="246">
          <cell r="G246">
            <v>6.62E-3</v>
          </cell>
        </row>
        <row r="247">
          <cell r="G247">
            <v>5.5199999999999997E-3</v>
          </cell>
        </row>
        <row r="248">
          <cell r="G248">
            <v>4.4000000000000003E-3</v>
          </cell>
        </row>
        <row r="249">
          <cell r="G249">
            <v>2.5340000000000001E-2</v>
          </cell>
        </row>
        <row r="250">
          <cell r="G250">
            <v>2.112E-2</v>
          </cell>
        </row>
        <row r="251">
          <cell r="G251">
            <v>1.6879999999999999E-2</v>
          </cell>
        </row>
        <row r="252">
          <cell r="G252">
            <v>1.268E-2</v>
          </cell>
        </row>
        <row r="253">
          <cell r="G253">
            <v>1.0580000000000001E-2</v>
          </cell>
        </row>
        <row r="254">
          <cell r="G254">
            <v>8.4200000000000004E-3</v>
          </cell>
        </row>
        <row r="255">
          <cell r="G255">
            <v>3.5839999999999997E-2</v>
          </cell>
        </row>
        <row r="256">
          <cell r="G256">
            <v>2.9860000000000001E-2</v>
          </cell>
        </row>
        <row r="257">
          <cell r="G257">
            <v>2.3900000000000001E-2</v>
          </cell>
        </row>
        <row r="258">
          <cell r="G258">
            <v>1.7940000000000001E-2</v>
          </cell>
        </row>
        <row r="259">
          <cell r="G259">
            <v>1.4959999999999999E-2</v>
          </cell>
        </row>
        <row r="260">
          <cell r="G260">
            <v>1.192E-2</v>
          </cell>
        </row>
        <row r="261">
          <cell r="G261">
            <v>35</v>
          </cell>
        </row>
        <row r="262">
          <cell r="G262">
            <v>25</v>
          </cell>
        </row>
        <row r="263">
          <cell r="G263">
            <v>20</v>
          </cell>
        </row>
        <row r="264">
          <cell r="G264">
            <v>15</v>
          </cell>
        </row>
        <row r="265">
          <cell r="G265">
            <v>65</v>
          </cell>
        </row>
        <row r="266">
          <cell r="G266">
            <v>50</v>
          </cell>
        </row>
        <row r="267">
          <cell r="G267">
            <v>40</v>
          </cell>
        </row>
        <row r="268">
          <cell r="G268">
            <v>30</v>
          </cell>
        </row>
        <row r="269">
          <cell r="G269">
            <v>95</v>
          </cell>
        </row>
        <row r="270">
          <cell r="G270">
            <v>70</v>
          </cell>
        </row>
        <row r="271">
          <cell r="G271">
            <v>55</v>
          </cell>
        </row>
        <row r="272">
          <cell r="G272">
            <v>40</v>
          </cell>
        </row>
        <row r="273">
          <cell r="G273">
            <v>3000</v>
          </cell>
        </row>
        <row r="274">
          <cell r="G274">
            <v>5745</v>
          </cell>
        </row>
        <row r="275">
          <cell r="G275">
            <v>8130</v>
          </cell>
        </row>
        <row r="276">
          <cell r="G276">
            <v>0.35</v>
          </cell>
        </row>
        <row r="277">
          <cell r="G277">
            <v>0.35</v>
          </cell>
        </row>
        <row r="278">
          <cell r="G278">
            <v>0.35</v>
          </cell>
        </row>
        <row r="279">
          <cell r="G279">
            <v>55</v>
          </cell>
        </row>
        <row r="280">
          <cell r="G280">
            <v>760</v>
          </cell>
        </row>
        <row r="299">
          <cell r="G299">
            <v>2.7099999999999999E-2</v>
          </cell>
        </row>
        <row r="300">
          <cell r="G300">
            <v>1.95E-2</v>
          </cell>
        </row>
        <row r="301">
          <cell r="G301">
            <v>1.52E-2</v>
          </cell>
        </row>
        <row r="302">
          <cell r="G302">
            <v>1.0500000000000001E-2</v>
          </cell>
        </row>
        <row r="303">
          <cell r="G303">
            <v>8.7500000000000008E-3</v>
          </cell>
        </row>
        <row r="304">
          <cell r="G304">
            <v>6.7999999999999996E-3</v>
          </cell>
        </row>
        <row r="305">
          <cell r="G305">
            <v>5.1866616314199393E-2</v>
          </cell>
        </row>
        <row r="306">
          <cell r="G306">
            <v>3.7372050816696922E-2</v>
          </cell>
        </row>
        <row r="307">
          <cell r="G307">
            <v>2.909024943310658E-2</v>
          </cell>
        </row>
        <row r="308">
          <cell r="G308">
            <v>2.011178247734139E-2</v>
          </cell>
        </row>
        <row r="309">
          <cell r="G309">
            <v>1.6770833333333332E-2</v>
          </cell>
        </row>
        <row r="310">
          <cell r="G310">
            <v>1.3012727272727273E-2</v>
          </cell>
        </row>
        <row r="311">
          <cell r="G311">
            <v>7.3358308157099705E-2</v>
          </cell>
        </row>
        <row r="312">
          <cell r="G312">
            <v>5.2837568058076226E-2</v>
          </cell>
        </row>
        <row r="313">
          <cell r="G313">
            <v>4.1188208616780048E-2</v>
          </cell>
        </row>
        <row r="314">
          <cell r="G314">
            <v>2.8454682779456193E-2</v>
          </cell>
        </row>
        <row r="315">
          <cell r="G315">
            <v>2.371376811594203E-2</v>
          </cell>
        </row>
        <row r="316">
          <cell r="G316">
            <v>1.8421818181818185E-2</v>
          </cell>
        </row>
      </sheetData>
      <sheetData sheetId="14" refreshError="1"/>
      <sheetData sheetId="15" refreshError="1"/>
      <sheetData sheetId="16" refreshError="1"/>
    </sheetDataSet>
  </externalBook>
</externalLink>
</file>

<file path=xl/theme/theme1.xml><?xml version="1.0" encoding="utf-8"?>
<a:theme xmlns:a="http://schemas.openxmlformats.org/drawingml/2006/main" name="Dynatrace brand">
  <a:themeElements>
    <a:clrScheme name="Custom 20">
      <a:dk1>
        <a:srgbClr val="0F1419"/>
      </a:dk1>
      <a:lt1>
        <a:srgbClr val="FFFFFF"/>
      </a:lt1>
      <a:dk2>
        <a:srgbClr val="323538"/>
      </a:dk2>
      <a:lt2>
        <a:srgbClr val="E7E7E7"/>
      </a:lt2>
      <a:accent1>
        <a:srgbClr val="1495FF"/>
      </a:accent1>
      <a:accent2>
        <a:srgbClr val="8A36D0"/>
      </a:accent2>
      <a:accent3>
        <a:srgbClr val="5350B6"/>
      </a:accent3>
      <a:accent4>
        <a:srgbClr val="6140A3"/>
      </a:accent4>
      <a:accent5>
        <a:srgbClr val="73BE28"/>
      </a:accent5>
      <a:accent6>
        <a:srgbClr val="C8001E"/>
      </a:accent6>
      <a:hlink>
        <a:srgbClr val="2483EE"/>
      </a:hlink>
      <a:folHlink>
        <a:srgbClr val="2483EE"/>
      </a:folHlink>
    </a:clrScheme>
    <a:fontScheme name="Custom 1">
      <a:majorFont>
        <a:latin typeface="Calibri"/>
        <a:ea typeface=""/>
        <a:cs typeface=""/>
      </a:majorFont>
      <a:minorFont>
        <a:latin typeface="Calibr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Dynatrace brand" id="{8F45B801-54C2-49A9-9BAE-007A192341C8}" vid="{BC3F83AF-52E5-4082-BD60-C1A6B78FC17D}"/>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12" Type="http://schemas.openxmlformats.org/officeDocument/2006/relationships/ctrlProp" Target="../ctrlProps/ctrlProp8.xml"/><Relationship Id="rId2" Type="http://schemas.openxmlformats.org/officeDocument/2006/relationships/printerSettings" Target="../printerSettings/printerSettings1.bin"/><Relationship Id="rId1" Type="http://schemas.openxmlformats.org/officeDocument/2006/relationships/hyperlink" Target="https://www.dynatrace.com/support/help/monitoring-consumption"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9.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www.dynatrace.com/support/help/shortlink/digital-experience-monitoring-unit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3.vml"/><Relationship Id="rId7" Type="http://schemas.openxmlformats.org/officeDocument/2006/relationships/ctrlProp" Target="../ctrlProps/ctrlProp13.xml"/><Relationship Id="rId12" Type="http://schemas.openxmlformats.org/officeDocument/2006/relationships/ctrlProp" Target="../ctrlProps/ctrlProp18.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2.xml"/><Relationship Id="rId11" Type="http://schemas.openxmlformats.org/officeDocument/2006/relationships/ctrlProp" Target="../ctrlProps/ctrlProp17.xml"/><Relationship Id="rId5" Type="http://schemas.openxmlformats.org/officeDocument/2006/relationships/ctrlProp" Target="../ctrlProps/ctrlProp11.xml"/><Relationship Id="rId10" Type="http://schemas.openxmlformats.org/officeDocument/2006/relationships/ctrlProp" Target="../ctrlProps/ctrlProp16.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9.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20.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forms.office.com/r/3V9dc5pt0v"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E9358-3A22-45F7-A486-9DC50C4971EF}">
  <sheetPr codeName="Sheet4"/>
  <dimension ref="A1:P54"/>
  <sheetViews>
    <sheetView tabSelected="1" workbookViewId="0">
      <selection activeCell="I24" sqref="I24"/>
    </sheetView>
  </sheetViews>
  <sheetFormatPr defaultRowHeight="14.5" x14ac:dyDescent="0.35"/>
  <cols>
    <col min="1" max="1" width="2.08984375" style="38" customWidth="1"/>
    <col min="2" max="2" width="8.7265625" style="38"/>
    <col min="3" max="3" width="50.90625" style="38" customWidth="1"/>
    <col min="4" max="4" width="27.36328125" style="38" customWidth="1"/>
    <col min="5" max="5" width="40.1796875" style="38" customWidth="1"/>
    <col min="6" max="6" width="7.81640625" style="38" customWidth="1"/>
    <col min="7" max="14" width="8.7265625" style="38"/>
    <col min="15" max="15" width="4.453125" style="38" customWidth="1"/>
    <col min="16" max="16384" width="8.7265625" style="38"/>
  </cols>
  <sheetData>
    <row r="1" spans="1:16" s="396" customFormat="1" ht="50" customHeight="1" x14ac:dyDescent="0.35">
      <c r="A1" s="416" t="s">
        <v>1359</v>
      </c>
      <c r="B1" s="416"/>
      <c r="C1" s="416"/>
      <c r="D1" s="416"/>
      <c r="E1" s="416"/>
      <c r="F1" s="416"/>
      <c r="G1" s="416"/>
      <c r="H1" s="416"/>
      <c r="I1" s="416"/>
      <c r="J1" s="416"/>
      <c r="K1" s="416"/>
      <c r="L1" s="416"/>
      <c r="M1" s="416"/>
      <c r="N1" s="416"/>
      <c r="O1" s="416"/>
      <c r="P1" s="416"/>
    </row>
    <row r="2" spans="1:16" s="397" customFormat="1" ht="10.5" x14ac:dyDescent="0.35">
      <c r="N2" s="398" t="s">
        <v>1732</v>
      </c>
      <c r="O2" s="399">
        <v>6.1</v>
      </c>
    </row>
    <row r="3" spans="1:16" s="394" customFormat="1" ht="25" customHeight="1" x14ac:dyDescent="0.35">
      <c r="B3" s="394" t="s">
        <v>1744</v>
      </c>
    </row>
    <row r="4" spans="1:16" s="394" customFormat="1" ht="9" customHeight="1" x14ac:dyDescent="0.35"/>
    <row r="5" spans="1:16" s="394" customFormat="1" ht="16" customHeight="1" x14ac:dyDescent="0.35">
      <c r="C5" s="411" t="s">
        <v>428</v>
      </c>
      <c r="D5" s="411" t="s">
        <v>1374</v>
      </c>
      <c r="E5" s="411" t="s">
        <v>1358</v>
      </c>
      <c r="F5" s="412"/>
    </row>
    <row r="6" spans="1:16" s="394" customFormat="1" ht="16" customHeight="1" x14ac:dyDescent="0.35">
      <c r="B6" s="395"/>
      <c r="C6" s="402" t="s">
        <v>1366</v>
      </c>
      <c r="D6" s="403" t="s">
        <v>24</v>
      </c>
      <c r="E6" s="404" t="s">
        <v>1733</v>
      </c>
      <c r="F6" s="395"/>
    </row>
    <row r="7" spans="1:16" s="394" customFormat="1" ht="16" customHeight="1" x14ac:dyDescent="0.35">
      <c r="C7" s="408" t="s">
        <v>1367</v>
      </c>
      <c r="D7" s="409" t="s">
        <v>1719</v>
      </c>
      <c r="E7" s="410" t="s">
        <v>1734</v>
      </c>
      <c r="F7" s="395"/>
    </row>
    <row r="8" spans="1:16" s="394" customFormat="1" ht="16" customHeight="1" x14ac:dyDescent="0.35">
      <c r="C8" s="408" t="s">
        <v>1745</v>
      </c>
      <c r="D8" s="409" t="s">
        <v>1363</v>
      </c>
      <c r="E8" s="410" t="s">
        <v>1742</v>
      </c>
      <c r="F8" s="395"/>
    </row>
    <row r="9" spans="1:16" s="394" customFormat="1" ht="16" customHeight="1" x14ac:dyDescent="0.35">
      <c r="C9" s="408" t="s">
        <v>1368</v>
      </c>
      <c r="D9" s="409" t="s">
        <v>1364</v>
      </c>
      <c r="E9" s="410" t="s">
        <v>1735</v>
      </c>
      <c r="F9" s="395"/>
    </row>
    <row r="10" spans="1:16" s="394" customFormat="1" ht="16" customHeight="1" x14ac:dyDescent="0.35">
      <c r="C10" s="408" t="s">
        <v>1369</v>
      </c>
      <c r="D10" s="409" t="s">
        <v>1365</v>
      </c>
      <c r="E10" s="410" t="s">
        <v>1741</v>
      </c>
      <c r="F10" s="395"/>
    </row>
    <row r="11" spans="1:16" s="394" customFormat="1" ht="16" customHeight="1" x14ac:dyDescent="0.35">
      <c r="C11" s="408" t="s">
        <v>1370</v>
      </c>
      <c r="D11" s="409" t="s">
        <v>1371</v>
      </c>
      <c r="E11" s="410" t="s">
        <v>1736</v>
      </c>
      <c r="F11" s="395"/>
    </row>
    <row r="12" spans="1:16" s="394" customFormat="1" ht="16" customHeight="1" x14ac:dyDescent="0.35">
      <c r="C12" s="405" t="s">
        <v>1394</v>
      </c>
      <c r="D12" s="406" t="s">
        <v>1363</v>
      </c>
      <c r="E12" s="407" t="s">
        <v>1737</v>
      </c>
      <c r="F12" s="395"/>
    </row>
    <row r="13" spans="1:16" s="394" customFormat="1" x14ac:dyDescent="0.35"/>
    <row r="14" spans="1:16" s="394" customFormat="1" x14ac:dyDescent="0.35"/>
    <row r="15" spans="1:16" s="394" customFormat="1" x14ac:dyDescent="0.35"/>
    <row r="16" spans="1:16" s="394" customFormat="1" x14ac:dyDescent="0.35"/>
    <row r="17" spans="2:2" s="394" customFormat="1" x14ac:dyDescent="0.35"/>
    <row r="18" spans="2:2" s="394" customFormat="1" x14ac:dyDescent="0.35"/>
    <row r="19" spans="2:2" s="394" customFormat="1" ht="20.5" customHeight="1" x14ac:dyDescent="0.35"/>
    <row r="20" spans="2:2" s="400" customFormat="1" ht="20.5" customHeight="1" x14ac:dyDescent="0.35">
      <c r="B20" s="401" t="s">
        <v>1746</v>
      </c>
    </row>
    <row r="21" spans="2:2" s="394" customFormat="1" x14ac:dyDescent="0.35"/>
    <row r="22" spans="2:2" s="394" customFormat="1" x14ac:dyDescent="0.35"/>
    <row r="23" spans="2:2" s="394" customFormat="1" x14ac:dyDescent="0.35"/>
    <row r="24" spans="2:2" s="394" customFormat="1" x14ac:dyDescent="0.35"/>
    <row r="25" spans="2:2" s="394" customFormat="1" x14ac:dyDescent="0.35"/>
    <row r="26" spans="2:2" s="394" customFormat="1" x14ac:dyDescent="0.35"/>
    <row r="27" spans="2:2" s="394" customFormat="1" x14ac:dyDescent="0.35"/>
    <row r="28" spans="2:2" s="394" customFormat="1" x14ac:dyDescent="0.35"/>
    <row r="29" spans="2:2" s="394" customFormat="1" x14ac:dyDescent="0.35"/>
    <row r="30" spans="2:2" s="394" customFormat="1" x14ac:dyDescent="0.35"/>
    <row r="31" spans="2:2" s="394" customFormat="1" x14ac:dyDescent="0.35"/>
    <row r="32" spans="2:2" s="394" customFormat="1" x14ac:dyDescent="0.35"/>
    <row r="33" s="394" customFormat="1" x14ac:dyDescent="0.35"/>
    <row r="34" s="394" customFormat="1" x14ac:dyDescent="0.35"/>
    <row r="35" s="394" customFormat="1" x14ac:dyDescent="0.35"/>
    <row r="36" s="394" customFormat="1" x14ac:dyDescent="0.35"/>
    <row r="37" s="394" customFormat="1" x14ac:dyDescent="0.35"/>
    <row r="38" s="394" customFormat="1" x14ac:dyDescent="0.35"/>
    <row r="39" s="394" customFormat="1" x14ac:dyDescent="0.35"/>
    <row r="40" s="394" customFormat="1" x14ac:dyDescent="0.35"/>
    <row r="41" s="394" customFormat="1" x14ac:dyDescent="0.35"/>
    <row r="42" s="394" customFormat="1" x14ac:dyDescent="0.35"/>
    <row r="43" s="394" customFormat="1" x14ac:dyDescent="0.35"/>
    <row r="44" s="394" customFormat="1" x14ac:dyDescent="0.35"/>
    <row r="45" s="394" customFormat="1" x14ac:dyDescent="0.35"/>
    <row r="46" s="394" customFormat="1" x14ac:dyDescent="0.35"/>
    <row r="47" s="394" customFormat="1" x14ac:dyDescent="0.35"/>
    <row r="48" s="394" customFormat="1" x14ac:dyDescent="0.35"/>
    <row r="49" s="394" customFormat="1" x14ac:dyDescent="0.35"/>
    <row r="50" s="394" customFormat="1" x14ac:dyDescent="0.35"/>
    <row r="51" s="394" customFormat="1" x14ac:dyDescent="0.35"/>
    <row r="52" s="394" customFormat="1" x14ac:dyDescent="0.35"/>
    <row r="53" s="394" customFormat="1" x14ac:dyDescent="0.35"/>
    <row r="54" s="394" customFormat="1" x14ac:dyDescent="0.35"/>
  </sheetData>
  <mergeCells count="1">
    <mergeCell ref="A1:P1"/>
  </mergeCells>
  <hyperlinks>
    <hyperlink ref="B20" r:id="rId1" display="For more information: Learn more about how Dynatrace licensing works with the product documentation (click image below)." xr:uid="{15CDF0AA-0ABD-480E-B438-849C38F0AE19}"/>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ShowHostUnitsTab">
                <anchor moveWithCells="1">
                  <from>
                    <xdr:col>5</xdr:col>
                    <xdr:colOff>57150</xdr:colOff>
                    <xdr:row>5</xdr:row>
                    <xdr:rowOff>6350</xdr:rowOff>
                  </from>
                  <to>
                    <xdr:col>5</xdr:col>
                    <xdr:colOff>527050</xdr:colOff>
                    <xdr:row>5</xdr:row>
                    <xdr:rowOff>165100</xdr:rowOff>
                  </to>
                </anchor>
              </controlPr>
            </control>
          </mc:Choice>
        </mc:AlternateContent>
        <mc:AlternateContent xmlns:mc="http://schemas.openxmlformats.org/markup-compatibility/2006">
          <mc:Choice Requires="x14">
            <control shapeId="10242" r:id="rId6" name="Button 2">
              <controlPr defaultSize="0" print="0" autoFill="0" autoPict="0" macro="[0]!ShowDEMUnitsTab">
                <anchor moveWithCells="1">
                  <from>
                    <xdr:col>5</xdr:col>
                    <xdr:colOff>57150</xdr:colOff>
                    <xdr:row>6</xdr:row>
                    <xdr:rowOff>6350</xdr:rowOff>
                  </from>
                  <to>
                    <xdr:col>5</xdr:col>
                    <xdr:colOff>527050</xdr:colOff>
                    <xdr:row>6</xdr:row>
                    <xdr:rowOff>165100</xdr:rowOff>
                  </to>
                </anchor>
              </controlPr>
            </control>
          </mc:Choice>
        </mc:AlternateContent>
        <mc:AlternateContent xmlns:mc="http://schemas.openxmlformats.org/markup-compatibility/2006">
          <mc:Choice Requires="x14">
            <control shapeId="10243" r:id="rId7" name="Button 3">
              <controlPr defaultSize="0" print="0" autoFill="0" autoPict="0" macro="[0]!ShowDDUsTab">
                <anchor moveWithCells="1">
                  <from>
                    <xdr:col>5</xdr:col>
                    <xdr:colOff>57150</xdr:colOff>
                    <xdr:row>7</xdr:row>
                    <xdr:rowOff>6350</xdr:rowOff>
                  </from>
                  <to>
                    <xdr:col>5</xdr:col>
                    <xdr:colOff>527050</xdr:colOff>
                    <xdr:row>7</xdr:row>
                    <xdr:rowOff>165100</xdr:rowOff>
                  </to>
                </anchor>
              </controlPr>
            </control>
          </mc:Choice>
        </mc:AlternateContent>
        <mc:AlternateContent xmlns:mc="http://schemas.openxmlformats.org/markup-compatibility/2006">
          <mc:Choice Requires="x14">
            <control shapeId="10244" r:id="rId8" name="Button 4">
              <controlPr defaultSize="0" print="0" autoFill="0" autoPict="0" macro="[0]!ShowCloudAutomation">
                <anchor moveWithCells="1">
                  <from>
                    <xdr:col>5</xdr:col>
                    <xdr:colOff>57150</xdr:colOff>
                    <xdr:row>8</xdr:row>
                    <xdr:rowOff>6350</xdr:rowOff>
                  </from>
                  <to>
                    <xdr:col>5</xdr:col>
                    <xdr:colOff>527050</xdr:colOff>
                    <xdr:row>8</xdr:row>
                    <xdr:rowOff>165100</xdr:rowOff>
                  </to>
                </anchor>
              </controlPr>
            </control>
          </mc:Choice>
        </mc:AlternateContent>
        <mc:AlternateContent xmlns:mc="http://schemas.openxmlformats.org/markup-compatibility/2006">
          <mc:Choice Requires="x14">
            <control shapeId="10245" r:id="rId9" name="Button 5">
              <controlPr defaultSize="0" print="0" autoFill="0" autoPict="0" macro="[0]!ShowASUsTab">
                <anchor moveWithCells="1">
                  <from>
                    <xdr:col>5</xdr:col>
                    <xdr:colOff>57150</xdr:colOff>
                    <xdr:row>9</xdr:row>
                    <xdr:rowOff>6350</xdr:rowOff>
                  </from>
                  <to>
                    <xdr:col>5</xdr:col>
                    <xdr:colOff>527050</xdr:colOff>
                    <xdr:row>9</xdr:row>
                    <xdr:rowOff>165100</xdr:rowOff>
                  </to>
                </anchor>
              </controlPr>
            </control>
          </mc:Choice>
        </mc:AlternateContent>
        <mc:AlternateContent xmlns:mc="http://schemas.openxmlformats.org/markup-compatibility/2006">
          <mc:Choice Requires="x14">
            <control shapeId="10246" r:id="rId10" name="Button 6">
              <controlPr defaultSize="0" print="0" autoFill="0" autoPict="0" macro="[0]!ShowMainframe">
                <anchor moveWithCells="1">
                  <from>
                    <xdr:col>5</xdr:col>
                    <xdr:colOff>57150</xdr:colOff>
                    <xdr:row>10</xdr:row>
                    <xdr:rowOff>6350</xdr:rowOff>
                  </from>
                  <to>
                    <xdr:col>5</xdr:col>
                    <xdr:colOff>527050</xdr:colOff>
                    <xdr:row>10</xdr:row>
                    <xdr:rowOff>165100</xdr:rowOff>
                  </to>
                </anchor>
              </controlPr>
            </control>
          </mc:Choice>
        </mc:AlternateContent>
        <mc:AlternateContent xmlns:mc="http://schemas.openxmlformats.org/markup-compatibility/2006">
          <mc:Choice Requires="x14">
            <control shapeId="10247" r:id="rId11" name="Button 7">
              <controlPr defaultSize="0" print="0" autoFill="0" autoPict="0" macro="[0]!Reset">
                <anchor moveWithCells="1">
                  <from>
                    <xdr:col>4</xdr:col>
                    <xdr:colOff>2381250</xdr:colOff>
                    <xdr:row>13</xdr:row>
                    <xdr:rowOff>146050</xdr:rowOff>
                  </from>
                  <to>
                    <xdr:col>5</xdr:col>
                    <xdr:colOff>539750</xdr:colOff>
                    <xdr:row>15</xdr:row>
                    <xdr:rowOff>6350</xdr:rowOff>
                  </to>
                </anchor>
              </controlPr>
            </control>
          </mc:Choice>
        </mc:AlternateContent>
        <mc:AlternateContent xmlns:mc="http://schemas.openxmlformats.org/markup-compatibility/2006">
          <mc:Choice Requires="x14">
            <control shapeId="10248" r:id="rId12" name="Button 8">
              <controlPr defaultSize="0" print="0" autoFill="0" autoPict="0" macro="[0]!ShowOpenTelemetry">
                <anchor moveWithCells="1">
                  <from>
                    <xdr:col>5</xdr:col>
                    <xdr:colOff>57150</xdr:colOff>
                    <xdr:row>11</xdr:row>
                    <xdr:rowOff>6350</xdr:rowOff>
                  </from>
                  <to>
                    <xdr:col>5</xdr:col>
                    <xdr:colOff>527050</xdr:colOff>
                    <xdr:row>11</xdr:row>
                    <xdr:rowOff>165100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tabColor theme="4"/>
    <pageSetUpPr autoPageBreaks="0"/>
  </sheetPr>
  <dimension ref="A1:U2309"/>
  <sheetViews>
    <sheetView showGridLines="0" topLeftCell="A2245" zoomScale="90" zoomScaleNormal="90" workbookViewId="0">
      <selection activeCell="A7" sqref="A7:F2306"/>
    </sheetView>
  </sheetViews>
  <sheetFormatPr defaultColWidth="8.7265625" defaultRowHeight="14.5" x14ac:dyDescent="0.35"/>
  <cols>
    <col min="1" max="1" width="13.26953125" style="3" customWidth="1"/>
    <col min="2" max="3" width="12.6328125" style="3" customWidth="1"/>
    <col min="4" max="4" width="13.26953125" style="3" customWidth="1"/>
    <col min="5" max="5" width="10.7265625" style="3" customWidth="1"/>
    <col min="6" max="6" width="15.26953125" style="3" customWidth="1"/>
    <col min="7" max="7" width="7.1796875" style="3" customWidth="1"/>
    <col min="8" max="8" width="15.26953125" style="3" customWidth="1"/>
    <col min="9" max="10" width="12.6328125" style="3" customWidth="1"/>
    <col min="11" max="11" width="14.26953125" style="3" customWidth="1"/>
    <col min="12" max="12" width="10.7265625" style="3" customWidth="1"/>
    <col min="13" max="13" width="15.453125" style="3" customWidth="1"/>
    <col min="14" max="14" width="5.453125" style="3" customWidth="1"/>
    <col min="15" max="15" width="24.26953125" style="3" customWidth="1"/>
    <col min="16" max="16" width="10.1796875" style="3" customWidth="1"/>
    <col min="17" max="17" width="16.453125" style="3" customWidth="1"/>
    <col min="18" max="18" width="12.453125" style="3" customWidth="1"/>
    <col min="19" max="19" width="19" style="3" customWidth="1"/>
    <col min="20" max="20" width="11.7265625" style="3" customWidth="1"/>
    <col min="21" max="21" width="13.7265625" style="3" customWidth="1"/>
    <col min="22" max="16384" width="8.7265625" style="3"/>
  </cols>
  <sheetData>
    <row r="1" spans="1:21" s="29" customFormat="1" ht="50" customHeight="1" x14ac:dyDescent="0.35">
      <c r="A1" s="417" t="s">
        <v>1717</v>
      </c>
      <c r="B1" s="417"/>
      <c r="C1" s="417"/>
      <c r="D1" s="417"/>
      <c r="E1" s="417"/>
      <c r="F1" s="417"/>
      <c r="G1" s="417"/>
      <c r="H1" s="417"/>
      <c r="I1" s="417"/>
      <c r="J1" s="417"/>
      <c r="K1" s="417"/>
      <c r="L1" s="417"/>
      <c r="M1" s="417"/>
      <c r="N1" s="417"/>
      <c r="O1" s="417"/>
      <c r="P1" s="417"/>
      <c r="Q1" s="417"/>
      <c r="R1" s="417"/>
      <c r="S1" s="417"/>
      <c r="T1" s="417"/>
      <c r="U1" s="417"/>
    </row>
    <row r="2" spans="1:21" ht="11.25" customHeight="1" x14ac:dyDescent="0.35"/>
    <row r="3" spans="1:21" s="2" customFormat="1" ht="15.5" x14ac:dyDescent="0.35">
      <c r="A3" s="420" t="s">
        <v>0</v>
      </c>
      <c r="B3" s="420"/>
      <c r="C3" s="420"/>
      <c r="D3" s="420"/>
      <c r="E3" s="421"/>
      <c r="F3" s="188">
        <f>F4+F5</f>
        <v>0</v>
      </c>
      <c r="G3" s="171"/>
      <c r="R3" s="20"/>
    </row>
    <row r="4" spans="1:21" s="2" customFormat="1" ht="21" x14ac:dyDescent="0.35">
      <c r="A4" s="420" t="s">
        <v>1</v>
      </c>
      <c r="B4" s="420"/>
      <c r="C4" s="420"/>
      <c r="D4" s="420"/>
      <c r="E4" s="421"/>
      <c r="F4" s="79">
        <f>full_stack_total+cloud_full_total</f>
        <v>0</v>
      </c>
      <c r="G4" s="78"/>
      <c r="K4" s="10"/>
      <c r="P4" s="27"/>
      <c r="Q4" s="418"/>
      <c r="R4" s="418"/>
      <c r="S4" s="418"/>
      <c r="T4" s="418"/>
      <c r="U4" s="418"/>
    </row>
    <row r="5" spans="1:21" s="2" customFormat="1" ht="15.5" x14ac:dyDescent="0.35">
      <c r="A5" s="420" t="s">
        <v>1376</v>
      </c>
      <c r="B5" s="420"/>
      <c r="C5" s="420"/>
      <c r="D5" s="420"/>
      <c r="E5" s="421"/>
      <c r="F5" s="79">
        <f>infra_total+cloud_infra_total</f>
        <v>0</v>
      </c>
      <c r="G5" s="78"/>
      <c r="Q5" s="21"/>
      <c r="R5" s="21"/>
      <c r="S5" s="21"/>
      <c r="T5" s="21"/>
      <c r="U5" s="21"/>
    </row>
    <row r="6" spans="1:21" s="2" customFormat="1" x14ac:dyDescent="0.35"/>
    <row r="7" spans="1:21" ht="15.5" x14ac:dyDescent="0.35">
      <c r="A7" s="423" t="s">
        <v>2</v>
      </c>
      <c r="B7" s="424"/>
      <c r="C7" s="424"/>
      <c r="D7" s="424"/>
      <c r="E7" s="424"/>
      <c r="F7" s="424"/>
      <c r="G7" s="185"/>
      <c r="H7" s="425" t="s">
        <v>1379</v>
      </c>
      <c r="I7" s="426"/>
      <c r="J7" s="426"/>
      <c r="K7" s="426"/>
      <c r="L7" s="426"/>
      <c r="M7" s="426"/>
      <c r="O7" s="77" t="s">
        <v>3</v>
      </c>
      <c r="P7" s="427" t="s">
        <v>4</v>
      </c>
      <c r="Q7" s="428"/>
      <c r="R7" s="427" t="s">
        <v>1377</v>
      </c>
      <c r="S7" s="428"/>
    </row>
    <row r="8" spans="1:21" ht="43.5" x14ac:dyDescent="0.35">
      <c r="A8" s="67" t="s">
        <v>1378</v>
      </c>
      <c r="B8" s="67" t="s">
        <v>1730</v>
      </c>
      <c r="C8" s="67" t="s">
        <v>1360</v>
      </c>
      <c r="D8" s="67" t="s">
        <v>1728</v>
      </c>
      <c r="E8" s="67" t="s">
        <v>6</v>
      </c>
      <c r="F8" s="67" t="s">
        <v>1729</v>
      </c>
      <c r="G8" s="7"/>
      <c r="H8" s="69" t="s">
        <v>1378</v>
      </c>
      <c r="I8" s="69" t="s">
        <v>1730</v>
      </c>
      <c r="J8" s="69" t="s">
        <v>1360</v>
      </c>
      <c r="K8" s="69" t="s">
        <v>1731</v>
      </c>
      <c r="L8" s="69" t="s">
        <v>6</v>
      </c>
      <c r="M8" s="69" t="s">
        <v>1729</v>
      </c>
      <c r="O8" s="80" t="s">
        <v>7</v>
      </c>
      <c r="P8" s="12" t="s">
        <v>8</v>
      </c>
      <c r="Q8" s="12" t="s">
        <v>9</v>
      </c>
      <c r="R8" s="12" t="s">
        <v>8</v>
      </c>
      <c r="S8" s="12" t="s">
        <v>9</v>
      </c>
      <c r="T8" s="2"/>
      <c r="U8" s="2"/>
    </row>
    <row r="9" spans="1:21" x14ac:dyDescent="0.35">
      <c r="A9" s="6"/>
      <c r="B9" s="6"/>
      <c r="C9" s="6"/>
      <c r="D9" s="28">
        <f>CalcHostUnitsFullStack(B9)</f>
        <v>0</v>
      </c>
      <c r="E9" s="28">
        <f>D9*C9</f>
        <v>0</v>
      </c>
      <c r="F9" s="28">
        <f>CalcCustomMetricsFullStack(B9)</f>
        <v>0</v>
      </c>
      <c r="G9" s="9"/>
      <c r="H9" s="6"/>
      <c r="I9" s="6"/>
      <c r="J9" s="6"/>
      <c r="K9" s="28">
        <f>CalcHostUnitsInfraOnly(I9)</f>
        <v>0</v>
      </c>
      <c r="L9" s="28">
        <f>K9*J9</f>
        <v>0</v>
      </c>
      <c r="M9" s="28">
        <f>CalcCustomMetricsInfraOnly(I9)</f>
        <v>0</v>
      </c>
      <c r="O9" s="18" t="s">
        <v>10</v>
      </c>
      <c r="P9" s="81">
        <v>0.1</v>
      </c>
      <c r="Q9" s="81">
        <v>200</v>
      </c>
      <c r="R9" s="81">
        <v>0.03</v>
      </c>
      <c r="S9" s="82">
        <v>200</v>
      </c>
      <c r="T9" s="2"/>
      <c r="U9" s="2"/>
    </row>
    <row r="10" spans="1:21" x14ac:dyDescent="0.35">
      <c r="A10" s="6"/>
      <c r="B10" s="6"/>
      <c r="C10" s="6"/>
      <c r="D10" s="28">
        <f t="shared" ref="D10:D73" si="0">CalcHostUnitsFullStack(B10)</f>
        <v>0</v>
      </c>
      <c r="E10" s="28">
        <f t="shared" ref="E10:E47" si="1">D10*C10</f>
        <v>0</v>
      </c>
      <c r="F10" s="28">
        <f t="shared" ref="F10:F73" si="2">CalcCustomMetricsFullStack(B10)</f>
        <v>0</v>
      </c>
      <c r="H10" s="6"/>
      <c r="I10" s="6"/>
      <c r="J10" s="6"/>
      <c r="K10" s="28">
        <f t="shared" ref="K10:K73" si="3">CalcHostUnitsInfraOnly(I10)</f>
        <v>0</v>
      </c>
      <c r="L10" s="28">
        <f t="shared" ref="L10:L73" si="4">K10*J10</f>
        <v>0</v>
      </c>
      <c r="M10" s="28">
        <f t="shared" ref="M10:M73" si="5">CalcCustomMetricsInfraOnly(I10)</f>
        <v>0</v>
      </c>
      <c r="O10" s="18" t="s">
        <v>11</v>
      </c>
      <c r="P10" s="83">
        <v>0.25</v>
      </c>
      <c r="Q10" s="83">
        <v>250</v>
      </c>
      <c r="R10" s="83">
        <v>7.4999999999999997E-2</v>
      </c>
      <c r="S10" s="82">
        <v>200</v>
      </c>
      <c r="T10" s="2"/>
      <c r="U10" s="2"/>
    </row>
    <row r="11" spans="1:21" ht="15" customHeight="1" x14ac:dyDescent="0.35">
      <c r="A11" s="6"/>
      <c r="B11" s="6"/>
      <c r="C11" s="6"/>
      <c r="D11" s="28">
        <f t="shared" si="0"/>
        <v>0</v>
      </c>
      <c r="E11" s="28">
        <f t="shared" si="1"/>
        <v>0</v>
      </c>
      <c r="F11" s="28">
        <f t="shared" si="2"/>
        <v>0</v>
      </c>
      <c r="H11" s="6"/>
      <c r="I11" s="6"/>
      <c r="J11" s="6"/>
      <c r="K11" s="28">
        <f t="shared" si="3"/>
        <v>0</v>
      </c>
      <c r="L11" s="28">
        <f t="shared" si="4"/>
        <v>0</v>
      </c>
      <c r="M11" s="28">
        <f t="shared" si="5"/>
        <v>0</v>
      </c>
      <c r="O11" s="18" t="s">
        <v>12</v>
      </c>
      <c r="P11" s="83">
        <v>0.5</v>
      </c>
      <c r="Q11" s="83">
        <v>500</v>
      </c>
      <c r="R11" s="83">
        <v>0.15</v>
      </c>
      <c r="S11" s="82">
        <v>200</v>
      </c>
      <c r="T11" s="2"/>
      <c r="U11" s="2"/>
    </row>
    <row r="12" spans="1:21" ht="15" customHeight="1" x14ac:dyDescent="0.35">
      <c r="A12" s="6"/>
      <c r="B12" s="6"/>
      <c r="C12" s="6"/>
      <c r="D12" s="28">
        <f t="shared" si="0"/>
        <v>0</v>
      </c>
      <c r="E12" s="28">
        <f t="shared" si="1"/>
        <v>0</v>
      </c>
      <c r="F12" s="28">
        <f t="shared" si="2"/>
        <v>0</v>
      </c>
      <c r="H12" s="6"/>
      <c r="I12" s="6"/>
      <c r="J12" s="6"/>
      <c r="K12" s="28">
        <f t="shared" si="3"/>
        <v>0</v>
      </c>
      <c r="L12" s="28">
        <f t="shared" si="4"/>
        <v>0</v>
      </c>
      <c r="M12" s="28">
        <f t="shared" si="5"/>
        <v>0</v>
      </c>
      <c r="O12" s="18" t="s">
        <v>13</v>
      </c>
      <c r="P12" s="83">
        <v>1</v>
      </c>
      <c r="Q12" s="83">
        <v>1000</v>
      </c>
      <c r="R12" s="83">
        <v>0.3</v>
      </c>
      <c r="S12" s="82">
        <v>200</v>
      </c>
      <c r="T12" s="2"/>
      <c r="U12" s="2"/>
    </row>
    <row r="13" spans="1:21" x14ac:dyDescent="0.35">
      <c r="A13" s="6"/>
      <c r="B13" s="6"/>
      <c r="C13" s="6"/>
      <c r="D13" s="28">
        <f t="shared" si="0"/>
        <v>0</v>
      </c>
      <c r="E13" s="28">
        <f t="shared" si="1"/>
        <v>0</v>
      </c>
      <c r="F13" s="28">
        <f t="shared" si="2"/>
        <v>0</v>
      </c>
      <c r="H13" s="6"/>
      <c r="I13" s="6"/>
      <c r="J13" s="6"/>
      <c r="K13" s="28">
        <f t="shared" si="3"/>
        <v>0</v>
      </c>
      <c r="L13" s="28">
        <f t="shared" si="4"/>
        <v>0</v>
      </c>
      <c r="M13" s="28">
        <f t="shared" si="5"/>
        <v>0</v>
      </c>
      <c r="O13" s="18" t="s">
        <v>14</v>
      </c>
      <c r="P13" s="83">
        <v>2</v>
      </c>
      <c r="Q13" s="83">
        <v>2000</v>
      </c>
      <c r="R13" s="83">
        <v>0.6</v>
      </c>
      <c r="S13" s="82">
        <v>200</v>
      </c>
      <c r="T13" s="2"/>
      <c r="U13" s="2"/>
    </row>
    <row r="14" spans="1:21" ht="15" customHeight="1" x14ac:dyDescent="0.35">
      <c r="A14" s="6"/>
      <c r="B14" s="6"/>
      <c r="C14" s="6"/>
      <c r="D14" s="28">
        <f t="shared" si="0"/>
        <v>0</v>
      </c>
      <c r="E14" s="28">
        <f t="shared" si="1"/>
        <v>0</v>
      </c>
      <c r="F14" s="28">
        <f t="shared" si="2"/>
        <v>0</v>
      </c>
      <c r="H14" s="6"/>
      <c r="I14" s="6"/>
      <c r="J14" s="6"/>
      <c r="K14" s="28">
        <f t="shared" si="3"/>
        <v>0</v>
      </c>
      <c r="L14" s="28">
        <f t="shared" si="4"/>
        <v>0</v>
      </c>
      <c r="M14" s="28">
        <f t="shared" si="5"/>
        <v>0</v>
      </c>
      <c r="O14" s="18" t="s">
        <v>15</v>
      </c>
      <c r="P14" s="83">
        <v>3</v>
      </c>
      <c r="Q14" s="83">
        <v>3000</v>
      </c>
      <c r="R14" s="83">
        <v>0.9</v>
      </c>
      <c r="S14" s="82">
        <v>200</v>
      </c>
      <c r="T14" s="2"/>
      <c r="U14" s="2"/>
    </row>
    <row r="15" spans="1:21" ht="15" customHeight="1" x14ac:dyDescent="0.35">
      <c r="A15" s="6"/>
      <c r="B15" s="6"/>
      <c r="C15" s="6"/>
      <c r="D15" s="28">
        <f t="shared" si="0"/>
        <v>0</v>
      </c>
      <c r="E15" s="28">
        <f t="shared" si="1"/>
        <v>0</v>
      </c>
      <c r="F15" s="28">
        <f t="shared" si="2"/>
        <v>0</v>
      </c>
      <c r="H15" s="6"/>
      <c r="I15" s="6"/>
      <c r="J15" s="6"/>
      <c r="K15" s="28">
        <f t="shared" si="3"/>
        <v>0</v>
      </c>
      <c r="L15" s="28">
        <f t="shared" si="4"/>
        <v>0</v>
      </c>
      <c r="M15" s="28">
        <f t="shared" si="5"/>
        <v>0</v>
      </c>
      <c r="O15" s="18" t="s">
        <v>16</v>
      </c>
      <c r="P15" s="83">
        <v>4</v>
      </c>
      <c r="Q15" s="83">
        <v>4000</v>
      </c>
      <c r="R15" s="83">
        <v>1</v>
      </c>
      <c r="S15" s="82">
        <v>200</v>
      </c>
      <c r="T15" s="2"/>
      <c r="U15" s="2"/>
    </row>
    <row r="16" spans="1:21" x14ac:dyDescent="0.35">
      <c r="A16" s="6"/>
      <c r="B16" s="6"/>
      <c r="C16" s="6"/>
      <c r="D16" s="28">
        <f t="shared" si="0"/>
        <v>0</v>
      </c>
      <c r="E16" s="28">
        <f t="shared" si="1"/>
        <v>0</v>
      </c>
      <c r="F16" s="28">
        <f t="shared" si="2"/>
        <v>0</v>
      </c>
      <c r="H16" s="6"/>
      <c r="I16" s="6"/>
      <c r="J16" s="6"/>
      <c r="K16" s="28">
        <f t="shared" si="3"/>
        <v>0</v>
      </c>
      <c r="L16" s="28">
        <f t="shared" si="4"/>
        <v>0</v>
      </c>
      <c r="M16" s="28">
        <f t="shared" si="5"/>
        <v>0</v>
      </c>
      <c r="O16" s="18" t="s">
        <v>17</v>
      </c>
      <c r="P16" s="84">
        <v>5</v>
      </c>
      <c r="Q16" s="83">
        <v>5000</v>
      </c>
      <c r="R16" s="83">
        <v>1</v>
      </c>
      <c r="S16" s="82">
        <v>200</v>
      </c>
      <c r="T16" s="2"/>
      <c r="U16" s="2"/>
    </row>
    <row r="17" spans="1:21" ht="15" customHeight="1" x14ac:dyDescent="0.35">
      <c r="A17" s="6"/>
      <c r="B17" s="6"/>
      <c r="C17" s="6"/>
      <c r="D17" s="28">
        <f t="shared" si="0"/>
        <v>0</v>
      </c>
      <c r="E17" s="28">
        <f t="shared" si="1"/>
        <v>0</v>
      </c>
      <c r="F17" s="28">
        <f t="shared" si="2"/>
        <v>0</v>
      </c>
      <c r="H17" s="6"/>
      <c r="I17" s="6"/>
      <c r="J17" s="6"/>
      <c r="K17" s="28">
        <f t="shared" si="3"/>
        <v>0</v>
      </c>
      <c r="L17" s="28">
        <f t="shared" si="4"/>
        <v>0</v>
      </c>
      <c r="M17" s="28">
        <f t="shared" si="5"/>
        <v>0</v>
      </c>
      <c r="O17" s="18" t="s">
        <v>18</v>
      </c>
      <c r="P17" s="83" t="s">
        <v>19</v>
      </c>
      <c r="Q17" s="83" t="s">
        <v>20</v>
      </c>
      <c r="R17" s="83">
        <v>1</v>
      </c>
      <c r="S17" s="82">
        <v>200</v>
      </c>
      <c r="T17" s="2"/>
      <c r="U17" s="2"/>
    </row>
    <row r="18" spans="1:21" ht="15" customHeight="1" x14ac:dyDescent="0.35">
      <c r="A18" s="6"/>
      <c r="B18" s="6"/>
      <c r="C18" s="6"/>
      <c r="D18" s="28">
        <f t="shared" si="0"/>
        <v>0</v>
      </c>
      <c r="E18" s="28">
        <f t="shared" si="1"/>
        <v>0</v>
      </c>
      <c r="F18" s="28">
        <f t="shared" si="2"/>
        <v>0</v>
      </c>
      <c r="H18" s="6"/>
      <c r="I18" s="6"/>
      <c r="J18" s="6"/>
      <c r="K18" s="28">
        <f t="shared" si="3"/>
        <v>0</v>
      </c>
      <c r="L18" s="28">
        <f t="shared" si="4"/>
        <v>0</v>
      </c>
      <c r="M18" s="28">
        <f t="shared" si="5"/>
        <v>0</v>
      </c>
      <c r="O18" s="85"/>
      <c r="P18" s="85"/>
      <c r="Q18" s="85"/>
      <c r="R18" s="85"/>
      <c r="T18" s="2"/>
      <c r="U18" s="2"/>
    </row>
    <row r="19" spans="1:21" x14ac:dyDescent="0.35">
      <c r="A19" s="6"/>
      <c r="B19" s="6"/>
      <c r="C19" s="6"/>
      <c r="D19" s="28">
        <f t="shared" si="0"/>
        <v>0</v>
      </c>
      <c r="E19" s="28">
        <f t="shared" si="1"/>
        <v>0</v>
      </c>
      <c r="F19" s="28">
        <f t="shared" si="2"/>
        <v>0</v>
      </c>
      <c r="H19" s="6"/>
      <c r="I19" s="6"/>
      <c r="J19" s="6"/>
      <c r="K19" s="28">
        <f t="shared" si="3"/>
        <v>0</v>
      </c>
      <c r="L19" s="28">
        <f t="shared" si="4"/>
        <v>0</v>
      </c>
      <c r="M19" s="28">
        <f t="shared" si="5"/>
        <v>0</v>
      </c>
      <c r="O19" s="85"/>
      <c r="P19" s="86"/>
      <c r="Q19" s="86"/>
      <c r="R19" s="86"/>
      <c r="S19" s="2"/>
      <c r="T19" s="2"/>
      <c r="U19" s="2"/>
    </row>
    <row r="20" spans="1:21" x14ac:dyDescent="0.35">
      <c r="A20" s="6"/>
      <c r="B20" s="6"/>
      <c r="C20" s="6"/>
      <c r="D20" s="28">
        <f t="shared" si="0"/>
        <v>0</v>
      </c>
      <c r="E20" s="28">
        <f t="shared" si="1"/>
        <v>0</v>
      </c>
      <c r="F20" s="28">
        <f t="shared" si="2"/>
        <v>0</v>
      </c>
      <c r="H20" s="6"/>
      <c r="I20" s="6"/>
      <c r="J20" s="6"/>
      <c r="K20" s="28">
        <f t="shared" si="3"/>
        <v>0</v>
      </c>
      <c r="L20" s="28">
        <f t="shared" si="4"/>
        <v>0</v>
      </c>
      <c r="M20" s="28">
        <f t="shared" si="5"/>
        <v>0</v>
      </c>
      <c r="O20" s="2"/>
      <c r="P20" s="2"/>
      <c r="Q20" s="2"/>
      <c r="R20" s="2"/>
      <c r="S20" s="2"/>
      <c r="T20" s="2"/>
      <c r="U20" s="2"/>
    </row>
    <row r="21" spans="1:21" ht="15.5" x14ac:dyDescent="0.35">
      <c r="A21" s="6"/>
      <c r="B21" s="6"/>
      <c r="C21" s="6"/>
      <c r="D21" s="28">
        <f t="shared" si="0"/>
        <v>0</v>
      </c>
      <c r="E21" s="28">
        <f t="shared" si="1"/>
        <v>0</v>
      </c>
      <c r="F21" s="28">
        <f t="shared" si="2"/>
        <v>0</v>
      </c>
      <c r="H21" s="6"/>
      <c r="I21" s="6"/>
      <c r="J21" s="6"/>
      <c r="K21" s="28">
        <f t="shared" si="3"/>
        <v>0</v>
      </c>
      <c r="L21" s="28">
        <f t="shared" si="4"/>
        <v>0</v>
      </c>
      <c r="M21" s="28">
        <f t="shared" si="5"/>
        <v>0</v>
      </c>
      <c r="O21" s="422" t="s">
        <v>21</v>
      </c>
      <c r="P21" s="422"/>
      <c r="Q21" s="422"/>
      <c r="R21" s="2"/>
      <c r="S21" s="419" t="s">
        <v>22</v>
      </c>
      <c r="T21" s="419"/>
      <c r="U21" s="419"/>
    </row>
    <row r="22" spans="1:21" x14ac:dyDescent="0.35">
      <c r="A22" s="6"/>
      <c r="B22" s="6"/>
      <c r="C22" s="6"/>
      <c r="D22" s="28">
        <f t="shared" si="0"/>
        <v>0</v>
      </c>
      <c r="E22" s="28">
        <f t="shared" si="1"/>
        <v>0</v>
      </c>
      <c r="F22" s="28">
        <f t="shared" si="2"/>
        <v>0</v>
      </c>
      <c r="H22" s="6"/>
      <c r="I22" s="6"/>
      <c r="J22" s="6"/>
      <c r="K22" s="28">
        <f t="shared" si="3"/>
        <v>0</v>
      </c>
      <c r="L22" s="28">
        <f t="shared" si="4"/>
        <v>0</v>
      </c>
      <c r="M22" s="28">
        <f t="shared" si="5"/>
        <v>0</v>
      </c>
      <c r="O22" s="19" t="s">
        <v>23</v>
      </c>
      <c r="P22" s="19" t="s">
        <v>5</v>
      </c>
      <c r="Q22" s="19" t="s">
        <v>24</v>
      </c>
      <c r="R22" s="2"/>
      <c r="S22" s="70" t="s">
        <v>23</v>
      </c>
      <c r="T22" s="70" t="s">
        <v>5</v>
      </c>
      <c r="U22" s="70" t="s">
        <v>24</v>
      </c>
    </row>
    <row r="23" spans="1:21" x14ac:dyDescent="0.35">
      <c r="A23" s="6"/>
      <c r="B23" s="6"/>
      <c r="C23" s="6"/>
      <c r="D23" s="28">
        <f t="shared" si="0"/>
        <v>0</v>
      </c>
      <c r="E23" s="28">
        <f t="shared" si="1"/>
        <v>0</v>
      </c>
      <c r="F23" s="28">
        <f t="shared" si="2"/>
        <v>0</v>
      </c>
      <c r="H23" s="6"/>
      <c r="I23" s="6"/>
      <c r="J23" s="6"/>
      <c r="K23" s="28">
        <f t="shared" si="3"/>
        <v>0</v>
      </c>
      <c r="L23" s="28">
        <f t="shared" si="4"/>
        <v>0</v>
      </c>
      <c r="M23" s="28">
        <f t="shared" si="5"/>
        <v>0</v>
      </c>
      <c r="O23" s="11" t="s">
        <v>25</v>
      </c>
      <c r="P23" s="6"/>
      <c r="Q23" s="28">
        <f t="shared" ref="Q23:Q86" si="6">CalcHostUnitsFullStack(VLOOKUP(O23,machine_sizes,2,FALSE))*P23</f>
        <v>0</v>
      </c>
      <c r="S23" s="11" t="s">
        <v>25</v>
      </c>
      <c r="T23" s="26"/>
      <c r="U23" s="28">
        <f t="shared" ref="U23:U86" si="7">CalcHostUnitsInfraOnly(VLOOKUP(S23,machine_sizes,2,FALSE))*T23</f>
        <v>0</v>
      </c>
    </row>
    <row r="24" spans="1:21" x14ac:dyDescent="0.35">
      <c r="A24" s="6"/>
      <c r="B24" s="6"/>
      <c r="C24" s="6"/>
      <c r="D24" s="28">
        <f t="shared" si="0"/>
        <v>0</v>
      </c>
      <c r="E24" s="28">
        <f t="shared" si="1"/>
        <v>0</v>
      </c>
      <c r="F24" s="28">
        <f t="shared" si="2"/>
        <v>0</v>
      </c>
      <c r="H24" s="6"/>
      <c r="I24" s="6"/>
      <c r="J24" s="6"/>
      <c r="K24" s="28">
        <f t="shared" si="3"/>
        <v>0</v>
      </c>
      <c r="L24" s="28">
        <f t="shared" si="4"/>
        <v>0</v>
      </c>
      <c r="M24" s="28">
        <f t="shared" si="5"/>
        <v>0</v>
      </c>
      <c r="O24" s="11" t="s">
        <v>25</v>
      </c>
      <c r="P24" s="6"/>
      <c r="Q24" s="28">
        <f t="shared" si="6"/>
        <v>0</v>
      </c>
      <c r="S24" s="11" t="s">
        <v>25</v>
      </c>
      <c r="T24" s="6"/>
      <c r="U24" s="28">
        <f t="shared" si="7"/>
        <v>0</v>
      </c>
    </row>
    <row r="25" spans="1:21" x14ac:dyDescent="0.35">
      <c r="A25" s="6"/>
      <c r="B25" s="6"/>
      <c r="C25" s="6"/>
      <c r="D25" s="28">
        <f t="shared" si="0"/>
        <v>0</v>
      </c>
      <c r="E25" s="28">
        <f t="shared" si="1"/>
        <v>0</v>
      </c>
      <c r="F25" s="28">
        <f t="shared" si="2"/>
        <v>0</v>
      </c>
      <c r="H25" s="6"/>
      <c r="I25" s="6"/>
      <c r="J25" s="6"/>
      <c r="K25" s="28">
        <f t="shared" si="3"/>
        <v>0</v>
      </c>
      <c r="L25" s="28">
        <f t="shared" si="4"/>
        <v>0</v>
      </c>
      <c r="M25" s="28">
        <f t="shared" si="5"/>
        <v>0</v>
      </c>
      <c r="O25" s="11" t="s">
        <v>25</v>
      </c>
      <c r="P25" s="6"/>
      <c r="Q25" s="28">
        <f t="shared" si="6"/>
        <v>0</v>
      </c>
      <c r="S25" s="11" t="s">
        <v>25</v>
      </c>
      <c r="T25" s="6"/>
      <c r="U25" s="28">
        <f t="shared" si="7"/>
        <v>0</v>
      </c>
    </row>
    <row r="26" spans="1:21" x14ac:dyDescent="0.35">
      <c r="A26" s="6"/>
      <c r="B26" s="6"/>
      <c r="C26" s="6"/>
      <c r="D26" s="28">
        <f t="shared" si="0"/>
        <v>0</v>
      </c>
      <c r="E26" s="28">
        <f t="shared" si="1"/>
        <v>0</v>
      </c>
      <c r="F26" s="28">
        <f t="shared" si="2"/>
        <v>0</v>
      </c>
      <c r="H26" s="6"/>
      <c r="I26" s="6"/>
      <c r="J26" s="6"/>
      <c r="K26" s="28">
        <f t="shared" si="3"/>
        <v>0</v>
      </c>
      <c r="L26" s="28">
        <f t="shared" si="4"/>
        <v>0</v>
      </c>
      <c r="M26" s="28">
        <f t="shared" si="5"/>
        <v>0</v>
      </c>
      <c r="O26" s="11" t="s">
        <v>25</v>
      </c>
      <c r="P26" s="6"/>
      <c r="Q26" s="28">
        <f t="shared" si="6"/>
        <v>0</v>
      </c>
      <c r="S26" s="11" t="s">
        <v>25</v>
      </c>
      <c r="T26" s="6"/>
      <c r="U26" s="28">
        <f t="shared" si="7"/>
        <v>0</v>
      </c>
    </row>
    <row r="27" spans="1:21" x14ac:dyDescent="0.35">
      <c r="A27" s="6"/>
      <c r="B27" s="6"/>
      <c r="C27" s="6"/>
      <c r="D27" s="28">
        <f t="shared" si="0"/>
        <v>0</v>
      </c>
      <c r="E27" s="28">
        <f t="shared" si="1"/>
        <v>0</v>
      </c>
      <c r="F27" s="28">
        <f t="shared" si="2"/>
        <v>0</v>
      </c>
      <c r="H27" s="6"/>
      <c r="I27" s="6"/>
      <c r="J27" s="6"/>
      <c r="K27" s="28">
        <f t="shared" si="3"/>
        <v>0</v>
      </c>
      <c r="L27" s="28">
        <f t="shared" si="4"/>
        <v>0</v>
      </c>
      <c r="M27" s="28">
        <f t="shared" si="5"/>
        <v>0</v>
      </c>
      <c r="O27" s="11" t="s">
        <v>25</v>
      </c>
      <c r="P27" s="6"/>
      <c r="Q27" s="28">
        <f t="shared" si="6"/>
        <v>0</v>
      </c>
      <c r="S27" s="11" t="s">
        <v>25</v>
      </c>
      <c r="T27" s="6"/>
      <c r="U27" s="28">
        <f t="shared" si="7"/>
        <v>0</v>
      </c>
    </row>
    <row r="28" spans="1:21" x14ac:dyDescent="0.35">
      <c r="A28" s="6"/>
      <c r="B28" s="6"/>
      <c r="C28" s="6"/>
      <c r="D28" s="28">
        <f t="shared" si="0"/>
        <v>0</v>
      </c>
      <c r="E28" s="28">
        <f t="shared" si="1"/>
        <v>0</v>
      </c>
      <c r="F28" s="28">
        <f t="shared" si="2"/>
        <v>0</v>
      </c>
      <c r="H28" s="6"/>
      <c r="I28" s="6"/>
      <c r="J28" s="6"/>
      <c r="K28" s="28">
        <f t="shared" si="3"/>
        <v>0</v>
      </c>
      <c r="L28" s="28">
        <f t="shared" si="4"/>
        <v>0</v>
      </c>
      <c r="M28" s="28">
        <f t="shared" si="5"/>
        <v>0</v>
      </c>
      <c r="O28" s="11" t="s">
        <v>25</v>
      </c>
      <c r="P28" s="6"/>
      <c r="Q28" s="28">
        <f t="shared" si="6"/>
        <v>0</v>
      </c>
      <c r="S28" s="11" t="s">
        <v>25</v>
      </c>
      <c r="T28" s="6"/>
      <c r="U28" s="28">
        <f t="shared" si="7"/>
        <v>0</v>
      </c>
    </row>
    <row r="29" spans="1:21" x14ac:dyDescent="0.35">
      <c r="A29" s="6"/>
      <c r="B29" s="6"/>
      <c r="C29" s="6"/>
      <c r="D29" s="28">
        <f t="shared" si="0"/>
        <v>0</v>
      </c>
      <c r="E29" s="28">
        <f t="shared" si="1"/>
        <v>0</v>
      </c>
      <c r="F29" s="28">
        <f t="shared" si="2"/>
        <v>0</v>
      </c>
      <c r="H29" s="6"/>
      <c r="I29" s="6"/>
      <c r="J29" s="6"/>
      <c r="K29" s="28">
        <f t="shared" si="3"/>
        <v>0</v>
      </c>
      <c r="L29" s="28">
        <f t="shared" si="4"/>
        <v>0</v>
      </c>
      <c r="M29" s="28">
        <f t="shared" si="5"/>
        <v>0</v>
      </c>
      <c r="O29" s="11" t="s">
        <v>25</v>
      </c>
      <c r="P29" s="6"/>
      <c r="Q29" s="28">
        <f t="shared" si="6"/>
        <v>0</v>
      </c>
      <c r="S29" s="11" t="s">
        <v>25</v>
      </c>
      <c r="T29" s="6"/>
      <c r="U29" s="28">
        <f t="shared" si="7"/>
        <v>0</v>
      </c>
    </row>
    <row r="30" spans="1:21" x14ac:dyDescent="0.35">
      <c r="A30" s="6"/>
      <c r="B30" s="6"/>
      <c r="C30" s="6"/>
      <c r="D30" s="28">
        <f t="shared" si="0"/>
        <v>0</v>
      </c>
      <c r="E30" s="28">
        <f t="shared" si="1"/>
        <v>0</v>
      </c>
      <c r="F30" s="28">
        <f t="shared" si="2"/>
        <v>0</v>
      </c>
      <c r="H30" s="6"/>
      <c r="I30" s="6"/>
      <c r="J30" s="6"/>
      <c r="K30" s="28">
        <f t="shared" si="3"/>
        <v>0</v>
      </c>
      <c r="L30" s="28">
        <f t="shared" si="4"/>
        <v>0</v>
      </c>
      <c r="M30" s="28">
        <f t="shared" si="5"/>
        <v>0</v>
      </c>
      <c r="O30" s="11" t="s">
        <v>25</v>
      </c>
      <c r="P30" s="6"/>
      <c r="Q30" s="28">
        <f t="shared" si="6"/>
        <v>0</v>
      </c>
      <c r="S30" s="11" t="s">
        <v>25</v>
      </c>
      <c r="T30" s="6"/>
      <c r="U30" s="28">
        <f t="shared" si="7"/>
        <v>0</v>
      </c>
    </row>
    <row r="31" spans="1:21" x14ac:dyDescent="0.35">
      <c r="A31" s="6"/>
      <c r="B31" s="6"/>
      <c r="C31" s="6"/>
      <c r="D31" s="28">
        <f t="shared" si="0"/>
        <v>0</v>
      </c>
      <c r="E31" s="28">
        <f t="shared" si="1"/>
        <v>0</v>
      </c>
      <c r="F31" s="28">
        <f t="shared" si="2"/>
        <v>0</v>
      </c>
      <c r="H31" s="6"/>
      <c r="I31" s="6"/>
      <c r="J31" s="6"/>
      <c r="K31" s="28">
        <f t="shared" si="3"/>
        <v>0</v>
      </c>
      <c r="L31" s="28">
        <f t="shared" si="4"/>
        <v>0</v>
      </c>
      <c r="M31" s="28">
        <f t="shared" si="5"/>
        <v>0</v>
      </c>
      <c r="O31" s="11" t="s">
        <v>25</v>
      </c>
      <c r="P31" s="6"/>
      <c r="Q31" s="28">
        <f t="shared" si="6"/>
        <v>0</v>
      </c>
      <c r="S31" s="11" t="s">
        <v>25</v>
      </c>
      <c r="T31" s="6"/>
      <c r="U31" s="28">
        <f t="shared" si="7"/>
        <v>0</v>
      </c>
    </row>
    <row r="32" spans="1:21" x14ac:dyDescent="0.35">
      <c r="A32" s="6"/>
      <c r="B32" s="6"/>
      <c r="C32" s="6"/>
      <c r="D32" s="28">
        <f t="shared" si="0"/>
        <v>0</v>
      </c>
      <c r="E32" s="28">
        <f t="shared" si="1"/>
        <v>0</v>
      </c>
      <c r="F32" s="28">
        <f t="shared" si="2"/>
        <v>0</v>
      </c>
      <c r="H32" s="6"/>
      <c r="I32" s="6"/>
      <c r="J32" s="6"/>
      <c r="K32" s="28">
        <f t="shared" si="3"/>
        <v>0</v>
      </c>
      <c r="L32" s="28">
        <f t="shared" si="4"/>
        <v>0</v>
      </c>
      <c r="M32" s="28">
        <f t="shared" si="5"/>
        <v>0</v>
      </c>
      <c r="O32" s="11" t="s">
        <v>25</v>
      </c>
      <c r="P32" s="6"/>
      <c r="Q32" s="28">
        <f t="shared" si="6"/>
        <v>0</v>
      </c>
      <c r="S32" s="11" t="s">
        <v>25</v>
      </c>
      <c r="T32" s="6"/>
      <c r="U32" s="28">
        <f t="shared" si="7"/>
        <v>0</v>
      </c>
    </row>
    <row r="33" spans="1:21" x14ac:dyDescent="0.35">
      <c r="A33" s="6"/>
      <c r="B33" s="6"/>
      <c r="C33" s="6"/>
      <c r="D33" s="28">
        <f t="shared" si="0"/>
        <v>0</v>
      </c>
      <c r="E33" s="28">
        <f t="shared" si="1"/>
        <v>0</v>
      </c>
      <c r="F33" s="28">
        <f t="shared" si="2"/>
        <v>0</v>
      </c>
      <c r="H33" s="6"/>
      <c r="I33" s="6"/>
      <c r="J33" s="6"/>
      <c r="K33" s="28">
        <f t="shared" si="3"/>
        <v>0</v>
      </c>
      <c r="L33" s="28">
        <f t="shared" si="4"/>
        <v>0</v>
      </c>
      <c r="M33" s="28">
        <f t="shared" si="5"/>
        <v>0</v>
      </c>
      <c r="O33" s="11" t="s">
        <v>25</v>
      </c>
      <c r="P33" s="6"/>
      <c r="Q33" s="28">
        <f t="shared" si="6"/>
        <v>0</v>
      </c>
      <c r="S33" s="11" t="s">
        <v>25</v>
      </c>
      <c r="T33" s="6"/>
      <c r="U33" s="28">
        <f t="shared" si="7"/>
        <v>0</v>
      </c>
    </row>
    <row r="34" spans="1:21" x14ac:dyDescent="0.35">
      <c r="A34" s="6"/>
      <c r="B34" s="6"/>
      <c r="C34" s="6"/>
      <c r="D34" s="28">
        <f t="shared" si="0"/>
        <v>0</v>
      </c>
      <c r="E34" s="28">
        <f t="shared" si="1"/>
        <v>0</v>
      </c>
      <c r="F34" s="28">
        <f t="shared" si="2"/>
        <v>0</v>
      </c>
      <c r="H34" s="6"/>
      <c r="I34" s="6"/>
      <c r="J34" s="6"/>
      <c r="K34" s="28">
        <f t="shared" si="3"/>
        <v>0</v>
      </c>
      <c r="L34" s="28">
        <f t="shared" si="4"/>
        <v>0</v>
      </c>
      <c r="M34" s="28">
        <f t="shared" si="5"/>
        <v>0</v>
      </c>
      <c r="O34" s="11" t="s">
        <v>25</v>
      </c>
      <c r="P34" s="6"/>
      <c r="Q34" s="28">
        <f t="shared" si="6"/>
        <v>0</v>
      </c>
      <c r="S34" s="11" t="s">
        <v>25</v>
      </c>
      <c r="T34" s="6"/>
      <c r="U34" s="28">
        <f t="shared" si="7"/>
        <v>0</v>
      </c>
    </row>
    <row r="35" spans="1:21" x14ac:dyDescent="0.35">
      <c r="A35" s="6"/>
      <c r="B35" s="6"/>
      <c r="C35" s="6"/>
      <c r="D35" s="28">
        <f t="shared" si="0"/>
        <v>0</v>
      </c>
      <c r="E35" s="28">
        <f t="shared" si="1"/>
        <v>0</v>
      </c>
      <c r="F35" s="28">
        <f t="shared" si="2"/>
        <v>0</v>
      </c>
      <c r="H35" s="6"/>
      <c r="I35" s="6"/>
      <c r="J35" s="6"/>
      <c r="K35" s="28">
        <f t="shared" si="3"/>
        <v>0</v>
      </c>
      <c r="L35" s="28">
        <f t="shared" si="4"/>
        <v>0</v>
      </c>
      <c r="M35" s="28">
        <f t="shared" si="5"/>
        <v>0</v>
      </c>
      <c r="O35" s="11" t="s">
        <v>25</v>
      </c>
      <c r="P35" s="6"/>
      <c r="Q35" s="28">
        <f t="shared" si="6"/>
        <v>0</v>
      </c>
      <c r="S35" s="11" t="s">
        <v>25</v>
      </c>
      <c r="T35" s="6"/>
      <c r="U35" s="28">
        <f t="shared" si="7"/>
        <v>0</v>
      </c>
    </row>
    <row r="36" spans="1:21" x14ac:dyDescent="0.35">
      <c r="A36" s="6"/>
      <c r="B36" s="6"/>
      <c r="C36" s="6"/>
      <c r="D36" s="28">
        <f t="shared" si="0"/>
        <v>0</v>
      </c>
      <c r="E36" s="28">
        <f t="shared" si="1"/>
        <v>0</v>
      </c>
      <c r="F36" s="28">
        <f t="shared" si="2"/>
        <v>0</v>
      </c>
      <c r="H36" s="6"/>
      <c r="I36" s="6"/>
      <c r="J36" s="6"/>
      <c r="K36" s="28">
        <f t="shared" si="3"/>
        <v>0</v>
      </c>
      <c r="L36" s="28">
        <f t="shared" si="4"/>
        <v>0</v>
      </c>
      <c r="M36" s="28">
        <f t="shared" si="5"/>
        <v>0</v>
      </c>
      <c r="O36" s="11" t="s">
        <v>25</v>
      </c>
      <c r="P36" s="6"/>
      <c r="Q36" s="28">
        <f t="shared" si="6"/>
        <v>0</v>
      </c>
      <c r="S36" s="11" t="s">
        <v>25</v>
      </c>
      <c r="T36" s="6"/>
      <c r="U36" s="28">
        <f t="shared" si="7"/>
        <v>0</v>
      </c>
    </row>
    <row r="37" spans="1:21" x14ac:dyDescent="0.35">
      <c r="A37" s="6"/>
      <c r="B37" s="6"/>
      <c r="C37" s="6"/>
      <c r="D37" s="28">
        <f t="shared" si="0"/>
        <v>0</v>
      </c>
      <c r="E37" s="28">
        <f t="shared" si="1"/>
        <v>0</v>
      </c>
      <c r="F37" s="28">
        <f t="shared" si="2"/>
        <v>0</v>
      </c>
      <c r="H37" s="6"/>
      <c r="I37" s="6"/>
      <c r="J37" s="6"/>
      <c r="K37" s="28">
        <f t="shared" si="3"/>
        <v>0</v>
      </c>
      <c r="L37" s="28">
        <f t="shared" si="4"/>
        <v>0</v>
      </c>
      <c r="M37" s="28">
        <f t="shared" si="5"/>
        <v>0</v>
      </c>
      <c r="O37" s="11" t="s">
        <v>25</v>
      </c>
      <c r="P37" s="6"/>
      <c r="Q37" s="28">
        <f t="shared" si="6"/>
        <v>0</v>
      </c>
      <c r="S37" s="11" t="s">
        <v>25</v>
      </c>
      <c r="T37" s="6"/>
      <c r="U37" s="28">
        <f t="shared" si="7"/>
        <v>0</v>
      </c>
    </row>
    <row r="38" spans="1:21" x14ac:dyDescent="0.35">
      <c r="A38" s="6"/>
      <c r="B38" s="6"/>
      <c r="C38" s="6"/>
      <c r="D38" s="28">
        <f t="shared" si="0"/>
        <v>0</v>
      </c>
      <c r="E38" s="28">
        <f t="shared" si="1"/>
        <v>0</v>
      </c>
      <c r="F38" s="28">
        <f t="shared" si="2"/>
        <v>0</v>
      </c>
      <c r="H38" s="6"/>
      <c r="I38" s="6"/>
      <c r="J38" s="6"/>
      <c r="K38" s="28">
        <f t="shared" si="3"/>
        <v>0</v>
      </c>
      <c r="L38" s="28">
        <f t="shared" si="4"/>
        <v>0</v>
      </c>
      <c r="M38" s="28">
        <f t="shared" si="5"/>
        <v>0</v>
      </c>
      <c r="O38" s="11" t="s">
        <v>25</v>
      </c>
      <c r="P38" s="6"/>
      <c r="Q38" s="28">
        <f t="shared" si="6"/>
        <v>0</v>
      </c>
      <c r="S38" s="11" t="s">
        <v>25</v>
      </c>
      <c r="T38" s="6"/>
      <c r="U38" s="28">
        <f t="shared" si="7"/>
        <v>0</v>
      </c>
    </row>
    <row r="39" spans="1:21" x14ac:dyDescent="0.35">
      <c r="A39" s="6"/>
      <c r="B39" s="6"/>
      <c r="C39" s="6"/>
      <c r="D39" s="28">
        <f t="shared" si="0"/>
        <v>0</v>
      </c>
      <c r="E39" s="28">
        <f t="shared" si="1"/>
        <v>0</v>
      </c>
      <c r="F39" s="28">
        <f t="shared" si="2"/>
        <v>0</v>
      </c>
      <c r="H39" s="6"/>
      <c r="I39" s="6"/>
      <c r="J39" s="6"/>
      <c r="K39" s="28">
        <f t="shared" si="3"/>
        <v>0</v>
      </c>
      <c r="L39" s="28">
        <f t="shared" si="4"/>
        <v>0</v>
      </c>
      <c r="M39" s="28">
        <f t="shared" si="5"/>
        <v>0</v>
      </c>
      <c r="O39" s="11" t="s">
        <v>25</v>
      </c>
      <c r="P39" s="6"/>
      <c r="Q39" s="28">
        <f t="shared" si="6"/>
        <v>0</v>
      </c>
      <c r="S39" s="11" t="s">
        <v>25</v>
      </c>
      <c r="T39" s="6"/>
      <c r="U39" s="28">
        <f t="shared" si="7"/>
        <v>0</v>
      </c>
    </row>
    <row r="40" spans="1:21" x14ac:dyDescent="0.35">
      <c r="A40" s="6"/>
      <c r="B40" s="6"/>
      <c r="C40" s="6"/>
      <c r="D40" s="28">
        <f t="shared" si="0"/>
        <v>0</v>
      </c>
      <c r="E40" s="28">
        <f t="shared" si="1"/>
        <v>0</v>
      </c>
      <c r="F40" s="28">
        <f t="shared" si="2"/>
        <v>0</v>
      </c>
      <c r="H40" s="6"/>
      <c r="I40" s="6"/>
      <c r="J40" s="6"/>
      <c r="K40" s="28">
        <f t="shared" si="3"/>
        <v>0</v>
      </c>
      <c r="L40" s="28">
        <f t="shared" si="4"/>
        <v>0</v>
      </c>
      <c r="M40" s="28">
        <f t="shared" si="5"/>
        <v>0</v>
      </c>
      <c r="O40" s="11" t="s">
        <v>25</v>
      </c>
      <c r="P40" s="6"/>
      <c r="Q40" s="28">
        <f t="shared" si="6"/>
        <v>0</v>
      </c>
      <c r="S40" s="11" t="s">
        <v>25</v>
      </c>
      <c r="T40" s="6"/>
      <c r="U40" s="28">
        <f t="shared" si="7"/>
        <v>0</v>
      </c>
    </row>
    <row r="41" spans="1:21" x14ac:dyDescent="0.35">
      <c r="A41" s="6"/>
      <c r="B41" s="6"/>
      <c r="C41" s="6"/>
      <c r="D41" s="28">
        <f t="shared" si="0"/>
        <v>0</v>
      </c>
      <c r="E41" s="28">
        <f t="shared" si="1"/>
        <v>0</v>
      </c>
      <c r="F41" s="28">
        <f t="shared" si="2"/>
        <v>0</v>
      </c>
      <c r="H41" s="6"/>
      <c r="I41" s="6"/>
      <c r="J41" s="6"/>
      <c r="K41" s="28">
        <f t="shared" si="3"/>
        <v>0</v>
      </c>
      <c r="L41" s="28">
        <f t="shared" si="4"/>
        <v>0</v>
      </c>
      <c r="M41" s="28">
        <f t="shared" si="5"/>
        <v>0</v>
      </c>
      <c r="O41" s="11" t="s">
        <v>25</v>
      </c>
      <c r="P41" s="6"/>
      <c r="Q41" s="28">
        <f t="shared" si="6"/>
        <v>0</v>
      </c>
      <c r="S41" s="11" t="s">
        <v>25</v>
      </c>
      <c r="T41" s="6"/>
      <c r="U41" s="28">
        <f t="shared" si="7"/>
        <v>0</v>
      </c>
    </row>
    <row r="42" spans="1:21" x14ac:dyDescent="0.35">
      <c r="A42" s="6"/>
      <c r="B42" s="6"/>
      <c r="C42" s="6"/>
      <c r="D42" s="28">
        <f t="shared" si="0"/>
        <v>0</v>
      </c>
      <c r="E42" s="28">
        <f t="shared" si="1"/>
        <v>0</v>
      </c>
      <c r="F42" s="28">
        <f t="shared" si="2"/>
        <v>0</v>
      </c>
      <c r="H42" s="6"/>
      <c r="I42" s="6"/>
      <c r="J42" s="6"/>
      <c r="K42" s="28">
        <f t="shared" si="3"/>
        <v>0</v>
      </c>
      <c r="L42" s="28">
        <f t="shared" si="4"/>
        <v>0</v>
      </c>
      <c r="M42" s="28">
        <f t="shared" si="5"/>
        <v>0</v>
      </c>
      <c r="O42" s="11" t="s">
        <v>25</v>
      </c>
      <c r="P42" s="6"/>
      <c r="Q42" s="28">
        <f t="shared" si="6"/>
        <v>0</v>
      </c>
      <c r="S42" s="11" t="s">
        <v>25</v>
      </c>
      <c r="T42" s="6"/>
      <c r="U42" s="28">
        <f t="shared" si="7"/>
        <v>0</v>
      </c>
    </row>
    <row r="43" spans="1:21" x14ac:dyDescent="0.35">
      <c r="A43" s="6"/>
      <c r="B43" s="6"/>
      <c r="C43" s="6"/>
      <c r="D43" s="28">
        <f t="shared" si="0"/>
        <v>0</v>
      </c>
      <c r="E43" s="28">
        <f t="shared" si="1"/>
        <v>0</v>
      </c>
      <c r="F43" s="28">
        <f t="shared" si="2"/>
        <v>0</v>
      </c>
      <c r="H43" s="6"/>
      <c r="I43" s="6"/>
      <c r="J43" s="6"/>
      <c r="K43" s="28">
        <f t="shared" si="3"/>
        <v>0</v>
      </c>
      <c r="L43" s="28">
        <f t="shared" si="4"/>
        <v>0</v>
      </c>
      <c r="M43" s="28">
        <f t="shared" si="5"/>
        <v>0</v>
      </c>
      <c r="O43" s="11" t="s">
        <v>25</v>
      </c>
      <c r="P43" s="6"/>
      <c r="Q43" s="28">
        <f t="shared" si="6"/>
        <v>0</v>
      </c>
      <c r="S43" s="11" t="s">
        <v>25</v>
      </c>
      <c r="T43" s="6"/>
      <c r="U43" s="28">
        <f t="shared" si="7"/>
        <v>0</v>
      </c>
    </row>
    <row r="44" spans="1:21" x14ac:dyDescent="0.35">
      <c r="A44" s="6"/>
      <c r="B44" s="6"/>
      <c r="C44" s="6"/>
      <c r="D44" s="28">
        <f t="shared" si="0"/>
        <v>0</v>
      </c>
      <c r="E44" s="28">
        <f t="shared" si="1"/>
        <v>0</v>
      </c>
      <c r="F44" s="28">
        <f t="shared" si="2"/>
        <v>0</v>
      </c>
      <c r="H44" s="6"/>
      <c r="I44" s="6"/>
      <c r="J44" s="6"/>
      <c r="K44" s="28">
        <f t="shared" si="3"/>
        <v>0</v>
      </c>
      <c r="L44" s="28">
        <f t="shared" si="4"/>
        <v>0</v>
      </c>
      <c r="M44" s="28">
        <f t="shared" si="5"/>
        <v>0</v>
      </c>
      <c r="O44" s="11" t="s">
        <v>25</v>
      </c>
      <c r="P44" s="6"/>
      <c r="Q44" s="28">
        <f t="shared" si="6"/>
        <v>0</v>
      </c>
      <c r="S44" s="11" t="s">
        <v>25</v>
      </c>
      <c r="T44" s="6"/>
      <c r="U44" s="28">
        <f t="shared" si="7"/>
        <v>0</v>
      </c>
    </row>
    <row r="45" spans="1:21" x14ac:dyDescent="0.35">
      <c r="A45" s="6"/>
      <c r="B45" s="6"/>
      <c r="C45" s="6"/>
      <c r="D45" s="28">
        <f t="shared" si="0"/>
        <v>0</v>
      </c>
      <c r="E45" s="28">
        <f t="shared" si="1"/>
        <v>0</v>
      </c>
      <c r="F45" s="28">
        <f t="shared" si="2"/>
        <v>0</v>
      </c>
      <c r="H45" s="6"/>
      <c r="I45" s="6"/>
      <c r="J45" s="6"/>
      <c r="K45" s="28">
        <f t="shared" si="3"/>
        <v>0</v>
      </c>
      <c r="L45" s="28">
        <f t="shared" si="4"/>
        <v>0</v>
      </c>
      <c r="M45" s="28">
        <f t="shared" si="5"/>
        <v>0</v>
      </c>
      <c r="O45" s="11" t="s">
        <v>25</v>
      </c>
      <c r="P45" s="6"/>
      <c r="Q45" s="28">
        <f t="shared" si="6"/>
        <v>0</v>
      </c>
      <c r="S45" s="11" t="s">
        <v>25</v>
      </c>
      <c r="T45" s="6"/>
      <c r="U45" s="28">
        <f t="shared" si="7"/>
        <v>0</v>
      </c>
    </row>
    <row r="46" spans="1:21" x14ac:dyDescent="0.35">
      <c r="A46" s="6"/>
      <c r="B46" s="6"/>
      <c r="C46" s="6"/>
      <c r="D46" s="28">
        <f t="shared" si="0"/>
        <v>0</v>
      </c>
      <c r="E46" s="28">
        <f t="shared" si="1"/>
        <v>0</v>
      </c>
      <c r="F46" s="28">
        <f t="shared" si="2"/>
        <v>0</v>
      </c>
      <c r="H46" s="6"/>
      <c r="I46" s="6"/>
      <c r="J46" s="6"/>
      <c r="K46" s="28">
        <f t="shared" si="3"/>
        <v>0</v>
      </c>
      <c r="L46" s="28">
        <f t="shared" si="4"/>
        <v>0</v>
      </c>
      <c r="M46" s="28">
        <f t="shared" si="5"/>
        <v>0</v>
      </c>
      <c r="O46" s="11" t="s">
        <v>25</v>
      </c>
      <c r="P46" s="6"/>
      <c r="Q46" s="28">
        <f t="shared" si="6"/>
        <v>0</v>
      </c>
      <c r="S46" s="11" t="s">
        <v>25</v>
      </c>
      <c r="T46" s="6"/>
      <c r="U46" s="28">
        <f t="shared" si="7"/>
        <v>0</v>
      </c>
    </row>
    <row r="47" spans="1:21" x14ac:dyDescent="0.35">
      <c r="A47" s="6"/>
      <c r="B47" s="6"/>
      <c r="C47" s="6"/>
      <c r="D47" s="28">
        <f t="shared" si="0"/>
        <v>0</v>
      </c>
      <c r="E47" s="28">
        <f t="shared" si="1"/>
        <v>0</v>
      </c>
      <c r="F47" s="28">
        <f t="shared" si="2"/>
        <v>0</v>
      </c>
      <c r="H47" s="6"/>
      <c r="I47" s="6"/>
      <c r="J47" s="6"/>
      <c r="K47" s="28">
        <f t="shared" si="3"/>
        <v>0</v>
      </c>
      <c r="L47" s="28">
        <f t="shared" si="4"/>
        <v>0</v>
      </c>
      <c r="M47" s="28">
        <f t="shared" si="5"/>
        <v>0</v>
      </c>
      <c r="O47" s="11" t="s">
        <v>25</v>
      </c>
      <c r="P47" s="6"/>
      <c r="Q47" s="28">
        <f t="shared" si="6"/>
        <v>0</v>
      </c>
      <c r="S47" s="11" t="s">
        <v>25</v>
      </c>
      <c r="T47" s="6"/>
      <c r="U47" s="28">
        <f t="shared" si="7"/>
        <v>0</v>
      </c>
    </row>
    <row r="48" spans="1:21" x14ac:dyDescent="0.35">
      <c r="A48" s="8"/>
      <c r="B48" s="6"/>
      <c r="C48" s="8"/>
      <c r="D48" s="28">
        <f t="shared" si="0"/>
        <v>0</v>
      </c>
      <c r="E48" s="28">
        <f>D48*C48</f>
        <v>0</v>
      </c>
      <c r="F48" s="28">
        <f t="shared" si="2"/>
        <v>0</v>
      </c>
      <c r="H48" s="6"/>
      <c r="I48" s="6"/>
      <c r="J48" s="6"/>
      <c r="K48" s="28">
        <f t="shared" si="3"/>
        <v>0</v>
      </c>
      <c r="L48" s="28">
        <f t="shared" si="4"/>
        <v>0</v>
      </c>
      <c r="M48" s="28">
        <f t="shared" si="5"/>
        <v>0</v>
      </c>
      <c r="O48" s="11" t="s">
        <v>25</v>
      </c>
      <c r="P48" s="6"/>
      <c r="Q48" s="28">
        <f t="shared" si="6"/>
        <v>0</v>
      </c>
      <c r="S48" s="11" t="s">
        <v>25</v>
      </c>
      <c r="T48" s="6"/>
      <c r="U48" s="28">
        <f t="shared" si="7"/>
        <v>0</v>
      </c>
    </row>
    <row r="49" spans="1:21" x14ac:dyDescent="0.35">
      <c r="A49" s="6"/>
      <c r="B49" s="6"/>
      <c r="C49" s="6"/>
      <c r="D49" s="28">
        <f t="shared" si="0"/>
        <v>0</v>
      </c>
      <c r="E49" s="28">
        <f t="shared" ref="E49:E85" si="8">D49*C49</f>
        <v>0</v>
      </c>
      <c r="F49" s="28">
        <f t="shared" si="2"/>
        <v>0</v>
      </c>
      <c r="H49" s="8"/>
      <c r="I49" s="8"/>
      <c r="J49" s="8"/>
      <c r="K49" s="28">
        <f t="shared" si="3"/>
        <v>0</v>
      </c>
      <c r="L49" s="28">
        <f t="shared" si="4"/>
        <v>0</v>
      </c>
      <c r="M49" s="28">
        <f t="shared" si="5"/>
        <v>0</v>
      </c>
      <c r="O49" s="11" t="s">
        <v>25</v>
      </c>
      <c r="P49" s="6"/>
      <c r="Q49" s="28">
        <f t="shared" si="6"/>
        <v>0</v>
      </c>
      <c r="S49" s="11" t="s">
        <v>25</v>
      </c>
      <c r="T49" s="6"/>
      <c r="U49" s="28">
        <f t="shared" si="7"/>
        <v>0</v>
      </c>
    </row>
    <row r="50" spans="1:21" x14ac:dyDescent="0.35">
      <c r="A50" s="6"/>
      <c r="B50" s="6"/>
      <c r="C50" s="6"/>
      <c r="D50" s="28">
        <f t="shared" si="0"/>
        <v>0</v>
      </c>
      <c r="E50" s="28">
        <f t="shared" si="8"/>
        <v>0</v>
      </c>
      <c r="F50" s="28">
        <f t="shared" si="2"/>
        <v>0</v>
      </c>
      <c r="H50" s="6"/>
      <c r="I50" s="6"/>
      <c r="J50" s="6"/>
      <c r="K50" s="28">
        <f t="shared" si="3"/>
        <v>0</v>
      </c>
      <c r="L50" s="28">
        <f t="shared" si="4"/>
        <v>0</v>
      </c>
      <c r="M50" s="28">
        <f t="shared" si="5"/>
        <v>0</v>
      </c>
      <c r="O50" s="11" t="s">
        <v>25</v>
      </c>
      <c r="P50" s="6"/>
      <c r="Q50" s="28">
        <f t="shared" si="6"/>
        <v>0</v>
      </c>
      <c r="S50" s="11" t="s">
        <v>25</v>
      </c>
      <c r="T50" s="6"/>
      <c r="U50" s="28">
        <f t="shared" si="7"/>
        <v>0</v>
      </c>
    </row>
    <row r="51" spans="1:21" x14ac:dyDescent="0.35">
      <c r="A51" s="6"/>
      <c r="B51" s="6"/>
      <c r="C51" s="6"/>
      <c r="D51" s="28">
        <f t="shared" si="0"/>
        <v>0</v>
      </c>
      <c r="E51" s="28">
        <f t="shared" si="8"/>
        <v>0</v>
      </c>
      <c r="F51" s="28">
        <f t="shared" si="2"/>
        <v>0</v>
      </c>
      <c r="H51" s="6"/>
      <c r="I51" s="6"/>
      <c r="J51" s="6"/>
      <c r="K51" s="28">
        <f t="shared" si="3"/>
        <v>0</v>
      </c>
      <c r="L51" s="28">
        <f t="shared" si="4"/>
        <v>0</v>
      </c>
      <c r="M51" s="28">
        <f t="shared" si="5"/>
        <v>0</v>
      </c>
      <c r="O51" s="11" t="s">
        <v>25</v>
      </c>
      <c r="P51" s="6"/>
      <c r="Q51" s="28">
        <f t="shared" si="6"/>
        <v>0</v>
      </c>
      <c r="S51" s="11" t="s">
        <v>25</v>
      </c>
      <c r="T51" s="6"/>
      <c r="U51" s="28">
        <f t="shared" si="7"/>
        <v>0</v>
      </c>
    </row>
    <row r="52" spans="1:21" x14ac:dyDescent="0.35">
      <c r="A52" s="6"/>
      <c r="B52" s="6"/>
      <c r="C52" s="6"/>
      <c r="D52" s="28">
        <f t="shared" si="0"/>
        <v>0</v>
      </c>
      <c r="E52" s="28">
        <f t="shared" si="8"/>
        <v>0</v>
      </c>
      <c r="F52" s="28">
        <f t="shared" si="2"/>
        <v>0</v>
      </c>
      <c r="H52" s="6"/>
      <c r="I52" s="6"/>
      <c r="J52" s="6"/>
      <c r="K52" s="28">
        <f t="shared" si="3"/>
        <v>0</v>
      </c>
      <c r="L52" s="28">
        <f t="shared" si="4"/>
        <v>0</v>
      </c>
      <c r="M52" s="28">
        <f t="shared" si="5"/>
        <v>0</v>
      </c>
      <c r="O52" s="11" t="s">
        <v>25</v>
      </c>
      <c r="P52" s="6"/>
      <c r="Q52" s="28">
        <f t="shared" si="6"/>
        <v>0</v>
      </c>
      <c r="S52" s="11" t="s">
        <v>25</v>
      </c>
      <c r="T52" s="6"/>
      <c r="U52" s="28">
        <f t="shared" si="7"/>
        <v>0</v>
      </c>
    </row>
    <row r="53" spans="1:21" x14ac:dyDescent="0.35">
      <c r="A53" s="6"/>
      <c r="B53" s="6"/>
      <c r="C53" s="6"/>
      <c r="D53" s="28">
        <f t="shared" si="0"/>
        <v>0</v>
      </c>
      <c r="E53" s="28">
        <f t="shared" si="8"/>
        <v>0</v>
      </c>
      <c r="F53" s="28">
        <f t="shared" si="2"/>
        <v>0</v>
      </c>
      <c r="H53" s="6"/>
      <c r="I53" s="6"/>
      <c r="J53" s="6"/>
      <c r="K53" s="28">
        <f t="shared" si="3"/>
        <v>0</v>
      </c>
      <c r="L53" s="28">
        <f t="shared" si="4"/>
        <v>0</v>
      </c>
      <c r="M53" s="28">
        <f t="shared" si="5"/>
        <v>0</v>
      </c>
      <c r="O53" s="11" t="s">
        <v>25</v>
      </c>
      <c r="P53" s="6"/>
      <c r="Q53" s="28">
        <f t="shared" si="6"/>
        <v>0</v>
      </c>
      <c r="S53" s="11" t="s">
        <v>25</v>
      </c>
      <c r="T53" s="6"/>
      <c r="U53" s="28">
        <f t="shared" si="7"/>
        <v>0</v>
      </c>
    </row>
    <row r="54" spans="1:21" x14ac:dyDescent="0.35">
      <c r="A54" s="6"/>
      <c r="B54" s="6"/>
      <c r="C54" s="6"/>
      <c r="D54" s="28">
        <f t="shared" si="0"/>
        <v>0</v>
      </c>
      <c r="E54" s="28">
        <f t="shared" si="8"/>
        <v>0</v>
      </c>
      <c r="F54" s="28">
        <f t="shared" si="2"/>
        <v>0</v>
      </c>
      <c r="H54" s="6"/>
      <c r="I54" s="6"/>
      <c r="J54" s="6"/>
      <c r="K54" s="28">
        <f t="shared" si="3"/>
        <v>0</v>
      </c>
      <c r="L54" s="28">
        <f t="shared" si="4"/>
        <v>0</v>
      </c>
      <c r="M54" s="28">
        <f t="shared" si="5"/>
        <v>0</v>
      </c>
      <c r="O54" s="11" t="s">
        <v>25</v>
      </c>
      <c r="P54" s="6"/>
      <c r="Q54" s="28">
        <f t="shared" si="6"/>
        <v>0</v>
      </c>
      <c r="S54" s="11" t="s">
        <v>25</v>
      </c>
      <c r="T54" s="6"/>
      <c r="U54" s="28">
        <f t="shared" si="7"/>
        <v>0</v>
      </c>
    </row>
    <row r="55" spans="1:21" x14ac:dyDescent="0.35">
      <c r="A55" s="6"/>
      <c r="B55" s="6"/>
      <c r="C55" s="6"/>
      <c r="D55" s="28">
        <f t="shared" si="0"/>
        <v>0</v>
      </c>
      <c r="E55" s="28">
        <f t="shared" si="8"/>
        <v>0</v>
      </c>
      <c r="F55" s="28">
        <f t="shared" si="2"/>
        <v>0</v>
      </c>
      <c r="H55" s="6"/>
      <c r="I55" s="6"/>
      <c r="J55" s="6"/>
      <c r="K55" s="28">
        <f t="shared" si="3"/>
        <v>0</v>
      </c>
      <c r="L55" s="28">
        <f t="shared" si="4"/>
        <v>0</v>
      </c>
      <c r="M55" s="28">
        <f t="shared" si="5"/>
        <v>0</v>
      </c>
      <c r="O55" s="11" t="s">
        <v>25</v>
      </c>
      <c r="P55" s="6"/>
      <c r="Q55" s="28">
        <f t="shared" si="6"/>
        <v>0</v>
      </c>
      <c r="S55" s="11" t="s">
        <v>25</v>
      </c>
      <c r="T55" s="6"/>
      <c r="U55" s="28">
        <f t="shared" si="7"/>
        <v>0</v>
      </c>
    </row>
    <row r="56" spans="1:21" x14ac:dyDescent="0.35">
      <c r="A56" s="6"/>
      <c r="B56" s="6"/>
      <c r="C56" s="6"/>
      <c r="D56" s="28">
        <f t="shared" si="0"/>
        <v>0</v>
      </c>
      <c r="E56" s="28">
        <f t="shared" si="8"/>
        <v>0</v>
      </c>
      <c r="F56" s="28">
        <f t="shared" si="2"/>
        <v>0</v>
      </c>
      <c r="H56" s="6"/>
      <c r="I56" s="6"/>
      <c r="J56" s="6"/>
      <c r="K56" s="28">
        <f t="shared" si="3"/>
        <v>0</v>
      </c>
      <c r="L56" s="28">
        <f t="shared" si="4"/>
        <v>0</v>
      </c>
      <c r="M56" s="28">
        <f t="shared" si="5"/>
        <v>0</v>
      </c>
      <c r="O56" s="11" t="s">
        <v>25</v>
      </c>
      <c r="P56" s="6"/>
      <c r="Q56" s="28">
        <f t="shared" si="6"/>
        <v>0</v>
      </c>
      <c r="S56" s="11" t="s">
        <v>25</v>
      </c>
      <c r="T56" s="6"/>
      <c r="U56" s="28">
        <f t="shared" si="7"/>
        <v>0</v>
      </c>
    </row>
    <row r="57" spans="1:21" x14ac:dyDescent="0.35">
      <c r="A57" s="6"/>
      <c r="B57" s="6"/>
      <c r="C57" s="6"/>
      <c r="D57" s="28">
        <f t="shared" si="0"/>
        <v>0</v>
      </c>
      <c r="E57" s="28">
        <f t="shared" si="8"/>
        <v>0</v>
      </c>
      <c r="F57" s="28">
        <f t="shared" si="2"/>
        <v>0</v>
      </c>
      <c r="H57" s="6"/>
      <c r="I57" s="6"/>
      <c r="J57" s="6"/>
      <c r="K57" s="28">
        <f t="shared" si="3"/>
        <v>0</v>
      </c>
      <c r="L57" s="28">
        <f t="shared" si="4"/>
        <v>0</v>
      </c>
      <c r="M57" s="28">
        <f t="shared" si="5"/>
        <v>0</v>
      </c>
      <c r="O57" s="11" t="s">
        <v>25</v>
      </c>
      <c r="P57" s="6"/>
      <c r="Q57" s="28">
        <f t="shared" si="6"/>
        <v>0</v>
      </c>
      <c r="S57" s="11" t="s">
        <v>25</v>
      </c>
      <c r="T57" s="6"/>
      <c r="U57" s="28">
        <f t="shared" si="7"/>
        <v>0</v>
      </c>
    </row>
    <row r="58" spans="1:21" x14ac:dyDescent="0.35">
      <c r="A58" s="6"/>
      <c r="B58" s="6"/>
      <c r="C58" s="6"/>
      <c r="D58" s="28">
        <f t="shared" si="0"/>
        <v>0</v>
      </c>
      <c r="E58" s="28">
        <f t="shared" si="8"/>
        <v>0</v>
      </c>
      <c r="F58" s="28">
        <f t="shared" si="2"/>
        <v>0</v>
      </c>
      <c r="H58" s="6"/>
      <c r="I58" s="6"/>
      <c r="J58" s="6"/>
      <c r="K58" s="28">
        <f t="shared" si="3"/>
        <v>0</v>
      </c>
      <c r="L58" s="28">
        <f t="shared" si="4"/>
        <v>0</v>
      </c>
      <c r="M58" s="28">
        <f t="shared" si="5"/>
        <v>0</v>
      </c>
      <c r="O58" s="11" t="s">
        <v>25</v>
      </c>
      <c r="P58" s="6"/>
      <c r="Q58" s="28">
        <f t="shared" si="6"/>
        <v>0</v>
      </c>
      <c r="S58" s="11" t="s">
        <v>25</v>
      </c>
      <c r="T58" s="6"/>
      <c r="U58" s="28">
        <f t="shared" si="7"/>
        <v>0</v>
      </c>
    </row>
    <row r="59" spans="1:21" x14ac:dyDescent="0.35">
      <c r="A59" s="6"/>
      <c r="B59" s="6"/>
      <c r="C59" s="6"/>
      <c r="D59" s="28">
        <f t="shared" si="0"/>
        <v>0</v>
      </c>
      <c r="E59" s="28">
        <f t="shared" si="8"/>
        <v>0</v>
      </c>
      <c r="F59" s="28">
        <f t="shared" si="2"/>
        <v>0</v>
      </c>
      <c r="H59" s="6"/>
      <c r="I59" s="6"/>
      <c r="J59" s="6"/>
      <c r="K59" s="28">
        <f t="shared" si="3"/>
        <v>0</v>
      </c>
      <c r="L59" s="28">
        <f t="shared" si="4"/>
        <v>0</v>
      </c>
      <c r="M59" s="28">
        <f t="shared" si="5"/>
        <v>0</v>
      </c>
      <c r="O59" s="11" t="s">
        <v>25</v>
      </c>
      <c r="P59" s="6"/>
      <c r="Q59" s="28">
        <f t="shared" si="6"/>
        <v>0</v>
      </c>
      <c r="S59" s="11" t="s">
        <v>25</v>
      </c>
      <c r="T59" s="6"/>
      <c r="U59" s="28">
        <f t="shared" si="7"/>
        <v>0</v>
      </c>
    </row>
    <row r="60" spans="1:21" x14ac:dyDescent="0.35">
      <c r="A60" s="6"/>
      <c r="B60" s="6"/>
      <c r="C60" s="6"/>
      <c r="D60" s="28">
        <f t="shared" si="0"/>
        <v>0</v>
      </c>
      <c r="E60" s="28">
        <f t="shared" si="8"/>
        <v>0</v>
      </c>
      <c r="F60" s="28">
        <f t="shared" si="2"/>
        <v>0</v>
      </c>
      <c r="H60" s="6"/>
      <c r="I60" s="6"/>
      <c r="J60" s="6"/>
      <c r="K60" s="28">
        <f t="shared" si="3"/>
        <v>0</v>
      </c>
      <c r="L60" s="28">
        <f t="shared" si="4"/>
        <v>0</v>
      </c>
      <c r="M60" s="28">
        <f t="shared" si="5"/>
        <v>0</v>
      </c>
      <c r="O60" s="11" t="s">
        <v>25</v>
      </c>
      <c r="P60" s="6"/>
      <c r="Q60" s="28">
        <f t="shared" si="6"/>
        <v>0</v>
      </c>
      <c r="S60" s="11" t="s">
        <v>25</v>
      </c>
      <c r="T60" s="6"/>
      <c r="U60" s="28">
        <f t="shared" si="7"/>
        <v>0</v>
      </c>
    </row>
    <row r="61" spans="1:21" x14ac:dyDescent="0.35">
      <c r="A61" s="6"/>
      <c r="B61" s="6"/>
      <c r="C61" s="6"/>
      <c r="D61" s="28">
        <f t="shared" si="0"/>
        <v>0</v>
      </c>
      <c r="E61" s="28">
        <f t="shared" si="8"/>
        <v>0</v>
      </c>
      <c r="F61" s="28">
        <f t="shared" si="2"/>
        <v>0</v>
      </c>
      <c r="H61" s="6"/>
      <c r="I61" s="6"/>
      <c r="J61" s="6"/>
      <c r="K61" s="28">
        <f t="shared" si="3"/>
        <v>0</v>
      </c>
      <c r="L61" s="28">
        <f t="shared" si="4"/>
        <v>0</v>
      </c>
      <c r="M61" s="28">
        <f t="shared" si="5"/>
        <v>0</v>
      </c>
      <c r="O61" s="11" t="s">
        <v>25</v>
      </c>
      <c r="P61" s="6"/>
      <c r="Q61" s="28">
        <f t="shared" si="6"/>
        <v>0</v>
      </c>
      <c r="S61" s="11" t="s">
        <v>25</v>
      </c>
      <c r="T61" s="6"/>
      <c r="U61" s="28">
        <f t="shared" si="7"/>
        <v>0</v>
      </c>
    </row>
    <row r="62" spans="1:21" x14ac:dyDescent="0.35">
      <c r="A62" s="6"/>
      <c r="B62" s="6"/>
      <c r="C62" s="6"/>
      <c r="D62" s="28">
        <f t="shared" si="0"/>
        <v>0</v>
      </c>
      <c r="E62" s="28">
        <f t="shared" si="8"/>
        <v>0</v>
      </c>
      <c r="F62" s="28">
        <f t="shared" si="2"/>
        <v>0</v>
      </c>
      <c r="H62" s="6"/>
      <c r="I62" s="6"/>
      <c r="J62" s="6"/>
      <c r="K62" s="28">
        <f t="shared" si="3"/>
        <v>0</v>
      </c>
      <c r="L62" s="28">
        <f t="shared" si="4"/>
        <v>0</v>
      </c>
      <c r="M62" s="28">
        <f t="shared" si="5"/>
        <v>0</v>
      </c>
      <c r="O62" s="11" t="s">
        <v>25</v>
      </c>
      <c r="P62" s="6"/>
      <c r="Q62" s="28">
        <f t="shared" si="6"/>
        <v>0</v>
      </c>
      <c r="S62" s="11" t="s">
        <v>25</v>
      </c>
      <c r="T62" s="6"/>
      <c r="U62" s="28">
        <f t="shared" si="7"/>
        <v>0</v>
      </c>
    </row>
    <row r="63" spans="1:21" x14ac:dyDescent="0.35">
      <c r="A63" s="6"/>
      <c r="B63" s="6"/>
      <c r="C63" s="6"/>
      <c r="D63" s="28">
        <f t="shared" si="0"/>
        <v>0</v>
      </c>
      <c r="E63" s="28">
        <f t="shared" si="8"/>
        <v>0</v>
      </c>
      <c r="F63" s="28">
        <f t="shared" si="2"/>
        <v>0</v>
      </c>
      <c r="H63" s="6"/>
      <c r="I63" s="6"/>
      <c r="J63" s="6"/>
      <c r="K63" s="28">
        <f t="shared" si="3"/>
        <v>0</v>
      </c>
      <c r="L63" s="28">
        <f t="shared" si="4"/>
        <v>0</v>
      </c>
      <c r="M63" s="28">
        <f t="shared" si="5"/>
        <v>0</v>
      </c>
      <c r="O63" s="11" t="s">
        <v>25</v>
      </c>
      <c r="P63" s="6"/>
      <c r="Q63" s="28">
        <f t="shared" si="6"/>
        <v>0</v>
      </c>
      <c r="S63" s="11" t="s">
        <v>25</v>
      </c>
      <c r="T63" s="6"/>
      <c r="U63" s="28">
        <f t="shared" si="7"/>
        <v>0</v>
      </c>
    </row>
    <row r="64" spans="1:21" x14ac:dyDescent="0.35">
      <c r="A64" s="6"/>
      <c r="B64" s="6"/>
      <c r="C64" s="6"/>
      <c r="D64" s="28">
        <f t="shared" si="0"/>
        <v>0</v>
      </c>
      <c r="E64" s="28">
        <f t="shared" si="8"/>
        <v>0</v>
      </c>
      <c r="F64" s="28">
        <f t="shared" si="2"/>
        <v>0</v>
      </c>
      <c r="H64" s="6"/>
      <c r="I64" s="6"/>
      <c r="J64" s="6"/>
      <c r="K64" s="28">
        <f t="shared" si="3"/>
        <v>0</v>
      </c>
      <c r="L64" s="28">
        <f t="shared" si="4"/>
        <v>0</v>
      </c>
      <c r="M64" s="28">
        <f t="shared" si="5"/>
        <v>0</v>
      </c>
      <c r="O64" s="11" t="s">
        <v>25</v>
      </c>
      <c r="P64" s="6"/>
      <c r="Q64" s="28">
        <f t="shared" si="6"/>
        <v>0</v>
      </c>
      <c r="S64" s="11" t="s">
        <v>25</v>
      </c>
      <c r="T64" s="6"/>
      <c r="U64" s="28">
        <f t="shared" si="7"/>
        <v>0</v>
      </c>
    </row>
    <row r="65" spans="1:21" x14ac:dyDescent="0.35">
      <c r="A65" s="6"/>
      <c r="B65" s="6"/>
      <c r="C65" s="6"/>
      <c r="D65" s="28">
        <f t="shared" si="0"/>
        <v>0</v>
      </c>
      <c r="E65" s="28">
        <f t="shared" si="8"/>
        <v>0</v>
      </c>
      <c r="F65" s="28">
        <f t="shared" si="2"/>
        <v>0</v>
      </c>
      <c r="H65" s="6"/>
      <c r="I65" s="6"/>
      <c r="J65" s="6"/>
      <c r="K65" s="28">
        <f t="shared" si="3"/>
        <v>0</v>
      </c>
      <c r="L65" s="28">
        <f t="shared" si="4"/>
        <v>0</v>
      </c>
      <c r="M65" s="28">
        <f t="shared" si="5"/>
        <v>0</v>
      </c>
      <c r="O65" s="11" t="s">
        <v>25</v>
      </c>
      <c r="P65" s="6"/>
      <c r="Q65" s="28">
        <f t="shared" si="6"/>
        <v>0</v>
      </c>
      <c r="S65" s="11" t="s">
        <v>25</v>
      </c>
      <c r="T65" s="6"/>
      <c r="U65" s="28">
        <f t="shared" si="7"/>
        <v>0</v>
      </c>
    </row>
    <row r="66" spans="1:21" x14ac:dyDescent="0.35">
      <c r="A66" s="6"/>
      <c r="B66" s="6"/>
      <c r="C66" s="6"/>
      <c r="D66" s="28">
        <f t="shared" si="0"/>
        <v>0</v>
      </c>
      <c r="E66" s="28">
        <f t="shared" si="8"/>
        <v>0</v>
      </c>
      <c r="F66" s="28">
        <f t="shared" si="2"/>
        <v>0</v>
      </c>
      <c r="H66" s="6"/>
      <c r="I66" s="6"/>
      <c r="J66" s="6"/>
      <c r="K66" s="28">
        <f t="shared" si="3"/>
        <v>0</v>
      </c>
      <c r="L66" s="28">
        <f t="shared" si="4"/>
        <v>0</v>
      </c>
      <c r="M66" s="28">
        <f t="shared" si="5"/>
        <v>0</v>
      </c>
      <c r="O66" s="11" t="s">
        <v>25</v>
      </c>
      <c r="P66" s="6"/>
      <c r="Q66" s="28">
        <f t="shared" si="6"/>
        <v>0</v>
      </c>
      <c r="S66" s="11" t="s">
        <v>25</v>
      </c>
      <c r="T66" s="6"/>
      <c r="U66" s="28">
        <f t="shared" si="7"/>
        <v>0</v>
      </c>
    </row>
    <row r="67" spans="1:21" x14ac:dyDescent="0.35">
      <c r="A67" s="6"/>
      <c r="B67" s="6"/>
      <c r="C67" s="6"/>
      <c r="D67" s="28">
        <f t="shared" si="0"/>
        <v>0</v>
      </c>
      <c r="E67" s="28">
        <f t="shared" si="8"/>
        <v>0</v>
      </c>
      <c r="F67" s="28">
        <f t="shared" si="2"/>
        <v>0</v>
      </c>
      <c r="H67" s="6"/>
      <c r="I67" s="6"/>
      <c r="J67" s="6"/>
      <c r="K67" s="28">
        <f t="shared" si="3"/>
        <v>0</v>
      </c>
      <c r="L67" s="28">
        <f t="shared" si="4"/>
        <v>0</v>
      </c>
      <c r="M67" s="28">
        <f t="shared" si="5"/>
        <v>0</v>
      </c>
      <c r="O67" s="11" t="s">
        <v>25</v>
      </c>
      <c r="P67" s="6"/>
      <c r="Q67" s="28">
        <f t="shared" si="6"/>
        <v>0</v>
      </c>
      <c r="S67" s="11" t="s">
        <v>25</v>
      </c>
      <c r="T67" s="6"/>
      <c r="U67" s="28">
        <f t="shared" si="7"/>
        <v>0</v>
      </c>
    </row>
    <row r="68" spans="1:21" x14ac:dyDescent="0.35">
      <c r="A68" s="6"/>
      <c r="B68" s="6"/>
      <c r="C68" s="6"/>
      <c r="D68" s="28">
        <f t="shared" si="0"/>
        <v>0</v>
      </c>
      <c r="E68" s="28">
        <f t="shared" si="8"/>
        <v>0</v>
      </c>
      <c r="F68" s="28">
        <f t="shared" si="2"/>
        <v>0</v>
      </c>
      <c r="H68" s="6"/>
      <c r="I68" s="6"/>
      <c r="J68" s="6"/>
      <c r="K68" s="28">
        <f t="shared" si="3"/>
        <v>0</v>
      </c>
      <c r="L68" s="28">
        <f t="shared" si="4"/>
        <v>0</v>
      </c>
      <c r="M68" s="28">
        <f t="shared" si="5"/>
        <v>0</v>
      </c>
      <c r="O68" s="11" t="s">
        <v>25</v>
      </c>
      <c r="P68" s="6"/>
      <c r="Q68" s="28">
        <f t="shared" si="6"/>
        <v>0</v>
      </c>
      <c r="S68" s="11" t="s">
        <v>25</v>
      </c>
      <c r="T68" s="6"/>
      <c r="U68" s="28">
        <f t="shared" si="7"/>
        <v>0</v>
      </c>
    </row>
    <row r="69" spans="1:21" x14ac:dyDescent="0.35">
      <c r="A69" s="6"/>
      <c r="B69" s="6"/>
      <c r="C69" s="6"/>
      <c r="D69" s="28">
        <f t="shared" si="0"/>
        <v>0</v>
      </c>
      <c r="E69" s="28">
        <f t="shared" si="8"/>
        <v>0</v>
      </c>
      <c r="F69" s="28">
        <f t="shared" si="2"/>
        <v>0</v>
      </c>
      <c r="H69" s="6"/>
      <c r="I69" s="6"/>
      <c r="J69" s="6"/>
      <c r="K69" s="28">
        <f t="shared" si="3"/>
        <v>0</v>
      </c>
      <c r="L69" s="28">
        <f t="shared" si="4"/>
        <v>0</v>
      </c>
      <c r="M69" s="28">
        <f t="shared" si="5"/>
        <v>0</v>
      </c>
      <c r="O69" s="11" t="s">
        <v>25</v>
      </c>
      <c r="P69" s="6"/>
      <c r="Q69" s="28">
        <f t="shared" si="6"/>
        <v>0</v>
      </c>
      <c r="S69" s="11" t="s">
        <v>25</v>
      </c>
      <c r="T69" s="6"/>
      <c r="U69" s="28">
        <f t="shared" si="7"/>
        <v>0</v>
      </c>
    </row>
    <row r="70" spans="1:21" x14ac:dyDescent="0.35">
      <c r="A70" s="6"/>
      <c r="B70" s="6"/>
      <c r="C70" s="6"/>
      <c r="D70" s="28">
        <f t="shared" si="0"/>
        <v>0</v>
      </c>
      <c r="E70" s="28">
        <f t="shared" si="8"/>
        <v>0</v>
      </c>
      <c r="F70" s="28">
        <f t="shared" si="2"/>
        <v>0</v>
      </c>
      <c r="H70" s="6"/>
      <c r="I70" s="6"/>
      <c r="J70" s="6"/>
      <c r="K70" s="28">
        <f t="shared" si="3"/>
        <v>0</v>
      </c>
      <c r="L70" s="28">
        <f t="shared" si="4"/>
        <v>0</v>
      </c>
      <c r="M70" s="28">
        <f t="shared" si="5"/>
        <v>0</v>
      </c>
      <c r="O70" s="11" t="s">
        <v>25</v>
      </c>
      <c r="P70" s="6"/>
      <c r="Q70" s="28">
        <f t="shared" si="6"/>
        <v>0</v>
      </c>
      <c r="S70" s="11" t="s">
        <v>25</v>
      </c>
      <c r="T70" s="6"/>
      <c r="U70" s="28">
        <f t="shared" si="7"/>
        <v>0</v>
      </c>
    </row>
    <row r="71" spans="1:21" x14ac:dyDescent="0.35">
      <c r="A71" s="6"/>
      <c r="B71" s="6"/>
      <c r="C71" s="6"/>
      <c r="D71" s="28">
        <f t="shared" si="0"/>
        <v>0</v>
      </c>
      <c r="E71" s="28">
        <f t="shared" si="8"/>
        <v>0</v>
      </c>
      <c r="F71" s="28">
        <f t="shared" si="2"/>
        <v>0</v>
      </c>
      <c r="H71" s="6"/>
      <c r="I71" s="6"/>
      <c r="J71" s="6"/>
      <c r="K71" s="28">
        <f t="shared" si="3"/>
        <v>0</v>
      </c>
      <c r="L71" s="28">
        <f t="shared" si="4"/>
        <v>0</v>
      </c>
      <c r="M71" s="28">
        <f t="shared" si="5"/>
        <v>0</v>
      </c>
      <c r="O71" s="11" t="s">
        <v>25</v>
      </c>
      <c r="P71" s="6"/>
      <c r="Q71" s="28">
        <f t="shared" si="6"/>
        <v>0</v>
      </c>
      <c r="S71" s="11" t="s">
        <v>25</v>
      </c>
      <c r="T71" s="6"/>
      <c r="U71" s="28">
        <f t="shared" si="7"/>
        <v>0</v>
      </c>
    </row>
    <row r="72" spans="1:21" x14ac:dyDescent="0.35">
      <c r="A72" s="6"/>
      <c r="B72" s="6"/>
      <c r="C72" s="6"/>
      <c r="D72" s="28">
        <f t="shared" si="0"/>
        <v>0</v>
      </c>
      <c r="E72" s="28">
        <f t="shared" si="8"/>
        <v>0</v>
      </c>
      <c r="F72" s="28">
        <f t="shared" si="2"/>
        <v>0</v>
      </c>
      <c r="H72" s="6"/>
      <c r="I72" s="6"/>
      <c r="J72" s="6"/>
      <c r="K72" s="28">
        <f t="shared" si="3"/>
        <v>0</v>
      </c>
      <c r="L72" s="28">
        <f t="shared" si="4"/>
        <v>0</v>
      </c>
      <c r="M72" s="28">
        <f t="shared" si="5"/>
        <v>0</v>
      </c>
      <c r="O72" s="11" t="s">
        <v>25</v>
      </c>
      <c r="P72" s="6"/>
      <c r="Q72" s="28">
        <f t="shared" si="6"/>
        <v>0</v>
      </c>
      <c r="S72" s="11" t="s">
        <v>25</v>
      </c>
      <c r="T72" s="6"/>
      <c r="U72" s="28">
        <f t="shared" si="7"/>
        <v>0</v>
      </c>
    </row>
    <row r="73" spans="1:21" x14ac:dyDescent="0.35">
      <c r="A73" s="6"/>
      <c r="B73" s="6"/>
      <c r="C73" s="6"/>
      <c r="D73" s="28">
        <f t="shared" si="0"/>
        <v>0</v>
      </c>
      <c r="E73" s="28">
        <f t="shared" si="8"/>
        <v>0</v>
      </c>
      <c r="F73" s="28">
        <f t="shared" si="2"/>
        <v>0</v>
      </c>
      <c r="H73" s="6"/>
      <c r="I73" s="6"/>
      <c r="J73" s="6"/>
      <c r="K73" s="28">
        <f t="shared" si="3"/>
        <v>0</v>
      </c>
      <c r="L73" s="28">
        <f t="shared" si="4"/>
        <v>0</v>
      </c>
      <c r="M73" s="28">
        <f t="shared" si="5"/>
        <v>0</v>
      </c>
      <c r="O73" s="11" t="s">
        <v>25</v>
      </c>
      <c r="P73" s="6"/>
      <c r="Q73" s="28">
        <f t="shared" si="6"/>
        <v>0</v>
      </c>
      <c r="S73" s="11" t="s">
        <v>25</v>
      </c>
      <c r="T73" s="6"/>
      <c r="U73" s="28">
        <f t="shared" si="7"/>
        <v>0</v>
      </c>
    </row>
    <row r="74" spans="1:21" x14ac:dyDescent="0.35">
      <c r="A74" s="6"/>
      <c r="B74" s="6"/>
      <c r="C74" s="6"/>
      <c r="D74" s="28">
        <f t="shared" ref="D74:D137" si="9">CalcHostUnitsFullStack(B74)</f>
        <v>0</v>
      </c>
      <c r="E74" s="28">
        <f t="shared" si="8"/>
        <v>0</v>
      </c>
      <c r="F74" s="28">
        <f t="shared" ref="F74:F137" si="10">CalcCustomMetricsFullStack(B74)</f>
        <v>0</v>
      </c>
      <c r="H74" s="6"/>
      <c r="I74" s="6"/>
      <c r="J74" s="6"/>
      <c r="K74" s="28">
        <f t="shared" ref="K74:K137" si="11">CalcHostUnitsInfraOnly(I74)</f>
        <v>0</v>
      </c>
      <c r="L74" s="28">
        <f t="shared" ref="L74:L137" si="12">K74*J74</f>
        <v>0</v>
      </c>
      <c r="M74" s="28">
        <f t="shared" ref="M74:M137" si="13">CalcCustomMetricsInfraOnly(I74)</f>
        <v>0</v>
      </c>
      <c r="O74" s="11" t="s">
        <v>25</v>
      </c>
      <c r="P74" s="6"/>
      <c r="Q74" s="28">
        <f t="shared" si="6"/>
        <v>0</v>
      </c>
      <c r="S74" s="11" t="s">
        <v>25</v>
      </c>
      <c r="T74" s="6"/>
      <c r="U74" s="28">
        <f t="shared" si="7"/>
        <v>0</v>
      </c>
    </row>
    <row r="75" spans="1:21" x14ac:dyDescent="0.35">
      <c r="A75" s="6"/>
      <c r="B75" s="6"/>
      <c r="C75" s="6"/>
      <c r="D75" s="28">
        <f t="shared" si="9"/>
        <v>0</v>
      </c>
      <c r="E75" s="28">
        <f t="shared" si="8"/>
        <v>0</v>
      </c>
      <c r="F75" s="28">
        <f t="shared" si="10"/>
        <v>0</v>
      </c>
      <c r="H75" s="6"/>
      <c r="I75" s="6"/>
      <c r="J75" s="6"/>
      <c r="K75" s="28">
        <f t="shared" si="11"/>
        <v>0</v>
      </c>
      <c r="L75" s="28">
        <f t="shared" si="12"/>
        <v>0</v>
      </c>
      <c r="M75" s="28">
        <f t="shared" si="13"/>
        <v>0</v>
      </c>
      <c r="O75" s="11" t="s">
        <v>25</v>
      </c>
      <c r="P75" s="6"/>
      <c r="Q75" s="28">
        <f t="shared" si="6"/>
        <v>0</v>
      </c>
      <c r="S75" s="11" t="s">
        <v>25</v>
      </c>
      <c r="T75" s="6"/>
      <c r="U75" s="28">
        <f t="shared" si="7"/>
        <v>0</v>
      </c>
    </row>
    <row r="76" spans="1:21" x14ac:dyDescent="0.35">
      <c r="A76" s="6"/>
      <c r="B76" s="6"/>
      <c r="C76" s="6"/>
      <c r="D76" s="28">
        <f t="shared" si="9"/>
        <v>0</v>
      </c>
      <c r="E76" s="28">
        <f t="shared" si="8"/>
        <v>0</v>
      </c>
      <c r="F76" s="28">
        <f t="shared" si="10"/>
        <v>0</v>
      </c>
      <c r="H76" s="6"/>
      <c r="I76" s="6"/>
      <c r="J76" s="6"/>
      <c r="K76" s="28">
        <f t="shared" si="11"/>
        <v>0</v>
      </c>
      <c r="L76" s="28">
        <f t="shared" si="12"/>
        <v>0</v>
      </c>
      <c r="M76" s="28">
        <f t="shared" si="13"/>
        <v>0</v>
      </c>
      <c r="O76" s="11" t="s">
        <v>25</v>
      </c>
      <c r="P76" s="6"/>
      <c r="Q76" s="28">
        <f t="shared" si="6"/>
        <v>0</v>
      </c>
      <c r="S76" s="11" t="s">
        <v>25</v>
      </c>
      <c r="T76" s="6"/>
      <c r="U76" s="28">
        <f t="shared" si="7"/>
        <v>0</v>
      </c>
    </row>
    <row r="77" spans="1:21" x14ac:dyDescent="0.35">
      <c r="A77" s="6"/>
      <c r="B77" s="6"/>
      <c r="C77" s="6"/>
      <c r="D77" s="28">
        <f t="shared" si="9"/>
        <v>0</v>
      </c>
      <c r="E77" s="28">
        <f t="shared" si="8"/>
        <v>0</v>
      </c>
      <c r="F77" s="28">
        <f t="shared" si="10"/>
        <v>0</v>
      </c>
      <c r="H77" s="6"/>
      <c r="I77" s="6"/>
      <c r="J77" s="6"/>
      <c r="K77" s="28">
        <f t="shared" si="11"/>
        <v>0</v>
      </c>
      <c r="L77" s="28">
        <f t="shared" si="12"/>
        <v>0</v>
      </c>
      <c r="M77" s="28">
        <f t="shared" si="13"/>
        <v>0</v>
      </c>
      <c r="O77" s="11" t="s">
        <v>25</v>
      </c>
      <c r="P77" s="6"/>
      <c r="Q77" s="28">
        <f t="shared" si="6"/>
        <v>0</v>
      </c>
      <c r="S77" s="11" t="s">
        <v>25</v>
      </c>
      <c r="T77" s="6"/>
      <c r="U77" s="28">
        <f t="shared" si="7"/>
        <v>0</v>
      </c>
    </row>
    <row r="78" spans="1:21" x14ac:dyDescent="0.35">
      <c r="A78" s="6"/>
      <c r="B78" s="6"/>
      <c r="C78" s="6"/>
      <c r="D78" s="28">
        <f t="shared" si="9"/>
        <v>0</v>
      </c>
      <c r="E78" s="28">
        <f t="shared" si="8"/>
        <v>0</v>
      </c>
      <c r="F78" s="28">
        <f t="shared" si="10"/>
        <v>0</v>
      </c>
      <c r="H78" s="6"/>
      <c r="I78" s="6"/>
      <c r="J78" s="6"/>
      <c r="K78" s="28">
        <f t="shared" si="11"/>
        <v>0</v>
      </c>
      <c r="L78" s="28">
        <f t="shared" si="12"/>
        <v>0</v>
      </c>
      <c r="M78" s="28">
        <f t="shared" si="13"/>
        <v>0</v>
      </c>
      <c r="O78" s="11" t="s">
        <v>25</v>
      </c>
      <c r="P78" s="6"/>
      <c r="Q78" s="28">
        <f t="shared" si="6"/>
        <v>0</v>
      </c>
      <c r="S78" s="11" t="s">
        <v>25</v>
      </c>
      <c r="T78" s="6"/>
      <c r="U78" s="28">
        <f t="shared" si="7"/>
        <v>0</v>
      </c>
    </row>
    <row r="79" spans="1:21" x14ac:dyDescent="0.35">
      <c r="A79" s="6"/>
      <c r="B79" s="6"/>
      <c r="C79" s="6"/>
      <c r="D79" s="28">
        <f t="shared" si="9"/>
        <v>0</v>
      </c>
      <c r="E79" s="28">
        <f t="shared" si="8"/>
        <v>0</v>
      </c>
      <c r="F79" s="28">
        <f t="shared" si="10"/>
        <v>0</v>
      </c>
      <c r="H79" s="6"/>
      <c r="I79" s="6"/>
      <c r="J79" s="6"/>
      <c r="K79" s="28">
        <f t="shared" si="11"/>
        <v>0</v>
      </c>
      <c r="L79" s="28">
        <f t="shared" si="12"/>
        <v>0</v>
      </c>
      <c r="M79" s="28">
        <f t="shared" si="13"/>
        <v>0</v>
      </c>
      <c r="O79" s="11" t="s">
        <v>25</v>
      </c>
      <c r="P79" s="6"/>
      <c r="Q79" s="28">
        <f t="shared" si="6"/>
        <v>0</v>
      </c>
      <c r="S79" s="11" t="s">
        <v>25</v>
      </c>
      <c r="T79" s="6"/>
      <c r="U79" s="28">
        <f t="shared" si="7"/>
        <v>0</v>
      </c>
    </row>
    <row r="80" spans="1:21" x14ac:dyDescent="0.35">
      <c r="A80" s="6"/>
      <c r="B80" s="6"/>
      <c r="C80" s="6"/>
      <c r="D80" s="28">
        <f t="shared" si="9"/>
        <v>0</v>
      </c>
      <c r="E80" s="28">
        <f t="shared" si="8"/>
        <v>0</v>
      </c>
      <c r="F80" s="28">
        <f t="shared" si="10"/>
        <v>0</v>
      </c>
      <c r="H80" s="6"/>
      <c r="I80" s="6"/>
      <c r="J80" s="6"/>
      <c r="K80" s="28">
        <f t="shared" si="11"/>
        <v>0</v>
      </c>
      <c r="L80" s="28">
        <f t="shared" si="12"/>
        <v>0</v>
      </c>
      <c r="M80" s="28">
        <f t="shared" si="13"/>
        <v>0</v>
      </c>
      <c r="O80" s="11" t="s">
        <v>25</v>
      </c>
      <c r="P80" s="6"/>
      <c r="Q80" s="28">
        <f t="shared" si="6"/>
        <v>0</v>
      </c>
      <c r="S80" s="11" t="s">
        <v>25</v>
      </c>
      <c r="T80" s="6"/>
      <c r="U80" s="28">
        <f t="shared" si="7"/>
        <v>0</v>
      </c>
    </row>
    <row r="81" spans="1:21" x14ac:dyDescent="0.35">
      <c r="A81" s="6"/>
      <c r="B81" s="6"/>
      <c r="C81" s="6"/>
      <c r="D81" s="28">
        <f t="shared" si="9"/>
        <v>0</v>
      </c>
      <c r="E81" s="28">
        <f t="shared" si="8"/>
        <v>0</v>
      </c>
      <c r="F81" s="28">
        <f t="shared" si="10"/>
        <v>0</v>
      </c>
      <c r="H81" s="6"/>
      <c r="I81" s="6"/>
      <c r="J81" s="6"/>
      <c r="K81" s="28">
        <f t="shared" si="11"/>
        <v>0</v>
      </c>
      <c r="L81" s="28">
        <f t="shared" si="12"/>
        <v>0</v>
      </c>
      <c r="M81" s="28">
        <f t="shared" si="13"/>
        <v>0</v>
      </c>
      <c r="O81" s="11" t="s">
        <v>25</v>
      </c>
      <c r="P81" s="6"/>
      <c r="Q81" s="28">
        <f t="shared" si="6"/>
        <v>0</v>
      </c>
      <c r="S81" s="11" t="s">
        <v>25</v>
      </c>
      <c r="T81" s="6"/>
      <c r="U81" s="28">
        <f t="shared" si="7"/>
        <v>0</v>
      </c>
    </row>
    <row r="82" spans="1:21" x14ac:dyDescent="0.35">
      <c r="A82" s="6"/>
      <c r="B82" s="6"/>
      <c r="C82" s="6"/>
      <c r="D82" s="28">
        <f t="shared" si="9"/>
        <v>0</v>
      </c>
      <c r="E82" s="28">
        <f t="shared" si="8"/>
        <v>0</v>
      </c>
      <c r="F82" s="28">
        <f t="shared" si="10"/>
        <v>0</v>
      </c>
      <c r="H82" s="6"/>
      <c r="I82" s="6"/>
      <c r="J82" s="6"/>
      <c r="K82" s="28">
        <f t="shared" si="11"/>
        <v>0</v>
      </c>
      <c r="L82" s="28">
        <f t="shared" si="12"/>
        <v>0</v>
      </c>
      <c r="M82" s="28">
        <f t="shared" si="13"/>
        <v>0</v>
      </c>
      <c r="O82" s="11" t="s">
        <v>25</v>
      </c>
      <c r="P82" s="6"/>
      <c r="Q82" s="28">
        <f t="shared" si="6"/>
        <v>0</v>
      </c>
      <c r="S82" s="11" t="s">
        <v>25</v>
      </c>
      <c r="T82" s="6"/>
      <c r="U82" s="28">
        <f t="shared" si="7"/>
        <v>0</v>
      </c>
    </row>
    <row r="83" spans="1:21" x14ac:dyDescent="0.35">
      <c r="A83" s="6"/>
      <c r="B83" s="6"/>
      <c r="C83" s="6"/>
      <c r="D83" s="28">
        <f t="shared" si="9"/>
        <v>0</v>
      </c>
      <c r="E83" s="28">
        <f t="shared" si="8"/>
        <v>0</v>
      </c>
      <c r="F83" s="28">
        <f t="shared" si="10"/>
        <v>0</v>
      </c>
      <c r="H83" s="6"/>
      <c r="I83" s="6"/>
      <c r="J83" s="6"/>
      <c r="K83" s="28">
        <f t="shared" si="11"/>
        <v>0</v>
      </c>
      <c r="L83" s="28">
        <f t="shared" si="12"/>
        <v>0</v>
      </c>
      <c r="M83" s="28">
        <f t="shared" si="13"/>
        <v>0</v>
      </c>
      <c r="O83" s="11" t="s">
        <v>25</v>
      </c>
      <c r="P83" s="6"/>
      <c r="Q83" s="28">
        <f t="shared" si="6"/>
        <v>0</v>
      </c>
      <c r="S83" s="11" t="s">
        <v>25</v>
      </c>
      <c r="T83" s="6"/>
      <c r="U83" s="28">
        <f t="shared" si="7"/>
        <v>0</v>
      </c>
    </row>
    <row r="84" spans="1:21" x14ac:dyDescent="0.35">
      <c r="A84" s="6"/>
      <c r="B84" s="6"/>
      <c r="C84" s="6"/>
      <c r="D84" s="28">
        <f t="shared" si="9"/>
        <v>0</v>
      </c>
      <c r="E84" s="28">
        <f t="shared" si="8"/>
        <v>0</v>
      </c>
      <c r="F84" s="28">
        <f t="shared" si="10"/>
        <v>0</v>
      </c>
      <c r="H84" s="6"/>
      <c r="I84" s="6"/>
      <c r="J84" s="6"/>
      <c r="K84" s="28">
        <f t="shared" si="11"/>
        <v>0</v>
      </c>
      <c r="L84" s="28">
        <f t="shared" si="12"/>
        <v>0</v>
      </c>
      <c r="M84" s="28">
        <f t="shared" si="13"/>
        <v>0</v>
      </c>
      <c r="O84" s="11" t="s">
        <v>25</v>
      </c>
      <c r="P84" s="6"/>
      <c r="Q84" s="28">
        <f t="shared" si="6"/>
        <v>0</v>
      </c>
      <c r="S84" s="11" t="s">
        <v>25</v>
      </c>
      <c r="T84" s="6"/>
      <c r="U84" s="28">
        <f t="shared" si="7"/>
        <v>0</v>
      </c>
    </row>
    <row r="85" spans="1:21" x14ac:dyDescent="0.35">
      <c r="A85" s="6"/>
      <c r="B85" s="6"/>
      <c r="C85" s="6"/>
      <c r="D85" s="28">
        <f t="shared" si="9"/>
        <v>0</v>
      </c>
      <c r="E85" s="28">
        <f t="shared" si="8"/>
        <v>0</v>
      </c>
      <c r="F85" s="28">
        <f t="shared" si="10"/>
        <v>0</v>
      </c>
      <c r="H85" s="6"/>
      <c r="I85" s="6"/>
      <c r="J85" s="6"/>
      <c r="K85" s="28">
        <f t="shared" si="11"/>
        <v>0</v>
      </c>
      <c r="L85" s="28">
        <f t="shared" si="12"/>
        <v>0</v>
      </c>
      <c r="M85" s="28">
        <f t="shared" si="13"/>
        <v>0</v>
      </c>
      <c r="O85" s="11" t="s">
        <v>25</v>
      </c>
      <c r="P85" s="6"/>
      <c r="Q85" s="28">
        <f t="shared" si="6"/>
        <v>0</v>
      </c>
      <c r="S85" s="11" t="s">
        <v>25</v>
      </c>
      <c r="T85" s="6"/>
      <c r="U85" s="28">
        <f t="shared" si="7"/>
        <v>0</v>
      </c>
    </row>
    <row r="86" spans="1:21" x14ac:dyDescent="0.35">
      <c r="A86" s="8"/>
      <c r="B86" s="6"/>
      <c r="C86" s="8"/>
      <c r="D86" s="28">
        <f t="shared" si="9"/>
        <v>0</v>
      </c>
      <c r="E86" s="28">
        <f>D86*C86</f>
        <v>0</v>
      </c>
      <c r="F86" s="28">
        <f t="shared" si="10"/>
        <v>0</v>
      </c>
      <c r="H86" s="6"/>
      <c r="I86" s="6"/>
      <c r="J86" s="6"/>
      <c r="K86" s="28">
        <f t="shared" si="11"/>
        <v>0</v>
      </c>
      <c r="L86" s="28">
        <f t="shared" si="12"/>
        <v>0</v>
      </c>
      <c r="M86" s="28">
        <f t="shared" si="13"/>
        <v>0</v>
      </c>
      <c r="O86" s="11" t="s">
        <v>25</v>
      </c>
      <c r="P86" s="6"/>
      <c r="Q86" s="28">
        <f t="shared" si="6"/>
        <v>0</v>
      </c>
      <c r="S86" s="11" t="s">
        <v>25</v>
      </c>
      <c r="T86" s="6"/>
      <c r="U86" s="28">
        <f t="shared" si="7"/>
        <v>0</v>
      </c>
    </row>
    <row r="87" spans="1:21" x14ac:dyDescent="0.35">
      <c r="A87" s="6"/>
      <c r="B87" s="6"/>
      <c r="C87" s="6"/>
      <c r="D87" s="28">
        <f t="shared" si="9"/>
        <v>0</v>
      </c>
      <c r="E87" s="28">
        <f t="shared" ref="E87:E124" si="14">D87*C87</f>
        <v>0</v>
      </c>
      <c r="F87" s="28">
        <f t="shared" si="10"/>
        <v>0</v>
      </c>
      <c r="H87" s="6"/>
      <c r="I87" s="6"/>
      <c r="J87" s="6"/>
      <c r="K87" s="28">
        <f t="shared" si="11"/>
        <v>0</v>
      </c>
      <c r="L87" s="28">
        <f t="shared" si="12"/>
        <v>0</v>
      </c>
      <c r="M87" s="28">
        <f t="shared" si="13"/>
        <v>0</v>
      </c>
      <c r="O87" s="11" t="s">
        <v>25</v>
      </c>
      <c r="P87" s="6"/>
      <c r="Q87" s="28">
        <f t="shared" ref="Q87:Q150" si="15">CalcHostUnitsFullStack(VLOOKUP(O87,machine_sizes,2,FALSE))*P87</f>
        <v>0</v>
      </c>
      <c r="S87" s="11" t="s">
        <v>25</v>
      </c>
      <c r="T87" s="6"/>
      <c r="U87" s="28">
        <f t="shared" ref="U87:U150" si="16">CalcHostUnitsInfraOnly(VLOOKUP(S87,machine_sizes,2,FALSE))*T87</f>
        <v>0</v>
      </c>
    </row>
    <row r="88" spans="1:21" x14ac:dyDescent="0.35">
      <c r="A88" s="6"/>
      <c r="B88" s="6"/>
      <c r="C88" s="6"/>
      <c r="D88" s="28">
        <f t="shared" si="9"/>
        <v>0</v>
      </c>
      <c r="E88" s="28">
        <f t="shared" si="14"/>
        <v>0</v>
      </c>
      <c r="F88" s="28">
        <f t="shared" si="10"/>
        <v>0</v>
      </c>
      <c r="H88" s="6"/>
      <c r="I88" s="6"/>
      <c r="J88" s="6"/>
      <c r="K88" s="28">
        <f t="shared" si="11"/>
        <v>0</v>
      </c>
      <c r="L88" s="28">
        <f t="shared" si="12"/>
        <v>0</v>
      </c>
      <c r="M88" s="28">
        <f t="shared" si="13"/>
        <v>0</v>
      </c>
      <c r="O88" s="11" t="s">
        <v>25</v>
      </c>
      <c r="P88" s="6"/>
      <c r="Q88" s="28">
        <f t="shared" si="15"/>
        <v>0</v>
      </c>
      <c r="S88" s="11" t="s">
        <v>25</v>
      </c>
      <c r="T88" s="6"/>
      <c r="U88" s="28">
        <f t="shared" si="16"/>
        <v>0</v>
      </c>
    </row>
    <row r="89" spans="1:21" x14ac:dyDescent="0.35">
      <c r="A89" s="6"/>
      <c r="B89" s="6"/>
      <c r="C89" s="6"/>
      <c r="D89" s="28">
        <f t="shared" si="9"/>
        <v>0</v>
      </c>
      <c r="E89" s="28">
        <f t="shared" si="14"/>
        <v>0</v>
      </c>
      <c r="F89" s="28">
        <f t="shared" si="10"/>
        <v>0</v>
      </c>
      <c r="H89" s="8"/>
      <c r="I89" s="8"/>
      <c r="J89" s="8"/>
      <c r="K89" s="28">
        <f t="shared" si="11"/>
        <v>0</v>
      </c>
      <c r="L89" s="28">
        <f t="shared" si="12"/>
        <v>0</v>
      </c>
      <c r="M89" s="28">
        <f t="shared" si="13"/>
        <v>0</v>
      </c>
      <c r="O89" s="11" t="s">
        <v>25</v>
      </c>
      <c r="P89" s="6"/>
      <c r="Q89" s="28">
        <f t="shared" si="15"/>
        <v>0</v>
      </c>
      <c r="S89" s="11" t="s">
        <v>25</v>
      </c>
      <c r="T89" s="6"/>
      <c r="U89" s="28">
        <f t="shared" si="16"/>
        <v>0</v>
      </c>
    </row>
    <row r="90" spans="1:21" x14ac:dyDescent="0.35">
      <c r="A90" s="6"/>
      <c r="B90" s="6"/>
      <c r="C90" s="6"/>
      <c r="D90" s="28">
        <f t="shared" si="9"/>
        <v>0</v>
      </c>
      <c r="E90" s="28">
        <f t="shared" si="14"/>
        <v>0</v>
      </c>
      <c r="F90" s="28">
        <f t="shared" si="10"/>
        <v>0</v>
      </c>
      <c r="H90" s="6"/>
      <c r="I90" s="6"/>
      <c r="J90" s="6"/>
      <c r="K90" s="28">
        <f t="shared" si="11"/>
        <v>0</v>
      </c>
      <c r="L90" s="28">
        <f t="shared" si="12"/>
        <v>0</v>
      </c>
      <c r="M90" s="28">
        <f t="shared" si="13"/>
        <v>0</v>
      </c>
      <c r="O90" s="11" t="s">
        <v>25</v>
      </c>
      <c r="P90" s="6"/>
      <c r="Q90" s="28">
        <f t="shared" si="15"/>
        <v>0</v>
      </c>
      <c r="S90" s="11" t="s">
        <v>25</v>
      </c>
      <c r="T90" s="6"/>
      <c r="U90" s="28">
        <f t="shared" si="16"/>
        <v>0</v>
      </c>
    </row>
    <row r="91" spans="1:21" x14ac:dyDescent="0.35">
      <c r="A91" s="6"/>
      <c r="B91" s="6"/>
      <c r="C91" s="6"/>
      <c r="D91" s="28">
        <f t="shared" si="9"/>
        <v>0</v>
      </c>
      <c r="E91" s="28">
        <f t="shared" si="14"/>
        <v>0</v>
      </c>
      <c r="F91" s="28">
        <f t="shared" si="10"/>
        <v>0</v>
      </c>
      <c r="H91" s="6"/>
      <c r="I91" s="6"/>
      <c r="J91" s="6"/>
      <c r="K91" s="28">
        <f t="shared" si="11"/>
        <v>0</v>
      </c>
      <c r="L91" s="28">
        <f t="shared" si="12"/>
        <v>0</v>
      </c>
      <c r="M91" s="28">
        <f t="shared" si="13"/>
        <v>0</v>
      </c>
      <c r="O91" s="11" t="s">
        <v>25</v>
      </c>
      <c r="P91" s="6"/>
      <c r="Q91" s="28">
        <f t="shared" si="15"/>
        <v>0</v>
      </c>
      <c r="S91" s="11" t="s">
        <v>25</v>
      </c>
      <c r="T91" s="6"/>
      <c r="U91" s="28">
        <f t="shared" si="16"/>
        <v>0</v>
      </c>
    </row>
    <row r="92" spans="1:21" x14ac:dyDescent="0.35">
      <c r="A92" s="6"/>
      <c r="B92" s="6"/>
      <c r="C92" s="6"/>
      <c r="D92" s="28">
        <f t="shared" si="9"/>
        <v>0</v>
      </c>
      <c r="E92" s="28">
        <f t="shared" si="14"/>
        <v>0</v>
      </c>
      <c r="F92" s="28">
        <f t="shared" si="10"/>
        <v>0</v>
      </c>
      <c r="H92" s="6"/>
      <c r="I92" s="6"/>
      <c r="J92" s="6"/>
      <c r="K92" s="28">
        <f t="shared" si="11"/>
        <v>0</v>
      </c>
      <c r="L92" s="28">
        <f t="shared" si="12"/>
        <v>0</v>
      </c>
      <c r="M92" s="28">
        <f t="shared" si="13"/>
        <v>0</v>
      </c>
      <c r="O92" s="11" t="s">
        <v>25</v>
      </c>
      <c r="P92" s="6"/>
      <c r="Q92" s="28">
        <f t="shared" si="15"/>
        <v>0</v>
      </c>
      <c r="S92" s="11" t="s">
        <v>25</v>
      </c>
      <c r="T92" s="6"/>
      <c r="U92" s="28">
        <f t="shared" si="16"/>
        <v>0</v>
      </c>
    </row>
    <row r="93" spans="1:21" x14ac:dyDescent="0.35">
      <c r="A93" s="6"/>
      <c r="B93" s="6"/>
      <c r="C93" s="6"/>
      <c r="D93" s="28">
        <f t="shared" si="9"/>
        <v>0</v>
      </c>
      <c r="E93" s="28">
        <f t="shared" si="14"/>
        <v>0</v>
      </c>
      <c r="F93" s="28">
        <f t="shared" si="10"/>
        <v>0</v>
      </c>
      <c r="H93" s="6"/>
      <c r="I93" s="6"/>
      <c r="J93" s="6"/>
      <c r="K93" s="28">
        <f t="shared" si="11"/>
        <v>0</v>
      </c>
      <c r="L93" s="28">
        <f t="shared" si="12"/>
        <v>0</v>
      </c>
      <c r="M93" s="28">
        <f t="shared" si="13"/>
        <v>0</v>
      </c>
      <c r="O93" s="11" t="s">
        <v>25</v>
      </c>
      <c r="P93" s="6"/>
      <c r="Q93" s="28">
        <f t="shared" si="15"/>
        <v>0</v>
      </c>
      <c r="S93" s="11" t="s">
        <v>25</v>
      </c>
      <c r="T93" s="6"/>
      <c r="U93" s="28">
        <f t="shared" si="16"/>
        <v>0</v>
      </c>
    </row>
    <row r="94" spans="1:21" x14ac:dyDescent="0.35">
      <c r="A94" s="6"/>
      <c r="B94" s="6"/>
      <c r="C94" s="6"/>
      <c r="D94" s="28">
        <f t="shared" si="9"/>
        <v>0</v>
      </c>
      <c r="E94" s="28">
        <f t="shared" si="14"/>
        <v>0</v>
      </c>
      <c r="F94" s="28">
        <f t="shared" si="10"/>
        <v>0</v>
      </c>
      <c r="H94" s="6"/>
      <c r="I94" s="6"/>
      <c r="J94" s="6"/>
      <c r="K94" s="28">
        <f t="shared" si="11"/>
        <v>0</v>
      </c>
      <c r="L94" s="28">
        <f t="shared" si="12"/>
        <v>0</v>
      </c>
      <c r="M94" s="28">
        <f t="shared" si="13"/>
        <v>0</v>
      </c>
      <c r="O94" s="11" t="s">
        <v>25</v>
      </c>
      <c r="P94" s="6"/>
      <c r="Q94" s="28">
        <f t="shared" si="15"/>
        <v>0</v>
      </c>
      <c r="S94" s="11" t="s">
        <v>25</v>
      </c>
      <c r="T94" s="6"/>
      <c r="U94" s="28">
        <f t="shared" si="16"/>
        <v>0</v>
      </c>
    </row>
    <row r="95" spans="1:21" x14ac:dyDescent="0.35">
      <c r="A95" s="6"/>
      <c r="B95" s="6"/>
      <c r="C95" s="6"/>
      <c r="D95" s="28">
        <f t="shared" si="9"/>
        <v>0</v>
      </c>
      <c r="E95" s="28">
        <f t="shared" si="14"/>
        <v>0</v>
      </c>
      <c r="F95" s="28">
        <f t="shared" si="10"/>
        <v>0</v>
      </c>
      <c r="H95" s="6"/>
      <c r="I95" s="6"/>
      <c r="J95" s="6"/>
      <c r="K95" s="28">
        <f t="shared" si="11"/>
        <v>0</v>
      </c>
      <c r="L95" s="28">
        <f t="shared" si="12"/>
        <v>0</v>
      </c>
      <c r="M95" s="28">
        <f t="shared" si="13"/>
        <v>0</v>
      </c>
      <c r="O95" s="11" t="s">
        <v>25</v>
      </c>
      <c r="P95" s="6"/>
      <c r="Q95" s="28">
        <f t="shared" si="15"/>
        <v>0</v>
      </c>
      <c r="S95" s="11" t="s">
        <v>25</v>
      </c>
      <c r="T95" s="6"/>
      <c r="U95" s="28">
        <f t="shared" si="16"/>
        <v>0</v>
      </c>
    </row>
    <row r="96" spans="1:21" x14ac:dyDescent="0.35">
      <c r="A96" s="6"/>
      <c r="B96" s="6"/>
      <c r="C96" s="6"/>
      <c r="D96" s="28">
        <f t="shared" si="9"/>
        <v>0</v>
      </c>
      <c r="E96" s="28">
        <f t="shared" si="14"/>
        <v>0</v>
      </c>
      <c r="F96" s="28">
        <f t="shared" si="10"/>
        <v>0</v>
      </c>
      <c r="H96" s="6"/>
      <c r="I96" s="6"/>
      <c r="J96" s="6"/>
      <c r="K96" s="28">
        <f t="shared" si="11"/>
        <v>0</v>
      </c>
      <c r="L96" s="28">
        <f t="shared" si="12"/>
        <v>0</v>
      </c>
      <c r="M96" s="28">
        <f t="shared" si="13"/>
        <v>0</v>
      </c>
      <c r="O96" s="11" t="s">
        <v>25</v>
      </c>
      <c r="P96" s="6"/>
      <c r="Q96" s="28">
        <f t="shared" si="15"/>
        <v>0</v>
      </c>
      <c r="S96" s="11" t="s">
        <v>25</v>
      </c>
      <c r="T96" s="6"/>
      <c r="U96" s="28">
        <f t="shared" si="16"/>
        <v>0</v>
      </c>
    </row>
    <row r="97" spans="1:21" x14ac:dyDescent="0.35">
      <c r="A97" s="6"/>
      <c r="B97" s="6"/>
      <c r="C97" s="6"/>
      <c r="D97" s="28">
        <f t="shared" si="9"/>
        <v>0</v>
      </c>
      <c r="E97" s="28">
        <f t="shared" si="14"/>
        <v>0</v>
      </c>
      <c r="F97" s="28">
        <f t="shared" si="10"/>
        <v>0</v>
      </c>
      <c r="H97" s="6"/>
      <c r="I97" s="6"/>
      <c r="J97" s="6"/>
      <c r="K97" s="28">
        <f t="shared" si="11"/>
        <v>0</v>
      </c>
      <c r="L97" s="28">
        <f t="shared" si="12"/>
        <v>0</v>
      </c>
      <c r="M97" s="28">
        <f t="shared" si="13"/>
        <v>0</v>
      </c>
      <c r="O97" s="11" t="s">
        <v>25</v>
      </c>
      <c r="P97" s="6"/>
      <c r="Q97" s="28">
        <f t="shared" si="15"/>
        <v>0</v>
      </c>
      <c r="S97" s="11" t="s">
        <v>25</v>
      </c>
      <c r="T97" s="6"/>
      <c r="U97" s="28">
        <f t="shared" si="16"/>
        <v>0</v>
      </c>
    </row>
    <row r="98" spans="1:21" x14ac:dyDescent="0.35">
      <c r="A98" s="6"/>
      <c r="B98" s="6"/>
      <c r="C98" s="6"/>
      <c r="D98" s="28">
        <f t="shared" si="9"/>
        <v>0</v>
      </c>
      <c r="E98" s="28">
        <f t="shared" si="14"/>
        <v>0</v>
      </c>
      <c r="F98" s="28">
        <f t="shared" si="10"/>
        <v>0</v>
      </c>
      <c r="H98" s="6"/>
      <c r="I98" s="6"/>
      <c r="J98" s="6"/>
      <c r="K98" s="28">
        <f t="shared" si="11"/>
        <v>0</v>
      </c>
      <c r="L98" s="28">
        <f t="shared" si="12"/>
        <v>0</v>
      </c>
      <c r="M98" s="28">
        <f t="shared" si="13"/>
        <v>0</v>
      </c>
      <c r="O98" s="11" t="s">
        <v>25</v>
      </c>
      <c r="P98" s="6"/>
      <c r="Q98" s="28">
        <f t="shared" si="15"/>
        <v>0</v>
      </c>
      <c r="S98" s="11" t="s">
        <v>25</v>
      </c>
      <c r="T98" s="6"/>
      <c r="U98" s="28">
        <f t="shared" si="16"/>
        <v>0</v>
      </c>
    </row>
    <row r="99" spans="1:21" x14ac:dyDescent="0.35">
      <c r="A99" s="6"/>
      <c r="B99" s="6"/>
      <c r="C99" s="6"/>
      <c r="D99" s="28">
        <f t="shared" si="9"/>
        <v>0</v>
      </c>
      <c r="E99" s="28">
        <f t="shared" si="14"/>
        <v>0</v>
      </c>
      <c r="F99" s="28">
        <f t="shared" si="10"/>
        <v>0</v>
      </c>
      <c r="H99" s="6"/>
      <c r="I99" s="6"/>
      <c r="J99" s="6"/>
      <c r="K99" s="28">
        <f t="shared" si="11"/>
        <v>0</v>
      </c>
      <c r="L99" s="28">
        <f t="shared" si="12"/>
        <v>0</v>
      </c>
      <c r="M99" s="28">
        <f t="shared" si="13"/>
        <v>0</v>
      </c>
      <c r="O99" s="11" t="s">
        <v>25</v>
      </c>
      <c r="P99" s="6"/>
      <c r="Q99" s="28">
        <f t="shared" si="15"/>
        <v>0</v>
      </c>
      <c r="S99" s="11" t="s">
        <v>25</v>
      </c>
      <c r="T99" s="6"/>
      <c r="U99" s="28">
        <f t="shared" si="16"/>
        <v>0</v>
      </c>
    </row>
    <row r="100" spans="1:21" x14ac:dyDescent="0.35">
      <c r="A100" s="6"/>
      <c r="B100" s="6"/>
      <c r="C100" s="6"/>
      <c r="D100" s="28">
        <f t="shared" si="9"/>
        <v>0</v>
      </c>
      <c r="E100" s="28">
        <f t="shared" si="14"/>
        <v>0</v>
      </c>
      <c r="F100" s="28">
        <f t="shared" si="10"/>
        <v>0</v>
      </c>
      <c r="H100" s="6"/>
      <c r="I100" s="6"/>
      <c r="J100" s="6"/>
      <c r="K100" s="28">
        <f t="shared" si="11"/>
        <v>0</v>
      </c>
      <c r="L100" s="28">
        <f t="shared" si="12"/>
        <v>0</v>
      </c>
      <c r="M100" s="28">
        <f t="shared" si="13"/>
        <v>0</v>
      </c>
      <c r="O100" s="11" t="s">
        <v>25</v>
      </c>
      <c r="P100" s="6"/>
      <c r="Q100" s="28">
        <f t="shared" si="15"/>
        <v>0</v>
      </c>
      <c r="S100" s="11" t="s">
        <v>25</v>
      </c>
      <c r="T100" s="6"/>
      <c r="U100" s="28">
        <f t="shared" si="16"/>
        <v>0</v>
      </c>
    </row>
    <row r="101" spans="1:21" x14ac:dyDescent="0.35">
      <c r="A101" s="6"/>
      <c r="B101" s="6"/>
      <c r="C101" s="6"/>
      <c r="D101" s="28">
        <f t="shared" si="9"/>
        <v>0</v>
      </c>
      <c r="E101" s="28">
        <f t="shared" si="14"/>
        <v>0</v>
      </c>
      <c r="F101" s="28">
        <f t="shared" si="10"/>
        <v>0</v>
      </c>
      <c r="H101" s="6"/>
      <c r="I101" s="6"/>
      <c r="J101" s="6"/>
      <c r="K101" s="28">
        <f t="shared" si="11"/>
        <v>0</v>
      </c>
      <c r="L101" s="28">
        <f t="shared" si="12"/>
        <v>0</v>
      </c>
      <c r="M101" s="28">
        <f t="shared" si="13"/>
        <v>0</v>
      </c>
      <c r="O101" s="11" t="s">
        <v>25</v>
      </c>
      <c r="P101" s="6"/>
      <c r="Q101" s="28">
        <f t="shared" si="15"/>
        <v>0</v>
      </c>
      <c r="S101" s="11" t="s">
        <v>25</v>
      </c>
      <c r="T101" s="6"/>
      <c r="U101" s="28">
        <f t="shared" si="16"/>
        <v>0</v>
      </c>
    </row>
    <row r="102" spans="1:21" x14ac:dyDescent="0.35">
      <c r="A102" s="6"/>
      <c r="B102" s="6"/>
      <c r="C102" s="6"/>
      <c r="D102" s="28">
        <f t="shared" si="9"/>
        <v>0</v>
      </c>
      <c r="E102" s="28">
        <f t="shared" si="14"/>
        <v>0</v>
      </c>
      <c r="F102" s="28">
        <f t="shared" si="10"/>
        <v>0</v>
      </c>
      <c r="H102" s="6"/>
      <c r="I102" s="6"/>
      <c r="J102" s="6"/>
      <c r="K102" s="28">
        <f t="shared" si="11"/>
        <v>0</v>
      </c>
      <c r="L102" s="28">
        <f t="shared" si="12"/>
        <v>0</v>
      </c>
      <c r="M102" s="28">
        <f t="shared" si="13"/>
        <v>0</v>
      </c>
      <c r="O102" s="11" t="s">
        <v>25</v>
      </c>
      <c r="P102" s="6"/>
      <c r="Q102" s="28">
        <f t="shared" si="15"/>
        <v>0</v>
      </c>
      <c r="S102" s="11" t="s">
        <v>25</v>
      </c>
      <c r="T102" s="6"/>
      <c r="U102" s="28">
        <f t="shared" si="16"/>
        <v>0</v>
      </c>
    </row>
    <row r="103" spans="1:21" x14ac:dyDescent="0.35">
      <c r="A103" s="6"/>
      <c r="B103" s="6"/>
      <c r="C103" s="6"/>
      <c r="D103" s="28">
        <f t="shared" si="9"/>
        <v>0</v>
      </c>
      <c r="E103" s="28">
        <f t="shared" si="14"/>
        <v>0</v>
      </c>
      <c r="F103" s="28">
        <f t="shared" si="10"/>
        <v>0</v>
      </c>
      <c r="H103" s="6"/>
      <c r="I103" s="6"/>
      <c r="J103" s="6"/>
      <c r="K103" s="28">
        <f t="shared" si="11"/>
        <v>0</v>
      </c>
      <c r="L103" s="28">
        <f t="shared" si="12"/>
        <v>0</v>
      </c>
      <c r="M103" s="28">
        <f t="shared" si="13"/>
        <v>0</v>
      </c>
      <c r="O103" s="11" t="s">
        <v>25</v>
      </c>
      <c r="P103" s="6"/>
      <c r="Q103" s="28">
        <f t="shared" si="15"/>
        <v>0</v>
      </c>
      <c r="S103" s="11" t="s">
        <v>25</v>
      </c>
      <c r="T103" s="6"/>
      <c r="U103" s="28">
        <f t="shared" si="16"/>
        <v>0</v>
      </c>
    </row>
    <row r="104" spans="1:21" x14ac:dyDescent="0.35">
      <c r="A104" s="6"/>
      <c r="B104" s="6"/>
      <c r="C104" s="6"/>
      <c r="D104" s="28">
        <f t="shared" si="9"/>
        <v>0</v>
      </c>
      <c r="E104" s="28">
        <f t="shared" si="14"/>
        <v>0</v>
      </c>
      <c r="F104" s="28">
        <f t="shared" si="10"/>
        <v>0</v>
      </c>
      <c r="H104" s="6"/>
      <c r="I104" s="6"/>
      <c r="J104" s="6"/>
      <c r="K104" s="28">
        <f t="shared" si="11"/>
        <v>0</v>
      </c>
      <c r="L104" s="28">
        <f t="shared" si="12"/>
        <v>0</v>
      </c>
      <c r="M104" s="28">
        <f t="shared" si="13"/>
        <v>0</v>
      </c>
      <c r="O104" s="11" t="s">
        <v>25</v>
      </c>
      <c r="P104" s="6"/>
      <c r="Q104" s="28">
        <f t="shared" si="15"/>
        <v>0</v>
      </c>
      <c r="S104" s="11" t="s">
        <v>25</v>
      </c>
      <c r="T104" s="6"/>
      <c r="U104" s="28">
        <f t="shared" si="16"/>
        <v>0</v>
      </c>
    </row>
    <row r="105" spans="1:21" x14ac:dyDescent="0.35">
      <c r="A105" s="6"/>
      <c r="B105" s="6"/>
      <c r="C105" s="6"/>
      <c r="D105" s="28">
        <f t="shared" si="9"/>
        <v>0</v>
      </c>
      <c r="E105" s="28">
        <f t="shared" si="14"/>
        <v>0</v>
      </c>
      <c r="F105" s="28">
        <f t="shared" si="10"/>
        <v>0</v>
      </c>
      <c r="H105" s="6"/>
      <c r="I105" s="6"/>
      <c r="J105" s="6"/>
      <c r="K105" s="28">
        <f t="shared" si="11"/>
        <v>0</v>
      </c>
      <c r="L105" s="28">
        <f t="shared" si="12"/>
        <v>0</v>
      </c>
      <c r="M105" s="28">
        <f t="shared" si="13"/>
        <v>0</v>
      </c>
      <c r="O105" s="11" t="s">
        <v>25</v>
      </c>
      <c r="P105" s="6"/>
      <c r="Q105" s="28">
        <f t="shared" si="15"/>
        <v>0</v>
      </c>
      <c r="S105" s="11" t="s">
        <v>25</v>
      </c>
      <c r="T105" s="6"/>
      <c r="U105" s="28">
        <f t="shared" si="16"/>
        <v>0</v>
      </c>
    </row>
    <row r="106" spans="1:21" x14ac:dyDescent="0.35">
      <c r="A106" s="6"/>
      <c r="B106" s="6"/>
      <c r="C106" s="6"/>
      <c r="D106" s="28">
        <f t="shared" si="9"/>
        <v>0</v>
      </c>
      <c r="E106" s="28">
        <f t="shared" si="14"/>
        <v>0</v>
      </c>
      <c r="F106" s="28">
        <f t="shared" si="10"/>
        <v>0</v>
      </c>
      <c r="H106" s="6"/>
      <c r="I106" s="6"/>
      <c r="J106" s="6"/>
      <c r="K106" s="28">
        <f t="shared" si="11"/>
        <v>0</v>
      </c>
      <c r="L106" s="28">
        <f t="shared" si="12"/>
        <v>0</v>
      </c>
      <c r="M106" s="28">
        <f t="shared" si="13"/>
        <v>0</v>
      </c>
      <c r="O106" s="11" t="s">
        <v>25</v>
      </c>
      <c r="P106" s="6"/>
      <c r="Q106" s="28">
        <f t="shared" si="15"/>
        <v>0</v>
      </c>
      <c r="S106" s="11" t="s">
        <v>25</v>
      </c>
      <c r="T106" s="6"/>
      <c r="U106" s="28">
        <f t="shared" si="16"/>
        <v>0</v>
      </c>
    </row>
    <row r="107" spans="1:21" x14ac:dyDescent="0.35">
      <c r="A107" s="6"/>
      <c r="B107" s="6"/>
      <c r="C107" s="6"/>
      <c r="D107" s="28">
        <f t="shared" si="9"/>
        <v>0</v>
      </c>
      <c r="E107" s="28">
        <f t="shared" si="14"/>
        <v>0</v>
      </c>
      <c r="F107" s="28">
        <f t="shared" si="10"/>
        <v>0</v>
      </c>
      <c r="H107" s="6"/>
      <c r="I107" s="6"/>
      <c r="J107" s="6"/>
      <c r="K107" s="28">
        <f t="shared" si="11"/>
        <v>0</v>
      </c>
      <c r="L107" s="28">
        <f t="shared" si="12"/>
        <v>0</v>
      </c>
      <c r="M107" s="28">
        <f t="shared" si="13"/>
        <v>0</v>
      </c>
      <c r="O107" s="11" t="s">
        <v>25</v>
      </c>
      <c r="P107" s="6"/>
      <c r="Q107" s="28">
        <f t="shared" si="15"/>
        <v>0</v>
      </c>
      <c r="S107" s="11" t="s">
        <v>25</v>
      </c>
      <c r="T107" s="6"/>
      <c r="U107" s="28">
        <f t="shared" si="16"/>
        <v>0</v>
      </c>
    </row>
    <row r="108" spans="1:21" x14ac:dyDescent="0.35">
      <c r="A108" s="6"/>
      <c r="B108" s="6"/>
      <c r="C108" s="6"/>
      <c r="D108" s="28">
        <f t="shared" si="9"/>
        <v>0</v>
      </c>
      <c r="E108" s="28">
        <f t="shared" si="14"/>
        <v>0</v>
      </c>
      <c r="F108" s="28">
        <f t="shared" si="10"/>
        <v>0</v>
      </c>
      <c r="H108" s="6"/>
      <c r="I108" s="6"/>
      <c r="J108" s="6"/>
      <c r="K108" s="28">
        <f t="shared" si="11"/>
        <v>0</v>
      </c>
      <c r="L108" s="28">
        <f t="shared" si="12"/>
        <v>0</v>
      </c>
      <c r="M108" s="28">
        <f t="shared" si="13"/>
        <v>0</v>
      </c>
      <c r="O108" s="11" t="s">
        <v>25</v>
      </c>
      <c r="P108" s="6"/>
      <c r="Q108" s="28">
        <f t="shared" si="15"/>
        <v>0</v>
      </c>
      <c r="S108" s="11" t="s">
        <v>25</v>
      </c>
      <c r="T108" s="6"/>
      <c r="U108" s="28">
        <f t="shared" si="16"/>
        <v>0</v>
      </c>
    </row>
    <row r="109" spans="1:21" x14ac:dyDescent="0.35">
      <c r="A109" s="6"/>
      <c r="B109" s="6"/>
      <c r="C109" s="6"/>
      <c r="D109" s="28">
        <f t="shared" si="9"/>
        <v>0</v>
      </c>
      <c r="E109" s="28">
        <f t="shared" si="14"/>
        <v>0</v>
      </c>
      <c r="F109" s="28">
        <f t="shared" si="10"/>
        <v>0</v>
      </c>
      <c r="H109" s="6"/>
      <c r="I109" s="6"/>
      <c r="J109" s="6"/>
      <c r="K109" s="28">
        <f t="shared" si="11"/>
        <v>0</v>
      </c>
      <c r="L109" s="28">
        <f t="shared" si="12"/>
        <v>0</v>
      </c>
      <c r="M109" s="28">
        <f t="shared" si="13"/>
        <v>0</v>
      </c>
      <c r="O109" s="11" t="s">
        <v>25</v>
      </c>
      <c r="P109" s="6"/>
      <c r="Q109" s="28">
        <f t="shared" si="15"/>
        <v>0</v>
      </c>
      <c r="S109" s="11" t="s">
        <v>25</v>
      </c>
      <c r="T109" s="6"/>
      <c r="U109" s="28">
        <f t="shared" si="16"/>
        <v>0</v>
      </c>
    </row>
    <row r="110" spans="1:21" x14ac:dyDescent="0.35">
      <c r="A110" s="6"/>
      <c r="B110" s="6"/>
      <c r="C110" s="6"/>
      <c r="D110" s="28">
        <f t="shared" si="9"/>
        <v>0</v>
      </c>
      <c r="E110" s="28">
        <f t="shared" si="14"/>
        <v>0</v>
      </c>
      <c r="F110" s="28">
        <f t="shared" si="10"/>
        <v>0</v>
      </c>
      <c r="H110" s="6"/>
      <c r="I110" s="6"/>
      <c r="J110" s="6"/>
      <c r="K110" s="28">
        <f t="shared" si="11"/>
        <v>0</v>
      </c>
      <c r="L110" s="28">
        <f t="shared" si="12"/>
        <v>0</v>
      </c>
      <c r="M110" s="28">
        <f t="shared" si="13"/>
        <v>0</v>
      </c>
      <c r="O110" s="11" t="s">
        <v>25</v>
      </c>
      <c r="P110" s="6"/>
      <c r="Q110" s="28">
        <f t="shared" si="15"/>
        <v>0</v>
      </c>
      <c r="S110" s="11" t="s">
        <v>25</v>
      </c>
      <c r="T110" s="6"/>
      <c r="U110" s="28">
        <f t="shared" si="16"/>
        <v>0</v>
      </c>
    </row>
    <row r="111" spans="1:21" x14ac:dyDescent="0.35">
      <c r="A111" s="6"/>
      <c r="B111" s="6"/>
      <c r="C111" s="6"/>
      <c r="D111" s="28">
        <f t="shared" si="9"/>
        <v>0</v>
      </c>
      <c r="E111" s="28">
        <f t="shared" si="14"/>
        <v>0</v>
      </c>
      <c r="F111" s="28">
        <f t="shared" si="10"/>
        <v>0</v>
      </c>
      <c r="H111" s="6"/>
      <c r="I111" s="6"/>
      <c r="J111" s="6"/>
      <c r="K111" s="28">
        <f t="shared" si="11"/>
        <v>0</v>
      </c>
      <c r="L111" s="28">
        <f t="shared" si="12"/>
        <v>0</v>
      </c>
      <c r="M111" s="28">
        <f t="shared" si="13"/>
        <v>0</v>
      </c>
      <c r="O111" s="11" t="s">
        <v>25</v>
      </c>
      <c r="P111" s="6"/>
      <c r="Q111" s="28">
        <f t="shared" si="15"/>
        <v>0</v>
      </c>
      <c r="S111" s="11" t="s">
        <v>25</v>
      </c>
      <c r="T111" s="6"/>
      <c r="U111" s="28">
        <f t="shared" si="16"/>
        <v>0</v>
      </c>
    </row>
    <row r="112" spans="1:21" x14ac:dyDescent="0.35">
      <c r="A112" s="6"/>
      <c r="B112" s="6"/>
      <c r="C112" s="6"/>
      <c r="D112" s="28">
        <f t="shared" si="9"/>
        <v>0</v>
      </c>
      <c r="E112" s="28">
        <f t="shared" si="14"/>
        <v>0</v>
      </c>
      <c r="F112" s="28">
        <f t="shared" si="10"/>
        <v>0</v>
      </c>
      <c r="H112" s="6"/>
      <c r="I112" s="6"/>
      <c r="J112" s="6"/>
      <c r="K112" s="28">
        <f t="shared" si="11"/>
        <v>0</v>
      </c>
      <c r="L112" s="28">
        <f t="shared" si="12"/>
        <v>0</v>
      </c>
      <c r="M112" s="28">
        <f t="shared" si="13"/>
        <v>0</v>
      </c>
      <c r="O112" s="11" t="s">
        <v>25</v>
      </c>
      <c r="P112" s="6"/>
      <c r="Q112" s="28">
        <f t="shared" si="15"/>
        <v>0</v>
      </c>
      <c r="S112" s="11" t="s">
        <v>25</v>
      </c>
      <c r="T112" s="6"/>
      <c r="U112" s="28">
        <f t="shared" si="16"/>
        <v>0</v>
      </c>
    </row>
    <row r="113" spans="1:21" x14ac:dyDescent="0.35">
      <c r="A113" s="6"/>
      <c r="B113" s="6"/>
      <c r="C113" s="6"/>
      <c r="D113" s="28">
        <f t="shared" si="9"/>
        <v>0</v>
      </c>
      <c r="E113" s="28">
        <f t="shared" si="14"/>
        <v>0</v>
      </c>
      <c r="F113" s="28">
        <f t="shared" si="10"/>
        <v>0</v>
      </c>
      <c r="H113" s="6"/>
      <c r="I113" s="6"/>
      <c r="J113" s="6"/>
      <c r="K113" s="28">
        <f t="shared" si="11"/>
        <v>0</v>
      </c>
      <c r="L113" s="28">
        <f t="shared" si="12"/>
        <v>0</v>
      </c>
      <c r="M113" s="28">
        <f t="shared" si="13"/>
        <v>0</v>
      </c>
      <c r="O113" s="11" t="s">
        <v>25</v>
      </c>
      <c r="P113" s="6"/>
      <c r="Q113" s="28">
        <f t="shared" si="15"/>
        <v>0</v>
      </c>
      <c r="S113" s="11" t="s">
        <v>25</v>
      </c>
      <c r="T113" s="6"/>
      <c r="U113" s="28">
        <f t="shared" si="16"/>
        <v>0</v>
      </c>
    </row>
    <row r="114" spans="1:21" x14ac:dyDescent="0.35">
      <c r="A114" s="6"/>
      <c r="B114" s="6"/>
      <c r="C114" s="6"/>
      <c r="D114" s="28">
        <f t="shared" si="9"/>
        <v>0</v>
      </c>
      <c r="E114" s="28">
        <f t="shared" si="14"/>
        <v>0</v>
      </c>
      <c r="F114" s="28">
        <f t="shared" si="10"/>
        <v>0</v>
      </c>
      <c r="H114" s="6"/>
      <c r="I114" s="6"/>
      <c r="J114" s="6"/>
      <c r="K114" s="28">
        <f t="shared" si="11"/>
        <v>0</v>
      </c>
      <c r="L114" s="28">
        <f t="shared" si="12"/>
        <v>0</v>
      </c>
      <c r="M114" s="28">
        <f t="shared" si="13"/>
        <v>0</v>
      </c>
      <c r="O114" s="11" t="s">
        <v>25</v>
      </c>
      <c r="P114" s="6"/>
      <c r="Q114" s="28">
        <f t="shared" si="15"/>
        <v>0</v>
      </c>
      <c r="S114" s="11" t="s">
        <v>25</v>
      </c>
      <c r="T114" s="6"/>
      <c r="U114" s="28">
        <f t="shared" si="16"/>
        <v>0</v>
      </c>
    </row>
    <row r="115" spans="1:21" x14ac:dyDescent="0.35">
      <c r="A115" s="6"/>
      <c r="B115" s="6"/>
      <c r="C115" s="6"/>
      <c r="D115" s="28">
        <f t="shared" si="9"/>
        <v>0</v>
      </c>
      <c r="E115" s="28">
        <f t="shared" si="14"/>
        <v>0</v>
      </c>
      <c r="F115" s="28">
        <f t="shared" si="10"/>
        <v>0</v>
      </c>
      <c r="H115" s="6"/>
      <c r="I115" s="6"/>
      <c r="J115" s="6"/>
      <c r="K115" s="28">
        <f t="shared" si="11"/>
        <v>0</v>
      </c>
      <c r="L115" s="28">
        <f t="shared" si="12"/>
        <v>0</v>
      </c>
      <c r="M115" s="28">
        <f t="shared" si="13"/>
        <v>0</v>
      </c>
      <c r="O115" s="11" t="s">
        <v>25</v>
      </c>
      <c r="P115" s="6"/>
      <c r="Q115" s="28">
        <f t="shared" si="15"/>
        <v>0</v>
      </c>
      <c r="S115" s="11" t="s">
        <v>25</v>
      </c>
      <c r="T115" s="6"/>
      <c r="U115" s="28">
        <f t="shared" si="16"/>
        <v>0</v>
      </c>
    </row>
    <row r="116" spans="1:21" x14ac:dyDescent="0.35">
      <c r="A116" s="6"/>
      <c r="B116" s="6"/>
      <c r="C116" s="6"/>
      <c r="D116" s="28">
        <f t="shared" si="9"/>
        <v>0</v>
      </c>
      <c r="E116" s="28">
        <f t="shared" si="14"/>
        <v>0</v>
      </c>
      <c r="F116" s="28">
        <f t="shared" si="10"/>
        <v>0</v>
      </c>
      <c r="H116" s="6"/>
      <c r="I116" s="6"/>
      <c r="J116" s="6"/>
      <c r="K116" s="28">
        <f t="shared" si="11"/>
        <v>0</v>
      </c>
      <c r="L116" s="28">
        <f t="shared" si="12"/>
        <v>0</v>
      </c>
      <c r="M116" s="28">
        <f t="shared" si="13"/>
        <v>0</v>
      </c>
      <c r="O116" s="11" t="s">
        <v>25</v>
      </c>
      <c r="P116" s="6"/>
      <c r="Q116" s="28">
        <f t="shared" si="15"/>
        <v>0</v>
      </c>
      <c r="S116" s="11" t="s">
        <v>25</v>
      </c>
      <c r="T116" s="6"/>
      <c r="U116" s="28">
        <f t="shared" si="16"/>
        <v>0</v>
      </c>
    </row>
    <row r="117" spans="1:21" x14ac:dyDescent="0.35">
      <c r="A117" s="6"/>
      <c r="B117" s="6"/>
      <c r="C117" s="6"/>
      <c r="D117" s="28">
        <f t="shared" si="9"/>
        <v>0</v>
      </c>
      <c r="E117" s="28">
        <f t="shared" si="14"/>
        <v>0</v>
      </c>
      <c r="F117" s="28">
        <f t="shared" si="10"/>
        <v>0</v>
      </c>
      <c r="H117" s="6"/>
      <c r="I117" s="6"/>
      <c r="J117" s="6"/>
      <c r="K117" s="28">
        <f t="shared" si="11"/>
        <v>0</v>
      </c>
      <c r="L117" s="28">
        <f t="shared" si="12"/>
        <v>0</v>
      </c>
      <c r="M117" s="28">
        <f t="shared" si="13"/>
        <v>0</v>
      </c>
      <c r="O117" s="11" t="s">
        <v>25</v>
      </c>
      <c r="P117" s="6"/>
      <c r="Q117" s="28">
        <f t="shared" si="15"/>
        <v>0</v>
      </c>
      <c r="S117" s="11" t="s">
        <v>25</v>
      </c>
      <c r="T117" s="6"/>
      <c r="U117" s="28">
        <f t="shared" si="16"/>
        <v>0</v>
      </c>
    </row>
    <row r="118" spans="1:21" x14ac:dyDescent="0.35">
      <c r="A118" s="6"/>
      <c r="B118" s="6"/>
      <c r="C118" s="6"/>
      <c r="D118" s="28">
        <f t="shared" si="9"/>
        <v>0</v>
      </c>
      <c r="E118" s="28">
        <f t="shared" si="14"/>
        <v>0</v>
      </c>
      <c r="F118" s="28">
        <f t="shared" si="10"/>
        <v>0</v>
      </c>
      <c r="H118" s="6"/>
      <c r="I118" s="6"/>
      <c r="J118" s="6"/>
      <c r="K118" s="28">
        <f t="shared" si="11"/>
        <v>0</v>
      </c>
      <c r="L118" s="28">
        <f t="shared" si="12"/>
        <v>0</v>
      </c>
      <c r="M118" s="28">
        <f t="shared" si="13"/>
        <v>0</v>
      </c>
      <c r="O118" s="11" t="s">
        <v>25</v>
      </c>
      <c r="P118" s="6"/>
      <c r="Q118" s="28">
        <f t="shared" si="15"/>
        <v>0</v>
      </c>
      <c r="S118" s="11" t="s">
        <v>25</v>
      </c>
      <c r="T118" s="6"/>
      <c r="U118" s="28">
        <f t="shared" si="16"/>
        <v>0</v>
      </c>
    </row>
    <row r="119" spans="1:21" x14ac:dyDescent="0.35">
      <c r="A119" s="6"/>
      <c r="B119" s="6"/>
      <c r="C119" s="6"/>
      <c r="D119" s="28">
        <f t="shared" si="9"/>
        <v>0</v>
      </c>
      <c r="E119" s="28">
        <f t="shared" si="14"/>
        <v>0</v>
      </c>
      <c r="F119" s="28">
        <f t="shared" si="10"/>
        <v>0</v>
      </c>
      <c r="H119" s="6"/>
      <c r="I119" s="6"/>
      <c r="J119" s="6"/>
      <c r="K119" s="28">
        <f t="shared" si="11"/>
        <v>0</v>
      </c>
      <c r="L119" s="28">
        <f t="shared" si="12"/>
        <v>0</v>
      </c>
      <c r="M119" s="28">
        <f t="shared" si="13"/>
        <v>0</v>
      </c>
      <c r="O119" s="11" t="s">
        <v>25</v>
      </c>
      <c r="P119" s="6"/>
      <c r="Q119" s="28">
        <f t="shared" si="15"/>
        <v>0</v>
      </c>
      <c r="S119" s="11" t="s">
        <v>25</v>
      </c>
      <c r="T119" s="6"/>
      <c r="U119" s="28">
        <f t="shared" si="16"/>
        <v>0</v>
      </c>
    </row>
    <row r="120" spans="1:21" x14ac:dyDescent="0.35">
      <c r="A120" s="6"/>
      <c r="B120" s="6"/>
      <c r="C120" s="6"/>
      <c r="D120" s="28">
        <f t="shared" si="9"/>
        <v>0</v>
      </c>
      <c r="E120" s="28">
        <f t="shared" si="14"/>
        <v>0</v>
      </c>
      <c r="F120" s="28">
        <f t="shared" si="10"/>
        <v>0</v>
      </c>
      <c r="H120" s="6"/>
      <c r="I120" s="6"/>
      <c r="J120" s="6"/>
      <c r="K120" s="28">
        <f t="shared" si="11"/>
        <v>0</v>
      </c>
      <c r="L120" s="28">
        <f t="shared" si="12"/>
        <v>0</v>
      </c>
      <c r="M120" s="28">
        <f t="shared" si="13"/>
        <v>0</v>
      </c>
      <c r="O120" s="11" t="s">
        <v>25</v>
      </c>
      <c r="P120" s="6"/>
      <c r="Q120" s="28">
        <f t="shared" si="15"/>
        <v>0</v>
      </c>
      <c r="S120" s="11" t="s">
        <v>25</v>
      </c>
      <c r="T120" s="6"/>
      <c r="U120" s="28">
        <f t="shared" si="16"/>
        <v>0</v>
      </c>
    </row>
    <row r="121" spans="1:21" x14ac:dyDescent="0.35">
      <c r="A121" s="6"/>
      <c r="B121" s="6"/>
      <c r="C121" s="6"/>
      <c r="D121" s="28">
        <f t="shared" si="9"/>
        <v>0</v>
      </c>
      <c r="E121" s="28">
        <f t="shared" si="14"/>
        <v>0</v>
      </c>
      <c r="F121" s="28">
        <f t="shared" si="10"/>
        <v>0</v>
      </c>
      <c r="H121" s="6"/>
      <c r="I121" s="6"/>
      <c r="J121" s="6"/>
      <c r="K121" s="28">
        <f t="shared" si="11"/>
        <v>0</v>
      </c>
      <c r="L121" s="28">
        <f t="shared" si="12"/>
        <v>0</v>
      </c>
      <c r="M121" s="28">
        <f t="shared" si="13"/>
        <v>0</v>
      </c>
      <c r="O121" s="11" t="s">
        <v>25</v>
      </c>
      <c r="P121" s="6"/>
      <c r="Q121" s="28">
        <f t="shared" si="15"/>
        <v>0</v>
      </c>
      <c r="S121" s="11" t="s">
        <v>25</v>
      </c>
      <c r="T121" s="6"/>
      <c r="U121" s="28">
        <f t="shared" si="16"/>
        <v>0</v>
      </c>
    </row>
    <row r="122" spans="1:21" x14ac:dyDescent="0.35">
      <c r="A122" s="6"/>
      <c r="B122" s="6"/>
      <c r="C122" s="6"/>
      <c r="D122" s="28">
        <f t="shared" si="9"/>
        <v>0</v>
      </c>
      <c r="E122" s="28">
        <f t="shared" si="14"/>
        <v>0</v>
      </c>
      <c r="F122" s="28">
        <f t="shared" si="10"/>
        <v>0</v>
      </c>
      <c r="H122" s="6"/>
      <c r="I122" s="6"/>
      <c r="J122" s="6"/>
      <c r="K122" s="28">
        <f t="shared" si="11"/>
        <v>0</v>
      </c>
      <c r="L122" s="28">
        <f t="shared" si="12"/>
        <v>0</v>
      </c>
      <c r="M122" s="28">
        <f t="shared" si="13"/>
        <v>0</v>
      </c>
      <c r="O122" s="11" t="s">
        <v>25</v>
      </c>
      <c r="P122" s="6"/>
      <c r="Q122" s="28">
        <f t="shared" si="15"/>
        <v>0</v>
      </c>
      <c r="S122" s="11" t="s">
        <v>25</v>
      </c>
      <c r="T122" s="6"/>
      <c r="U122" s="28">
        <f t="shared" si="16"/>
        <v>0</v>
      </c>
    </row>
    <row r="123" spans="1:21" x14ac:dyDescent="0.35">
      <c r="A123" s="6"/>
      <c r="B123" s="6"/>
      <c r="C123" s="6"/>
      <c r="D123" s="28">
        <f t="shared" si="9"/>
        <v>0</v>
      </c>
      <c r="E123" s="28">
        <f t="shared" si="14"/>
        <v>0</v>
      </c>
      <c r="F123" s="28">
        <f t="shared" si="10"/>
        <v>0</v>
      </c>
      <c r="H123" s="6"/>
      <c r="I123" s="6"/>
      <c r="J123" s="6"/>
      <c r="K123" s="28">
        <f t="shared" si="11"/>
        <v>0</v>
      </c>
      <c r="L123" s="28">
        <f t="shared" si="12"/>
        <v>0</v>
      </c>
      <c r="M123" s="28">
        <f t="shared" si="13"/>
        <v>0</v>
      </c>
      <c r="O123" s="11" t="s">
        <v>25</v>
      </c>
      <c r="P123" s="6"/>
      <c r="Q123" s="28">
        <f t="shared" si="15"/>
        <v>0</v>
      </c>
      <c r="S123" s="11" t="s">
        <v>25</v>
      </c>
      <c r="T123" s="6"/>
      <c r="U123" s="28">
        <f t="shared" si="16"/>
        <v>0</v>
      </c>
    </row>
    <row r="124" spans="1:21" x14ac:dyDescent="0.35">
      <c r="A124" s="6"/>
      <c r="B124" s="6"/>
      <c r="C124" s="6"/>
      <c r="D124" s="28">
        <f t="shared" si="9"/>
        <v>0</v>
      </c>
      <c r="E124" s="28">
        <f t="shared" si="14"/>
        <v>0</v>
      </c>
      <c r="F124" s="28">
        <f t="shared" si="10"/>
        <v>0</v>
      </c>
      <c r="H124" s="6"/>
      <c r="I124" s="6"/>
      <c r="J124" s="6"/>
      <c r="K124" s="28">
        <f t="shared" si="11"/>
        <v>0</v>
      </c>
      <c r="L124" s="28">
        <f t="shared" si="12"/>
        <v>0</v>
      </c>
      <c r="M124" s="28">
        <f t="shared" si="13"/>
        <v>0</v>
      </c>
      <c r="O124" s="11" t="s">
        <v>25</v>
      </c>
      <c r="P124" s="6"/>
      <c r="Q124" s="28">
        <f t="shared" si="15"/>
        <v>0</v>
      </c>
      <c r="S124" s="11" t="s">
        <v>25</v>
      </c>
      <c r="T124" s="6"/>
      <c r="U124" s="28">
        <f t="shared" si="16"/>
        <v>0</v>
      </c>
    </row>
    <row r="125" spans="1:21" x14ac:dyDescent="0.35">
      <c r="A125" s="6"/>
      <c r="B125" s="6"/>
      <c r="C125" s="6"/>
      <c r="D125" s="28">
        <f t="shared" si="9"/>
        <v>0</v>
      </c>
      <c r="E125" s="28">
        <f>D125*C125</f>
        <v>0</v>
      </c>
      <c r="F125" s="28">
        <f t="shared" si="10"/>
        <v>0</v>
      </c>
      <c r="H125" s="6"/>
      <c r="I125" s="6"/>
      <c r="J125" s="6"/>
      <c r="K125" s="28">
        <f t="shared" si="11"/>
        <v>0</v>
      </c>
      <c r="L125" s="28">
        <f t="shared" si="12"/>
        <v>0</v>
      </c>
      <c r="M125" s="28">
        <f t="shared" si="13"/>
        <v>0</v>
      </c>
      <c r="O125" s="11" t="s">
        <v>25</v>
      </c>
      <c r="P125" s="6"/>
      <c r="Q125" s="28">
        <f t="shared" si="15"/>
        <v>0</v>
      </c>
      <c r="S125" s="11" t="s">
        <v>25</v>
      </c>
      <c r="T125" s="6"/>
      <c r="U125" s="28">
        <f t="shared" si="16"/>
        <v>0</v>
      </c>
    </row>
    <row r="126" spans="1:21" x14ac:dyDescent="0.35">
      <c r="A126" s="6"/>
      <c r="B126" s="6"/>
      <c r="C126" s="6"/>
      <c r="D126" s="28">
        <f t="shared" si="9"/>
        <v>0</v>
      </c>
      <c r="E126" s="28">
        <f>D126*C126</f>
        <v>0</v>
      </c>
      <c r="F126" s="28">
        <f t="shared" si="10"/>
        <v>0</v>
      </c>
      <c r="H126" s="6"/>
      <c r="I126" s="6"/>
      <c r="J126" s="6"/>
      <c r="K126" s="28">
        <f t="shared" si="11"/>
        <v>0</v>
      </c>
      <c r="L126" s="28">
        <f t="shared" si="12"/>
        <v>0</v>
      </c>
      <c r="M126" s="28">
        <f t="shared" si="13"/>
        <v>0</v>
      </c>
      <c r="O126" s="11" t="s">
        <v>25</v>
      </c>
      <c r="P126" s="6"/>
      <c r="Q126" s="28">
        <f t="shared" si="15"/>
        <v>0</v>
      </c>
      <c r="S126" s="11" t="s">
        <v>25</v>
      </c>
      <c r="T126" s="6"/>
      <c r="U126" s="28">
        <f t="shared" si="16"/>
        <v>0</v>
      </c>
    </row>
    <row r="127" spans="1:21" x14ac:dyDescent="0.35">
      <c r="A127" s="6"/>
      <c r="B127" s="6"/>
      <c r="C127" s="6"/>
      <c r="D127" s="28">
        <f t="shared" si="9"/>
        <v>0</v>
      </c>
      <c r="E127" s="28">
        <f>D127*C127</f>
        <v>0</v>
      </c>
      <c r="F127" s="28">
        <f t="shared" si="10"/>
        <v>0</v>
      </c>
      <c r="H127" s="6"/>
      <c r="I127" s="6"/>
      <c r="J127" s="6"/>
      <c r="K127" s="28">
        <f t="shared" si="11"/>
        <v>0</v>
      </c>
      <c r="L127" s="28">
        <f t="shared" si="12"/>
        <v>0</v>
      </c>
      <c r="M127" s="28">
        <f t="shared" si="13"/>
        <v>0</v>
      </c>
      <c r="O127" s="11" t="s">
        <v>25</v>
      </c>
      <c r="P127" s="6"/>
      <c r="Q127" s="28">
        <f t="shared" si="15"/>
        <v>0</v>
      </c>
      <c r="S127" s="11" t="s">
        <v>25</v>
      </c>
      <c r="T127" s="6"/>
      <c r="U127" s="28">
        <f t="shared" si="16"/>
        <v>0</v>
      </c>
    </row>
    <row r="128" spans="1:21" x14ac:dyDescent="0.35">
      <c r="A128" s="17"/>
      <c r="B128" s="6"/>
      <c r="C128" s="6"/>
      <c r="D128" s="28">
        <f t="shared" si="9"/>
        <v>0</v>
      </c>
      <c r="E128" s="28">
        <f>D128*C128</f>
        <v>0</v>
      </c>
      <c r="F128" s="28">
        <f t="shared" si="10"/>
        <v>0</v>
      </c>
      <c r="H128" s="6"/>
      <c r="I128" s="6"/>
      <c r="J128" s="6"/>
      <c r="K128" s="28">
        <f t="shared" si="11"/>
        <v>0</v>
      </c>
      <c r="L128" s="28">
        <f t="shared" si="12"/>
        <v>0</v>
      </c>
      <c r="M128" s="28">
        <f t="shared" si="13"/>
        <v>0</v>
      </c>
      <c r="O128" s="11" t="s">
        <v>25</v>
      </c>
      <c r="P128" s="6"/>
      <c r="Q128" s="28">
        <f t="shared" si="15"/>
        <v>0</v>
      </c>
      <c r="S128" s="11" t="s">
        <v>25</v>
      </c>
      <c r="T128" s="6"/>
      <c r="U128" s="28">
        <f t="shared" si="16"/>
        <v>0</v>
      </c>
    </row>
    <row r="129" spans="1:21" x14ac:dyDescent="0.35">
      <c r="A129" s="6"/>
      <c r="B129" s="6"/>
      <c r="C129" s="6"/>
      <c r="D129" s="28">
        <f t="shared" si="9"/>
        <v>0</v>
      </c>
      <c r="E129" s="28">
        <f t="shared" ref="E129:E153" si="17">D129*C129</f>
        <v>0</v>
      </c>
      <c r="F129" s="28">
        <f t="shared" si="10"/>
        <v>0</v>
      </c>
      <c r="H129" s="6"/>
      <c r="I129" s="6"/>
      <c r="J129" s="6"/>
      <c r="K129" s="28">
        <f t="shared" si="11"/>
        <v>0</v>
      </c>
      <c r="L129" s="28">
        <f t="shared" si="12"/>
        <v>0</v>
      </c>
      <c r="M129" s="28">
        <f t="shared" si="13"/>
        <v>0</v>
      </c>
      <c r="O129" s="11" t="s">
        <v>25</v>
      </c>
      <c r="P129" s="6"/>
      <c r="Q129" s="28">
        <f t="shared" si="15"/>
        <v>0</v>
      </c>
      <c r="S129" s="11" t="s">
        <v>25</v>
      </c>
      <c r="T129" s="6"/>
      <c r="U129" s="28">
        <f t="shared" si="16"/>
        <v>0</v>
      </c>
    </row>
    <row r="130" spans="1:21" x14ac:dyDescent="0.35">
      <c r="A130" s="6"/>
      <c r="B130" s="6"/>
      <c r="C130" s="6"/>
      <c r="D130" s="28">
        <f t="shared" si="9"/>
        <v>0</v>
      </c>
      <c r="E130" s="28">
        <f t="shared" si="17"/>
        <v>0</v>
      </c>
      <c r="F130" s="28">
        <f t="shared" si="10"/>
        <v>0</v>
      </c>
      <c r="H130" s="6"/>
      <c r="I130" s="6"/>
      <c r="J130" s="6"/>
      <c r="K130" s="28">
        <f t="shared" si="11"/>
        <v>0</v>
      </c>
      <c r="L130" s="28">
        <f t="shared" si="12"/>
        <v>0</v>
      </c>
      <c r="M130" s="28">
        <f t="shared" si="13"/>
        <v>0</v>
      </c>
      <c r="O130" s="11" t="s">
        <v>25</v>
      </c>
      <c r="P130" s="6"/>
      <c r="Q130" s="28">
        <f t="shared" si="15"/>
        <v>0</v>
      </c>
      <c r="S130" s="11" t="s">
        <v>25</v>
      </c>
      <c r="T130" s="6"/>
      <c r="U130" s="28">
        <f t="shared" si="16"/>
        <v>0</v>
      </c>
    </row>
    <row r="131" spans="1:21" x14ac:dyDescent="0.35">
      <c r="A131" s="6"/>
      <c r="B131" s="6"/>
      <c r="C131" s="6"/>
      <c r="D131" s="28">
        <f t="shared" si="9"/>
        <v>0</v>
      </c>
      <c r="E131" s="28">
        <f t="shared" si="17"/>
        <v>0</v>
      </c>
      <c r="F131" s="28">
        <f t="shared" si="10"/>
        <v>0</v>
      </c>
      <c r="H131" s="6"/>
      <c r="I131" s="6"/>
      <c r="J131" s="6"/>
      <c r="K131" s="28">
        <f t="shared" si="11"/>
        <v>0</v>
      </c>
      <c r="L131" s="28">
        <f t="shared" si="12"/>
        <v>0</v>
      </c>
      <c r="M131" s="28">
        <f t="shared" si="13"/>
        <v>0</v>
      </c>
      <c r="O131" s="11" t="s">
        <v>25</v>
      </c>
      <c r="P131" s="6"/>
      <c r="Q131" s="28">
        <f t="shared" si="15"/>
        <v>0</v>
      </c>
      <c r="S131" s="11" t="s">
        <v>25</v>
      </c>
      <c r="T131" s="6"/>
      <c r="U131" s="28">
        <f t="shared" si="16"/>
        <v>0</v>
      </c>
    </row>
    <row r="132" spans="1:21" x14ac:dyDescent="0.35">
      <c r="A132" s="6"/>
      <c r="B132" s="6"/>
      <c r="C132" s="6"/>
      <c r="D132" s="28">
        <f t="shared" si="9"/>
        <v>0</v>
      </c>
      <c r="E132" s="28">
        <f t="shared" si="17"/>
        <v>0</v>
      </c>
      <c r="F132" s="28">
        <f t="shared" si="10"/>
        <v>0</v>
      </c>
      <c r="H132" s="6"/>
      <c r="I132" s="6"/>
      <c r="J132" s="6"/>
      <c r="K132" s="28">
        <f t="shared" si="11"/>
        <v>0</v>
      </c>
      <c r="L132" s="28">
        <f t="shared" si="12"/>
        <v>0</v>
      </c>
      <c r="M132" s="28">
        <f t="shared" si="13"/>
        <v>0</v>
      </c>
      <c r="O132" s="11" t="s">
        <v>25</v>
      </c>
      <c r="P132" s="6"/>
      <c r="Q132" s="28">
        <f t="shared" si="15"/>
        <v>0</v>
      </c>
      <c r="S132" s="11" t="s">
        <v>25</v>
      </c>
      <c r="T132" s="6"/>
      <c r="U132" s="28">
        <f t="shared" si="16"/>
        <v>0</v>
      </c>
    </row>
    <row r="133" spans="1:21" x14ac:dyDescent="0.35">
      <c r="A133" s="6"/>
      <c r="B133" s="6"/>
      <c r="C133" s="6"/>
      <c r="D133" s="28">
        <f t="shared" si="9"/>
        <v>0</v>
      </c>
      <c r="E133" s="28">
        <f t="shared" si="17"/>
        <v>0</v>
      </c>
      <c r="F133" s="28">
        <f t="shared" si="10"/>
        <v>0</v>
      </c>
      <c r="H133" s="6"/>
      <c r="I133" s="6"/>
      <c r="J133" s="6"/>
      <c r="K133" s="28">
        <f t="shared" si="11"/>
        <v>0</v>
      </c>
      <c r="L133" s="28">
        <f t="shared" si="12"/>
        <v>0</v>
      </c>
      <c r="M133" s="28">
        <f t="shared" si="13"/>
        <v>0</v>
      </c>
      <c r="O133" s="11" t="s">
        <v>25</v>
      </c>
      <c r="P133" s="6"/>
      <c r="Q133" s="28">
        <f t="shared" si="15"/>
        <v>0</v>
      </c>
      <c r="S133" s="11" t="s">
        <v>25</v>
      </c>
      <c r="T133" s="6"/>
      <c r="U133" s="28">
        <f t="shared" si="16"/>
        <v>0</v>
      </c>
    </row>
    <row r="134" spans="1:21" x14ac:dyDescent="0.35">
      <c r="A134" s="6"/>
      <c r="B134" s="6"/>
      <c r="C134" s="6"/>
      <c r="D134" s="28">
        <f t="shared" si="9"/>
        <v>0</v>
      </c>
      <c r="E134" s="28">
        <f t="shared" si="17"/>
        <v>0</v>
      </c>
      <c r="F134" s="28">
        <f t="shared" si="10"/>
        <v>0</v>
      </c>
      <c r="H134" s="6"/>
      <c r="I134" s="6"/>
      <c r="J134" s="6"/>
      <c r="K134" s="28">
        <f t="shared" si="11"/>
        <v>0</v>
      </c>
      <c r="L134" s="28">
        <f t="shared" si="12"/>
        <v>0</v>
      </c>
      <c r="M134" s="28">
        <f t="shared" si="13"/>
        <v>0</v>
      </c>
      <c r="O134" s="11" t="s">
        <v>25</v>
      </c>
      <c r="P134" s="6"/>
      <c r="Q134" s="28">
        <f t="shared" si="15"/>
        <v>0</v>
      </c>
      <c r="S134" s="11" t="s">
        <v>25</v>
      </c>
      <c r="T134" s="6"/>
      <c r="U134" s="28">
        <f t="shared" si="16"/>
        <v>0</v>
      </c>
    </row>
    <row r="135" spans="1:21" x14ac:dyDescent="0.35">
      <c r="A135" s="6"/>
      <c r="B135" s="6"/>
      <c r="C135" s="6"/>
      <c r="D135" s="28">
        <f t="shared" si="9"/>
        <v>0</v>
      </c>
      <c r="E135" s="28">
        <f t="shared" si="17"/>
        <v>0</v>
      </c>
      <c r="F135" s="28">
        <f t="shared" si="10"/>
        <v>0</v>
      </c>
      <c r="H135" s="6"/>
      <c r="I135" s="6"/>
      <c r="J135" s="6"/>
      <c r="K135" s="28">
        <f t="shared" si="11"/>
        <v>0</v>
      </c>
      <c r="L135" s="28">
        <f t="shared" si="12"/>
        <v>0</v>
      </c>
      <c r="M135" s="28">
        <f t="shared" si="13"/>
        <v>0</v>
      </c>
      <c r="O135" s="11" t="s">
        <v>25</v>
      </c>
      <c r="P135" s="6"/>
      <c r="Q135" s="28">
        <f t="shared" si="15"/>
        <v>0</v>
      </c>
      <c r="S135" s="11" t="s">
        <v>25</v>
      </c>
      <c r="T135" s="6"/>
      <c r="U135" s="28">
        <f t="shared" si="16"/>
        <v>0</v>
      </c>
    </row>
    <row r="136" spans="1:21" x14ac:dyDescent="0.35">
      <c r="A136" s="6"/>
      <c r="B136" s="6"/>
      <c r="C136" s="6"/>
      <c r="D136" s="28">
        <f t="shared" si="9"/>
        <v>0</v>
      </c>
      <c r="E136" s="28">
        <f t="shared" si="17"/>
        <v>0</v>
      </c>
      <c r="F136" s="28">
        <f t="shared" si="10"/>
        <v>0</v>
      </c>
      <c r="H136" s="6"/>
      <c r="I136" s="6"/>
      <c r="J136" s="6"/>
      <c r="K136" s="28">
        <f t="shared" si="11"/>
        <v>0</v>
      </c>
      <c r="L136" s="28">
        <f t="shared" si="12"/>
        <v>0</v>
      </c>
      <c r="M136" s="28">
        <f t="shared" si="13"/>
        <v>0</v>
      </c>
      <c r="O136" s="11" t="s">
        <v>25</v>
      </c>
      <c r="P136" s="6"/>
      <c r="Q136" s="28">
        <f t="shared" si="15"/>
        <v>0</v>
      </c>
      <c r="S136" s="11" t="s">
        <v>25</v>
      </c>
      <c r="T136" s="6"/>
      <c r="U136" s="28">
        <f t="shared" si="16"/>
        <v>0</v>
      </c>
    </row>
    <row r="137" spans="1:21" x14ac:dyDescent="0.35">
      <c r="A137" s="6"/>
      <c r="B137" s="6"/>
      <c r="C137" s="6"/>
      <c r="D137" s="28">
        <f t="shared" si="9"/>
        <v>0</v>
      </c>
      <c r="E137" s="28">
        <f t="shared" si="17"/>
        <v>0</v>
      </c>
      <c r="F137" s="28">
        <f t="shared" si="10"/>
        <v>0</v>
      </c>
      <c r="H137" s="6"/>
      <c r="I137" s="6"/>
      <c r="J137" s="6"/>
      <c r="K137" s="28">
        <f t="shared" si="11"/>
        <v>0</v>
      </c>
      <c r="L137" s="28">
        <f t="shared" si="12"/>
        <v>0</v>
      </c>
      <c r="M137" s="28">
        <f t="shared" si="13"/>
        <v>0</v>
      </c>
      <c r="O137" s="11" t="s">
        <v>25</v>
      </c>
      <c r="P137" s="6"/>
      <c r="Q137" s="28">
        <f t="shared" si="15"/>
        <v>0</v>
      </c>
      <c r="S137" s="11" t="s">
        <v>25</v>
      </c>
      <c r="T137" s="6"/>
      <c r="U137" s="28">
        <f t="shared" si="16"/>
        <v>0</v>
      </c>
    </row>
    <row r="138" spans="1:21" x14ac:dyDescent="0.35">
      <c r="A138" s="6"/>
      <c r="B138" s="6"/>
      <c r="C138" s="6"/>
      <c r="D138" s="28">
        <f t="shared" ref="D138:D201" si="18">CalcHostUnitsFullStack(B138)</f>
        <v>0</v>
      </c>
      <c r="E138" s="28">
        <f t="shared" si="17"/>
        <v>0</v>
      </c>
      <c r="F138" s="28">
        <f t="shared" ref="F138:F201" si="19">CalcCustomMetricsFullStack(B138)</f>
        <v>0</v>
      </c>
      <c r="H138" s="6"/>
      <c r="I138" s="6"/>
      <c r="J138" s="6"/>
      <c r="K138" s="28">
        <f t="shared" ref="K138:K201" si="20">CalcHostUnitsInfraOnly(I138)</f>
        <v>0</v>
      </c>
      <c r="L138" s="28">
        <f t="shared" ref="L138:L201" si="21">K138*J138</f>
        <v>0</v>
      </c>
      <c r="M138" s="28">
        <f t="shared" ref="M138:M201" si="22">CalcCustomMetricsInfraOnly(I138)</f>
        <v>0</v>
      </c>
      <c r="O138" s="11" t="s">
        <v>25</v>
      </c>
      <c r="P138" s="6"/>
      <c r="Q138" s="28">
        <f t="shared" si="15"/>
        <v>0</v>
      </c>
      <c r="S138" s="11" t="s">
        <v>25</v>
      </c>
      <c r="T138" s="6"/>
      <c r="U138" s="28">
        <f t="shared" si="16"/>
        <v>0</v>
      </c>
    </row>
    <row r="139" spans="1:21" x14ac:dyDescent="0.35">
      <c r="A139" s="6"/>
      <c r="B139" s="6"/>
      <c r="C139" s="6"/>
      <c r="D139" s="28">
        <f t="shared" si="18"/>
        <v>0</v>
      </c>
      <c r="E139" s="28">
        <f t="shared" si="17"/>
        <v>0</v>
      </c>
      <c r="F139" s="28">
        <f t="shared" si="19"/>
        <v>0</v>
      </c>
      <c r="H139" s="6"/>
      <c r="I139" s="6"/>
      <c r="J139" s="6"/>
      <c r="K139" s="28">
        <f t="shared" si="20"/>
        <v>0</v>
      </c>
      <c r="L139" s="28">
        <f t="shared" si="21"/>
        <v>0</v>
      </c>
      <c r="M139" s="28">
        <f t="shared" si="22"/>
        <v>0</v>
      </c>
      <c r="O139" s="11" t="s">
        <v>25</v>
      </c>
      <c r="P139" s="6"/>
      <c r="Q139" s="28">
        <f t="shared" si="15"/>
        <v>0</v>
      </c>
      <c r="S139" s="11" t="s">
        <v>25</v>
      </c>
      <c r="T139" s="6"/>
      <c r="U139" s="28">
        <f t="shared" si="16"/>
        <v>0</v>
      </c>
    </row>
    <row r="140" spans="1:21" x14ac:dyDescent="0.35">
      <c r="A140" s="6"/>
      <c r="B140" s="6"/>
      <c r="C140" s="6"/>
      <c r="D140" s="28">
        <f t="shared" si="18"/>
        <v>0</v>
      </c>
      <c r="E140" s="28">
        <f t="shared" si="17"/>
        <v>0</v>
      </c>
      <c r="F140" s="28">
        <f t="shared" si="19"/>
        <v>0</v>
      </c>
      <c r="H140" s="6"/>
      <c r="I140" s="6"/>
      <c r="J140" s="6"/>
      <c r="K140" s="28">
        <f t="shared" si="20"/>
        <v>0</v>
      </c>
      <c r="L140" s="28">
        <f t="shared" si="21"/>
        <v>0</v>
      </c>
      <c r="M140" s="28">
        <f t="shared" si="22"/>
        <v>0</v>
      </c>
      <c r="O140" s="11" t="s">
        <v>25</v>
      </c>
      <c r="P140" s="6"/>
      <c r="Q140" s="28">
        <f t="shared" si="15"/>
        <v>0</v>
      </c>
      <c r="S140" s="11" t="s">
        <v>25</v>
      </c>
      <c r="T140" s="6"/>
      <c r="U140" s="28">
        <f t="shared" si="16"/>
        <v>0</v>
      </c>
    </row>
    <row r="141" spans="1:21" x14ac:dyDescent="0.35">
      <c r="A141" s="6"/>
      <c r="B141" s="6"/>
      <c r="C141" s="6"/>
      <c r="D141" s="28">
        <f t="shared" si="18"/>
        <v>0</v>
      </c>
      <c r="E141" s="28">
        <f t="shared" si="17"/>
        <v>0</v>
      </c>
      <c r="F141" s="28">
        <f t="shared" si="19"/>
        <v>0</v>
      </c>
      <c r="H141" s="6"/>
      <c r="I141" s="6"/>
      <c r="J141" s="6"/>
      <c r="K141" s="28">
        <f t="shared" si="20"/>
        <v>0</v>
      </c>
      <c r="L141" s="28">
        <f t="shared" si="21"/>
        <v>0</v>
      </c>
      <c r="M141" s="28">
        <f t="shared" si="22"/>
        <v>0</v>
      </c>
      <c r="O141" s="11" t="s">
        <v>25</v>
      </c>
      <c r="P141" s="6"/>
      <c r="Q141" s="28">
        <f t="shared" si="15"/>
        <v>0</v>
      </c>
      <c r="S141" s="11" t="s">
        <v>25</v>
      </c>
      <c r="T141" s="6"/>
      <c r="U141" s="28">
        <f t="shared" si="16"/>
        <v>0</v>
      </c>
    </row>
    <row r="142" spans="1:21" x14ac:dyDescent="0.35">
      <c r="A142" s="6"/>
      <c r="B142" s="6"/>
      <c r="C142" s="6"/>
      <c r="D142" s="28">
        <f t="shared" si="18"/>
        <v>0</v>
      </c>
      <c r="E142" s="28">
        <f t="shared" si="17"/>
        <v>0</v>
      </c>
      <c r="F142" s="28">
        <f t="shared" si="19"/>
        <v>0</v>
      </c>
      <c r="H142" s="6"/>
      <c r="I142" s="6"/>
      <c r="J142" s="6"/>
      <c r="K142" s="28">
        <f t="shared" si="20"/>
        <v>0</v>
      </c>
      <c r="L142" s="28">
        <f t="shared" si="21"/>
        <v>0</v>
      </c>
      <c r="M142" s="28">
        <f t="shared" si="22"/>
        <v>0</v>
      </c>
      <c r="O142" s="11" t="s">
        <v>25</v>
      </c>
      <c r="P142" s="6"/>
      <c r="Q142" s="28">
        <f t="shared" si="15"/>
        <v>0</v>
      </c>
      <c r="S142" s="11" t="s">
        <v>25</v>
      </c>
      <c r="T142" s="6"/>
      <c r="U142" s="28">
        <f t="shared" si="16"/>
        <v>0</v>
      </c>
    </row>
    <row r="143" spans="1:21" x14ac:dyDescent="0.35">
      <c r="A143" s="6"/>
      <c r="B143" s="6"/>
      <c r="C143" s="6"/>
      <c r="D143" s="28">
        <f t="shared" si="18"/>
        <v>0</v>
      </c>
      <c r="E143" s="28">
        <f t="shared" si="17"/>
        <v>0</v>
      </c>
      <c r="F143" s="28">
        <f t="shared" si="19"/>
        <v>0</v>
      </c>
      <c r="H143" s="6"/>
      <c r="I143" s="6"/>
      <c r="J143" s="6"/>
      <c r="K143" s="28">
        <f t="shared" si="20"/>
        <v>0</v>
      </c>
      <c r="L143" s="28">
        <f t="shared" si="21"/>
        <v>0</v>
      </c>
      <c r="M143" s="28">
        <f t="shared" si="22"/>
        <v>0</v>
      </c>
      <c r="O143" s="11" t="s">
        <v>25</v>
      </c>
      <c r="P143" s="6"/>
      <c r="Q143" s="28">
        <f t="shared" si="15"/>
        <v>0</v>
      </c>
      <c r="S143" s="11" t="s">
        <v>25</v>
      </c>
      <c r="T143" s="6"/>
      <c r="U143" s="28">
        <f t="shared" si="16"/>
        <v>0</v>
      </c>
    </row>
    <row r="144" spans="1:21" x14ac:dyDescent="0.35">
      <c r="A144" s="6"/>
      <c r="B144" s="6"/>
      <c r="C144" s="6"/>
      <c r="D144" s="28">
        <f t="shared" si="18"/>
        <v>0</v>
      </c>
      <c r="E144" s="28">
        <f t="shared" si="17"/>
        <v>0</v>
      </c>
      <c r="F144" s="28">
        <f t="shared" si="19"/>
        <v>0</v>
      </c>
      <c r="H144" s="6"/>
      <c r="I144" s="6"/>
      <c r="J144" s="6"/>
      <c r="K144" s="28">
        <f t="shared" si="20"/>
        <v>0</v>
      </c>
      <c r="L144" s="28">
        <f t="shared" si="21"/>
        <v>0</v>
      </c>
      <c r="M144" s="28">
        <f t="shared" si="22"/>
        <v>0</v>
      </c>
      <c r="O144" s="11" t="s">
        <v>25</v>
      </c>
      <c r="P144" s="6"/>
      <c r="Q144" s="28">
        <f t="shared" si="15"/>
        <v>0</v>
      </c>
      <c r="S144" s="11" t="s">
        <v>25</v>
      </c>
      <c r="T144" s="6"/>
      <c r="U144" s="28">
        <f t="shared" si="16"/>
        <v>0</v>
      </c>
    </row>
    <row r="145" spans="1:21" x14ac:dyDescent="0.35">
      <c r="A145" s="6"/>
      <c r="B145" s="6"/>
      <c r="C145" s="6"/>
      <c r="D145" s="28">
        <f t="shared" si="18"/>
        <v>0</v>
      </c>
      <c r="E145" s="28">
        <f t="shared" si="17"/>
        <v>0</v>
      </c>
      <c r="F145" s="28">
        <f t="shared" si="19"/>
        <v>0</v>
      </c>
      <c r="H145" s="6"/>
      <c r="I145" s="6"/>
      <c r="J145" s="6"/>
      <c r="K145" s="28">
        <f t="shared" si="20"/>
        <v>0</v>
      </c>
      <c r="L145" s="28">
        <f t="shared" si="21"/>
        <v>0</v>
      </c>
      <c r="M145" s="28">
        <f t="shared" si="22"/>
        <v>0</v>
      </c>
      <c r="O145" s="11" t="s">
        <v>25</v>
      </c>
      <c r="P145" s="6"/>
      <c r="Q145" s="28">
        <f t="shared" si="15"/>
        <v>0</v>
      </c>
      <c r="S145" s="11" t="s">
        <v>25</v>
      </c>
      <c r="T145" s="6"/>
      <c r="U145" s="28">
        <f t="shared" si="16"/>
        <v>0</v>
      </c>
    </row>
    <row r="146" spans="1:21" x14ac:dyDescent="0.35">
      <c r="A146" s="6"/>
      <c r="B146" s="6"/>
      <c r="C146" s="6"/>
      <c r="D146" s="28">
        <f t="shared" si="18"/>
        <v>0</v>
      </c>
      <c r="E146" s="28">
        <f t="shared" si="17"/>
        <v>0</v>
      </c>
      <c r="F146" s="28">
        <f t="shared" si="19"/>
        <v>0</v>
      </c>
      <c r="H146" s="6"/>
      <c r="I146" s="6"/>
      <c r="J146" s="6"/>
      <c r="K146" s="28">
        <f t="shared" si="20"/>
        <v>0</v>
      </c>
      <c r="L146" s="28">
        <f t="shared" si="21"/>
        <v>0</v>
      </c>
      <c r="M146" s="28">
        <f t="shared" si="22"/>
        <v>0</v>
      </c>
      <c r="O146" s="11" t="s">
        <v>25</v>
      </c>
      <c r="P146" s="6"/>
      <c r="Q146" s="28">
        <f t="shared" si="15"/>
        <v>0</v>
      </c>
      <c r="S146" s="11" t="s">
        <v>25</v>
      </c>
      <c r="T146" s="6"/>
      <c r="U146" s="28">
        <f t="shared" si="16"/>
        <v>0</v>
      </c>
    </row>
    <row r="147" spans="1:21" x14ac:dyDescent="0.35">
      <c r="A147" s="6"/>
      <c r="B147" s="6"/>
      <c r="C147" s="6"/>
      <c r="D147" s="28">
        <f t="shared" si="18"/>
        <v>0</v>
      </c>
      <c r="E147" s="28">
        <f t="shared" si="17"/>
        <v>0</v>
      </c>
      <c r="F147" s="28">
        <f t="shared" si="19"/>
        <v>0</v>
      </c>
      <c r="H147" s="6"/>
      <c r="I147" s="6"/>
      <c r="J147" s="6"/>
      <c r="K147" s="28">
        <f t="shared" si="20"/>
        <v>0</v>
      </c>
      <c r="L147" s="28">
        <f t="shared" si="21"/>
        <v>0</v>
      </c>
      <c r="M147" s="28">
        <f t="shared" si="22"/>
        <v>0</v>
      </c>
      <c r="O147" s="11" t="s">
        <v>25</v>
      </c>
      <c r="P147" s="6"/>
      <c r="Q147" s="28">
        <f t="shared" si="15"/>
        <v>0</v>
      </c>
      <c r="S147" s="11" t="s">
        <v>25</v>
      </c>
      <c r="T147" s="6"/>
      <c r="U147" s="28">
        <f t="shared" si="16"/>
        <v>0</v>
      </c>
    </row>
    <row r="148" spans="1:21" x14ac:dyDescent="0.35">
      <c r="A148" s="6"/>
      <c r="B148" s="6"/>
      <c r="C148" s="6"/>
      <c r="D148" s="28">
        <f t="shared" si="18"/>
        <v>0</v>
      </c>
      <c r="E148" s="28">
        <f t="shared" si="17"/>
        <v>0</v>
      </c>
      <c r="F148" s="28">
        <f t="shared" si="19"/>
        <v>0</v>
      </c>
      <c r="H148" s="6"/>
      <c r="I148" s="6"/>
      <c r="J148" s="6"/>
      <c r="K148" s="28">
        <f t="shared" si="20"/>
        <v>0</v>
      </c>
      <c r="L148" s="28">
        <f t="shared" si="21"/>
        <v>0</v>
      </c>
      <c r="M148" s="28">
        <f t="shared" si="22"/>
        <v>0</v>
      </c>
      <c r="O148" s="11" t="s">
        <v>25</v>
      </c>
      <c r="P148" s="6"/>
      <c r="Q148" s="28">
        <f t="shared" si="15"/>
        <v>0</v>
      </c>
      <c r="S148" s="11" t="s">
        <v>25</v>
      </c>
      <c r="T148" s="6"/>
      <c r="U148" s="28">
        <f t="shared" si="16"/>
        <v>0</v>
      </c>
    </row>
    <row r="149" spans="1:21" x14ac:dyDescent="0.35">
      <c r="A149" s="6"/>
      <c r="B149" s="6"/>
      <c r="C149" s="6"/>
      <c r="D149" s="28">
        <f t="shared" si="18"/>
        <v>0</v>
      </c>
      <c r="E149" s="28">
        <f t="shared" si="17"/>
        <v>0</v>
      </c>
      <c r="F149" s="28">
        <f t="shared" si="19"/>
        <v>0</v>
      </c>
      <c r="H149" s="6"/>
      <c r="I149" s="6"/>
      <c r="J149" s="6"/>
      <c r="K149" s="28">
        <f t="shared" si="20"/>
        <v>0</v>
      </c>
      <c r="L149" s="28">
        <f t="shared" si="21"/>
        <v>0</v>
      </c>
      <c r="M149" s="28">
        <f t="shared" si="22"/>
        <v>0</v>
      </c>
      <c r="O149" s="11" t="s">
        <v>25</v>
      </c>
      <c r="P149" s="6"/>
      <c r="Q149" s="28">
        <f t="shared" si="15"/>
        <v>0</v>
      </c>
      <c r="S149" s="11" t="s">
        <v>25</v>
      </c>
      <c r="T149" s="6"/>
      <c r="U149" s="28">
        <f t="shared" si="16"/>
        <v>0</v>
      </c>
    </row>
    <row r="150" spans="1:21" x14ac:dyDescent="0.35">
      <c r="A150" s="6"/>
      <c r="B150" s="6"/>
      <c r="C150" s="6"/>
      <c r="D150" s="28">
        <f t="shared" si="18"/>
        <v>0</v>
      </c>
      <c r="E150" s="28">
        <f t="shared" si="17"/>
        <v>0</v>
      </c>
      <c r="F150" s="28">
        <f t="shared" si="19"/>
        <v>0</v>
      </c>
      <c r="H150" s="6"/>
      <c r="I150" s="6"/>
      <c r="J150" s="6"/>
      <c r="K150" s="28">
        <f t="shared" si="20"/>
        <v>0</v>
      </c>
      <c r="L150" s="28">
        <f t="shared" si="21"/>
        <v>0</v>
      </c>
      <c r="M150" s="28">
        <f t="shared" si="22"/>
        <v>0</v>
      </c>
      <c r="O150" s="11" t="s">
        <v>25</v>
      </c>
      <c r="P150" s="6"/>
      <c r="Q150" s="28">
        <f t="shared" si="15"/>
        <v>0</v>
      </c>
      <c r="S150" s="11" t="s">
        <v>25</v>
      </c>
      <c r="T150" s="6"/>
      <c r="U150" s="28">
        <f t="shared" si="16"/>
        <v>0</v>
      </c>
    </row>
    <row r="151" spans="1:21" x14ac:dyDescent="0.35">
      <c r="A151" s="6"/>
      <c r="B151" s="6"/>
      <c r="C151" s="6"/>
      <c r="D151" s="28">
        <f t="shared" si="18"/>
        <v>0</v>
      </c>
      <c r="E151" s="28">
        <f t="shared" si="17"/>
        <v>0</v>
      </c>
      <c r="F151" s="28">
        <f t="shared" si="19"/>
        <v>0</v>
      </c>
      <c r="H151" s="6"/>
      <c r="I151" s="6"/>
      <c r="J151" s="6"/>
      <c r="K151" s="28">
        <f t="shared" si="20"/>
        <v>0</v>
      </c>
      <c r="L151" s="28">
        <f t="shared" si="21"/>
        <v>0</v>
      </c>
      <c r="M151" s="28">
        <f t="shared" si="22"/>
        <v>0</v>
      </c>
      <c r="O151" s="11" t="s">
        <v>25</v>
      </c>
      <c r="P151" s="6"/>
      <c r="Q151" s="28">
        <f t="shared" ref="Q151:Q214" si="23">CalcHostUnitsFullStack(VLOOKUP(O151,machine_sizes,2,FALSE))*P151</f>
        <v>0</v>
      </c>
      <c r="S151" s="11" t="s">
        <v>25</v>
      </c>
      <c r="T151" s="6"/>
      <c r="U151" s="28">
        <f t="shared" ref="U151:U214" si="24">CalcHostUnitsInfraOnly(VLOOKUP(S151,machine_sizes,2,FALSE))*T151</f>
        <v>0</v>
      </c>
    </row>
    <row r="152" spans="1:21" x14ac:dyDescent="0.35">
      <c r="A152" s="6"/>
      <c r="B152" s="6"/>
      <c r="C152" s="6"/>
      <c r="D152" s="28">
        <f t="shared" si="18"/>
        <v>0</v>
      </c>
      <c r="E152" s="28">
        <f t="shared" si="17"/>
        <v>0</v>
      </c>
      <c r="F152" s="28">
        <f t="shared" si="19"/>
        <v>0</v>
      </c>
      <c r="H152" s="6"/>
      <c r="I152" s="6"/>
      <c r="J152" s="6"/>
      <c r="K152" s="28">
        <f t="shared" si="20"/>
        <v>0</v>
      </c>
      <c r="L152" s="28">
        <f t="shared" si="21"/>
        <v>0</v>
      </c>
      <c r="M152" s="28">
        <f t="shared" si="22"/>
        <v>0</v>
      </c>
      <c r="O152" s="11" t="s">
        <v>25</v>
      </c>
      <c r="P152" s="6"/>
      <c r="Q152" s="28">
        <f t="shared" si="23"/>
        <v>0</v>
      </c>
      <c r="S152" s="11" t="s">
        <v>25</v>
      </c>
      <c r="T152" s="6"/>
      <c r="U152" s="28">
        <f t="shared" si="24"/>
        <v>0</v>
      </c>
    </row>
    <row r="153" spans="1:21" x14ac:dyDescent="0.35">
      <c r="A153" s="6"/>
      <c r="B153" s="6"/>
      <c r="C153" s="6"/>
      <c r="D153" s="28">
        <f t="shared" si="18"/>
        <v>0</v>
      </c>
      <c r="E153" s="28">
        <f t="shared" si="17"/>
        <v>0</v>
      </c>
      <c r="F153" s="28">
        <f t="shared" si="19"/>
        <v>0</v>
      </c>
      <c r="H153" s="6"/>
      <c r="I153" s="6"/>
      <c r="J153" s="6"/>
      <c r="K153" s="28">
        <f t="shared" si="20"/>
        <v>0</v>
      </c>
      <c r="L153" s="28">
        <f t="shared" si="21"/>
        <v>0</v>
      </c>
      <c r="M153" s="28">
        <f t="shared" si="22"/>
        <v>0</v>
      </c>
      <c r="O153" s="11" t="s">
        <v>25</v>
      </c>
      <c r="P153" s="6"/>
      <c r="Q153" s="28">
        <f t="shared" si="23"/>
        <v>0</v>
      </c>
      <c r="S153" s="11" t="s">
        <v>25</v>
      </c>
      <c r="T153" s="6"/>
      <c r="U153" s="28">
        <f t="shared" si="24"/>
        <v>0</v>
      </c>
    </row>
    <row r="154" spans="1:21" x14ac:dyDescent="0.35">
      <c r="A154" s="8"/>
      <c r="B154" s="6"/>
      <c r="C154" s="8"/>
      <c r="D154" s="28">
        <f t="shared" si="18"/>
        <v>0</v>
      </c>
      <c r="E154" s="28">
        <f>D154*C154</f>
        <v>0</v>
      </c>
      <c r="F154" s="28">
        <f t="shared" si="19"/>
        <v>0</v>
      </c>
      <c r="H154" s="6"/>
      <c r="I154" s="6"/>
      <c r="J154" s="6"/>
      <c r="K154" s="28">
        <f t="shared" si="20"/>
        <v>0</v>
      </c>
      <c r="L154" s="28">
        <f t="shared" si="21"/>
        <v>0</v>
      </c>
      <c r="M154" s="28">
        <f t="shared" si="22"/>
        <v>0</v>
      </c>
      <c r="O154" s="11" t="s">
        <v>25</v>
      </c>
      <c r="P154" s="6"/>
      <c r="Q154" s="28">
        <f t="shared" si="23"/>
        <v>0</v>
      </c>
      <c r="S154" s="11" t="s">
        <v>25</v>
      </c>
      <c r="T154" s="6"/>
      <c r="U154" s="28">
        <f t="shared" si="24"/>
        <v>0</v>
      </c>
    </row>
    <row r="155" spans="1:21" x14ac:dyDescent="0.35">
      <c r="A155" s="6"/>
      <c r="B155" s="6"/>
      <c r="C155" s="6"/>
      <c r="D155" s="28">
        <f t="shared" si="18"/>
        <v>0</v>
      </c>
      <c r="E155" s="28">
        <f t="shared" ref="E155:E191" si="25">D155*C155</f>
        <v>0</v>
      </c>
      <c r="F155" s="28">
        <f t="shared" si="19"/>
        <v>0</v>
      </c>
      <c r="H155" s="8"/>
      <c r="I155" s="8"/>
      <c r="J155" s="8"/>
      <c r="K155" s="28">
        <f t="shared" si="20"/>
        <v>0</v>
      </c>
      <c r="L155" s="28">
        <f t="shared" si="21"/>
        <v>0</v>
      </c>
      <c r="M155" s="28">
        <f t="shared" si="22"/>
        <v>0</v>
      </c>
      <c r="O155" s="11" t="s">
        <v>25</v>
      </c>
      <c r="P155" s="6"/>
      <c r="Q155" s="28">
        <f t="shared" si="23"/>
        <v>0</v>
      </c>
      <c r="S155" s="11" t="s">
        <v>25</v>
      </c>
      <c r="T155" s="6"/>
      <c r="U155" s="28">
        <f t="shared" si="24"/>
        <v>0</v>
      </c>
    </row>
    <row r="156" spans="1:21" x14ac:dyDescent="0.35">
      <c r="A156" s="6"/>
      <c r="B156" s="6"/>
      <c r="C156" s="6"/>
      <c r="D156" s="28">
        <f t="shared" si="18"/>
        <v>0</v>
      </c>
      <c r="E156" s="28">
        <f t="shared" si="25"/>
        <v>0</v>
      </c>
      <c r="F156" s="28">
        <f t="shared" si="19"/>
        <v>0</v>
      </c>
      <c r="H156" s="6"/>
      <c r="I156" s="6"/>
      <c r="J156" s="6"/>
      <c r="K156" s="28">
        <f t="shared" si="20"/>
        <v>0</v>
      </c>
      <c r="L156" s="28">
        <f t="shared" si="21"/>
        <v>0</v>
      </c>
      <c r="M156" s="28">
        <f t="shared" si="22"/>
        <v>0</v>
      </c>
      <c r="O156" s="11" t="s">
        <v>25</v>
      </c>
      <c r="P156" s="6"/>
      <c r="Q156" s="28">
        <f t="shared" si="23"/>
        <v>0</v>
      </c>
      <c r="S156" s="11" t="s">
        <v>25</v>
      </c>
      <c r="T156" s="6"/>
      <c r="U156" s="28">
        <f t="shared" si="24"/>
        <v>0</v>
      </c>
    </row>
    <row r="157" spans="1:21" x14ac:dyDescent="0.35">
      <c r="A157" s="6"/>
      <c r="B157" s="6"/>
      <c r="C157" s="6"/>
      <c r="D157" s="28">
        <f t="shared" si="18"/>
        <v>0</v>
      </c>
      <c r="E157" s="28">
        <f t="shared" si="25"/>
        <v>0</v>
      </c>
      <c r="F157" s="28">
        <f t="shared" si="19"/>
        <v>0</v>
      </c>
      <c r="H157" s="6"/>
      <c r="I157" s="6"/>
      <c r="J157" s="6"/>
      <c r="K157" s="28">
        <f t="shared" si="20"/>
        <v>0</v>
      </c>
      <c r="L157" s="28">
        <f t="shared" si="21"/>
        <v>0</v>
      </c>
      <c r="M157" s="28">
        <f t="shared" si="22"/>
        <v>0</v>
      </c>
      <c r="O157" s="11" t="s">
        <v>25</v>
      </c>
      <c r="P157" s="6"/>
      <c r="Q157" s="28">
        <f t="shared" si="23"/>
        <v>0</v>
      </c>
      <c r="S157" s="11" t="s">
        <v>25</v>
      </c>
      <c r="T157" s="6"/>
      <c r="U157" s="28">
        <f t="shared" si="24"/>
        <v>0</v>
      </c>
    </row>
    <row r="158" spans="1:21" x14ac:dyDescent="0.35">
      <c r="A158" s="6"/>
      <c r="B158" s="6"/>
      <c r="C158" s="6"/>
      <c r="D158" s="28">
        <f t="shared" si="18"/>
        <v>0</v>
      </c>
      <c r="E158" s="28">
        <f t="shared" si="25"/>
        <v>0</v>
      </c>
      <c r="F158" s="28">
        <f t="shared" si="19"/>
        <v>0</v>
      </c>
      <c r="H158" s="6"/>
      <c r="I158" s="6"/>
      <c r="J158" s="6"/>
      <c r="K158" s="28">
        <f t="shared" si="20"/>
        <v>0</v>
      </c>
      <c r="L158" s="28">
        <f t="shared" si="21"/>
        <v>0</v>
      </c>
      <c r="M158" s="28">
        <f t="shared" si="22"/>
        <v>0</v>
      </c>
      <c r="O158" s="11" t="s">
        <v>25</v>
      </c>
      <c r="P158" s="6"/>
      <c r="Q158" s="28">
        <f t="shared" si="23"/>
        <v>0</v>
      </c>
      <c r="S158" s="11" t="s">
        <v>25</v>
      </c>
      <c r="T158" s="6"/>
      <c r="U158" s="28">
        <f t="shared" si="24"/>
        <v>0</v>
      </c>
    </row>
    <row r="159" spans="1:21" x14ac:dyDescent="0.35">
      <c r="A159" s="6"/>
      <c r="B159" s="6"/>
      <c r="C159" s="6"/>
      <c r="D159" s="28">
        <f t="shared" si="18"/>
        <v>0</v>
      </c>
      <c r="E159" s="28">
        <f t="shared" si="25"/>
        <v>0</v>
      </c>
      <c r="F159" s="28">
        <f t="shared" si="19"/>
        <v>0</v>
      </c>
      <c r="H159" s="6"/>
      <c r="I159" s="6"/>
      <c r="J159" s="6"/>
      <c r="K159" s="28">
        <f t="shared" si="20"/>
        <v>0</v>
      </c>
      <c r="L159" s="28">
        <f t="shared" si="21"/>
        <v>0</v>
      </c>
      <c r="M159" s="28">
        <f t="shared" si="22"/>
        <v>0</v>
      </c>
      <c r="O159" s="11" t="s">
        <v>25</v>
      </c>
      <c r="P159" s="6"/>
      <c r="Q159" s="28">
        <f t="shared" si="23"/>
        <v>0</v>
      </c>
      <c r="S159" s="11" t="s">
        <v>25</v>
      </c>
      <c r="T159" s="6"/>
      <c r="U159" s="28">
        <f t="shared" si="24"/>
        <v>0</v>
      </c>
    </row>
    <row r="160" spans="1:21" x14ac:dyDescent="0.35">
      <c r="A160" s="6"/>
      <c r="B160" s="6"/>
      <c r="C160" s="6"/>
      <c r="D160" s="28">
        <f t="shared" si="18"/>
        <v>0</v>
      </c>
      <c r="E160" s="28">
        <f t="shared" si="25"/>
        <v>0</v>
      </c>
      <c r="F160" s="28">
        <f t="shared" si="19"/>
        <v>0</v>
      </c>
      <c r="H160" s="6"/>
      <c r="I160" s="6"/>
      <c r="J160" s="6"/>
      <c r="K160" s="28">
        <f t="shared" si="20"/>
        <v>0</v>
      </c>
      <c r="L160" s="28">
        <f t="shared" si="21"/>
        <v>0</v>
      </c>
      <c r="M160" s="28">
        <f t="shared" si="22"/>
        <v>0</v>
      </c>
      <c r="O160" s="11" t="s">
        <v>25</v>
      </c>
      <c r="P160" s="6"/>
      <c r="Q160" s="28">
        <f t="shared" si="23"/>
        <v>0</v>
      </c>
      <c r="S160" s="11" t="s">
        <v>25</v>
      </c>
      <c r="T160" s="6"/>
      <c r="U160" s="28">
        <f t="shared" si="24"/>
        <v>0</v>
      </c>
    </row>
    <row r="161" spans="1:21" x14ac:dyDescent="0.35">
      <c r="A161" s="6"/>
      <c r="B161" s="6"/>
      <c r="C161" s="6"/>
      <c r="D161" s="28">
        <f t="shared" si="18"/>
        <v>0</v>
      </c>
      <c r="E161" s="28">
        <f t="shared" si="25"/>
        <v>0</v>
      </c>
      <c r="F161" s="28">
        <f t="shared" si="19"/>
        <v>0</v>
      </c>
      <c r="H161" s="6"/>
      <c r="I161" s="6"/>
      <c r="J161" s="6"/>
      <c r="K161" s="28">
        <f t="shared" si="20"/>
        <v>0</v>
      </c>
      <c r="L161" s="28">
        <f t="shared" si="21"/>
        <v>0</v>
      </c>
      <c r="M161" s="28">
        <f t="shared" si="22"/>
        <v>0</v>
      </c>
      <c r="O161" s="11" t="s">
        <v>25</v>
      </c>
      <c r="P161" s="6"/>
      <c r="Q161" s="28">
        <f t="shared" si="23"/>
        <v>0</v>
      </c>
      <c r="S161" s="11" t="s">
        <v>25</v>
      </c>
      <c r="T161" s="6"/>
      <c r="U161" s="28">
        <f t="shared" si="24"/>
        <v>0</v>
      </c>
    </row>
    <row r="162" spans="1:21" x14ac:dyDescent="0.35">
      <c r="A162" s="6"/>
      <c r="B162" s="6"/>
      <c r="C162" s="6"/>
      <c r="D162" s="28">
        <f t="shared" si="18"/>
        <v>0</v>
      </c>
      <c r="E162" s="28">
        <f t="shared" si="25"/>
        <v>0</v>
      </c>
      <c r="F162" s="28">
        <f t="shared" si="19"/>
        <v>0</v>
      </c>
      <c r="H162" s="6"/>
      <c r="I162" s="6"/>
      <c r="J162" s="6"/>
      <c r="K162" s="28">
        <f t="shared" si="20"/>
        <v>0</v>
      </c>
      <c r="L162" s="28">
        <f t="shared" si="21"/>
        <v>0</v>
      </c>
      <c r="M162" s="28">
        <f t="shared" si="22"/>
        <v>0</v>
      </c>
      <c r="O162" s="11" t="s">
        <v>25</v>
      </c>
      <c r="P162" s="6"/>
      <c r="Q162" s="28">
        <f t="shared" si="23"/>
        <v>0</v>
      </c>
      <c r="S162" s="11" t="s">
        <v>25</v>
      </c>
      <c r="T162" s="6"/>
      <c r="U162" s="28">
        <f t="shared" si="24"/>
        <v>0</v>
      </c>
    </row>
    <row r="163" spans="1:21" x14ac:dyDescent="0.35">
      <c r="A163" s="6"/>
      <c r="B163" s="6"/>
      <c r="C163" s="6"/>
      <c r="D163" s="28">
        <f t="shared" si="18"/>
        <v>0</v>
      </c>
      <c r="E163" s="28">
        <f t="shared" si="25"/>
        <v>0</v>
      </c>
      <c r="F163" s="28">
        <f t="shared" si="19"/>
        <v>0</v>
      </c>
      <c r="H163" s="6"/>
      <c r="I163" s="6"/>
      <c r="J163" s="6"/>
      <c r="K163" s="28">
        <f t="shared" si="20"/>
        <v>0</v>
      </c>
      <c r="L163" s="28">
        <f t="shared" si="21"/>
        <v>0</v>
      </c>
      <c r="M163" s="28">
        <f t="shared" si="22"/>
        <v>0</v>
      </c>
      <c r="O163" s="11" t="s">
        <v>25</v>
      </c>
      <c r="P163" s="6"/>
      <c r="Q163" s="28">
        <f t="shared" si="23"/>
        <v>0</v>
      </c>
      <c r="S163" s="11" t="s">
        <v>25</v>
      </c>
      <c r="T163" s="6"/>
      <c r="U163" s="28">
        <f t="shared" si="24"/>
        <v>0</v>
      </c>
    </row>
    <row r="164" spans="1:21" x14ac:dyDescent="0.35">
      <c r="A164" s="6"/>
      <c r="B164" s="6"/>
      <c r="C164" s="6"/>
      <c r="D164" s="28">
        <f t="shared" si="18"/>
        <v>0</v>
      </c>
      <c r="E164" s="28">
        <f t="shared" si="25"/>
        <v>0</v>
      </c>
      <c r="F164" s="28">
        <f t="shared" si="19"/>
        <v>0</v>
      </c>
      <c r="H164" s="6"/>
      <c r="I164" s="6"/>
      <c r="J164" s="6"/>
      <c r="K164" s="28">
        <f t="shared" si="20"/>
        <v>0</v>
      </c>
      <c r="L164" s="28">
        <f t="shared" si="21"/>
        <v>0</v>
      </c>
      <c r="M164" s="28">
        <f t="shared" si="22"/>
        <v>0</v>
      </c>
      <c r="O164" s="11" t="s">
        <v>25</v>
      </c>
      <c r="P164" s="6"/>
      <c r="Q164" s="28">
        <f t="shared" si="23"/>
        <v>0</v>
      </c>
      <c r="S164" s="11" t="s">
        <v>25</v>
      </c>
      <c r="T164" s="6"/>
      <c r="U164" s="28">
        <f t="shared" si="24"/>
        <v>0</v>
      </c>
    </row>
    <row r="165" spans="1:21" x14ac:dyDescent="0.35">
      <c r="A165" s="6"/>
      <c r="B165" s="6"/>
      <c r="C165" s="6"/>
      <c r="D165" s="28">
        <f t="shared" si="18"/>
        <v>0</v>
      </c>
      <c r="E165" s="28">
        <f t="shared" si="25"/>
        <v>0</v>
      </c>
      <c r="F165" s="28">
        <f t="shared" si="19"/>
        <v>0</v>
      </c>
      <c r="H165" s="6"/>
      <c r="I165" s="6"/>
      <c r="J165" s="6"/>
      <c r="K165" s="28">
        <f t="shared" si="20"/>
        <v>0</v>
      </c>
      <c r="L165" s="28">
        <f t="shared" si="21"/>
        <v>0</v>
      </c>
      <c r="M165" s="28">
        <f t="shared" si="22"/>
        <v>0</v>
      </c>
      <c r="O165" s="11" t="s">
        <v>25</v>
      </c>
      <c r="P165" s="6"/>
      <c r="Q165" s="28">
        <f t="shared" si="23"/>
        <v>0</v>
      </c>
      <c r="S165" s="11" t="s">
        <v>25</v>
      </c>
      <c r="T165" s="6"/>
      <c r="U165" s="28">
        <f t="shared" si="24"/>
        <v>0</v>
      </c>
    </row>
    <row r="166" spans="1:21" x14ac:dyDescent="0.35">
      <c r="A166" s="6"/>
      <c r="B166" s="6"/>
      <c r="C166" s="6"/>
      <c r="D166" s="28">
        <f t="shared" si="18"/>
        <v>0</v>
      </c>
      <c r="E166" s="28">
        <f t="shared" si="25"/>
        <v>0</v>
      </c>
      <c r="F166" s="28">
        <f t="shared" si="19"/>
        <v>0</v>
      </c>
      <c r="H166" s="6"/>
      <c r="I166" s="6"/>
      <c r="J166" s="6"/>
      <c r="K166" s="28">
        <f t="shared" si="20"/>
        <v>0</v>
      </c>
      <c r="L166" s="28">
        <f t="shared" si="21"/>
        <v>0</v>
      </c>
      <c r="M166" s="28">
        <f t="shared" si="22"/>
        <v>0</v>
      </c>
      <c r="O166" s="11" t="s">
        <v>25</v>
      </c>
      <c r="P166" s="6"/>
      <c r="Q166" s="28">
        <f t="shared" si="23"/>
        <v>0</v>
      </c>
      <c r="S166" s="11" t="s">
        <v>25</v>
      </c>
      <c r="T166" s="6"/>
      <c r="U166" s="28">
        <f t="shared" si="24"/>
        <v>0</v>
      </c>
    </row>
    <row r="167" spans="1:21" x14ac:dyDescent="0.35">
      <c r="A167" s="6"/>
      <c r="B167" s="6"/>
      <c r="C167" s="6"/>
      <c r="D167" s="28">
        <f t="shared" si="18"/>
        <v>0</v>
      </c>
      <c r="E167" s="28">
        <f t="shared" si="25"/>
        <v>0</v>
      </c>
      <c r="F167" s="28">
        <f t="shared" si="19"/>
        <v>0</v>
      </c>
      <c r="H167" s="6"/>
      <c r="I167" s="6"/>
      <c r="J167" s="6"/>
      <c r="K167" s="28">
        <f t="shared" si="20"/>
        <v>0</v>
      </c>
      <c r="L167" s="28">
        <f t="shared" si="21"/>
        <v>0</v>
      </c>
      <c r="M167" s="28">
        <f t="shared" si="22"/>
        <v>0</v>
      </c>
      <c r="O167" s="11" t="s">
        <v>25</v>
      </c>
      <c r="P167" s="6"/>
      <c r="Q167" s="28">
        <f t="shared" si="23"/>
        <v>0</v>
      </c>
      <c r="S167" s="11" t="s">
        <v>25</v>
      </c>
      <c r="T167" s="6"/>
      <c r="U167" s="28">
        <f t="shared" si="24"/>
        <v>0</v>
      </c>
    </row>
    <row r="168" spans="1:21" x14ac:dyDescent="0.35">
      <c r="A168" s="6"/>
      <c r="B168" s="6"/>
      <c r="C168" s="6"/>
      <c r="D168" s="28">
        <f t="shared" si="18"/>
        <v>0</v>
      </c>
      <c r="E168" s="28">
        <f t="shared" si="25"/>
        <v>0</v>
      </c>
      <c r="F168" s="28">
        <f t="shared" si="19"/>
        <v>0</v>
      </c>
      <c r="H168" s="6"/>
      <c r="I168" s="6"/>
      <c r="J168" s="6"/>
      <c r="K168" s="28">
        <f t="shared" si="20"/>
        <v>0</v>
      </c>
      <c r="L168" s="28">
        <f t="shared" si="21"/>
        <v>0</v>
      </c>
      <c r="M168" s="28">
        <f t="shared" si="22"/>
        <v>0</v>
      </c>
      <c r="O168" s="11" t="s">
        <v>25</v>
      </c>
      <c r="P168" s="6"/>
      <c r="Q168" s="28">
        <f t="shared" si="23"/>
        <v>0</v>
      </c>
      <c r="S168" s="11" t="s">
        <v>25</v>
      </c>
      <c r="T168" s="6"/>
      <c r="U168" s="28">
        <f t="shared" si="24"/>
        <v>0</v>
      </c>
    </row>
    <row r="169" spans="1:21" x14ac:dyDescent="0.35">
      <c r="A169" s="6"/>
      <c r="B169" s="6"/>
      <c r="C169" s="6"/>
      <c r="D169" s="28">
        <f t="shared" si="18"/>
        <v>0</v>
      </c>
      <c r="E169" s="28">
        <f t="shared" si="25"/>
        <v>0</v>
      </c>
      <c r="F169" s="28">
        <f t="shared" si="19"/>
        <v>0</v>
      </c>
      <c r="H169" s="6"/>
      <c r="I169" s="6"/>
      <c r="J169" s="6"/>
      <c r="K169" s="28">
        <f t="shared" si="20"/>
        <v>0</v>
      </c>
      <c r="L169" s="28">
        <f t="shared" si="21"/>
        <v>0</v>
      </c>
      <c r="M169" s="28">
        <f t="shared" si="22"/>
        <v>0</v>
      </c>
      <c r="O169" s="11" t="s">
        <v>25</v>
      </c>
      <c r="P169" s="6"/>
      <c r="Q169" s="28">
        <f t="shared" si="23"/>
        <v>0</v>
      </c>
      <c r="S169" s="11" t="s">
        <v>25</v>
      </c>
      <c r="T169" s="6"/>
      <c r="U169" s="28">
        <f t="shared" si="24"/>
        <v>0</v>
      </c>
    </row>
    <row r="170" spans="1:21" x14ac:dyDescent="0.35">
      <c r="A170" s="6"/>
      <c r="B170" s="6"/>
      <c r="C170" s="6"/>
      <c r="D170" s="28">
        <f t="shared" si="18"/>
        <v>0</v>
      </c>
      <c r="E170" s="28">
        <f t="shared" si="25"/>
        <v>0</v>
      </c>
      <c r="F170" s="28">
        <f t="shared" si="19"/>
        <v>0</v>
      </c>
      <c r="H170" s="6"/>
      <c r="I170" s="6"/>
      <c r="J170" s="6"/>
      <c r="K170" s="28">
        <f t="shared" si="20"/>
        <v>0</v>
      </c>
      <c r="L170" s="28">
        <f t="shared" si="21"/>
        <v>0</v>
      </c>
      <c r="M170" s="28">
        <f t="shared" si="22"/>
        <v>0</v>
      </c>
      <c r="O170" s="11" t="s">
        <v>25</v>
      </c>
      <c r="P170" s="6"/>
      <c r="Q170" s="28">
        <f t="shared" si="23"/>
        <v>0</v>
      </c>
      <c r="S170" s="11" t="s">
        <v>25</v>
      </c>
      <c r="T170" s="6"/>
      <c r="U170" s="28">
        <f t="shared" si="24"/>
        <v>0</v>
      </c>
    </row>
    <row r="171" spans="1:21" x14ac:dyDescent="0.35">
      <c r="A171" s="6"/>
      <c r="B171" s="6"/>
      <c r="C171" s="6"/>
      <c r="D171" s="28">
        <f t="shared" si="18"/>
        <v>0</v>
      </c>
      <c r="E171" s="28">
        <f t="shared" si="25"/>
        <v>0</v>
      </c>
      <c r="F171" s="28">
        <f t="shared" si="19"/>
        <v>0</v>
      </c>
      <c r="H171" s="6"/>
      <c r="I171" s="6"/>
      <c r="J171" s="6"/>
      <c r="K171" s="28">
        <f t="shared" si="20"/>
        <v>0</v>
      </c>
      <c r="L171" s="28">
        <f t="shared" si="21"/>
        <v>0</v>
      </c>
      <c r="M171" s="28">
        <f t="shared" si="22"/>
        <v>0</v>
      </c>
      <c r="O171" s="11" t="s">
        <v>25</v>
      </c>
      <c r="P171" s="6"/>
      <c r="Q171" s="28">
        <f t="shared" si="23"/>
        <v>0</v>
      </c>
      <c r="S171" s="11" t="s">
        <v>25</v>
      </c>
      <c r="T171" s="6"/>
      <c r="U171" s="28">
        <f t="shared" si="24"/>
        <v>0</v>
      </c>
    </row>
    <row r="172" spans="1:21" x14ac:dyDescent="0.35">
      <c r="A172" s="6"/>
      <c r="B172" s="6"/>
      <c r="C172" s="6"/>
      <c r="D172" s="28">
        <f t="shared" si="18"/>
        <v>0</v>
      </c>
      <c r="E172" s="28">
        <f t="shared" si="25"/>
        <v>0</v>
      </c>
      <c r="F172" s="28">
        <f t="shared" si="19"/>
        <v>0</v>
      </c>
      <c r="H172" s="6"/>
      <c r="I172" s="6"/>
      <c r="J172" s="6"/>
      <c r="K172" s="28">
        <f t="shared" si="20"/>
        <v>0</v>
      </c>
      <c r="L172" s="28">
        <f t="shared" si="21"/>
        <v>0</v>
      </c>
      <c r="M172" s="28">
        <f t="shared" si="22"/>
        <v>0</v>
      </c>
      <c r="O172" s="11" t="s">
        <v>25</v>
      </c>
      <c r="P172" s="6"/>
      <c r="Q172" s="28">
        <f t="shared" si="23"/>
        <v>0</v>
      </c>
      <c r="S172" s="11" t="s">
        <v>25</v>
      </c>
      <c r="T172" s="6"/>
      <c r="U172" s="28">
        <f t="shared" si="24"/>
        <v>0</v>
      </c>
    </row>
    <row r="173" spans="1:21" x14ac:dyDescent="0.35">
      <c r="A173" s="6"/>
      <c r="B173" s="6"/>
      <c r="C173" s="6"/>
      <c r="D173" s="28">
        <f t="shared" si="18"/>
        <v>0</v>
      </c>
      <c r="E173" s="28">
        <f t="shared" si="25"/>
        <v>0</v>
      </c>
      <c r="F173" s="28">
        <f t="shared" si="19"/>
        <v>0</v>
      </c>
      <c r="H173" s="6"/>
      <c r="I173" s="6"/>
      <c r="J173" s="6"/>
      <c r="K173" s="28">
        <f t="shared" si="20"/>
        <v>0</v>
      </c>
      <c r="L173" s="28">
        <f t="shared" si="21"/>
        <v>0</v>
      </c>
      <c r="M173" s="28">
        <f t="shared" si="22"/>
        <v>0</v>
      </c>
      <c r="O173" s="11" t="s">
        <v>25</v>
      </c>
      <c r="P173" s="6"/>
      <c r="Q173" s="28">
        <f t="shared" si="23"/>
        <v>0</v>
      </c>
      <c r="S173" s="11" t="s">
        <v>25</v>
      </c>
      <c r="T173" s="6"/>
      <c r="U173" s="28">
        <f t="shared" si="24"/>
        <v>0</v>
      </c>
    </row>
    <row r="174" spans="1:21" x14ac:dyDescent="0.35">
      <c r="A174" s="6"/>
      <c r="B174" s="6"/>
      <c r="C174" s="6"/>
      <c r="D174" s="28">
        <f t="shared" si="18"/>
        <v>0</v>
      </c>
      <c r="E174" s="28">
        <f t="shared" si="25"/>
        <v>0</v>
      </c>
      <c r="F174" s="28">
        <f t="shared" si="19"/>
        <v>0</v>
      </c>
      <c r="H174" s="6"/>
      <c r="I174" s="6"/>
      <c r="J174" s="6"/>
      <c r="K174" s="28">
        <f t="shared" si="20"/>
        <v>0</v>
      </c>
      <c r="L174" s="28">
        <f t="shared" si="21"/>
        <v>0</v>
      </c>
      <c r="M174" s="28">
        <f t="shared" si="22"/>
        <v>0</v>
      </c>
      <c r="O174" s="11" t="s">
        <v>25</v>
      </c>
      <c r="P174" s="6"/>
      <c r="Q174" s="28">
        <f t="shared" si="23"/>
        <v>0</v>
      </c>
      <c r="S174" s="11" t="s">
        <v>25</v>
      </c>
      <c r="T174" s="6"/>
      <c r="U174" s="28">
        <f t="shared" si="24"/>
        <v>0</v>
      </c>
    </row>
    <row r="175" spans="1:21" x14ac:dyDescent="0.35">
      <c r="A175" s="6"/>
      <c r="B175" s="6"/>
      <c r="C175" s="6"/>
      <c r="D175" s="28">
        <f t="shared" si="18"/>
        <v>0</v>
      </c>
      <c r="E175" s="28">
        <f t="shared" si="25"/>
        <v>0</v>
      </c>
      <c r="F175" s="28">
        <f t="shared" si="19"/>
        <v>0</v>
      </c>
      <c r="H175" s="6"/>
      <c r="I175" s="6"/>
      <c r="J175" s="6"/>
      <c r="K175" s="28">
        <f t="shared" si="20"/>
        <v>0</v>
      </c>
      <c r="L175" s="28">
        <f t="shared" si="21"/>
        <v>0</v>
      </c>
      <c r="M175" s="28">
        <f t="shared" si="22"/>
        <v>0</v>
      </c>
      <c r="O175" s="11" t="s">
        <v>25</v>
      </c>
      <c r="P175" s="6"/>
      <c r="Q175" s="28">
        <f t="shared" si="23"/>
        <v>0</v>
      </c>
      <c r="S175" s="11" t="s">
        <v>25</v>
      </c>
      <c r="T175" s="6"/>
      <c r="U175" s="28">
        <f t="shared" si="24"/>
        <v>0</v>
      </c>
    </row>
    <row r="176" spans="1:21" x14ac:dyDescent="0.35">
      <c r="A176" s="6"/>
      <c r="B176" s="6"/>
      <c r="C176" s="6"/>
      <c r="D176" s="28">
        <f t="shared" si="18"/>
        <v>0</v>
      </c>
      <c r="E176" s="28">
        <f t="shared" si="25"/>
        <v>0</v>
      </c>
      <c r="F176" s="28">
        <f t="shared" si="19"/>
        <v>0</v>
      </c>
      <c r="H176" s="6"/>
      <c r="I176" s="6"/>
      <c r="J176" s="6"/>
      <c r="K176" s="28">
        <f t="shared" si="20"/>
        <v>0</v>
      </c>
      <c r="L176" s="28">
        <f t="shared" si="21"/>
        <v>0</v>
      </c>
      <c r="M176" s="28">
        <f t="shared" si="22"/>
        <v>0</v>
      </c>
      <c r="O176" s="11" t="s">
        <v>25</v>
      </c>
      <c r="P176" s="6"/>
      <c r="Q176" s="28">
        <f t="shared" si="23"/>
        <v>0</v>
      </c>
      <c r="S176" s="11" t="s">
        <v>25</v>
      </c>
      <c r="T176" s="6"/>
      <c r="U176" s="28">
        <f t="shared" si="24"/>
        <v>0</v>
      </c>
    </row>
    <row r="177" spans="1:21" x14ac:dyDescent="0.35">
      <c r="A177" s="6"/>
      <c r="B177" s="6"/>
      <c r="C177" s="6"/>
      <c r="D177" s="28">
        <f t="shared" si="18"/>
        <v>0</v>
      </c>
      <c r="E177" s="28">
        <f t="shared" si="25"/>
        <v>0</v>
      </c>
      <c r="F177" s="28">
        <f t="shared" si="19"/>
        <v>0</v>
      </c>
      <c r="H177" s="6"/>
      <c r="I177" s="6"/>
      <c r="J177" s="6"/>
      <c r="K177" s="28">
        <f t="shared" si="20"/>
        <v>0</v>
      </c>
      <c r="L177" s="28">
        <f t="shared" si="21"/>
        <v>0</v>
      </c>
      <c r="M177" s="28">
        <f t="shared" si="22"/>
        <v>0</v>
      </c>
      <c r="O177" s="11" t="s">
        <v>25</v>
      </c>
      <c r="P177" s="6"/>
      <c r="Q177" s="28">
        <f t="shared" si="23"/>
        <v>0</v>
      </c>
      <c r="S177" s="11" t="s">
        <v>25</v>
      </c>
      <c r="T177" s="6"/>
      <c r="U177" s="28">
        <f t="shared" si="24"/>
        <v>0</v>
      </c>
    </row>
    <row r="178" spans="1:21" x14ac:dyDescent="0.35">
      <c r="A178" s="6"/>
      <c r="B178" s="6"/>
      <c r="C178" s="6"/>
      <c r="D178" s="28">
        <f t="shared" si="18"/>
        <v>0</v>
      </c>
      <c r="E178" s="28">
        <f t="shared" si="25"/>
        <v>0</v>
      </c>
      <c r="F178" s="28">
        <f t="shared" si="19"/>
        <v>0</v>
      </c>
      <c r="H178" s="6"/>
      <c r="I178" s="6"/>
      <c r="J178" s="6"/>
      <c r="K178" s="28">
        <f t="shared" si="20"/>
        <v>0</v>
      </c>
      <c r="L178" s="28">
        <f t="shared" si="21"/>
        <v>0</v>
      </c>
      <c r="M178" s="28">
        <f t="shared" si="22"/>
        <v>0</v>
      </c>
      <c r="O178" s="11" t="s">
        <v>25</v>
      </c>
      <c r="P178" s="6"/>
      <c r="Q178" s="28">
        <f t="shared" si="23"/>
        <v>0</v>
      </c>
      <c r="S178" s="11" t="s">
        <v>25</v>
      </c>
      <c r="T178" s="6"/>
      <c r="U178" s="28">
        <f t="shared" si="24"/>
        <v>0</v>
      </c>
    </row>
    <row r="179" spans="1:21" x14ac:dyDescent="0.35">
      <c r="A179" s="6"/>
      <c r="B179" s="6"/>
      <c r="C179" s="6"/>
      <c r="D179" s="28">
        <f t="shared" si="18"/>
        <v>0</v>
      </c>
      <c r="E179" s="28">
        <f t="shared" si="25"/>
        <v>0</v>
      </c>
      <c r="F179" s="28">
        <f t="shared" si="19"/>
        <v>0</v>
      </c>
      <c r="H179" s="6"/>
      <c r="I179" s="6"/>
      <c r="J179" s="6"/>
      <c r="K179" s="28">
        <f t="shared" si="20"/>
        <v>0</v>
      </c>
      <c r="L179" s="28">
        <f t="shared" si="21"/>
        <v>0</v>
      </c>
      <c r="M179" s="28">
        <f t="shared" si="22"/>
        <v>0</v>
      </c>
      <c r="O179" s="11" t="s">
        <v>25</v>
      </c>
      <c r="P179" s="6"/>
      <c r="Q179" s="28">
        <f t="shared" si="23"/>
        <v>0</v>
      </c>
      <c r="S179" s="11" t="s">
        <v>25</v>
      </c>
      <c r="T179" s="6"/>
      <c r="U179" s="28">
        <f t="shared" si="24"/>
        <v>0</v>
      </c>
    </row>
    <row r="180" spans="1:21" x14ac:dyDescent="0.35">
      <c r="A180" s="6"/>
      <c r="B180" s="6"/>
      <c r="C180" s="6"/>
      <c r="D180" s="28">
        <f t="shared" si="18"/>
        <v>0</v>
      </c>
      <c r="E180" s="28">
        <f t="shared" si="25"/>
        <v>0</v>
      </c>
      <c r="F180" s="28">
        <f t="shared" si="19"/>
        <v>0</v>
      </c>
      <c r="H180" s="6"/>
      <c r="I180" s="6"/>
      <c r="J180" s="6"/>
      <c r="K180" s="28">
        <f t="shared" si="20"/>
        <v>0</v>
      </c>
      <c r="L180" s="28">
        <f t="shared" si="21"/>
        <v>0</v>
      </c>
      <c r="M180" s="28">
        <f t="shared" si="22"/>
        <v>0</v>
      </c>
      <c r="O180" s="11" t="s">
        <v>25</v>
      </c>
      <c r="P180" s="6"/>
      <c r="Q180" s="28">
        <f t="shared" si="23"/>
        <v>0</v>
      </c>
      <c r="S180" s="11" t="s">
        <v>25</v>
      </c>
      <c r="T180" s="6"/>
      <c r="U180" s="28">
        <f t="shared" si="24"/>
        <v>0</v>
      </c>
    </row>
    <row r="181" spans="1:21" x14ac:dyDescent="0.35">
      <c r="A181" s="6"/>
      <c r="B181" s="6"/>
      <c r="C181" s="6"/>
      <c r="D181" s="28">
        <f t="shared" si="18"/>
        <v>0</v>
      </c>
      <c r="E181" s="28">
        <f t="shared" si="25"/>
        <v>0</v>
      </c>
      <c r="F181" s="28">
        <f t="shared" si="19"/>
        <v>0</v>
      </c>
      <c r="H181" s="6"/>
      <c r="I181" s="6"/>
      <c r="J181" s="6"/>
      <c r="K181" s="28">
        <f t="shared" si="20"/>
        <v>0</v>
      </c>
      <c r="L181" s="28">
        <f t="shared" si="21"/>
        <v>0</v>
      </c>
      <c r="M181" s="28">
        <f t="shared" si="22"/>
        <v>0</v>
      </c>
      <c r="O181" s="11" t="s">
        <v>25</v>
      </c>
      <c r="P181" s="6"/>
      <c r="Q181" s="28">
        <f t="shared" si="23"/>
        <v>0</v>
      </c>
      <c r="S181" s="11" t="s">
        <v>25</v>
      </c>
      <c r="T181" s="6"/>
      <c r="U181" s="28">
        <f t="shared" si="24"/>
        <v>0</v>
      </c>
    </row>
    <row r="182" spans="1:21" x14ac:dyDescent="0.35">
      <c r="A182" s="6"/>
      <c r="B182" s="6"/>
      <c r="C182" s="6"/>
      <c r="D182" s="28">
        <f t="shared" si="18"/>
        <v>0</v>
      </c>
      <c r="E182" s="28">
        <f t="shared" si="25"/>
        <v>0</v>
      </c>
      <c r="F182" s="28">
        <f t="shared" si="19"/>
        <v>0</v>
      </c>
      <c r="H182" s="6"/>
      <c r="I182" s="6"/>
      <c r="J182" s="6"/>
      <c r="K182" s="28">
        <f t="shared" si="20"/>
        <v>0</v>
      </c>
      <c r="L182" s="28">
        <f t="shared" si="21"/>
        <v>0</v>
      </c>
      <c r="M182" s="28">
        <f t="shared" si="22"/>
        <v>0</v>
      </c>
      <c r="O182" s="11" t="s">
        <v>25</v>
      </c>
      <c r="P182" s="6"/>
      <c r="Q182" s="28">
        <f t="shared" si="23"/>
        <v>0</v>
      </c>
      <c r="S182" s="11" t="s">
        <v>25</v>
      </c>
      <c r="T182" s="6"/>
      <c r="U182" s="28">
        <f t="shared" si="24"/>
        <v>0</v>
      </c>
    </row>
    <row r="183" spans="1:21" x14ac:dyDescent="0.35">
      <c r="A183" s="6"/>
      <c r="B183" s="6"/>
      <c r="C183" s="6"/>
      <c r="D183" s="28">
        <f t="shared" si="18"/>
        <v>0</v>
      </c>
      <c r="E183" s="28">
        <f t="shared" si="25"/>
        <v>0</v>
      </c>
      <c r="F183" s="28">
        <f t="shared" si="19"/>
        <v>0</v>
      </c>
      <c r="H183" s="6"/>
      <c r="I183" s="6"/>
      <c r="J183" s="6"/>
      <c r="K183" s="28">
        <f t="shared" si="20"/>
        <v>0</v>
      </c>
      <c r="L183" s="28">
        <f t="shared" si="21"/>
        <v>0</v>
      </c>
      <c r="M183" s="28">
        <f t="shared" si="22"/>
        <v>0</v>
      </c>
      <c r="O183" s="11" t="s">
        <v>25</v>
      </c>
      <c r="P183" s="6"/>
      <c r="Q183" s="28">
        <f t="shared" si="23"/>
        <v>0</v>
      </c>
      <c r="S183" s="11" t="s">
        <v>25</v>
      </c>
      <c r="T183" s="6"/>
      <c r="U183" s="28">
        <f t="shared" si="24"/>
        <v>0</v>
      </c>
    </row>
    <row r="184" spans="1:21" x14ac:dyDescent="0.35">
      <c r="A184" s="6"/>
      <c r="B184" s="6"/>
      <c r="C184" s="6"/>
      <c r="D184" s="28">
        <f t="shared" si="18"/>
        <v>0</v>
      </c>
      <c r="E184" s="28">
        <f t="shared" si="25"/>
        <v>0</v>
      </c>
      <c r="F184" s="28">
        <f t="shared" si="19"/>
        <v>0</v>
      </c>
      <c r="H184" s="6"/>
      <c r="I184" s="6"/>
      <c r="J184" s="6"/>
      <c r="K184" s="28">
        <f t="shared" si="20"/>
        <v>0</v>
      </c>
      <c r="L184" s="28">
        <f t="shared" si="21"/>
        <v>0</v>
      </c>
      <c r="M184" s="28">
        <f t="shared" si="22"/>
        <v>0</v>
      </c>
      <c r="O184" s="11" t="s">
        <v>25</v>
      </c>
      <c r="P184" s="6"/>
      <c r="Q184" s="28">
        <f t="shared" si="23"/>
        <v>0</v>
      </c>
      <c r="S184" s="11" t="s">
        <v>25</v>
      </c>
      <c r="T184" s="6"/>
      <c r="U184" s="28">
        <f t="shared" si="24"/>
        <v>0</v>
      </c>
    </row>
    <row r="185" spans="1:21" x14ac:dyDescent="0.35">
      <c r="A185" s="6"/>
      <c r="B185" s="6"/>
      <c r="C185" s="6"/>
      <c r="D185" s="28">
        <f t="shared" si="18"/>
        <v>0</v>
      </c>
      <c r="E185" s="28">
        <f t="shared" si="25"/>
        <v>0</v>
      </c>
      <c r="F185" s="28">
        <f t="shared" si="19"/>
        <v>0</v>
      </c>
      <c r="H185" s="6"/>
      <c r="I185" s="6"/>
      <c r="J185" s="6"/>
      <c r="K185" s="28">
        <f t="shared" si="20"/>
        <v>0</v>
      </c>
      <c r="L185" s="28">
        <f t="shared" si="21"/>
        <v>0</v>
      </c>
      <c r="M185" s="28">
        <f t="shared" si="22"/>
        <v>0</v>
      </c>
      <c r="O185" s="11" t="s">
        <v>25</v>
      </c>
      <c r="P185" s="6"/>
      <c r="Q185" s="28">
        <f t="shared" si="23"/>
        <v>0</v>
      </c>
      <c r="S185" s="11" t="s">
        <v>25</v>
      </c>
      <c r="T185" s="6"/>
      <c r="U185" s="28">
        <f t="shared" si="24"/>
        <v>0</v>
      </c>
    </row>
    <row r="186" spans="1:21" x14ac:dyDescent="0.35">
      <c r="A186" s="6"/>
      <c r="B186" s="6"/>
      <c r="C186" s="6"/>
      <c r="D186" s="28">
        <f t="shared" si="18"/>
        <v>0</v>
      </c>
      <c r="E186" s="28">
        <f t="shared" si="25"/>
        <v>0</v>
      </c>
      <c r="F186" s="28">
        <f t="shared" si="19"/>
        <v>0</v>
      </c>
      <c r="H186" s="6"/>
      <c r="I186" s="6"/>
      <c r="J186" s="6"/>
      <c r="K186" s="28">
        <f t="shared" si="20"/>
        <v>0</v>
      </c>
      <c r="L186" s="28">
        <f t="shared" si="21"/>
        <v>0</v>
      </c>
      <c r="M186" s="28">
        <f t="shared" si="22"/>
        <v>0</v>
      </c>
      <c r="O186" s="11" t="s">
        <v>25</v>
      </c>
      <c r="P186" s="6"/>
      <c r="Q186" s="28">
        <f t="shared" si="23"/>
        <v>0</v>
      </c>
      <c r="S186" s="11" t="s">
        <v>25</v>
      </c>
      <c r="T186" s="6"/>
      <c r="U186" s="28">
        <f t="shared" si="24"/>
        <v>0</v>
      </c>
    </row>
    <row r="187" spans="1:21" x14ac:dyDescent="0.35">
      <c r="A187" s="6"/>
      <c r="B187" s="6"/>
      <c r="C187" s="6"/>
      <c r="D187" s="28">
        <f t="shared" si="18"/>
        <v>0</v>
      </c>
      <c r="E187" s="28">
        <f t="shared" si="25"/>
        <v>0</v>
      </c>
      <c r="F187" s="28">
        <f t="shared" si="19"/>
        <v>0</v>
      </c>
      <c r="H187" s="6"/>
      <c r="I187" s="6"/>
      <c r="J187" s="6"/>
      <c r="K187" s="28">
        <f t="shared" si="20"/>
        <v>0</v>
      </c>
      <c r="L187" s="28">
        <f t="shared" si="21"/>
        <v>0</v>
      </c>
      <c r="M187" s="28">
        <f t="shared" si="22"/>
        <v>0</v>
      </c>
      <c r="O187" s="11" t="s">
        <v>25</v>
      </c>
      <c r="P187" s="6"/>
      <c r="Q187" s="28">
        <f t="shared" si="23"/>
        <v>0</v>
      </c>
      <c r="S187" s="11" t="s">
        <v>25</v>
      </c>
      <c r="T187" s="6"/>
      <c r="U187" s="28">
        <f t="shared" si="24"/>
        <v>0</v>
      </c>
    </row>
    <row r="188" spans="1:21" x14ac:dyDescent="0.35">
      <c r="A188" s="6"/>
      <c r="B188" s="6"/>
      <c r="C188" s="6"/>
      <c r="D188" s="28">
        <f t="shared" si="18"/>
        <v>0</v>
      </c>
      <c r="E188" s="28">
        <f t="shared" si="25"/>
        <v>0</v>
      </c>
      <c r="F188" s="28">
        <f t="shared" si="19"/>
        <v>0</v>
      </c>
      <c r="H188" s="6"/>
      <c r="I188" s="6"/>
      <c r="J188" s="6"/>
      <c r="K188" s="28">
        <f t="shared" si="20"/>
        <v>0</v>
      </c>
      <c r="L188" s="28">
        <f t="shared" si="21"/>
        <v>0</v>
      </c>
      <c r="M188" s="28">
        <f t="shared" si="22"/>
        <v>0</v>
      </c>
      <c r="O188" s="11" t="s">
        <v>25</v>
      </c>
      <c r="P188" s="6"/>
      <c r="Q188" s="28">
        <f t="shared" si="23"/>
        <v>0</v>
      </c>
      <c r="S188" s="11" t="s">
        <v>25</v>
      </c>
      <c r="T188" s="6"/>
      <c r="U188" s="28">
        <f t="shared" si="24"/>
        <v>0</v>
      </c>
    </row>
    <row r="189" spans="1:21" x14ac:dyDescent="0.35">
      <c r="A189" s="6"/>
      <c r="B189" s="6"/>
      <c r="C189" s="6"/>
      <c r="D189" s="28">
        <f t="shared" si="18"/>
        <v>0</v>
      </c>
      <c r="E189" s="28">
        <f t="shared" si="25"/>
        <v>0</v>
      </c>
      <c r="F189" s="28">
        <f t="shared" si="19"/>
        <v>0</v>
      </c>
      <c r="H189" s="6"/>
      <c r="I189" s="6"/>
      <c r="J189" s="6"/>
      <c r="K189" s="28">
        <f t="shared" si="20"/>
        <v>0</v>
      </c>
      <c r="L189" s="28">
        <f t="shared" si="21"/>
        <v>0</v>
      </c>
      <c r="M189" s="28">
        <f t="shared" si="22"/>
        <v>0</v>
      </c>
      <c r="O189" s="11" t="s">
        <v>25</v>
      </c>
      <c r="P189" s="6"/>
      <c r="Q189" s="28">
        <f t="shared" si="23"/>
        <v>0</v>
      </c>
      <c r="S189" s="11" t="s">
        <v>25</v>
      </c>
      <c r="T189" s="6"/>
      <c r="U189" s="28">
        <f t="shared" si="24"/>
        <v>0</v>
      </c>
    </row>
    <row r="190" spans="1:21" x14ac:dyDescent="0.35">
      <c r="A190" s="6"/>
      <c r="B190" s="6"/>
      <c r="C190" s="6"/>
      <c r="D190" s="28">
        <f t="shared" si="18"/>
        <v>0</v>
      </c>
      <c r="E190" s="28">
        <f t="shared" si="25"/>
        <v>0</v>
      </c>
      <c r="F190" s="28">
        <f t="shared" si="19"/>
        <v>0</v>
      </c>
      <c r="H190" s="6"/>
      <c r="I190" s="6"/>
      <c r="J190" s="6"/>
      <c r="K190" s="28">
        <f t="shared" si="20"/>
        <v>0</v>
      </c>
      <c r="L190" s="28">
        <f t="shared" si="21"/>
        <v>0</v>
      </c>
      <c r="M190" s="28">
        <f t="shared" si="22"/>
        <v>0</v>
      </c>
      <c r="O190" s="11" t="s">
        <v>25</v>
      </c>
      <c r="P190" s="6"/>
      <c r="Q190" s="28">
        <f t="shared" si="23"/>
        <v>0</v>
      </c>
      <c r="S190" s="11" t="s">
        <v>25</v>
      </c>
      <c r="T190" s="6"/>
      <c r="U190" s="28">
        <f t="shared" si="24"/>
        <v>0</v>
      </c>
    </row>
    <row r="191" spans="1:21" x14ac:dyDescent="0.35">
      <c r="A191" s="6"/>
      <c r="B191" s="6"/>
      <c r="C191" s="6"/>
      <c r="D191" s="28">
        <f t="shared" si="18"/>
        <v>0</v>
      </c>
      <c r="E191" s="28">
        <f t="shared" si="25"/>
        <v>0</v>
      </c>
      <c r="F191" s="28">
        <f t="shared" si="19"/>
        <v>0</v>
      </c>
      <c r="H191" s="6"/>
      <c r="I191" s="6"/>
      <c r="J191" s="6"/>
      <c r="K191" s="28">
        <f t="shared" si="20"/>
        <v>0</v>
      </c>
      <c r="L191" s="28">
        <f t="shared" si="21"/>
        <v>0</v>
      </c>
      <c r="M191" s="28">
        <f t="shared" si="22"/>
        <v>0</v>
      </c>
      <c r="O191" s="11" t="s">
        <v>25</v>
      </c>
      <c r="P191" s="6"/>
      <c r="Q191" s="28">
        <f t="shared" si="23"/>
        <v>0</v>
      </c>
      <c r="S191" s="11" t="s">
        <v>25</v>
      </c>
      <c r="T191" s="6"/>
      <c r="U191" s="28">
        <f t="shared" si="24"/>
        <v>0</v>
      </c>
    </row>
    <row r="192" spans="1:21" x14ac:dyDescent="0.35">
      <c r="A192" s="8"/>
      <c r="B192" s="6"/>
      <c r="C192" s="8"/>
      <c r="D192" s="28">
        <f t="shared" si="18"/>
        <v>0</v>
      </c>
      <c r="E192" s="28">
        <f>D192*C192</f>
        <v>0</v>
      </c>
      <c r="F192" s="28">
        <f t="shared" si="19"/>
        <v>0</v>
      </c>
      <c r="H192" s="6"/>
      <c r="I192" s="6"/>
      <c r="J192" s="6"/>
      <c r="K192" s="28">
        <f t="shared" si="20"/>
        <v>0</v>
      </c>
      <c r="L192" s="28">
        <f t="shared" si="21"/>
        <v>0</v>
      </c>
      <c r="M192" s="28">
        <f t="shared" si="22"/>
        <v>0</v>
      </c>
      <c r="O192" s="11" t="s">
        <v>25</v>
      </c>
      <c r="P192" s="6"/>
      <c r="Q192" s="28">
        <f t="shared" si="23"/>
        <v>0</v>
      </c>
      <c r="S192" s="11" t="s">
        <v>25</v>
      </c>
      <c r="T192" s="6"/>
      <c r="U192" s="28">
        <f t="shared" si="24"/>
        <v>0</v>
      </c>
    </row>
    <row r="193" spans="1:21" x14ac:dyDescent="0.35">
      <c r="A193" s="6"/>
      <c r="B193" s="6"/>
      <c r="C193" s="6"/>
      <c r="D193" s="28">
        <f t="shared" si="18"/>
        <v>0</v>
      </c>
      <c r="E193" s="28">
        <f t="shared" ref="E193:E230" si="26">D193*C193</f>
        <v>0</v>
      </c>
      <c r="F193" s="28">
        <f t="shared" si="19"/>
        <v>0</v>
      </c>
      <c r="H193" s="6"/>
      <c r="I193" s="6"/>
      <c r="J193" s="6"/>
      <c r="K193" s="28">
        <f t="shared" si="20"/>
        <v>0</v>
      </c>
      <c r="L193" s="28">
        <f t="shared" si="21"/>
        <v>0</v>
      </c>
      <c r="M193" s="28">
        <f t="shared" si="22"/>
        <v>0</v>
      </c>
      <c r="O193" s="11" t="s">
        <v>25</v>
      </c>
      <c r="P193" s="6"/>
      <c r="Q193" s="28">
        <f t="shared" si="23"/>
        <v>0</v>
      </c>
      <c r="S193" s="11" t="s">
        <v>25</v>
      </c>
      <c r="T193" s="6"/>
      <c r="U193" s="28">
        <f t="shared" si="24"/>
        <v>0</v>
      </c>
    </row>
    <row r="194" spans="1:21" x14ac:dyDescent="0.35">
      <c r="A194" s="6"/>
      <c r="B194" s="6"/>
      <c r="C194" s="6"/>
      <c r="D194" s="28">
        <f t="shared" si="18"/>
        <v>0</v>
      </c>
      <c r="E194" s="28">
        <f t="shared" si="26"/>
        <v>0</v>
      </c>
      <c r="F194" s="28">
        <f t="shared" si="19"/>
        <v>0</v>
      </c>
      <c r="H194" s="6"/>
      <c r="I194" s="6"/>
      <c r="J194" s="6"/>
      <c r="K194" s="28">
        <f t="shared" si="20"/>
        <v>0</v>
      </c>
      <c r="L194" s="28">
        <f t="shared" si="21"/>
        <v>0</v>
      </c>
      <c r="M194" s="28">
        <f t="shared" si="22"/>
        <v>0</v>
      </c>
      <c r="O194" s="11" t="s">
        <v>25</v>
      </c>
      <c r="P194" s="6"/>
      <c r="Q194" s="28">
        <f t="shared" si="23"/>
        <v>0</v>
      </c>
      <c r="S194" s="11" t="s">
        <v>25</v>
      </c>
      <c r="T194" s="6"/>
      <c r="U194" s="28">
        <f t="shared" si="24"/>
        <v>0</v>
      </c>
    </row>
    <row r="195" spans="1:21" x14ac:dyDescent="0.35">
      <c r="A195" s="6"/>
      <c r="B195" s="6"/>
      <c r="C195" s="6"/>
      <c r="D195" s="28">
        <f t="shared" si="18"/>
        <v>0</v>
      </c>
      <c r="E195" s="28">
        <f t="shared" si="26"/>
        <v>0</v>
      </c>
      <c r="F195" s="28">
        <f t="shared" si="19"/>
        <v>0</v>
      </c>
      <c r="H195" s="8"/>
      <c r="I195" s="8"/>
      <c r="J195" s="8"/>
      <c r="K195" s="28">
        <f t="shared" si="20"/>
        <v>0</v>
      </c>
      <c r="L195" s="28">
        <f t="shared" si="21"/>
        <v>0</v>
      </c>
      <c r="M195" s="28">
        <f t="shared" si="22"/>
        <v>0</v>
      </c>
      <c r="O195" s="11" t="s">
        <v>25</v>
      </c>
      <c r="P195" s="6"/>
      <c r="Q195" s="28">
        <f t="shared" si="23"/>
        <v>0</v>
      </c>
      <c r="S195" s="11" t="s">
        <v>25</v>
      </c>
      <c r="T195" s="6"/>
      <c r="U195" s="28">
        <f t="shared" si="24"/>
        <v>0</v>
      </c>
    </row>
    <row r="196" spans="1:21" x14ac:dyDescent="0.35">
      <c r="A196" s="6"/>
      <c r="B196" s="6"/>
      <c r="C196" s="6"/>
      <c r="D196" s="28">
        <f t="shared" si="18"/>
        <v>0</v>
      </c>
      <c r="E196" s="28">
        <f t="shared" si="26"/>
        <v>0</v>
      </c>
      <c r="F196" s="28">
        <f t="shared" si="19"/>
        <v>0</v>
      </c>
      <c r="H196" s="6"/>
      <c r="I196" s="6"/>
      <c r="J196" s="6"/>
      <c r="K196" s="28">
        <f t="shared" si="20"/>
        <v>0</v>
      </c>
      <c r="L196" s="28">
        <f t="shared" si="21"/>
        <v>0</v>
      </c>
      <c r="M196" s="28">
        <f t="shared" si="22"/>
        <v>0</v>
      </c>
      <c r="O196" s="11" t="s">
        <v>25</v>
      </c>
      <c r="P196" s="6"/>
      <c r="Q196" s="28">
        <f t="shared" si="23"/>
        <v>0</v>
      </c>
      <c r="S196" s="11" t="s">
        <v>25</v>
      </c>
      <c r="T196" s="6"/>
      <c r="U196" s="28">
        <f t="shared" si="24"/>
        <v>0</v>
      </c>
    </row>
    <row r="197" spans="1:21" x14ac:dyDescent="0.35">
      <c r="A197" s="6"/>
      <c r="B197" s="6"/>
      <c r="C197" s="6"/>
      <c r="D197" s="28">
        <f t="shared" si="18"/>
        <v>0</v>
      </c>
      <c r="E197" s="28">
        <f t="shared" si="26"/>
        <v>0</v>
      </c>
      <c r="F197" s="28">
        <f t="shared" si="19"/>
        <v>0</v>
      </c>
      <c r="H197" s="6"/>
      <c r="I197" s="6"/>
      <c r="J197" s="6"/>
      <c r="K197" s="28">
        <f t="shared" si="20"/>
        <v>0</v>
      </c>
      <c r="L197" s="28">
        <f t="shared" si="21"/>
        <v>0</v>
      </c>
      <c r="M197" s="28">
        <f t="shared" si="22"/>
        <v>0</v>
      </c>
      <c r="O197" s="11" t="s">
        <v>25</v>
      </c>
      <c r="P197" s="6"/>
      <c r="Q197" s="28">
        <f t="shared" si="23"/>
        <v>0</v>
      </c>
      <c r="S197" s="11" t="s">
        <v>25</v>
      </c>
      <c r="T197" s="6"/>
      <c r="U197" s="28">
        <f t="shared" si="24"/>
        <v>0</v>
      </c>
    </row>
    <row r="198" spans="1:21" x14ac:dyDescent="0.35">
      <c r="A198" s="6"/>
      <c r="B198" s="6"/>
      <c r="C198" s="6"/>
      <c r="D198" s="28">
        <f t="shared" si="18"/>
        <v>0</v>
      </c>
      <c r="E198" s="28">
        <f t="shared" si="26"/>
        <v>0</v>
      </c>
      <c r="F198" s="28">
        <f t="shared" si="19"/>
        <v>0</v>
      </c>
      <c r="H198" s="6"/>
      <c r="I198" s="6"/>
      <c r="J198" s="6"/>
      <c r="K198" s="28">
        <f t="shared" si="20"/>
        <v>0</v>
      </c>
      <c r="L198" s="28">
        <f t="shared" si="21"/>
        <v>0</v>
      </c>
      <c r="M198" s="28">
        <f t="shared" si="22"/>
        <v>0</v>
      </c>
      <c r="O198" s="11" t="s">
        <v>25</v>
      </c>
      <c r="P198" s="6"/>
      <c r="Q198" s="28">
        <f t="shared" si="23"/>
        <v>0</v>
      </c>
      <c r="S198" s="11" t="s">
        <v>25</v>
      </c>
      <c r="T198" s="6"/>
      <c r="U198" s="28">
        <f t="shared" si="24"/>
        <v>0</v>
      </c>
    </row>
    <row r="199" spans="1:21" x14ac:dyDescent="0.35">
      <c r="A199" s="6"/>
      <c r="B199" s="6"/>
      <c r="C199" s="6"/>
      <c r="D199" s="28">
        <f t="shared" si="18"/>
        <v>0</v>
      </c>
      <c r="E199" s="28">
        <f t="shared" si="26"/>
        <v>0</v>
      </c>
      <c r="F199" s="28">
        <f t="shared" si="19"/>
        <v>0</v>
      </c>
      <c r="H199" s="6"/>
      <c r="I199" s="6"/>
      <c r="J199" s="6"/>
      <c r="K199" s="28">
        <f t="shared" si="20"/>
        <v>0</v>
      </c>
      <c r="L199" s="28">
        <f t="shared" si="21"/>
        <v>0</v>
      </c>
      <c r="M199" s="28">
        <f t="shared" si="22"/>
        <v>0</v>
      </c>
      <c r="O199" s="11" t="s">
        <v>25</v>
      </c>
      <c r="P199" s="6"/>
      <c r="Q199" s="28">
        <f t="shared" si="23"/>
        <v>0</v>
      </c>
      <c r="S199" s="11" t="s">
        <v>25</v>
      </c>
      <c r="T199" s="6"/>
      <c r="U199" s="28">
        <f t="shared" si="24"/>
        <v>0</v>
      </c>
    </row>
    <row r="200" spans="1:21" x14ac:dyDescent="0.35">
      <c r="A200" s="6"/>
      <c r="B200" s="6"/>
      <c r="C200" s="6"/>
      <c r="D200" s="28">
        <f t="shared" si="18"/>
        <v>0</v>
      </c>
      <c r="E200" s="28">
        <f t="shared" si="26"/>
        <v>0</v>
      </c>
      <c r="F200" s="28">
        <f t="shared" si="19"/>
        <v>0</v>
      </c>
      <c r="H200" s="6"/>
      <c r="I200" s="6"/>
      <c r="J200" s="6"/>
      <c r="K200" s="28">
        <f t="shared" si="20"/>
        <v>0</v>
      </c>
      <c r="L200" s="28">
        <f t="shared" si="21"/>
        <v>0</v>
      </c>
      <c r="M200" s="28">
        <f t="shared" si="22"/>
        <v>0</v>
      </c>
      <c r="O200" s="11" t="s">
        <v>25</v>
      </c>
      <c r="P200" s="6"/>
      <c r="Q200" s="28">
        <f t="shared" si="23"/>
        <v>0</v>
      </c>
      <c r="S200" s="11" t="s">
        <v>25</v>
      </c>
      <c r="T200" s="6"/>
      <c r="U200" s="28">
        <f t="shared" si="24"/>
        <v>0</v>
      </c>
    </row>
    <row r="201" spans="1:21" x14ac:dyDescent="0.35">
      <c r="A201" s="6"/>
      <c r="B201" s="6"/>
      <c r="C201" s="6"/>
      <c r="D201" s="28">
        <f t="shared" si="18"/>
        <v>0</v>
      </c>
      <c r="E201" s="28">
        <f t="shared" si="26"/>
        <v>0</v>
      </c>
      <c r="F201" s="28">
        <f t="shared" si="19"/>
        <v>0</v>
      </c>
      <c r="H201" s="6"/>
      <c r="I201" s="6"/>
      <c r="J201" s="6"/>
      <c r="K201" s="28">
        <f t="shared" si="20"/>
        <v>0</v>
      </c>
      <c r="L201" s="28">
        <f t="shared" si="21"/>
        <v>0</v>
      </c>
      <c r="M201" s="28">
        <f t="shared" si="22"/>
        <v>0</v>
      </c>
      <c r="O201" s="11" t="s">
        <v>25</v>
      </c>
      <c r="P201" s="6"/>
      <c r="Q201" s="28">
        <f t="shared" si="23"/>
        <v>0</v>
      </c>
      <c r="S201" s="11" t="s">
        <v>25</v>
      </c>
      <c r="T201" s="6"/>
      <c r="U201" s="28">
        <f t="shared" si="24"/>
        <v>0</v>
      </c>
    </row>
    <row r="202" spans="1:21" x14ac:dyDescent="0.35">
      <c r="A202" s="6"/>
      <c r="B202" s="6"/>
      <c r="C202" s="6"/>
      <c r="D202" s="28">
        <f t="shared" ref="D202:D265" si="27">CalcHostUnitsFullStack(B202)</f>
        <v>0</v>
      </c>
      <c r="E202" s="28">
        <f t="shared" si="26"/>
        <v>0</v>
      </c>
      <c r="F202" s="28">
        <f t="shared" ref="F202:F265" si="28">CalcCustomMetricsFullStack(B202)</f>
        <v>0</v>
      </c>
      <c r="H202" s="6"/>
      <c r="I202" s="6"/>
      <c r="J202" s="6"/>
      <c r="K202" s="28">
        <f t="shared" ref="K202:K265" si="29">CalcHostUnitsInfraOnly(I202)</f>
        <v>0</v>
      </c>
      <c r="L202" s="28">
        <f t="shared" ref="L202:L265" si="30">K202*J202</f>
        <v>0</v>
      </c>
      <c r="M202" s="28">
        <f t="shared" ref="M202:M265" si="31">CalcCustomMetricsInfraOnly(I202)</f>
        <v>0</v>
      </c>
      <c r="O202" s="11" t="s">
        <v>25</v>
      </c>
      <c r="P202" s="6"/>
      <c r="Q202" s="28">
        <f t="shared" si="23"/>
        <v>0</v>
      </c>
      <c r="S202" s="11" t="s">
        <v>25</v>
      </c>
      <c r="T202" s="6"/>
      <c r="U202" s="28">
        <f t="shared" si="24"/>
        <v>0</v>
      </c>
    </row>
    <row r="203" spans="1:21" x14ac:dyDescent="0.35">
      <c r="A203" s="6"/>
      <c r="B203" s="6"/>
      <c r="C203" s="6"/>
      <c r="D203" s="28">
        <f t="shared" si="27"/>
        <v>0</v>
      </c>
      <c r="E203" s="28">
        <f t="shared" si="26"/>
        <v>0</v>
      </c>
      <c r="F203" s="28">
        <f t="shared" si="28"/>
        <v>0</v>
      </c>
      <c r="H203" s="6"/>
      <c r="I203" s="6"/>
      <c r="J203" s="6"/>
      <c r="K203" s="28">
        <f t="shared" si="29"/>
        <v>0</v>
      </c>
      <c r="L203" s="28">
        <f t="shared" si="30"/>
        <v>0</v>
      </c>
      <c r="M203" s="28">
        <f t="shared" si="31"/>
        <v>0</v>
      </c>
      <c r="O203" s="11" t="s">
        <v>25</v>
      </c>
      <c r="P203" s="6"/>
      <c r="Q203" s="28">
        <f t="shared" si="23"/>
        <v>0</v>
      </c>
      <c r="S203" s="11" t="s">
        <v>25</v>
      </c>
      <c r="T203" s="6"/>
      <c r="U203" s="28">
        <f t="shared" si="24"/>
        <v>0</v>
      </c>
    </row>
    <row r="204" spans="1:21" x14ac:dyDescent="0.35">
      <c r="A204" s="6"/>
      <c r="B204" s="6"/>
      <c r="C204" s="6"/>
      <c r="D204" s="28">
        <f t="shared" si="27"/>
        <v>0</v>
      </c>
      <c r="E204" s="28">
        <f t="shared" si="26"/>
        <v>0</v>
      </c>
      <c r="F204" s="28">
        <f t="shared" si="28"/>
        <v>0</v>
      </c>
      <c r="H204" s="6"/>
      <c r="I204" s="6"/>
      <c r="J204" s="6"/>
      <c r="K204" s="28">
        <f t="shared" si="29"/>
        <v>0</v>
      </c>
      <c r="L204" s="28">
        <f t="shared" si="30"/>
        <v>0</v>
      </c>
      <c r="M204" s="28">
        <f t="shared" si="31"/>
        <v>0</v>
      </c>
      <c r="O204" s="11" t="s">
        <v>25</v>
      </c>
      <c r="P204" s="6"/>
      <c r="Q204" s="28">
        <f t="shared" si="23"/>
        <v>0</v>
      </c>
      <c r="S204" s="11" t="s">
        <v>25</v>
      </c>
      <c r="T204" s="6"/>
      <c r="U204" s="28">
        <f t="shared" si="24"/>
        <v>0</v>
      </c>
    </row>
    <row r="205" spans="1:21" x14ac:dyDescent="0.35">
      <c r="A205" s="6"/>
      <c r="B205" s="6"/>
      <c r="C205" s="6"/>
      <c r="D205" s="28">
        <f t="shared" si="27"/>
        <v>0</v>
      </c>
      <c r="E205" s="28">
        <f t="shared" si="26"/>
        <v>0</v>
      </c>
      <c r="F205" s="28">
        <f t="shared" si="28"/>
        <v>0</v>
      </c>
      <c r="H205" s="6"/>
      <c r="I205" s="6"/>
      <c r="J205" s="6"/>
      <c r="K205" s="28">
        <f t="shared" si="29"/>
        <v>0</v>
      </c>
      <c r="L205" s="28">
        <f t="shared" si="30"/>
        <v>0</v>
      </c>
      <c r="M205" s="28">
        <f t="shared" si="31"/>
        <v>0</v>
      </c>
      <c r="O205" s="11" t="s">
        <v>25</v>
      </c>
      <c r="P205" s="6"/>
      <c r="Q205" s="28">
        <f t="shared" si="23"/>
        <v>0</v>
      </c>
      <c r="S205" s="11" t="s">
        <v>25</v>
      </c>
      <c r="T205" s="6"/>
      <c r="U205" s="28">
        <f t="shared" si="24"/>
        <v>0</v>
      </c>
    </row>
    <row r="206" spans="1:21" x14ac:dyDescent="0.35">
      <c r="A206" s="6"/>
      <c r="B206" s="6"/>
      <c r="C206" s="6"/>
      <c r="D206" s="28">
        <f t="shared" si="27"/>
        <v>0</v>
      </c>
      <c r="E206" s="28">
        <f t="shared" si="26"/>
        <v>0</v>
      </c>
      <c r="F206" s="28">
        <f t="shared" si="28"/>
        <v>0</v>
      </c>
      <c r="H206" s="6"/>
      <c r="I206" s="6"/>
      <c r="J206" s="6"/>
      <c r="K206" s="28">
        <f t="shared" si="29"/>
        <v>0</v>
      </c>
      <c r="L206" s="28">
        <f t="shared" si="30"/>
        <v>0</v>
      </c>
      <c r="M206" s="28">
        <f t="shared" si="31"/>
        <v>0</v>
      </c>
      <c r="O206" s="11" t="s">
        <v>25</v>
      </c>
      <c r="P206" s="6"/>
      <c r="Q206" s="28">
        <f t="shared" si="23"/>
        <v>0</v>
      </c>
      <c r="S206" s="11" t="s">
        <v>25</v>
      </c>
      <c r="T206" s="6"/>
      <c r="U206" s="28">
        <f t="shared" si="24"/>
        <v>0</v>
      </c>
    </row>
    <row r="207" spans="1:21" x14ac:dyDescent="0.35">
      <c r="A207" s="6"/>
      <c r="B207" s="6"/>
      <c r="C207" s="6"/>
      <c r="D207" s="28">
        <f t="shared" si="27"/>
        <v>0</v>
      </c>
      <c r="E207" s="28">
        <f t="shared" si="26"/>
        <v>0</v>
      </c>
      <c r="F207" s="28">
        <f t="shared" si="28"/>
        <v>0</v>
      </c>
      <c r="H207" s="6"/>
      <c r="I207" s="6"/>
      <c r="J207" s="6"/>
      <c r="K207" s="28">
        <f t="shared" si="29"/>
        <v>0</v>
      </c>
      <c r="L207" s="28">
        <f t="shared" si="30"/>
        <v>0</v>
      </c>
      <c r="M207" s="28">
        <f t="shared" si="31"/>
        <v>0</v>
      </c>
      <c r="O207" s="11" t="s">
        <v>25</v>
      </c>
      <c r="P207" s="6"/>
      <c r="Q207" s="28">
        <f t="shared" si="23"/>
        <v>0</v>
      </c>
      <c r="S207" s="11" t="s">
        <v>25</v>
      </c>
      <c r="T207" s="6"/>
      <c r="U207" s="28">
        <f t="shared" si="24"/>
        <v>0</v>
      </c>
    </row>
    <row r="208" spans="1:21" x14ac:dyDescent="0.35">
      <c r="A208" s="6"/>
      <c r="B208" s="6"/>
      <c r="C208" s="6"/>
      <c r="D208" s="28">
        <f t="shared" si="27"/>
        <v>0</v>
      </c>
      <c r="E208" s="28">
        <f t="shared" si="26"/>
        <v>0</v>
      </c>
      <c r="F208" s="28">
        <f t="shared" si="28"/>
        <v>0</v>
      </c>
      <c r="H208" s="6"/>
      <c r="I208" s="6"/>
      <c r="J208" s="6"/>
      <c r="K208" s="28">
        <f t="shared" si="29"/>
        <v>0</v>
      </c>
      <c r="L208" s="28">
        <f t="shared" si="30"/>
        <v>0</v>
      </c>
      <c r="M208" s="28">
        <f t="shared" si="31"/>
        <v>0</v>
      </c>
      <c r="O208" s="11" t="s">
        <v>25</v>
      </c>
      <c r="P208" s="6"/>
      <c r="Q208" s="28">
        <f t="shared" si="23"/>
        <v>0</v>
      </c>
      <c r="S208" s="11" t="s">
        <v>25</v>
      </c>
      <c r="T208" s="6"/>
      <c r="U208" s="28">
        <f t="shared" si="24"/>
        <v>0</v>
      </c>
    </row>
    <row r="209" spans="1:21" x14ac:dyDescent="0.35">
      <c r="A209" s="6"/>
      <c r="B209" s="6"/>
      <c r="C209" s="6"/>
      <c r="D209" s="28">
        <f t="shared" si="27"/>
        <v>0</v>
      </c>
      <c r="E209" s="28">
        <f t="shared" si="26"/>
        <v>0</v>
      </c>
      <c r="F209" s="28">
        <f t="shared" si="28"/>
        <v>0</v>
      </c>
      <c r="H209" s="6"/>
      <c r="I209" s="6"/>
      <c r="J209" s="6"/>
      <c r="K209" s="28">
        <f t="shared" si="29"/>
        <v>0</v>
      </c>
      <c r="L209" s="28">
        <f t="shared" si="30"/>
        <v>0</v>
      </c>
      <c r="M209" s="28">
        <f t="shared" si="31"/>
        <v>0</v>
      </c>
      <c r="O209" s="11" t="s">
        <v>25</v>
      </c>
      <c r="P209" s="6"/>
      <c r="Q209" s="28">
        <f t="shared" si="23"/>
        <v>0</v>
      </c>
      <c r="S209" s="11" t="s">
        <v>25</v>
      </c>
      <c r="T209" s="6"/>
      <c r="U209" s="28">
        <f t="shared" si="24"/>
        <v>0</v>
      </c>
    </row>
    <row r="210" spans="1:21" x14ac:dyDescent="0.35">
      <c r="A210" s="6"/>
      <c r="B210" s="6"/>
      <c r="C210" s="6"/>
      <c r="D210" s="28">
        <f t="shared" si="27"/>
        <v>0</v>
      </c>
      <c r="E210" s="28">
        <f t="shared" si="26"/>
        <v>0</v>
      </c>
      <c r="F210" s="28">
        <f t="shared" si="28"/>
        <v>0</v>
      </c>
      <c r="H210" s="6"/>
      <c r="I210" s="6"/>
      <c r="J210" s="6"/>
      <c r="K210" s="28">
        <f t="shared" si="29"/>
        <v>0</v>
      </c>
      <c r="L210" s="28">
        <f t="shared" si="30"/>
        <v>0</v>
      </c>
      <c r="M210" s="28">
        <f t="shared" si="31"/>
        <v>0</v>
      </c>
      <c r="O210" s="11" t="s">
        <v>25</v>
      </c>
      <c r="P210" s="6"/>
      <c r="Q210" s="28">
        <f t="shared" si="23"/>
        <v>0</v>
      </c>
      <c r="S210" s="11" t="s">
        <v>25</v>
      </c>
      <c r="T210" s="6"/>
      <c r="U210" s="28">
        <f t="shared" si="24"/>
        <v>0</v>
      </c>
    </row>
    <row r="211" spans="1:21" x14ac:dyDescent="0.35">
      <c r="A211" s="6"/>
      <c r="B211" s="6"/>
      <c r="C211" s="6"/>
      <c r="D211" s="28">
        <f t="shared" si="27"/>
        <v>0</v>
      </c>
      <c r="E211" s="28">
        <f t="shared" si="26"/>
        <v>0</v>
      </c>
      <c r="F211" s="28">
        <f t="shared" si="28"/>
        <v>0</v>
      </c>
      <c r="H211" s="6"/>
      <c r="I211" s="6"/>
      <c r="J211" s="6"/>
      <c r="K211" s="28">
        <f t="shared" si="29"/>
        <v>0</v>
      </c>
      <c r="L211" s="28">
        <f t="shared" si="30"/>
        <v>0</v>
      </c>
      <c r="M211" s="28">
        <f t="shared" si="31"/>
        <v>0</v>
      </c>
      <c r="O211" s="11" t="s">
        <v>25</v>
      </c>
      <c r="P211" s="6"/>
      <c r="Q211" s="28">
        <f t="shared" si="23"/>
        <v>0</v>
      </c>
      <c r="S211" s="11" t="s">
        <v>25</v>
      </c>
      <c r="T211" s="6"/>
      <c r="U211" s="28">
        <f t="shared" si="24"/>
        <v>0</v>
      </c>
    </row>
    <row r="212" spans="1:21" x14ac:dyDescent="0.35">
      <c r="A212" s="6"/>
      <c r="B212" s="6"/>
      <c r="C212" s="6"/>
      <c r="D212" s="28">
        <f t="shared" si="27"/>
        <v>0</v>
      </c>
      <c r="E212" s="28">
        <f t="shared" si="26"/>
        <v>0</v>
      </c>
      <c r="F212" s="28">
        <f t="shared" si="28"/>
        <v>0</v>
      </c>
      <c r="H212" s="6"/>
      <c r="I212" s="6"/>
      <c r="J212" s="6"/>
      <c r="K212" s="28">
        <f t="shared" si="29"/>
        <v>0</v>
      </c>
      <c r="L212" s="28">
        <f t="shared" si="30"/>
        <v>0</v>
      </c>
      <c r="M212" s="28">
        <f t="shared" si="31"/>
        <v>0</v>
      </c>
      <c r="O212" s="11" t="s">
        <v>25</v>
      </c>
      <c r="P212" s="6"/>
      <c r="Q212" s="28">
        <f t="shared" si="23"/>
        <v>0</v>
      </c>
      <c r="S212" s="11" t="s">
        <v>25</v>
      </c>
      <c r="T212" s="6"/>
      <c r="U212" s="28">
        <f t="shared" si="24"/>
        <v>0</v>
      </c>
    </row>
    <row r="213" spans="1:21" x14ac:dyDescent="0.35">
      <c r="A213" s="6"/>
      <c r="B213" s="6"/>
      <c r="C213" s="6"/>
      <c r="D213" s="28">
        <f t="shared" si="27"/>
        <v>0</v>
      </c>
      <c r="E213" s="28">
        <f t="shared" si="26"/>
        <v>0</v>
      </c>
      <c r="F213" s="28">
        <f t="shared" si="28"/>
        <v>0</v>
      </c>
      <c r="H213" s="6"/>
      <c r="I213" s="6"/>
      <c r="J213" s="6"/>
      <c r="K213" s="28">
        <f t="shared" si="29"/>
        <v>0</v>
      </c>
      <c r="L213" s="28">
        <f t="shared" si="30"/>
        <v>0</v>
      </c>
      <c r="M213" s="28">
        <f t="shared" si="31"/>
        <v>0</v>
      </c>
      <c r="O213" s="11" t="s">
        <v>25</v>
      </c>
      <c r="P213" s="6"/>
      <c r="Q213" s="28">
        <f t="shared" si="23"/>
        <v>0</v>
      </c>
      <c r="S213" s="11" t="s">
        <v>25</v>
      </c>
      <c r="T213" s="6"/>
      <c r="U213" s="28">
        <f t="shared" si="24"/>
        <v>0</v>
      </c>
    </row>
    <row r="214" spans="1:21" x14ac:dyDescent="0.35">
      <c r="A214" s="6"/>
      <c r="B214" s="6"/>
      <c r="C214" s="6"/>
      <c r="D214" s="28">
        <f t="shared" si="27"/>
        <v>0</v>
      </c>
      <c r="E214" s="28">
        <f t="shared" si="26"/>
        <v>0</v>
      </c>
      <c r="F214" s="28">
        <f t="shared" si="28"/>
        <v>0</v>
      </c>
      <c r="H214" s="6"/>
      <c r="I214" s="6"/>
      <c r="J214" s="6"/>
      <c r="K214" s="28">
        <f t="shared" si="29"/>
        <v>0</v>
      </c>
      <c r="L214" s="28">
        <f t="shared" si="30"/>
        <v>0</v>
      </c>
      <c r="M214" s="28">
        <f t="shared" si="31"/>
        <v>0</v>
      </c>
      <c r="O214" s="11" t="s">
        <v>25</v>
      </c>
      <c r="P214" s="6"/>
      <c r="Q214" s="28">
        <f t="shared" si="23"/>
        <v>0</v>
      </c>
      <c r="S214" s="11" t="s">
        <v>25</v>
      </c>
      <c r="T214" s="6"/>
      <c r="U214" s="28">
        <f t="shared" si="24"/>
        <v>0</v>
      </c>
    </row>
    <row r="215" spans="1:21" x14ac:dyDescent="0.35">
      <c r="A215" s="6"/>
      <c r="B215" s="6"/>
      <c r="C215" s="6"/>
      <c r="D215" s="28">
        <f t="shared" si="27"/>
        <v>0</v>
      </c>
      <c r="E215" s="28">
        <f t="shared" si="26"/>
        <v>0</v>
      </c>
      <c r="F215" s="28">
        <f t="shared" si="28"/>
        <v>0</v>
      </c>
      <c r="H215" s="6"/>
      <c r="I215" s="6"/>
      <c r="J215" s="6"/>
      <c r="K215" s="28">
        <f t="shared" si="29"/>
        <v>0</v>
      </c>
      <c r="L215" s="28">
        <f t="shared" si="30"/>
        <v>0</v>
      </c>
      <c r="M215" s="28">
        <f t="shared" si="31"/>
        <v>0</v>
      </c>
      <c r="O215" s="11" t="s">
        <v>25</v>
      </c>
      <c r="P215" s="6"/>
      <c r="Q215" s="28">
        <f t="shared" ref="Q215:Q278" si="32">CalcHostUnitsFullStack(VLOOKUP(O215,machine_sizes,2,FALSE))*P215</f>
        <v>0</v>
      </c>
      <c r="S215" s="11" t="s">
        <v>25</v>
      </c>
      <c r="T215" s="6"/>
      <c r="U215" s="28">
        <f t="shared" ref="U215:U278" si="33">CalcHostUnitsInfraOnly(VLOOKUP(S215,machine_sizes,2,FALSE))*T215</f>
        <v>0</v>
      </c>
    </row>
    <row r="216" spans="1:21" x14ac:dyDescent="0.35">
      <c r="A216" s="6"/>
      <c r="B216" s="6"/>
      <c r="C216" s="6"/>
      <c r="D216" s="28">
        <f t="shared" si="27"/>
        <v>0</v>
      </c>
      <c r="E216" s="28">
        <f t="shared" si="26"/>
        <v>0</v>
      </c>
      <c r="F216" s="28">
        <f t="shared" si="28"/>
        <v>0</v>
      </c>
      <c r="H216" s="6"/>
      <c r="I216" s="6"/>
      <c r="J216" s="6"/>
      <c r="K216" s="28">
        <f t="shared" si="29"/>
        <v>0</v>
      </c>
      <c r="L216" s="28">
        <f t="shared" si="30"/>
        <v>0</v>
      </c>
      <c r="M216" s="28">
        <f t="shared" si="31"/>
        <v>0</v>
      </c>
      <c r="O216" s="11" t="s">
        <v>25</v>
      </c>
      <c r="P216" s="6"/>
      <c r="Q216" s="28">
        <f t="shared" si="32"/>
        <v>0</v>
      </c>
      <c r="S216" s="11" t="s">
        <v>25</v>
      </c>
      <c r="T216" s="6"/>
      <c r="U216" s="28">
        <f t="shared" si="33"/>
        <v>0</v>
      </c>
    </row>
    <row r="217" spans="1:21" x14ac:dyDescent="0.35">
      <c r="A217" s="6"/>
      <c r="B217" s="6"/>
      <c r="C217" s="6"/>
      <c r="D217" s="28">
        <f t="shared" si="27"/>
        <v>0</v>
      </c>
      <c r="E217" s="28">
        <f t="shared" si="26"/>
        <v>0</v>
      </c>
      <c r="F217" s="28">
        <f t="shared" si="28"/>
        <v>0</v>
      </c>
      <c r="H217" s="6"/>
      <c r="I217" s="6"/>
      <c r="J217" s="6"/>
      <c r="K217" s="28">
        <f t="shared" si="29"/>
        <v>0</v>
      </c>
      <c r="L217" s="28">
        <f t="shared" si="30"/>
        <v>0</v>
      </c>
      <c r="M217" s="28">
        <f t="shared" si="31"/>
        <v>0</v>
      </c>
      <c r="O217" s="11" t="s">
        <v>25</v>
      </c>
      <c r="P217" s="6"/>
      <c r="Q217" s="28">
        <f t="shared" si="32"/>
        <v>0</v>
      </c>
      <c r="S217" s="11" t="s">
        <v>25</v>
      </c>
      <c r="T217" s="6"/>
      <c r="U217" s="28">
        <f t="shared" si="33"/>
        <v>0</v>
      </c>
    </row>
    <row r="218" spans="1:21" x14ac:dyDescent="0.35">
      <c r="A218" s="6"/>
      <c r="B218" s="6"/>
      <c r="C218" s="6"/>
      <c r="D218" s="28">
        <f t="shared" si="27"/>
        <v>0</v>
      </c>
      <c r="E218" s="28">
        <f t="shared" si="26"/>
        <v>0</v>
      </c>
      <c r="F218" s="28">
        <f t="shared" si="28"/>
        <v>0</v>
      </c>
      <c r="H218" s="6"/>
      <c r="I218" s="6"/>
      <c r="J218" s="6"/>
      <c r="K218" s="28">
        <f t="shared" si="29"/>
        <v>0</v>
      </c>
      <c r="L218" s="28">
        <f t="shared" si="30"/>
        <v>0</v>
      </c>
      <c r="M218" s="28">
        <f t="shared" si="31"/>
        <v>0</v>
      </c>
      <c r="O218" s="11" t="s">
        <v>25</v>
      </c>
      <c r="P218" s="6"/>
      <c r="Q218" s="28">
        <f t="shared" si="32"/>
        <v>0</v>
      </c>
      <c r="S218" s="11" t="s">
        <v>25</v>
      </c>
      <c r="T218" s="6"/>
      <c r="U218" s="28">
        <f t="shared" si="33"/>
        <v>0</v>
      </c>
    </row>
    <row r="219" spans="1:21" x14ac:dyDescent="0.35">
      <c r="A219" s="6"/>
      <c r="B219" s="6"/>
      <c r="C219" s="6"/>
      <c r="D219" s="28">
        <f t="shared" si="27"/>
        <v>0</v>
      </c>
      <c r="E219" s="28">
        <f t="shared" si="26"/>
        <v>0</v>
      </c>
      <c r="F219" s="28">
        <f t="shared" si="28"/>
        <v>0</v>
      </c>
      <c r="H219" s="6"/>
      <c r="I219" s="6"/>
      <c r="J219" s="6"/>
      <c r="K219" s="28">
        <f t="shared" si="29"/>
        <v>0</v>
      </c>
      <c r="L219" s="28">
        <f t="shared" si="30"/>
        <v>0</v>
      </c>
      <c r="M219" s="28">
        <f t="shared" si="31"/>
        <v>0</v>
      </c>
      <c r="O219" s="11" t="s">
        <v>25</v>
      </c>
      <c r="P219" s="6"/>
      <c r="Q219" s="28">
        <f t="shared" si="32"/>
        <v>0</v>
      </c>
      <c r="S219" s="11" t="s">
        <v>25</v>
      </c>
      <c r="T219" s="6"/>
      <c r="U219" s="28">
        <f t="shared" si="33"/>
        <v>0</v>
      </c>
    </row>
    <row r="220" spans="1:21" x14ac:dyDescent="0.35">
      <c r="A220" s="6"/>
      <c r="B220" s="6"/>
      <c r="C220" s="6"/>
      <c r="D220" s="28">
        <f t="shared" si="27"/>
        <v>0</v>
      </c>
      <c r="E220" s="28">
        <f t="shared" si="26"/>
        <v>0</v>
      </c>
      <c r="F220" s="28">
        <f t="shared" si="28"/>
        <v>0</v>
      </c>
      <c r="H220" s="6"/>
      <c r="I220" s="6"/>
      <c r="J220" s="6"/>
      <c r="K220" s="28">
        <f t="shared" si="29"/>
        <v>0</v>
      </c>
      <c r="L220" s="28">
        <f t="shared" si="30"/>
        <v>0</v>
      </c>
      <c r="M220" s="28">
        <f t="shared" si="31"/>
        <v>0</v>
      </c>
      <c r="O220" s="11" t="s">
        <v>25</v>
      </c>
      <c r="P220" s="6"/>
      <c r="Q220" s="28">
        <f t="shared" si="32"/>
        <v>0</v>
      </c>
      <c r="S220" s="11" t="s">
        <v>25</v>
      </c>
      <c r="T220" s="6"/>
      <c r="U220" s="28">
        <f t="shared" si="33"/>
        <v>0</v>
      </c>
    </row>
    <row r="221" spans="1:21" x14ac:dyDescent="0.35">
      <c r="A221" s="6"/>
      <c r="B221" s="6"/>
      <c r="C221" s="6"/>
      <c r="D221" s="28">
        <f t="shared" si="27"/>
        <v>0</v>
      </c>
      <c r="E221" s="28">
        <f t="shared" si="26"/>
        <v>0</v>
      </c>
      <c r="F221" s="28">
        <f t="shared" si="28"/>
        <v>0</v>
      </c>
      <c r="H221" s="6"/>
      <c r="I221" s="6"/>
      <c r="J221" s="6"/>
      <c r="K221" s="28">
        <f t="shared" si="29"/>
        <v>0</v>
      </c>
      <c r="L221" s="28">
        <f t="shared" si="30"/>
        <v>0</v>
      </c>
      <c r="M221" s="28">
        <f t="shared" si="31"/>
        <v>0</v>
      </c>
      <c r="O221" s="11" t="s">
        <v>25</v>
      </c>
      <c r="P221" s="6"/>
      <c r="Q221" s="28">
        <f t="shared" si="32"/>
        <v>0</v>
      </c>
      <c r="S221" s="11" t="s">
        <v>25</v>
      </c>
      <c r="T221" s="6"/>
      <c r="U221" s="28">
        <f t="shared" si="33"/>
        <v>0</v>
      </c>
    </row>
    <row r="222" spans="1:21" x14ac:dyDescent="0.35">
      <c r="A222" s="6"/>
      <c r="B222" s="6"/>
      <c r="C222" s="6"/>
      <c r="D222" s="28">
        <f t="shared" si="27"/>
        <v>0</v>
      </c>
      <c r="E222" s="28">
        <f t="shared" si="26"/>
        <v>0</v>
      </c>
      <c r="F222" s="28">
        <f t="shared" si="28"/>
        <v>0</v>
      </c>
      <c r="H222" s="6"/>
      <c r="I222" s="6"/>
      <c r="J222" s="6"/>
      <c r="K222" s="28">
        <f t="shared" si="29"/>
        <v>0</v>
      </c>
      <c r="L222" s="28">
        <f t="shared" si="30"/>
        <v>0</v>
      </c>
      <c r="M222" s="28">
        <f t="shared" si="31"/>
        <v>0</v>
      </c>
      <c r="O222" s="11" t="s">
        <v>25</v>
      </c>
      <c r="P222" s="6"/>
      <c r="Q222" s="28">
        <f t="shared" si="32"/>
        <v>0</v>
      </c>
      <c r="S222" s="11" t="s">
        <v>25</v>
      </c>
      <c r="T222" s="6"/>
      <c r="U222" s="28">
        <f t="shared" si="33"/>
        <v>0</v>
      </c>
    </row>
    <row r="223" spans="1:21" x14ac:dyDescent="0.35">
      <c r="A223" s="6"/>
      <c r="B223" s="6"/>
      <c r="C223" s="6"/>
      <c r="D223" s="28">
        <f t="shared" si="27"/>
        <v>0</v>
      </c>
      <c r="E223" s="28">
        <f t="shared" si="26"/>
        <v>0</v>
      </c>
      <c r="F223" s="28">
        <f t="shared" si="28"/>
        <v>0</v>
      </c>
      <c r="H223" s="6"/>
      <c r="I223" s="6"/>
      <c r="J223" s="6"/>
      <c r="K223" s="28">
        <f t="shared" si="29"/>
        <v>0</v>
      </c>
      <c r="L223" s="28">
        <f t="shared" si="30"/>
        <v>0</v>
      </c>
      <c r="M223" s="28">
        <f t="shared" si="31"/>
        <v>0</v>
      </c>
      <c r="O223" s="11" t="s">
        <v>25</v>
      </c>
      <c r="P223" s="6"/>
      <c r="Q223" s="28">
        <f t="shared" si="32"/>
        <v>0</v>
      </c>
      <c r="S223" s="11" t="s">
        <v>25</v>
      </c>
      <c r="T223" s="6"/>
      <c r="U223" s="28">
        <f t="shared" si="33"/>
        <v>0</v>
      </c>
    </row>
    <row r="224" spans="1:21" x14ac:dyDescent="0.35">
      <c r="A224" s="6"/>
      <c r="B224" s="6"/>
      <c r="C224" s="6"/>
      <c r="D224" s="28">
        <f t="shared" si="27"/>
        <v>0</v>
      </c>
      <c r="E224" s="28">
        <f t="shared" si="26"/>
        <v>0</v>
      </c>
      <c r="F224" s="28">
        <f t="shared" si="28"/>
        <v>0</v>
      </c>
      <c r="H224" s="6"/>
      <c r="I224" s="6"/>
      <c r="J224" s="6"/>
      <c r="K224" s="28">
        <f t="shared" si="29"/>
        <v>0</v>
      </c>
      <c r="L224" s="28">
        <f t="shared" si="30"/>
        <v>0</v>
      </c>
      <c r="M224" s="28">
        <f t="shared" si="31"/>
        <v>0</v>
      </c>
      <c r="O224" s="11" t="s">
        <v>25</v>
      </c>
      <c r="P224" s="6"/>
      <c r="Q224" s="28">
        <f t="shared" si="32"/>
        <v>0</v>
      </c>
      <c r="S224" s="11" t="s">
        <v>25</v>
      </c>
      <c r="T224" s="6"/>
      <c r="U224" s="28">
        <f t="shared" si="33"/>
        <v>0</v>
      </c>
    </row>
    <row r="225" spans="1:21" x14ac:dyDescent="0.35">
      <c r="A225" s="6"/>
      <c r="B225" s="6"/>
      <c r="C225" s="6"/>
      <c r="D225" s="28">
        <f t="shared" si="27"/>
        <v>0</v>
      </c>
      <c r="E225" s="28">
        <f t="shared" si="26"/>
        <v>0</v>
      </c>
      <c r="F225" s="28">
        <f t="shared" si="28"/>
        <v>0</v>
      </c>
      <c r="H225" s="6"/>
      <c r="I225" s="6"/>
      <c r="J225" s="6"/>
      <c r="K225" s="28">
        <f t="shared" si="29"/>
        <v>0</v>
      </c>
      <c r="L225" s="28">
        <f t="shared" si="30"/>
        <v>0</v>
      </c>
      <c r="M225" s="28">
        <f t="shared" si="31"/>
        <v>0</v>
      </c>
      <c r="O225" s="11" t="s">
        <v>25</v>
      </c>
      <c r="P225" s="6"/>
      <c r="Q225" s="28">
        <f t="shared" si="32"/>
        <v>0</v>
      </c>
      <c r="S225" s="11" t="s">
        <v>25</v>
      </c>
      <c r="T225" s="6"/>
      <c r="U225" s="28">
        <f t="shared" si="33"/>
        <v>0</v>
      </c>
    </row>
    <row r="226" spans="1:21" x14ac:dyDescent="0.35">
      <c r="A226" s="6"/>
      <c r="B226" s="6"/>
      <c r="C226" s="6"/>
      <c r="D226" s="28">
        <f t="shared" si="27"/>
        <v>0</v>
      </c>
      <c r="E226" s="28">
        <f t="shared" si="26"/>
        <v>0</v>
      </c>
      <c r="F226" s="28">
        <f t="shared" si="28"/>
        <v>0</v>
      </c>
      <c r="H226" s="6"/>
      <c r="I226" s="6"/>
      <c r="J226" s="6"/>
      <c r="K226" s="28">
        <f t="shared" si="29"/>
        <v>0</v>
      </c>
      <c r="L226" s="28">
        <f t="shared" si="30"/>
        <v>0</v>
      </c>
      <c r="M226" s="28">
        <f t="shared" si="31"/>
        <v>0</v>
      </c>
      <c r="O226" s="11" t="s">
        <v>25</v>
      </c>
      <c r="P226" s="6"/>
      <c r="Q226" s="28">
        <f t="shared" si="32"/>
        <v>0</v>
      </c>
      <c r="S226" s="11" t="s">
        <v>25</v>
      </c>
      <c r="T226" s="6"/>
      <c r="U226" s="28">
        <f t="shared" si="33"/>
        <v>0</v>
      </c>
    </row>
    <row r="227" spans="1:21" x14ac:dyDescent="0.35">
      <c r="A227" s="6"/>
      <c r="B227" s="6"/>
      <c r="C227" s="6"/>
      <c r="D227" s="28">
        <f t="shared" si="27"/>
        <v>0</v>
      </c>
      <c r="E227" s="28">
        <f t="shared" si="26"/>
        <v>0</v>
      </c>
      <c r="F227" s="28">
        <f t="shared" si="28"/>
        <v>0</v>
      </c>
      <c r="H227" s="6"/>
      <c r="I227" s="6"/>
      <c r="J227" s="6"/>
      <c r="K227" s="28">
        <f t="shared" si="29"/>
        <v>0</v>
      </c>
      <c r="L227" s="28">
        <f t="shared" si="30"/>
        <v>0</v>
      </c>
      <c r="M227" s="28">
        <f t="shared" si="31"/>
        <v>0</v>
      </c>
      <c r="O227" s="11" t="s">
        <v>25</v>
      </c>
      <c r="P227" s="6"/>
      <c r="Q227" s="28">
        <f t="shared" si="32"/>
        <v>0</v>
      </c>
      <c r="S227" s="11" t="s">
        <v>25</v>
      </c>
      <c r="T227" s="6"/>
      <c r="U227" s="28">
        <f t="shared" si="33"/>
        <v>0</v>
      </c>
    </row>
    <row r="228" spans="1:21" x14ac:dyDescent="0.35">
      <c r="A228" s="6"/>
      <c r="B228" s="6"/>
      <c r="C228" s="6"/>
      <c r="D228" s="28">
        <f t="shared" si="27"/>
        <v>0</v>
      </c>
      <c r="E228" s="28">
        <f t="shared" si="26"/>
        <v>0</v>
      </c>
      <c r="F228" s="28">
        <f t="shared" si="28"/>
        <v>0</v>
      </c>
      <c r="H228" s="6"/>
      <c r="I228" s="6"/>
      <c r="J228" s="6"/>
      <c r="K228" s="28">
        <f t="shared" si="29"/>
        <v>0</v>
      </c>
      <c r="L228" s="28">
        <f t="shared" si="30"/>
        <v>0</v>
      </c>
      <c r="M228" s="28">
        <f t="shared" si="31"/>
        <v>0</v>
      </c>
      <c r="O228" s="11" t="s">
        <v>25</v>
      </c>
      <c r="P228" s="6"/>
      <c r="Q228" s="28">
        <f t="shared" si="32"/>
        <v>0</v>
      </c>
      <c r="S228" s="11" t="s">
        <v>25</v>
      </c>
      <c r="T228" s="6"/>
      <c r="U228" s="28">
        <f t="shared" si="33"/>
        <v>0</v>
      </c>
    </row>
    <row r="229" spans="1:21" x14ac:dyDescent="0.35">
      <c r="A229" s="6"/>
      <c r="B229" s="6"/>
      <c r="C229" s="6"/>
      <c r="D229" s="28">
        <f t="shared" si="27"/>
        <v>0</v>
      </c>
      <c r="E229" s="28">
        <f t="shared" si="26"/>
        <v>0</v>
      </c>
      <c r="F229" s="28">
        <f t="shared" si="28"/>
        <v>0</v>
      </c>
      <c r="H229" s="6"/>
      <c r="I229" s="6"/>
      <c r="J229" s="6"/>
      <c r="K229" s="28">
        <f t="shared" si="29"/>
        <v>0</v>
      </c>
      <c r="L229" s="28">
        <f t="shared" si="30"/>
        <v>0</v>
      </c>
      <c r="M229" s="28">
        <f t="shared" si="31"/>
        <v>0</v>
      </c>
      <c r="O229" s="11" t="s">
        <v>25</v>
      </c>
      <c r="P229" s="6"/>
      <c r="Q229" s="28">
        <f t="shared" si="32"/>
        <v>0</v>
      </c>
      <c r="S229" s="11" t="s">
        <v>25</v>
      </c>
      <c r="T229" s="6"/>
      <c r="U229" s="28">
        <f t="shared" si="33"/>
        <v>0</v>
      </c>
    </row>
    <row r="230" spans="1:21" x14ac:dyDescent="0.35">
      <c r="A230" s="6"/>
      <c r="B230" s="6"/>
      <c r="C230" s="6"/>
      <c r="D230" s="28">
        <f t="shared" si="27"/>
        <v>0</v>
      </c>
      <c r="E230" s="28">
        <f t="shared" si="26"/>
        <v>0</v>
      </c>
      <c r="F230" s="28">
        <f t="shared" si="28"/>
        <v>0</v>
      </c>
      <c r="H230" s="6"/>
      <c r="I230" s="6"/>
      <c r="J230" s="6"/>
      <c r="K230" s="28">
        <f t="shared" si="29"/>
        <v>0</v>
      </c>
      <c r="L230" s="28">
        <f t="shared" si="30"/>
        <v>0</v>
      </c>
      <c r="M230" s="28">
        <f t="shared" si="31"/>
        <v>0</v>
      </c>
      <c r="O230" s="11" t="s">
        <v>25</v>
      </c>
      <c r="P230" s="6"/>
      <c r="Q230" s="28">
        <f t="shared" si="32"/>
        <v>0</v>
      </c>
      <c r="S230" s="11" t="s">
        <v>25</v>
      </c>
      <c r="T230" s="6"/>
      <c r="U230" s="28">
        <f t="shared" si="33"/>
        <v>0</v>
      </c>
    </row>
    <row r="231" spans="1:21" x14ac:dyDescent="0.35">
      <c r="A231" s="6"/>
      <c r="B231" s="6"/>
      <c r="C231" s="6"/>
      <c r="D231" s="28">
        <f t="shared" si="27"/>
        <v>0</v>
      </c>
      <c r="E231" s="28">
        <f>D231*C231</f>
        <v>0</v>
      </c>
      <c r="F231" s="28">
        <f t="shared" si="28"/>
        <v>0</v>
      </c>
      <c r="H231" s="6"/>
      <c r="I231" s="6"/>
      <c r="J231" s="6"/>
      <c r="K231" s="28">
        <f t="shared" si="29"/>
        <v>0</v>
      </c>
      <c r="L231" s="28">
        <f t="shared" si="30"/>
        <v>0</v>
      </c>
      <c r="M231" s="28">
        <f t="shared" si="31"/>
        <v>0</v>
      </c>
      <c r="O231" s="11" t="s">
        <v>25</v>
      </c>
      <c r="P231" s="6"/>
      <c r="Q231" s="28">
        <f t="shared" si="32"/>
        <v>0</v>
      </c>
      <c r="S231" s="11" t="s">
        <v>25</v>
      </c>
      <c r="T231" s="6"/>
      <c r="U231" s="28">
        <f t="shared" si="33"/>
        <v>0</v>
      </c>
    </row>
    <row r="232" spans="1:21" x14ac:dyDescent="0.35">
      <c r="A232" s="6"/>
      <c r="B232" s="6"/>
      <c r="C232" s="6"/>
      <c r="D232" s="28">
        <f t="shared" si="27"/>
        <v>0</v>
      </c>
      <c r="E232" s="28">
        <f>D232*C232</f>
        <v>0</v>
      </c>
      <c r="F232" s="28">
        <f t="shared" si="28"/>
        <v>0</v>
      </c>
      <c r="H232" s="6"/>
      <c r="I232" s="6"/>
      <c r="J232" s="6"/>
      <c r="K232" s="28">
        <f t="shared" si="29"/>
        <v>0</v>
      </c>
      <c r="L232" s="28">
        <f t="shared" si="30"/>
        <v>0</v>
      </c>
      <c r="M232" s="28">
        <f t="shared" si="31"/>
        <v>0</v>
      </c>
      <c r="O232" s="11" t="s">
        <v>25</v>
      </c>
      <c r="P232" s="6"/>
      <c r="Q232" s="28">
        <f t="shared" si="32"/>
        <v>0</v>
      </c>
      <c r="S232" s="11" t="s">
        <v>25</v>
      </c>
      <c r="T232" s="6"/>
      <c r="U232" s="28">
        <f t="shared" si="33"/>
        <v>0</v>
      </c>
    </row>
    <row r="233" spans="1:21" x14ac:dyDescent="0.35">
      <c r="A233" s="6"/>
      <c r="B233" s="6"/>
      <c r="C233" s="6"/>
      <c r="D233" s="28">
        <f t="shared" si="27"/>
        <v>0</v>
      </c>
      <c r="E233" s="28">
        <f>D233*C233</f>
        <v>0</v>
      </c>
      <c r="F233" s="28">
        <f t="shared" si="28"/>
        <v>0</v>
      </c>
      <c r="H233" s="6"/>
      <c r="I233" s="6"/>
      <c r="J233" s="6"/>
      <c r="K233" s="28">
        <f t="shared" si="29"/>
        <v>0</v>
      </c>
      <c r="L233" s="28">
        <f t="shared" si="30"/>
        <v>0</v>
      </c>
      <c r="M233" s="28">
        <f t="shared" si="31"/>
        <v>0</v>
      </c>
      <c r="O233" s="11" t="s">
        <v>25</v>
      </c>
      <c r="P233" s="6"/>
      <c r="Q233" s="28">
        <f t="shared" si="32"/>
        <v>0</v>
      </c>
      <c r="S233" s="11" t="s">
        <v>25</v>
      </c>
      <c r="T233" s="6"/>
      <c r="U233" s="28">
        <f t="shared" si="33"/>
        <v>0</v>
      </c>
    </row>
    <row r="234" spans="1:21" x14ac:dyDescent="0.35">
      <c r="A234" s="6"/>
      <c r="B234" s="6"/>
      <c r="C234" s="6"/>
      <c r="D234" s="28">
        <f t="shared" si="27"/>
        <v>0</v>
      </c>
      <c r="E234" s="28">
        <f t="shared" ref="E234:E257" si="34">D234*C234</f>
        <v>0</v>
      </c>
      <c r="F234" s="28">
        <f t="shared" si="28"/>
        <v>0</v>
      </c>
      <c r="H234" s="6"/>
      <c r="I234" s="6"/>
      <c r="J234" s="6"/>
      <c r="K234" s="28">
        <f t="shared" si="29"/>
        <v>0</v>
      </c>
      <c r="L234" s="28">
        <f t="shared" si="30"/>
        <v>0</v>
      </c>
      <c r="M234" s="28">
        <f t="shared" si="31"/>
        <v>0</v>
      </c>
      <c r="O234" s="11" t="s">
        <v>25</v>
      </c>
      <c r="P234" s="6"/>
      <c r="Q234" s="28">
        <f t="shared" si="32"/>
        <v>0</v>
      </c>
      <c r="S234" s="11" t="s">
        <v>25</v>
      </c>
      <c r="T234" s="6"/>
      <c r="U234" s="28">
        <f t="shared" si="33"/>
        <v>0</v>
      </c>
    </row>
    <row r="235" spans="1:21" x14ac:dyDescent="0.35">
      <c r="A235" s="6"/>
      <c r="B235" s="6"/>
      <c r="C235" s="6"/>
      <c r="D235" s="28">
        <f t="shared" si="27"/>
        <v>0</v>
      </c>
      <c r="E235" s="28">
        <f t="shared" si="34"/>
        <v>0</v>
      </c>
      <c r="F235" s="28">
        <f t="shared" si="28"/>
        <v>0</v>
      </c>
      <c r="H235" s="6"/>
      <c r="I235" s="6"/>
      <c r="J235" s="6"/>
      <c r="K235" s="28">
        <f t="shared" si="29"/>
        <v>0</v>
      </c>
      <c r="L235" s="28">
        <f t="shared" si="30"/>
        <v>0</v>
      </c>
      <c r="M235" s="28">
        <f t="shared" si="31"/>
        <v>0</v>
      </c>
      <c r="O235" s="11" t="s">
        <v>25</v>
      </c>
      <c r="P235" s="6"/>
      <c r="Q235" s="28">
        <f t="shared" si="32"/>
        <v>0</v>
      </c>
      <c r="S235" s="11" t="s">
        <v>25</v>
      </c>
      <c r="T235" s="6"/>
      <c r="U235" s="28">
        <f t="shared" si="33"/>
        <v>0</v>
      </c>
    </row>
    <row r="236" spans="1:21" x14ac:dyDescent="0.35">
      <c r="A236" s="6"/>
      <c r="B236" s="6"/>
      <c r="C236" s="6"/>
      <c r="D236" s="28">
        <f t="shared" si="27"/>
        <v>0</v>
      </c>
      <c r="E236" s="28">
        <f t="shared" si="34"/>
        <v>0</v>
      </c>
      <c r="F236" s="28">
        <f t="shared" si="28"/>
        <v>0</v>
      </c>
      <c r="H236" s="6"/>
      <c r="I236" s="6"/>
      <c r="J236" s="6"/>
      <c r="K236" s="28">
        <f t="shared" si="29"/>
        <v>0</v>
      </c>
      <c r="L236" s="28">
        <f t="shared" si="30"/>
        <v>0</v>
      </c>
      <c r="M236" s="28">
        <f t="shared" si="31"/>
        <v>0</v>
      </c>
      <c r="O236" s="11" t="s">
        <v>25</v>
      </c>
      <c r="P236" s="6"/>
      <c r="Q236" s="28">
        <f t="shared" si="32"/>
        <v>0</v>
      </c>
      <c r="S236" s="11" t="s">
        <v>25</v>
      </c>
      <c r="T236" s="6"/>
      <c r="U236" s="28">
        <f t="shared" si="33"/>
        <v>0</v>
      </c>
    </row>
    <row r="237" spans="1:21" x14ac:dyDescent="0.35">
      <c r="A237" s="6"/>
      <c r="B237" s="6"/>
      <c r="C237" s="6"/>
      <c r="D237" s="28">
        <f t="shared" si="27"/>
        <v>0</v>
      </c>
      <c r="E237" s="28">
        <f t="shared" si="34"/>
        <v>0</v>
      </c>
      <c r="F237" s="28">
        <f t="shared" si="28"/>
        <v>0</v>
      </c>
      <c r="H237" s="6"/>
      <c r="I237" s="6"/>
      <c r="J237" s="6"/>
      <c r="K237" s="28">
        <f t="shared" si="29"/>
        <v>0</v>
      </c>
      <c r="L237" s="28">
        <f t="shared" si="30"/>
        <v>0</v>
      </c>
      <c r="M237" s="28">
        <f t="shared" si="31"/>
        <v>0</v>
      </c>
      <c r="O237" s="11" t="s">
        <v>25</v>
      </c>
      <c r="P237" s="6"/>
      <c r="Q237" s="28">
        <f t="shared" si="32"/>
        <v>0</v>
      </c>
      <c r="S237" s="11" t="s">
        <v>25</v>
      </c>
      <c r="T237" s="6"/>
      <c r="U237" s="28">
        <f t="shared" si="33"/>
        <v>0</v>
      </c>
    </row>
    <row r="238" spans="1:21" x14ac:dyDescent="0.35">
      <c r="A238" s="6"/>
      <c r="B238" s="6"/>
      <c r="C238" s="6"/>
      <c r="D238" s="28">
        <f t="shared" si="27"/>
        <v>0</v>
      </c>
      <c r="E238" s="28">
        <f t="shared" si="34"/>
        <v>0</v>
      </c>
      <c r="F238" s="28">
        <f t="shared" si="28"/>
        <v>0</v>
      </c>
      <c r="H238" s="6"/>
      <c r="I238" s="6"/>
      <c r="J238" s="6"/>
      <c r="K238" s="28">
        <f t="shared" si="29"/>
        <v>0</v>
      </c>
      <c r="L238" s="28">
        <f t="shared" si="30"/>
        <v>0</v>
      </c>
      <c r="M238" s="28">
        <f t="shared" si="31"/>
        <v>0</v>
      </c>
      <c r="O238" s="11" t="s">
        <v>25</v>
      </c>
      <c r="P238" s="6"/>
      <c r="Q238" s="28">
        <f t="shared" si="32"/>
        <v>0</v>
      </c>
      <c r="S238" s="11" t="s">
        <v>25</v>
      </c>
      <c r="T238" s="6"/>
      <c r="U238" s="28">
        <f t="shared" si="33"/>
        <v>0</v>
      </c>
    </row>
    <row r="239" spans="1:21" x14ac:dyDescent="0.35">
      <c r="A239" s="6"/>
      <c r="B239" s="6"/>
      <c r="C239" s="6"/>
      <c r="D239" s="28">
        <f t="shared" si="27"/>
        <v>0</v>
      </c>
      <c r="E239" s="28">
        <f t="shared" si="34"/>
        <v>0</v>
      </c>
      <c r="F239" s="28">
        <f t="shared" si="28"/>
        <v>0</v>
      </c>
      <c r="H239" s="6"/>
      <c r="I239" s="6"/>
      <c r="J239" s="6"/>
      <c r="K239" s="28">
        <f t="shared" si="29"/>
        <v>0</v>
      </c>
      <c r="L239" s="28">
        <f t="shared" si="30"/>
        <v>0</v>
      </c>
      <c r="M239" s="28">
        <f t="shared" si="31"/>
        <v>0</v>
      </c>
      <c r="O239" s="11" t="s">
        <v>25</v>
      </c>
      <c r="P239" s="6"/>
      <c r="Q239" s="28">
        <f t="shared" si="32"/>
        <v>0</v>
      </c>
      <c r="S239" s="11" t="s">
        <v>25</v>
      </c>
      <c r="T239" s="6"/>
      <c r="U239" s="28">
        <f t="shared" si="33"/>
        <v>0</v>
      </c>
    </row>
    <row r="240" spans="1:21" x14ac:dyDescent="0.35">
      <c r="A240" s="6"/>
      <c r="B240" s="6"/>
      <c r="C240" s="6"/>
      <c r="D240" s="28">
        <f t="shared" si="27"/>
        <v>0</v>
      </c>
      <c r="E240" s="28">
        <f t="shared" si="34"/>
        <v>0</v>
      </c>
      <c r="F240" s="28">
        <f t="shared" si="28"/>
        <v>0</v>
      </c>
      <c r="H240" s="6"/>
      <c r="I240" s="6"/>
      <c r="J240" s="6"/>
      <c r="K240" s="28">
        <f t="shared" si="29"/>
        <v>0</v>
      </c>
      <c r="L240" s="28">
        <f t="shared" si="30"/>
        <v>0</v>
      </c>
      <c r="M240" s="28">
        <f t="shared" si="31"/>
        <v>0</v>
      </c>
      <c r="O240" s="11" t="s">
        <v>25</v>
      </c>
      <c r="P240" s="6"/>
      <c r="Q240" s="28">
        <f t="shared" si="32"/>
        <v>0</v>
      </c>
      <c r="S240" s="11" t="s">
        <v>25</v>
      </c>
      <c r="T240" s="6"/>
      <c r="U240" s="28">
        <f t="shared" si="33"/>
        <v>0</v>
      </c>
    </row>
    <row r="241" spans="1:21" x14ac:dyDescent="0.35">
      <c r="A241" s="6"/>
      <c r="B241" s="6"/>
      <c r="C241" s="6"/>
      <c r="D241" s="28">
        <f t="shared" si="27"/>
        <v>0</v>
      </c>
      <c r="E241" s="28">
        <f t="shared" si="34"/>
        <v>0</v>
      </c>
      <c r="F241" s="28">
        <f t="shared" si="28"/>
        <v>0</v>
      </c>
      <c r="H241" s="6"/>
      <c r="I241" s="6"/>
      <c r="J241" s="6"/>
      <c r="K241" s="28">
        <f t="shared" si="29"/>
        <v>0</v>
      </c>
      <c r="L241" s="28">
        <f t="shared" si="30"/>
        <v>0</v>
      </c>
      <c r="M241" s="28">
        <f t="shared" si="31"/>
        <v>0</v>
      </c>
      <c r="O241" s="11" t="s">
        <v>25</v>
      </c>
      <c r="P241" s="6"/>
      <c r="Q241" s="28">
        <f t="shared" si="32"/>
        <v>0</v>
      </c>
      <c r="S241" s="11" t="s">
        <v>25</v>
      </c>
      <c r="T241" s="6"/>
      <c r="U241" s="28">
        <f t="shared" si="33"/>
        <v>0</v>
      </c>
    </row>
    <row r="242" spans="1:21" x14ac:dyDescent="0.35">
      <c r="A242" s="6"/>
      <c r="B242" s="6"/>
      <c r="C242" s="6"/>
      <c r="D242" s="28">
        <f t="shared" si="27"/>
        <v>0</v>
      </c>
      <c r="E242" s="28">
        <f t="shared" si="34"/>
        <v>0</v>
      </c>
      <c r="F242" s="28">
        <f t="shared" si="28"/>
        <v>0</v>
      </c>
      <c r="H242" s="6"/>
      <c r="I242" s="6"/>
      <c r="J242" s="6"/>
      <c r="K242" s="28">
        <f t="shared" si="29"/>
        <v>0</v>
      </c>
      <c r="L242" s="28">
        <f t="shared" si="30"/>
        <v>0</v>
      </c>
      <c r="M242" s="28">
        <f t="shared" si="31"/>
        <v>0</v>
      </c>
      <c r="O242" s="11" t="s">
        <v>25</v>
      </c>
      <c r="P242" s="6"/>
      <c r="Q242" s="28">
        <f t="shared" si="32"/>
        <v>0</v>
      </c>
      <c r="S242" s="11" t="s">
        <v>25</v>
      </c>
      <c r="T242" s="6"/>
      <c r="U242" s="28">
        <f t="shared" si="33"/>
        <v>0</v>
      </c>
    </row>
    <row r="243" spans="1:21" x14ac:dyDescent="0.35">
      <c r="A243" s="6"/>
      <c r="B243" s="6"/>
      <c r="C243" s="6"/>
      <c r="D243" s="28">
        <f t="shared" si="27"/>
        <v>0</v>
      </c>
      <c r="E243" s="28">
        <f t="shared" si="34"/>
        <v>0</v>
      </c>
      <c r="F243" s="28">
        <f t="shared" si="28"/>
        <v>0</v>
      </c>
      <c r="H243" s="6"/>
      <c r="I243" s="6"/>
      <c r="J243" s="6"/>
      <c r="K243" s="28">
        <f t="shared" si="29"/>
        <v>0</v>
      </c>
      <c r="L243" s="28">
        <f t="shared" si="30"/>
        <v>0</v>
      </c>
      <c r="M243" s="28">
        <f t="shared" si="31"/>
        <v>0</v>
      </c>
      <c r="O243" s="11" t="s">
        <v>25</v>
      </c>
      <c r="P243" s="6"/>
      <c r="Q243" s="28">
        <f t="shared" si="32"/>
        <v>0</v>
      </c>
      <c r="S243" s="11" t="s">
        <v>25</v>
      </c>
      <c r="T243" s="6"/>
      <c r="U243" s="28">
        <f t="shared" si="33"/>
        <v>0</v>
      </c>
    </row>
    <row r="244" spans="1:21" x14ac:dyDescent="0.35">
      <c r="A244" s="6"/>
      <c r="B244" s="6"/>
      <c r="C244" s="6"/>
      <c r="D244" s="28">
        <f t="shared" si="27"/>
        <v>0</v>
      </c>
      <c r="E244" s="28">
        <f t="shared" si="34"/>
        <v>0</v>
      </c>
      <c r="F244" s="28">
        <f t="shared" si="28"/>
        <v>0</v>
      </c>
      <c r="H244" s="6"/>
      <c r="I244" s="6"/>
      <c r="J244" s="6"/>
      <c r="K244" s="28">
        <f t="shared" si="29"/>
        <v>0</v>
      </c>
      <c r="L244" s="28">
        <f t="shared" si="30"/>
        <v>0</v>
      </c>
      <c r="M244" s="28">
        <f t="shared" si="31"/>
        <v>0</v>
      </c>
      <c r="O244" s="11" t="s">
        <v>25</v>
      </c>
      <c r="P244" s="6"/>
      <c r="Q244" s="28">
        <f t="shared" si="32"/>
        <v>0</v>
      </c>
      <c r="S244" s="11" t="s">
        <v>25</v>
      </c>
      <c r="T244" s="6"/>
      <c r="U244" s="28">
        <f t="shared" si="33"/>
        <v>0</v>
      </c>
    </row>
    <row r="245" spans="1:21" x14ac:dyDescent="0.35">
      <c r="A245" s="6"/>
      <c r="B245" s="6"/>
      <c r="C245" s="6"/>
      <c r="D245" s="28">
        <f t="shared" si="27"/>
        <v>0</v>
      </c>
      <c r="E245" s="28">
        <f t="shared" si="34"/>
        <v>0</v>
      </c>
      <c r="F245" s="28">
        <f t="shared" si="28"/>
        <v>0</v>
      </c>
      <c r="H245" s="6"/>
      <c r="I245" s="6"/>
      <c r="J245" s="6"/>
      <c r="K245" s="28">
        <f t="shared" si="29"/>
        <v>0</v>
      </c>
      <c r="L245" s="28">
        <f t="shared" si="30"/>
        <v>0</v>
      </c>
      <c r="M245" s="28">
        <f t="shared" si="31"/>
        <v>0</v>
      </c>
      <c r="O245" s="11" t="s">
        <v>25</v>
      </c>
      <c r="P245" s="6"/>
      <c r="Q245" s="28">
        <f t="shared" si="32"/>
        <v>0</v>
      </c>
      <c r="S245" s="11" t="s">
        <v>25</v>
      </c>
      <c r="T245" s="6"/>
      <c r="U245" s="28">
        <f t="shared" si="33"/>
        <v>0</v>
      </c>
    </row>
    <row r="246" spans="1:21" x14ac:dyDescent="0.35">
      <c r="A246" s="6"/>
      <c r="B246" s="6"/>
      <c r="C246" s="6"/>
      <c r="D246" s="28">
        <f t="shared" si="27"/>
        <v>0</v>
      </c>
      <c r="E246" s="28">
        <f t="shared" si="34"/>
        <v>0</v>
      </c>
      <c r="F246" s="28">
        <f t="shared" si="28"/>
        <v>0</v>
      </c>
      <c r="H246" s="6"/>
      <c r="I246" s="6"/>
      <c r="J246" s="6"/>
      <c r="K246" s="28">
        <f t="shared" si="29"/>
        <v>0</v>
      </c>
      <c r="L246" s="28">
        <f t="shared" si="30"/>
        <v>0</v>
      </c>
      <c r="M246" s="28">
        <f t="shared" si="31"/>
        <v>0</v>
      </c>
      <c r="O246" s="11" t="s">
        <v>25</v>
      </c>
      <c r="P246" s="6"/>
      <c r="Q246" s="28">
        <f t="shared" si="32"/>
        <v>0</v>
      </c>
      <c r="S246" s="11" t="s">
        <v>25</v>
      </c>
      <c r="T246" s="6"/>
      <c r="U246" s="28">
        <f t="shared" si="33"/>
        <v>0</v>
      </c>
    </row>
    <row r="247" spans="1:21" x14ac:dyDescent="0.35">
      <c r="A247" s="6"/>
      <c r="B247" s="6"/>
      <c r="C247" s="6"/>
      <c r="D247" s="28">
        <f t="shared" si="27"/>
        <v>0</v>
      </c>
      <c r="E247" s="28">
        <f t="shared" si="34"/>
        <v>0</v>
      </c>
      <c r="F247" s="28">
        <f t="shared" si="28"/>
        <v>0</v>
      </c>
      <c r="H247" s="6"/>
      <c r="I247" s="6"/>
      <c r="J247" s="6"/>
      <c r="K247" s="28">
        <f t="shared" si="29"/>
        <v>0</v>
      </c>
      <c r="L247" s="28">
        <f t="shared" si="30"/>
        <v>0</v>
      </c>
      <c r="M247" s="28">
        <f t="shared" si="31"/>
        <v>0</v>
      </c>
      <c r="O247" s="11" t="s">
        <v>25</v>
      </c>
      <c r="P247" s="6"/>
      <c r="Q247" s="28">
        <f t="shared" si="32"/>
        <v>0</v>
      </c>
      <c r="S247" s="11" t="s">
        <v>25</v>
      </c>
      <c r="T247" s="6"/>
      <c r="U247" s="28">
        <f t="shared" si="33"/>
        <v>0</v>
      </c>
    </row>
    <row r="248" spans="1:21" x14ac:dyDescent="0.35">
      <c r="A248" s="6"/>
      <c r="B248" s="6"/>
      <c r="C248" s="6"/>
      <c r="D248" s="28">
        <f t="shared" si="27"/>
        <v>0</v>
      </c>
      <c r="E248" s="28">
        <f t="shared" si="34"/>
        <v>0</v>
      </c>
      <c r="F248" s="28">
        <f t="shared" si="28"/>
        <v>0</v>
      </c>
      <c r="H248" s="6"/>
      <c r="I248" s="6"/>
      <c r="J248" s="6"/>
      <c r="K248" s="28">
        <f t="shared" si="29"/>
        <v>0</v>
      </c>
      <c r="L248" s="28">
        <f t="shared" si="30"/>
        <v>0</v>
      </c>
      <c r="M248" s="28">
        <f t="shared" si="31"/>
        <v>0</v>
      </c>
      <c r="O248" s="11" t="s">
        <v>25</v>
      </c>
      <c r="P248" s="6"/>
      <c r="Q248" s="28">
        <f t="shared" si="32"/>
        <v>0</v>
      </c>
      <c r="S248" s="11" t="s">
        <v>25</v>
      </c>
      <c r="T248" s="6"/>
      <c r="U248" s="28">
        <f t="shared" si="33"/>
        <v>0</v>
      </c>
    </row>
    <row r="249" spans="1:21" x14ac:dyDescent="0.35">
      <c r="A249" s="6"/>
      <c r="B249" s="6"/>
      <c r="C249" s="6"/>
      <c r="D249" s="28">
        <f t="shared" si="27"/>
        <v>0</v>
      </c>
      <c r="E249" s="28">
        <f t="shared" si="34"/>
        <v>0</v>
      </c>
      <c r="F249" s="28">
        <f t="shared" si="28"/>
        <v>0</v>
      </c>
      <c r="H249" s="6"/>
      <c r="I249" s="6"/>
      <c r="J249" s="6"/>
      <c r="K249" s="28">
        <f t="shared" si="29"/>
        <v>0</v>
      </c>
      <c r="L249" s="28">
        <f t="shared" si="30"/>
        <v>0</v>
      </c>
      <c r="M249" s="28">
        <f t="shared" si="31"/>
        <v>0</v>
      </c>
      <c r="O249" s="11" t="s">
        <v>25</v>
      </c>
      <c r="P249" s="6"/>
      <c r="Q249" s="28">
        <f t="shared" si="32"/>
        <v>0</v>
      </c>
      <c r="S249" s="11" t="s">
        <v>25</v>
      </c>
      <c r="T249" s="6"/>
      <c r="U249" s="28">
        <f t="shared" si="33"/>
        <v>0</v>
      </c>
    </row>
    <row r="250" spans="1:21" x14ac:dyDescent="0.35">
      <c r="A250" s="6"/>
      <c r="B250" s="6"/>
      <c r="C250" s="6"/>
      <c r="D250" s="28">
        <f t="shared" si="27"/>
        <v>0</v>
      </c>
      <c r="E250" s="28">
        <f t="shared" si="34"/>
        <v>0</v>
      </c>
      <c r="F250" s="28">
        <f t="shared" si="28"/>
        <v>0</v>
      </c>
      <c r="H250" s="6"/>
      <c r="I250" s="6"/>
      <c r="J250" s="6"/>
      <c r="K250" s="28">
        <f t="shared" si="29"/>
        <v>0</v>
      </c>
      <c r="L250" s="28">
        <f t="shared" si="30"/>
        <v>0</v>
      </c>
      <c r="M250" s="28">
        <f t="shared" si="31"/>
        <v>0</v>
      </c>
      <c r="O250" s="11" t="s">
        <v>25</v>
      </c>
      <c r="P250" s="6"/>
      <c r="Q250" s="28">
        <f t="shared" si="32"/>
        <v>0</v>
      </c>
      <c r="S250" s="11" t="s">
        <v>25</v>
      </c>
      <c r="T250" s="6"/>
      <c r="U250" s="28">
        <f t="shared" si="33"/>
        <v>0</v>
      </c>
    </row>
    <row r="251" spans="1:21" x14ac:dyDescent="0.35">
      <c r="A251" s="6"/>
      <c r="B251" s="6"/>
      <c r="C251" s="6"/>
      <c r="D251" s="28">
        <f t="shared" si="27"/>
        <v>0</v>
      </c>
      <c r="E251" s="28">
        <f t="shared" si="34"/>
        <v>0</v>
      </c>
      <c r="F251" s="28">
        <f t="shared" si="28"/>
        <v>0</v>
      </c>
      <c r="H251" s="6"/>
      <c r="I251" s="6"/>
      <c r="J251" s="6"/>
      <c r="K251" s="28">
        <f t="shared" si="29"/>
        <v>0</v>
      </c>
      <c r="L251" s="28">
        <f t="shared" si="30"/>
        <v>0</v>
      </c>
      <c r="M251" s="28">
        <f t="shared" si="31"/>
        <v>0</v>
      </c>
      <c r="O251" s="11" t="s">
        <v>25</v>
      </c>
      <c r="P251" s="6"/>
      <c r="Q251" s="28">
        <f t="shared" si="32"/>
        <v>0</v>
      </c>
      <c r="S251" s="11" t="s">
        <v>25</v>
      </c>
      <c r="T251" s="6"/>
      <c r="U251" s="28">
        <f t="shared" si="33"/>
        <v>0</v>
      </c>
    </row>
    <row r="252" spans="1:21" x14ac:dyDescent="0.35">
      <c r="A252" s="6"/>
      <c r="B252" s="6"/>
      <c r="C252" s="6"/>
      <c r="D252" s="28">
        <f t="shared" si="27"/>
        <v>0</v>
      </c>
      <c r="E252" s="28">
        <f t="shared" si="34"/>
        <v>0</v>
      </c>
      <c r="F252" s="28">
        <f t="shared" si="28"/>
        <v>0</v>
      </c>
      <c r="H252" s="6"/>
      <c r="I252" s="6"/>
      <c r="J252" s="6"/>
      <c r="K252" s="28">
        <f t="shared" si="29"/>
        <v>0</v>
      </c>
      <c r="L252" s="28">
        <f t="shared" si="30"/>
        <v>0</v>
      </c>
      <c r="M252" s="28">
        <f t="shared" si="31"/>
        <v>0</v>
      </c>
      <c r="O252" s="11" t="s">
        <v>25</v>
      </c>
      <c r="P252" s="6"/>
      <c r="Q252" s="28">
        <f t="shared" si="32"/>
        <v>0</v>
      </c>
      <c r="S252" s="11" t="s">
        <v>25</v>
      </c>
      <c r="T252" s="6"/>
      <c r="U252" s="28">
        <f t="shared" si="33"/>
        <v>0</v>
      </c>
    </row>
    <row r="253" spans="1:21" x14ac:dyDescent="0.35">
      <c r="A253" s="6"/>
      <c r="B253" s="6"/>
      <c r="C253" s="6"/>
      <c r="D253" s="28">
        <f t="shared" si="27"/>
        <v>0</v>
      </c>
      <c r="E253" s="28">
        <f t="shared" si="34"/>
        <v>0</v>
      </c>
      <c r="F253" s="28">
        <f t="shared" si="28"/>
        <v>0</v>
      </c>
      <c r="H253" s="6"/>
      <c r="I253" s="6"/>
      <c r="J253" s="6"/>
      <c r="K253" s="28">
        <f t="shared" si="29"/>
        <v>0</v>
      </c>
      <c r="L253" s="28">
        <f t="shared" si="30"/>
        <v>0</v>
      </c>
      <c r="M253" s="28">
        <f t="shared" si="31"/>
        <v>0</v>
      </c>
      <c r="O253" s="11" t="s">
        <v>25</v>
      </c>
      <c r="P253" s="6"/>
      <c r="Q253" s="28">
        <f t="shared" si="32"/>
        <v>0</v>
      </c>
      <c r="S253" s="11" t="s">
        <v>25</v>
      </c>
      <c r="T253" s="6"/>
      <c r="U253" s="28">
        <f t="shared" si="33"/>
        <v>0</v>
      </c>
    </row>
    <row r="254" spans="1:21" x14ac:dyDescent="0.35">
      <c r="A254" s="6"/>
      <c r="B254" s="6"/>
      <c r="C254" s="6"/>
      <c r="D254" s="28">
        <f t="shared" si="27"/>
        <v>0</v>
      </c>
      <c r="E254" s="28">
        <f t="shared" si="34"/>
        <v>0</v>
      </c>
      <c r="F254" s="28">
        <f t="shared" si="28"/>
        <v>0</v>
      </c>
      <c r="H254" s="6"/>
      <c r="I254" s="6"/>
      <c r="J254" s="6"/>
      <c r="K254" s="28">
        <f t="shared" si="29"/>
        <v>0</v>
      </c>
      <c r="L254" s="28">
        <f t="shared" si="30"/>
        <v>0</v>
      </c>
      <c r="M254" s="28">
        <f t="shared" si="31"/>
        <v>0</v>
      </c>
      <c r="O254" s="11" t="s">
        <v>25</v>
      </c>
      <c r="P254" s="6"/>
      <c r="Q254" s="28">
        <f t="shared" si="32"/>
        <v>0</v>
      </c>
      <c r="S254" s="11" t="s">
        <v>25</v>
      </c>
      <c r="T254" s="6"/>
      <c r="U254" s="28">
        <f t="shared" si="33"/>
        <v>0</v>
      </c>
    </row>
    <row r="255" spans="1:21" x14ac:dyDescent="0.35">
      <c r="A255" s="6"/>
      <c r="B255" s="6"/>
      <c r="C255" s="6"/>
      <c r="D255" s="28">
        <f t="shared" si="27"/>
        <v>0</v>
      </c>
      <c r="E255" s="28">
        <f t="shared" si="34"/>
        <v>0</v>
      </c>
      <c r="F255" s="28">
        <f t="shared" si="28"/>
        <v>0</v>
      </c>
      <c r="H255" s="6"/>
      <c r="I255" s="6"/>
      <c r="J255" s="6"/>
      <c r="K255" s="28">
        <f t="shared" si="29"/>
        <v>0</v>
      </c>
      <c r="L255" s="28">
        <f t="shared" si="30"/>
        <v>0</v>
      </c>
      <c r="M255" s="28">
        <f t="shared" si="31"/>
        <v>0</v>
      </c>
      <c r="O255" s="11" t="s">
        <v>25</v>
      </c>
      <c r="P255" s="6"/>
      <c r="Q255" s="28">
        <f t="shared" si="32"/>
        <v>0</v>
      </c>
      <c r="S255" s="11" t="s">
        <v>25</v>
      </c>
      <c r="T255" s="6"/>
      <c r="U255" s="28">
        <f t="shared" si="33"/>
        <v>0</v>
      </c>
    </row>
    <row r="256" spans="1:21" x14ac:dyDescent="0.35">
      <c r="A256" s="6"/>
      <c r="B256" s="6"/>
      <c r="C256" s="6"/>
      <c r="D256" s="28">
        <f t="shared" si="27"/>
        <v>0</v>
      </c>
      <c r="E256" s="28">
        <f t="shared" si="34"/>
        <v>0</v>
      </c>
      <c r="F256" s="28">
        <f t="shared" si="28"/>
        <v>0</v>
      </c>
      <c r="H256" s="6"/>
      <c r="I256" s="6"/>
      <c r="J256" s="6"/>
      <c r="K256" s="28">
        <f t="shared" si="29"/>
        <v>0</v>
      </c>
      <c r="L256" s="28">
        <f t="shared" si="30"/>
        <v>0</v>
      </c>
      <c r="M256" s="28">
        <f t="shared" si="31"/>
        <v>0</v>
      </c>
      <c r="O256" s="11" t="s">
        <v>25</v>
      </c>
      <c r="P256" s="6"/>
      <c r="Q256" s="28">
        <f t="shared" si="32"/>
        <v>0</v>
      </c>
      <c r="S256" s="11" t="s">
        <v>25</v>
      </c>
      <c r="T256" s="6"/>
      <c r="U256" s="28">
        <f t="shared" si="33"/>
        <v>0</v>
      </c>
    </row>
    <row r="257" spans="1:21" x14ac:dyDescent="0.35">
      <c r="A257" s="6"/>
      <c r="B257" s="6"/>
      <c r="C257" s="6"/>
      <c r="D257" s="28">
        <f t="shared" si="27"/>
        <v>0</v>
      </c>
      <c r="E257" s="28">
        <f t="shared" si="34"/>
        <v>0</v>
      </c>
      <c r="F257" s="28">
        <f t="shared" si="28"/>
        <v>0</v>
      </c>
      <c r="H257" s="6"/>
      <c r="I257" s="6"/>
      <c r="J257" s="6"/>
      <c r="K257" s="28">
        <f t="shared" si="29"/>
        <v>0</v>
      </c>
      <c r="L257" s="28">
        <f t="shared" si="30"/>
        <v>0</v>
      </c>
      <c r="M257" s="28">
        <f t="shared" si="31"/>
        <v>0</v>
      </c>
      <c r="O257" s="11" t="s">
        <v>25</v>
      </c>
      <c r="P257" s="6"/>
      <c r="Q257" s="28">
        <f t="shared" si="32"/>
        <v>0</v>
      </c>
      <c r="S257" s="11" t="s">
        <v>25</v>
      </c>
      <c r="T257" s="6"/>
      <c r="U257" s="28">
        <f t="shared" si="33"/>
        <v>0</v>
      </c>
    </row>
    <row r="258" spans="1:21" x14ac:dyDescent="0.35">
      <c r="A258" s="8"/>
      <c r="B258" s="6"/>
      <c r="C258" s="8"/>
      <c r="D258" s="28">
        <f t="shared" si="27"/>
        <v>0</v>
      </c>
      <c r="E258" s="28">
        <f>D258*C258</f>
        <v>0</v>
      </c>
      <c r="F258" s="28">
        <f t="shared" si="28"/>
        <v>0</v>
      </c>
      <c r="H258" s="6"/>
      <c r="I258" s="6"/>
      <c r="J258" s="6"/>
      <c r="K258" s="28">
        <f t="shared" si="29"/>
        <v>0</v>
      </c>
      <c r="L258" s="28">
        <f t="shared" si="30"/>
        <v>0</v>
      </c>
      <c r="M258" s="28">
        <f t="shared" si="31"/>
        <v>0</v>
      </c>
      <c r="O258" s="11" t="s">
        <v>25</v>
      </c>
      <c r="P258" s="6"/>
      <c r="Q258" s="28">
        <f t="shared" si="32"/>
        <v>0</v>
      </c>
      <c r="S258" s="11" t="s">
        <v>25</v>
      </c>
      <c r="T258" s="6"/>
      <c r="U258" s="28">
        <f t="shared" si="33"/>
        <v>0</v>
      </c>
    </row>
    <row r="259" spans="1:21" x14ac:dyDescent="0.35">
      <c r="A259" s="6"/>
      <c r="B259" s="6"/>
      <c r="C259" s="6"/>
      <c r="D259" s="28">
        <f t="shared" si="27"/>
        <v>0</v>
      </c>
      <c r="E259" s="28">
        <f t="shared" ref="E259:E295" si="35">D259*C259</f>
        <v>0</v>
      </c>
      <c r="F259" s="28">
        <f t="shared" si="28"/>
        <v>0</v>
      </c>
      <c r="H259" s="8"/>
      <c r="I259" s="8"/>
      <c r="J259" s="8"/>
      <c r="K259" s="28">
        <f t="shared" si="29"/>
        <v>0</v>
      </c>
      <c r="L259" s="28">
        <f t="shared" si="30"/>
        <v>0</v>
      </c>
      <c r="M259" s="28">
        <f t="shared" si="31"/>
        <v>0</v>
      </c>
      <c r="O259" s="11" t="s">
        <v>25</v>
      </c>
      <c r="P259" s="6"/>
      <c r="Q259" s="28">
        <f t="shared" si="32"/>
        <v>0</v>
      </c>
      <c r="S259" s="11" t="s">
        <v>25</v>
      </c>
      <c r="T259" s="6"/>
      <c r="U259" s="28">
        <f t="shared" si="33"/>
        <v>0</v>
      </c>
    </row>
    <row r="260" spans="1:21" x14ac:dyDescent="0.35">
      <c r="A260" s="6"/>
      <c r="B260" s="6"/>
      <c r="C260" s="6"/>
      <c r="D260" s="28">
        <f t="shared" si="27"/>
        <v>0</v>
      </c>
      <c r="E260" s="28">
        <f t="shared" si="35"/>
        <v>0</v>
      </c>
      <c r="F260" s="28">
        <f t="shared" si="28"/>
        <v>0</v>
      </c>
      <c r="H260" s="6"/>
      <c r="I260" s="6"/>
      <c r="J260" s="6"/>
      <c r="K260" s="28">
        <f t="shared" si="29"/>
        <v>0</v>
      </c>
      <c r="L260" s="28">
        <f t="shared" si="30"/>
        <v>0</v>
      </c>
      <c r="M260" s="28">
        <f t="shared" si="31"/>
        <v>0</v>
      </c>
      <c r="O260" s="11" t="s">
        <v>25</v>
      </c>
      <c r="P260" s="6"/>
      <c r="Q260" s="28">
        <f t="shared" si="32"/>
        <v>0</v>
      </c>
      <c r="S260" s="11" t="s">
        <v>25</v>
      </c>
      <c r="T260" s="6"/>
      <c r="U260" s="28">
        <f t="shared" si="33"/>
        <v>0</v>
      </c>
    </row>
    <row r="261" spans="1:21" x14ac:dyDescent="0.35">
      <c r="A261" s="6"/>
      <c r="B261" s="6"/>
      <c r="C261" s="6"/>
      <c r="D261" s="28">
        <f t="shared" si="27"/>
        <v>0</v>
      </c>
      <c r="E261" s="28">
        <f t="shared" si="35"/>
        <v>0</v>
      </c>
      <c r="F261" s="28">
        <f t="shared" si="28"/>
        <v>0</v>
      </c>
      <c r="H261" s="6"/>
      <c r="I261" s="6"/>
      <c r="J261" s="6"/>
      <c r="K261" s="28">
        <f t="shared" si="29"/>
        <v>0</v>
      </c>
      <c r="L261" s="28">
        <f t="shared" si="30"/>
        <v>0</v>
      </c>
      <c r="M261" s="28">
        <f t="shared" si="31"/>
        <v>0</v>
      </c>
      <c r="O261" s="11" t="s">
        <v>25</v>
      </c>
      <c r="P261" s="6"/>
      <c r="Q261" s="28">
        <f t="shared" si="32"/>
        <v>0</v>
      </c>
      <c r="S261" s="11" t="s">
        <v>25</v>
      </c>
      <c r="T261" s="6"/>
      <c r="U261" s="28">
        <f t="shared" si="33"/>
        <v>0</v>
      </c>
    </row>
    <row r="262" spans="1:21" x14ac:dyDescent="0.35">
      <c r="A262" s="6"/>
      <c r="B262" s="6"/>
      <c r="C262" s="6"/>
      <c r="D262" s="28">
        <f t="shared" si="27"/>
        <v>0</v>
      </c>
      <c r="E262" s="28">
        <f t="shared" si="35"/>
        <v>0</v>
      </c>
      <c r="F262" s="28">
        <f t="shared" si="28"/>
        <v>0</v>
      </c>
      <c r="H262" s="6"/>
      <c r="I262" s="6"/>
      <c r="J262" s="6"/>
      <c r="K262" s="28">
        <f t="shared" si="29"/>
        <v>0</v>
      </c>
      <c r="L262" s="28">
        <f t="shared" si="30"/>
        <v>0</v>
      </c>
      <c r="M262" s="28">
        <f t="shared" si="31"/>
        <v>0</v>
      </c>
      <c r="O262" s="11" t="s">
        <v>25</v>
      </c>
      <c r="P262" s="6"/>
      <c r="Q262" s="28">
        <f t="shared" si="32"/>
        <v>0</v>
      </c>
      <c r="S262" s="11" t="s">
        <v>25</v>
      </c>
      <c r="T262" s="6"/>
      <c r="U262" s="28">
        <f t="shared" si="33"/>
        <v>0</v>
      </c>
    </row>
    <row r="263" spans="1:21" x14ac:dyDescent="0.35">
      <c r="A263" s="6"/>
      <c r="B263" s="6"/>
      <c r="C263" s="6"/>
      <c r="D263" s="28">
        <f t="shared" si="27"/>
        <v>0</v>
      </c>
      <c r="E263" s="28">
        <f t="shared" si="35"/>
        <v>0</v>
      </c>
      <c r="F263" s="28">
        <f t="shared" si="28"/>
        <v>0</v>
      </c>
      <c r="H263" s="6"/>
      <c r="I263" s="6"/>
      <c r="J263" s="6"/>
      <c r="K263" s="28">
        <f t="shared" si="29"/>
        <v>0</v>
      </c>
      <c r="L263" s="28">
        <f t="shared" si="30"/>
        <v>0</v>
      </c>
      <c r="M263" s="28">
        <f t="shared" si="31"/>
        <v>0</v>
      </c>
      <c r="O263" s="11" t="s">
        <v>25</v>
      </c>
      <c r="P263" s="6"/>
      <c r="Q263" s="28">
        <f t="shared" si="32"/>
        <v>0</v>
      </c>
      <c r="S263" s="11" t="s">
        <v>25</v>
      </c>
      <c r="T263" s="6"/>
      <c r="U263" s="28">
        <f t="shared" si="33"/>
        <v>0</v>
      </c>
    </row>
    <row r="264" spans="1:21" x14ac:dyDescent="0.35">
      <c r="A264" s="6"/>
      <c r="B264" s="6"/>
      <c r="C264" s="6"/>
      <c r="D264" s="28">
        <f t="shared" si="27"/>
        <v>0</v>
      </c>
      <c r="E264" s="28">
        <f t="shared" si="35"/>
        <v>0</v>
      </c>
      <c r="F264" s="28">
        <f t="shared" si="28"/>
        <v>0</v>
      </c>
      <c r="H264" s="6"/>
      <c r="I264" s="6"/>
      <c r="J264" s="6"/>
      <c r="K264" s="28">
        <f t="shared" si="29"/>
        <v>0</v>
      </c>
      <c r="L264" s="28">
        <f t="shared" si="30"/>
        <v>0</v>
      </c>
      <c r="M264" s="28">
        <f t="shared" si="31"/>
        <v>0</v>
      </c>
      <c r="O264" s="11" t="s">
        <v>25</v>
      </c>
      <c r="P264" s="6"/>
      <c r="Q264" s="28">
        <f t="shared" si="32"/>
        <v>0</v>
      </c>
      <c r="S264" s="11" t="s">
        <v>25</v>
      </c>
      <c r="T264" s="6"/>
      <c r="U264" s="28">
        <f t="shared" si="33"/>
        <v>0</v>
      </c>
    </row>
    <row r="265" spans="1:21" x14ac:dyDescent="0.35">
      <c r="A265" s="6"/>
      <c r="B265" s="6"/>
      <c r="C265" s="6"/>
      <c r="D265" s="28">
        <f t="shared" si="27"/>
        <v>0</v>
      </c>
      <c r="E265" s="28">
        <f t="shared" si="35"/>
        <v>0</v>
      </c>
      <c r="F265" s="28">
        <f t="shared" si="28"/>
        <v>0</v>
      </c>
      <c r="H265" s="6"/>
      <c r="I265" s="6"/>
      <c r="J265" s="6"/>
      <c r="K265" s="28">
        <f t="shared" si="29"/>
        <v>0</v>
      </c>
      <c r="L265" s="28">
        <f t="shared" si="30"/>
        <v>0</v>
      </c>
      <c r="M265" s="28">
        <f t="shared" si="31"/>
        <v>0</v>
      </c>
      <c r="O265" s="11" t="s">
        <v>25</v>
      </c>
      <c r="P265" s="6"/>
      <c r="Q265" s="28">
        <f t="shared" si="32"/>
        <v>0</v>
      </c>
      <c r="S265" s="11" t="s">
        <v>25</v>
      </c>
      <c r="T265" s="6"/>
      <c r="U265" s="28">
        <f t="shared" si="33"/>
        <v>0</v>
      </c>
    </row>
    <row r="266" spans="1:21" x14ac:dyDescent="0.35">
      <c r="A266" s="6"/>
      <c r="B266" s="6"/>
      <c r="C266" s="6"/>
      <c r="D266" s="28">
        <f t="shared" ref="D266:D302" si="36">CalcHostUnitsFullStack(B266)</f>
        <v>0</v>
      </c>
      <c r="E266" s="28">
        <f t="shared" si="35"/>
        <v>0</v>
      </c>
      <c r="F266" s="28">
        <f t="shared" ref="F266:F305" si="37">CalcCustomMetricsFullStack(B266)</f>
        <v>0</v>
      </c>
      <c r="H266" s="6"/>
      <c r="I266" s="6"/>
      <c r="J266" s="6"/>
      <c r="K266" s="28">
        <f t="shared" ref="K266:K305" si="38">CalcHostUnitsInfraOnly(I266)</f>
        <v>0</v>
      </c>
      <c r="L266" s="28">
        <f t="shared" ref="L266:L302" si="39">K266*J266</f>
        <v>0</v>
      </c>
      <c r="M266" s="28">
        <f t="shared" ref="M266:M305" si="40">CalcCustomMetricsInfraOnly(I266)</f>
        <v>0</v>
      </c>
      <c r="O266" s="11" t="s">
        <v>25</v>
      </c>
      <c r="P266" s="6"/>
      <c r="Q266" s="28">
        <f t="shared" si="32"/>
        <v>0</v>
      </c>
      <c r="S266" s="11" t="s">
        <v>25</v>
      </c>
      <c r="T266" s="6"/>
      <c r="U266" s="28">
        <f t="shared" si="33"/>
        <v>0</v>
      </c>
    </row>
    <row r="267" spans="1:21" x14ac:dyDescent="0.35">
      <c r="A267" s="6"/>
      <c r="B267" s="6"/>
      <c r="C267" s="6"/>
      <c r="D267" s="28">
        <f t="shared" si="36"/>
        <v>0</v>
      </c>
      <c r="E267" s="28">
        <f t="shared" si="35"/>
        <v>0</v>
      </c>
      <c r="F267" s="28">
        <f t="shared" si="37"/>
        <v>0</v>
      </c>
      <c r="H267" s="6"/>
      <c r="I267" s="6"/>
      <c r="J267" s="6"/>
      <c r="K267" s="28">
        <f t="shared" si="38"/>
        <v>0</v>
      </c>
      <c r="L267" s="28">
        <f t="shared" si="39"/>
        <v>0</v>
      </c>
      <c r="M267" s="28">
        <f t="shared" si="40"/>
        <v>0</v>
      </c>
      <c r="O267" s="11" t="s">
        <v>25</v>
      </c>
      <c r="P267" s="6"/>
      <c r="Q267" s="28">
        <f t="shared" si="32"/>
        <v>0</v>
      </c>
      <c r="S267" s="11" t="s">
        <v>25</v>
      </c>
      <c r="T267" s="6"/>
      <c r="U267" s="28">
        <f t="shared" si="33"/>
        <v>0</v>
      </c>
    </row>
    <row r="268" spans="1:21" x14ac:dyDescent="0.35">
      <c r="A268" s="6"/>
      <c r="B268" s="6"/>
      <c r="C268" s="6"/>
      <c r="D268" s="28">
        <f t="shared" si="36"/>
        <v>0</v>
      </c>
      <c r="E268" s="28">
        <f t="shared" si="35"/>
        <v>0</v>
      </c>
      <c r="F268" s="28">
        <f t="shared" si="37"/>
        <v>0</v>
      </c>
      <c r="H268" s="6"/>
      <c r="I268" s="6"/>
      <c r="J268" s="6"/>
      <c r="K268" s="28">
        <f t="shared" si="38"/>
        <v>0</v>
      </c>
      <c r="L268" s="28">
        <f t="shared" si="39"/>
        <v>0</v>
      </c>
      <c r="M268" s="28">
        <f t="shared" si="40"/>
        <v>0</v>
      </c>
      <c r="O268" s="11" t="s">
        <v>25</v>
      </c>
      <c r="P268" s="6"/>
      <c r="Q268" s="28">
        <f t="shared" si="32"/>
        <v>0</v>
      </c>
      <c r="S268" s="11" t="s">
        <v>25</v>
      </c>
      <c r="T268" s="6"/>
      <c r="U268" s="28">
        <f t="shared" si="33"/>
        <v>0</v>
      </c>
    </row>
    <row r="269" spans="1:21" x14ac:dyDescent="0.35">
      <c r="A269" s="6"/>
      <c r="B269" s="6"/>
      <c r="C269" s="6"/>
      <c r="D269" s="28">
        <f t="shared" si="36"/>
        <v>0</v>
      </c>
      <c r="E269" s="28">
        <f t="shared" si="35"/>
        <v>0</v>
      </c>
      <c r="F269" s="28">
        <f t="shared" si="37"/>
        <v>0</v>
      </c>
      <c r="H269" s="6"/>
      <c r="I269" s="6"/>
      <c r="J269" s="6"/>
      <c r="K269" s="28">
        <f t="shared" si="38"/>
        <v>0</v>
      </c>
      <c r="L269" s="28">
        <f t="shared" si="39"/>
        <v>0</v>
      </c>
      <c r="M269" s="28">
        <f t="shared" si="40"/>
        <v>0</v>
      </c>
      <c r="O269" s="11" t="s">
        <v>25</v>
      </c>
      <c r="P269" s="6"/>
      <c r="Q269" s="28">
        <f t="shared" si="32"/>
        <v>0</v>
      </c>
      <c r="S269" s="11" t="s">
        <v>25</v>
      </c>
      <c r="T269" s="6"/>
      <c r="U269" s="28">
        <f t="shared" si="33"/>
        <v>0</v>
      </c>
    </row>
    <row r="270" spans="1:21" x14ac:dyDescent="0.35">
      <c r="A270" s="6"/>
      <c r="B270" s="6"/>
      <c r="C270" s="6"/>
      <c r="D270" s="28">
        <f t="shared" si="36"/>
        <v>0</v>
      </c>
      <c r="E270" s="28">
        <f t="shared" si="35"/>
        <v>0</v>
      </c>
      <c r="F270" s="28">
        <f t="shared" si="37"/>
        <v>0</v>
      </c>
      <c r="H270" s="6"/>
      <c r="I270" s="6"/>
      <c r="J270" s="6"/>
      <c r="K270" s="28">
        <f t="shared" si="38"/>
        <v>0</v>
      </c>
      <c r="L270" s="28">
        <f t="shared" si="39"/>
        <v>0</v>
      </c>
      <c r="M270" s="28">
        <f t="shared" si="40"/>
        <v>0</v>
      </c>
      <c r="O270" s="11" t="s">
        <v>25</v>
      </c>
      <c r="P270" s="6"/>
      <c r="Q270" s="28">
        <f t="shared" si="32"/>
        <v>0</v>
      </c>
      <c r="S270" s="11" t="s">
        <v>25</v>
      </c>
      <c r="T270" s="6"/>
      <c r="U270" s="28">
        <f t="shared" si="33"/>
        <v>0</v>
      </c>
    </row>
    <row r="271" spans="1:21" x14ac:dyDescent="0.35">
      <c r="A271" s="6"/>
      <c r="B271" s="6"/>
      <c r="C271" s="6"/>
      <c r="D271" s="28">
        <f t="shared" si="36"/>
        <v>0</v>
      </c>
      <c r="E271" s="28">
        <f t="shared" si="35"/>
        <v>0</v>
      </c>
      <c r="F271" s="28">
        <f t="shared" si="37"/>
        <v>0</v>
      </c>
      <c r="H271" s="6"/>
      <c r="I271" s="6"/>
      <c r="J271" s="6"/>
      <c r="K271" s="28">
        <f t="shared" si="38"/>
        <v>0</v>
      </c>
      <c r="L271" s="28">
        <f t="shared" si="39"/>
        <v>0</v>
      </c>
      <c r="M271" s="28">
        <f t="shared" si="40"/>
        <v>0</v>
      </c>
      <c r="O271" s="11" t="s">
        <v>25</v>
      </c>
      <c r="P271" s="6"/>
      <c r="Q271" s="28">
        <f t="shared" si="32"/>
        <v>0</v>
      </c>
      <c r="S271" s="11" t="s">
        <v>25</v>
      </c>
      <c r="T271" s="6"/>
      <c r="U271" s="28">
        <f t="shared" si="33"/>
        <v>0</v>
      </c>
    </row>
    <row r="272" spans="1:21" x14ac:dyDescent="0.35">
      <c r="A272" s="6"/>
      <c r="B272" s="6"/>
      <c r="C272" s="6"/>
      <c r="D272" s="28">
        <f t="shared" si="36"/>
        <v>0</v>
      </c>
      <c r="E272" s="28">
        <f t="shared" si="35"/>
        <v>0</v>
      </c>
      <c r="F272" s="28">
        <f t="shared" si="37"/>
        <v>0</v>
      </c>
      <c r="H272" s="6"/>
      <c r="I272" s="6"/>
      <c r="J272" s="6"/>
      <c r="K272" s="28">
        <f t="shared" si="38"/>
        <v>0</v>
      </c>
      <c r="L272" s="28">
        <f t="shared" si="39"/>
        <v>0</v>
      </c>
      <c r="M272" s="28">
        <f t="shared" si="40"/>
        <v>0</v>
      </c>
      <c r="O272" s="11" t="s">
        <v>25</v>
      </c>
      <c r="P272" s="6"/>
      <c r="Q272" s="28">
        <f t="shared" si="32"/>
        <v>0</v>
      </c>
      <c r="S272" s="11" t="s">
        <v>25</v>
      </c>
      <c r="T272" s="6"/>
      <c r="U272" s="28">
        <f t="shared" si="33"/>
        <v>0</v>
      </c>
    </row>
    <row r="273" spans="1:21" x14ac:dyDescent="0.35">
      <c r="A273" s="6"/>
      <c r="B273" s="6"/>
      <c r="C273" s="6"/>
      <c r="D273" s="28">
        <f t="shared" si="36"/>
        <v>0</v>
      </c>
      <c r="E273" s="28">
        <f t="shared" si="35"/>
        <v>0</v>
      </c>
      <c r="F273" s="28">
        <f t="shared" si="37"/>
        <v>0</v>
      </c>
      <c r="H273" s="6"/>
      <c r="I273" s="6"/>
      <c r="J273" s="6"/>
      <c r="K273" s="28">
        <f t="shared" si="38"/>
        <v>0</v>
      </c>
      <c r="L273" s="28">
        <f t="shared" si="39"/>
        <v>0</v>
      </c>
      <c r="M273" s="28">
        <f t="shared" si="40"/>
        <v>0</v>
      </c>
      <c r="O273" s="11" t="s">
        <v>25</v>
      </c>
      <c r="P273" s="6"/>
      <c r="Q273" s="28">
        <f t="shared" si="32"/>
        <v>0</v>
      </c>
      <c r="S273" s="11" t="s">
        <v>25</v>
      </c>
      <c r="T273" s="6"/>
      <c r="U273" s="28">
        <f t="shared" si="33"/>
        <v>0</v>
      </c>
    </row>
    <row r="274" spans="1:21" x14ac:dyDescent="0.35">
      <c r="A274" s="6"/>
      <c r="B274" s="6"/>
      <c r="C274" s="6"/>
      <c r="D274" s="28">
        <f t="shared" si="36"/>
        <v>0</v>
      </c>
      <c r="E274" s="28">
        <f t="shared" si="35"/>
        <v>0</v>
      </c>
      <c r="F274" s="28">
        <f t="shared" si="37"/>
        <v>0</v>
      </c>
      <c r="H274" s="6"/>
      <c r="I274" s="6"/>
      <c r="J274" s="6"/>
      <c r="K274" s="28">
        <f t="shared" si="38"/>
        <v>0</v>
      </c>
      <c r="L274" s="28">
        <f t="shared" si="39"/>
        <v>0</v>
      </c>
      <c r="M274" s="28">
        <f t="shared" si="40"/>
        <v>0</v>
      </c>
      <c r="O274" s="11" t="s">
        <v>25</v>
      </c>
      <c r="P274" s="6"/>
      <c r="Q274" s="28">
        <f t="shared" si="32"/>
        <v>0</v>
      </c>
      <c r="S274" s="11" t="s">
        <v>25</v>
      </c>
      <c r="T274" s="6"/>
      <c r="U274" s="28">
        <f t="shared" si="33"/>
        <v>0</v>
      </c>
    </row>
    <row r="275" spans="1:21" x14ac:dyDescent="0.35">
      <c r="A275" s="6"/>
      <c r="B275" s="6"/>
      <c r="C275" s="6"/>
      <c r="D275" s="28">
        <f t="shared" si="36"/>
        <v>0</v>
      </c>
      <c r="E275" s="28">
        <f t="shared" si="35"/>
        <v>0</v>
      </c>
      <c r="F275" s="28">
        <f t="shared" si="37"/>
        <v>0</v>
      </c>
      <c r="H275" s="6"/>
      <c r="I275" s="6"/>
      <c r="J275" s="6"/>
      <c r="K275" s="28">
        <f t="shared" si="38"/>
        <v>0</v>
      </c>
      <c r="L275" s="28">
        <f t="shared" si="39"/>
        <v>0</v>
      </c>
      <c r="M275" s="28">
        <f t="shared" si="40"/>
        <v>0</v>
      </c>
      <c r="O275" s="11" t="s">
        <v>25</v>
      </c>
      <c r="P275" s="6"/>
      <c r="Q275" s="28">
        <f t="shared" si="32"/>
        <v>0</v>
      </c>
      <c r="S275" s="11" t="s">
        <v>25</v>
      </c>
      <c r="T275" s="6"/>
      <c r="U275" s="28">
        <f t="shared" si="33"/>
        <v>0</v>
      </c>
    </row>
    <row r="276" spans="1:21" x14ac:dyDescent="0.35">
      <c r="A276" s="6"/>
      <c r="B276" s="6"/>
      <c r="C276" s="6"/>
      <c r="D276" s="28">
        <f t="shared" si="36"/>
        <v>0</v>
      </c>
      <c r="E276" s="28">
        <f t="shared" si="35"/>
        <v>0</v>
      </c>
      <c r="F276" s="28">
        <f t="shared" si="37"/>
        <v>0</v>
      </c>
      <c r="H276" s="6"/>
      <c r="I276" s="6"/>
      <c r="J276" s="6"/>
      <c r="K276" s="28">
        <f t="shared" si="38"/>
        <v>0</v>
      </c>
      <c r="L276" s="28">
        <f t="shared" si="39"/>
        <v>0</v>
      </c>
      <c r="M276" s="28">
        <f t="shared" si="40"/>
        <v>0</v>
      </c>
      <c r="O276" s="11" t="s">
        <v>25</v>
      </c>
      <c r="P276" s="6"/>
      <c r="Q276" s="28">
        <f t="shared" si="32"/>
        <v>0</v>
      </c>
      <c r="S276" s="11" t="s">
        <v>25</v>
      </c>
      <c r="T276" s="6"/>
      <c r="U276" s="28">
        <f t="shared" si="33"/>
        <v>0</v>
      </c>
    </row>
    <row r="277" spans="1:21" x14ac:dyDescent="0.35">
      <c r="A277" s="6"/>
      <c r="B277" s="6"/>
      <c r="C277" s="6"/>
      <c r="D277" s="28">
        <f t="shared" si="36"/>
        <v>0</v>
      </c>
      <c r="E277" s="28">
        <f t="shared" si="35"/>
        <v>0</v>
      </c>
      <c r="F277" s="28">
        <f t="shared" si="37"/>
        <v>0</v>
      </c>
      <c r="H277" s="6"/>
      <c r="I277" s="6"/>
      <c r="J277" s="6"/>
      <c r="K277" s="28">
        <f t="shared" si="38"/>
        <v>0</v>
      </c>
      <c r="L277" s="28">
        <f t="shared" si="39"/>
        <v>0</v>
      </c>
      <c r="M277" s="28">
        <f t="shared" si="40"/>
        <v>0</v>
      </c>
      <c r="O277" s="11" t="s">
        <v>25</v>
      </c>
      <c r="P277" s="6"/>
      <c r="Q277" s="28">
        <f t="shared" si="32"/>
        <v>0</v>
      </c>
      <c r="S277" s="11" t="s">
        <v>25</v>
      </c>
      <c r="T277" s="6"/>
      <c r="U277" s="28">
        <f t="shared" si="33"/>
        <v>0</v>
      </c>
    </row>
    <row r="278" spans="1:21" x14ac:dyDescent="0.35">
      <c r="A278" s="6"/>
      <c r="B278" s="6"/>
      <c r="C278" s="6"/>
      <c r="D278" s="28">
        <f t="shared" si="36"/>
        <v>0</v>
      </c>
      <c r="E278" s="28">
        <f t="shared" si="35"/>
        <v>0</v>
      </c>
      <c r="F278" s="28">
        <f t="shared" si="37"/>
        <v>0</v>
      </c>
      <c r="H278" s="6"/>
      <c r="I278" s="6"/>
      <c r="J278" s="6"/>
      <c r="K278" s="28">
        <f t="shared" si="38"/>
        <v>0</v>
      </c>
      <c r="L278" s="28">
        <f t="shared" si="39"/>
        <v>0</v>
      </c>
      <c r="M278" s="28">
        <f t="shared" si="40"/>
        <v>0</v>
      </c>
      <c r="O278" s="11" t="s">
        <v>25</v>
      </c>
      <c r="P278" s="6"/>
      <c r="Q278" s="28">
        <f t="shared" si="32"/>
        <v>0</v>
      </c>
      <c r="S278" s="11" t="s">
        <v>25</v>
      </c>
      <c r="T278" s="6"/>
      <c r="U278" s="28">
        <f t="shared" si="33"/>
        <v>0</v>
      </c>
    </row>
    <row r="279" spans="1:21" x14ac:dyDescent="0.35">
      <c r="A279" s="6"/>
      <c r="B279" s="6"/>
      <c r="C279" s="6"/>
      <c r="D279" s="28">
        <f t="shared" si="36"/>
        <v>0</v>
      </c>
      <c r="E279" s="28">
        <f t="shared" si="35"/>
        <v>0</v>
      </c>
      <c r="F279" s="28">
        <f t="shared" si="37"/>
        <v>0</v>
      </c>
      <c r="H279" s="6"/>
      <c r="I279" s="6"/>
      <c r="J279" s="6"/>
      <c r="K279" s="28">
        <f t="shared" si="38"/>
        <v>0</v>
      </c>
      <c r="L279" s="28">
        <f t="shared" si="39"/>
        <v>0</v>
      </c>
      <c r="M279" s="28">
        <f t="shared" si="40"/>
        <v>0</v>
      </c>
      <c r="O279" s="11" t="s">
        <v>25</v>
      </c>
      <c r="P279" s="6"/>
      <c r="Q279" s="28">
        <f t="shared" ref="Q279:Q305" si="41">CalcHostUnitsFullStack(VLOOKUP(O279,machine_sizes,2,FALSE))*P279</f>
        <v>0</v>
      </c>
      <c r="S279" s="11" t="s">
        <v>25</v>
      </c>
      <c r="T279" s="6"/>
      <c r="U279" s="28">
        <f t="shared" ref="U279:U305" si="42">CalcHostUnitsInfraOnly(VLOOKUP(S279,machine_sizes,2,FALSE))*T279</f>
        <v>0</v>
      </c>
    </row>
    <row r="280" spans="1:21" x14ac:dyDescent="0.35">
      <c r="A280" s="6"/>
      <c r="B280" s="6"/>
      <c r="C280" s="6"/>
      <c r="D280" s="28">
        <f t="shared" si="36"/>
        <v>0</v>
      </c>
      <c r="E280" s="28">
        <f t="shared" si="35"/>
        <v>0</v>
      </c>
      <c r="F280" s="28">
        <f t="shared" si="37"/>
        <v>0</v>
      </c>
      <c r="H280" s="6"/>
      <c r="I280" s="6"/>
      <c r="J280" s="6"/>
      <c r="K280" s="28">
        <f t="shared" si="38"/>
        <v>0</v>
      </c>
      <c r="L280" s="28">
        <f t="shared" si="39"/>
        <v>0</v>
      </c>
      <c r="M280" s="28">
        <f t="shared" si="40"/>
        <v>0</v>
      </c>
      <c r="O280" s="11" t="s">
        <v>25</v>
      </c>
      <c r="P280" s="6"/>
      <c r="Q280" s="28">
        <f t="shared" si="41"/>
        <v>0</v>
      </c>
      <c r="S280" s="11" t="s">
        <v>25</v>
      </c>
      <c r="T280" s="6"/>
      <c r="U280" s="28">
        <f t="shared" si="42"/>
        <v>0</v>
      </c>
    </row>
    <row r="281" spans="1:21" x14ac:dyDescent="0.35">
      <c r="A281" s="6"/>
      <c r="B281" s="6"/>
      <c r="C281" s="6"/>
      <c r="D281" s="28">
        <f t="shared" si="36"/>
        <v>0</v>
      </c>
      <c r="E281" s="28">
        <f t="shared" si="35"/>
        <v>0</v>
      </c>
      <c r="F281" s="28">
        <f t="shared" si="37"/>
        <v>0</v>
      </c>
      <c r="H281" s="6"/>
      <c r="I281" s="6"/>
      <c r="J281" s="6"/>
      <c r="K281" s="28">
        <f t="shared" si="38"/>
        <v>0</v>
      </c>
      <c r="L281" s="28">
        <f t="shared" si="39"/>
        <v>0</v>
      </c>
      <c r="M281" s="28">
        <f t="shared" si="40"/>
        <v>0</v>
      </c>
      <c r="O281" s="11" t="s">
        <v>25</v>
      </c>
      <c r="P281" s="6"/>
      <c r="Q281" s="28">
        <f t="shared" si="41"/>
        <v>0</v>
      </c>
      <c r="S281" s="11" t="s">
        <v>25</v>
      </c>
      <c r="T281" s="6"/>
      <c r="U281" s="28">
        <f t="shared" si="42"/>
        <v>0</v>
      </c>
    </row>
    <row r="282" spans="1:21" x14ac:dyDescent="0.35">
      <c r="A282" s="6"/>
      <c r="B282" s="6"/>
      <c r="C282" s="6"/>
      <c r="D282" s="28">
        <f t="shared" si="36"/>
        <v>0</v>
      </c>
      <c r="E282" s="28">
        <f t="shared" si="35"/>
        <v>0</v>
      </c>
      <c r="F282" s="28">
        <f t="shared" si="37"/>
        <v>0</v>
      </c>
      <c r="H282" s="6"/>
      <c r="I282" s="6"/>
      <c r="J282" s="6"/>
      <c r="K282" s="28">
        <f t="shared" si="38"/>
        <v>0</v>
      </c>
      <c r="L282" s="28">
        <f t="shared" si="39"/>
        <v>0</v>
      </c>
      <c r="M282" s="28">
        <f t="shared" si="40"/>
        <v>0</v>
      </c>
      <c r="O282" s="11" t="s">
        <v>25</v>
      </c>
      <c r="P282" s="6"/>
      <c r="Q282" s="28">
        <f t="shared" si="41"/>
        <v>0</v>
      </c>
      <c r="S282" s="11" t="s">
        <v>25</v>
      </c>
      <c r="T282" s="6"/>
      <c r="U282" s="28">
        <f t="shared" si="42"/>
        <v>0</v>
      </c>
    </row>
    <row r="283" spans="1:21" x14ac:dyDescent="0.35">
      <c r="A283" s="6"/>
      <c r="B283" s="6"/>
      <c r="C283" s="6"/>
      <c r="D283" s="28">
        <f t="shared" si="36"/>
        <v>0</v>
      </c>
      <c r="E283" s="28">
        <f t="shared" si="35"/>
        <v>0</v>
      </c>
      <c r="F283" s="28">
        <f t="shared" si="37"/>
        <v>0</v>
      </c>
      <c r="H283" s="6"/>
      <c r="I283" s="6"/>
      <c r="J283" s="6"/>
      <c r="K283" s="28">
        <f t="shared" si="38"/>
        <v>0</v>
      </c>
      <c r="L283" s="28">
        <f t="shared" si="39"/>
        <v>0</v>
      </c>
      <c r="M283" s="28">
        <f t="shared" si="40"/>
        <v>0</v>
      </c>
      <c r="O283" s="11" t="s">
        <v>25</v>
      </c>
      <c r="P283" s="6"/>
      <c r="Q283" s="28">
        <f t="shared" si="41"/>
        <v>0</v>
      </c>
      <c r="S283" s="11" t="s">
        <v>25</v>
      </c>
      <c r="T283" s="6"/>
      <c r="U283" s="28">
        <f t="shared" si="42"/>
        <v>0</v>
      </c>
    </row>
    <row r="284" spans="1:21" x14ac:dyDescent="0.35">
      <c r="A284" s="6"/>
      <c r="B284" s="6"/>
      <c r="C284" s="6"/>
      <c r="D284" s="28">
        <f t="shared" si="36"/>
        <v>0</v>
      </c>
      <c r="E284" s="28">
        <f t="shared" si="35"/>
        <v>0</v>
      </c>
      <c r="F284" s="28">
        <f t="shared" si="37"/>
        <v>0</v>
      </c>
      <c r="H284" s="6"/>
      <c r="I284" s="6"/>
      <c r="J284" s="6"/>
      <c r="K284" s="28">
        <f t="shared" si="38"/>
        <v>0</v>
      </c>
      <c r="L284" s="28">
        <f t="shared" si="39"/>
        <v>0</v>
      </c>
      <c r="M284" s="28">
        <f t="shared" si="40"/>
        <v>0</v>
      </c>
      <c r="O284" s="11" t="s">
        <v>25</v>
      </c>
      <c r="P284" s="6"/>
      <c r="Q284" s="28">
        <f t="shared" si="41"/>
        <v>0</v>
      </c>
      <c r="S284" s="11" t="s">
        <v>25</v>
      </c>
      <c r="T284" s="6"/>
      <c r="U284" s="28">
        <f t="shared" si="42"/>
        <v>0</v>
      </c>
    </row>
    <row r="285" spans="1:21" x14ac:dyDescent="0.35">
      <c r="A285" s="6"/>
      <c r="B285" s="6"/>
      <c r="C285" s="6"/>
      <c r="D285" s="28">
        <f t="shared" si="36"/>
        <v>0</v>
      </c>
      <c r="E285" s="28">
        <f t="shared" si="35"/>
        <v>0</v>
      </c>
      <c r="F285" s="28">
        <f t="shared" si="37"/>
        <v>0</v>
      </c>
      <c r="H285" s="6"/>
      <c r="I285" s="6"/>
      <c r="J285" s="6"/>
      <c r="K285" s="28">
        <f t="shared" si="38"/>
        <v>0</v>
      </c>
      <c r="L285" s="28">
        <f t="shared" si="39"/>
        <v>0</v>
      </c>
      <c r="M285" s="28">
        <f t="shared" si="40"/>
        <v>0</v>
      </c>
      <c r="O285" s="11" t="s">
        <v>25</v>
      </c>
      <c r="P285" s="6"/>
      <c r="Q285" s="28">
        <f t="shared" si="41"/>
        <v>0</v>
      </c>
      <c r="S285" s="11" t="s">
        <v>25</v>
      </c>
      <c r="T285" s="6"/>
      <c r="U285" s="28">
        <f t="shared" si="42"/>
        <v>0</v>
      </c>
    </row>
    <row r="286" spans="1:21" x14ac:dyDescent="0.35">
      <c r="A286" s="6"/>
      <c r="B286" s="6"/>
      <c r="C286" s="6"/>
      <c r="D286" s="28">
        <f t="shared" si="36"/>
        <v>0</v>
      </c>
      <c r="E286" s="28">
        <f t="shared" si="35"/>
        <v>0</v>
      </c>
      <c r="F286" s="28">
        <f t="shared" si="37"/>
        <v>0</v>
      </c>
      <c r="H286" s="6"/>
      <c r="I286" s="6"/>
      <c r="J286" s="6"/>
      <c r="K286" s="28">
        <f t="shared" si="38"/>
        <v>0</v>
      </c>
      <c r="L286" s="28">
        <f t="shared" si="39"/>
        <v>0</v>
      </c>
      <c r="M286" s="28">
        <f t="shared" si="40"/>
        <v>0</v>
      </c>
      <c r="O286" s="11" t="s">
        <v>25</v>
      </c>
      <c r="P286" s="6"/>
      <c r="Q286" s="28">
        <f t="shared" si="41"/>
        <v>0</v>
      </c>
      <c r="S286" s="11" t="s">
        <v>25</v>
      </c>
      <c r="T286" s="6"/>
      <c r="U286" s="28">
        <f t="shared" si="42"/>
        <v>0</v>
      </c>
    </row>
    <row r="287" spans="1:21" x14ac:dyDescent="0.35">
      <c r="A287" s="6"/>
      <c r="B287" s="6"/>
      <c r="C287" s="6"/>
      <c r="D287" s="28">
        <f t="shared" si="36"/>
        <v>0</v>
      </c>
      <c r="E287" s="28">
        <f t="shared" si="35"/>
        <v>0</v>
      </c>
      <c r="F287" s="28">
        <f t="shared" si="37"/>
        <v>0</v>
      </c>
      <c r="H287" s="6"/>
      <c r="I287" s="6"/>
      <c r="J287" s="6"/>
      <c r="K287" s="28">
        <f t="shared" si="38"/>
        <v>0</v>
      </c>
      <c r="L287" s="28">
        <f t="shared" si="39"/>
        <v>0</v>
      </c>
      <c r="M287" s="28">
        <f t="shared" si="40"/>
        <v>0</v>
      </c>
      <c r="O287" s="11" t="s">
        <v>25</v>
      </c>
      <c r="P287" s="6"/>
      <c r="Q287" s="28">
        <f t="shared" si="41"/>
        <v>0</v>
      </c>
      <c r="S287" s="11" t="s">
        <v>25</v>
      </c>
      <c r="T287" s="6"/>
      <c r="U287" s="28">
        <f t="shared" si="42"/>
        <v>0</v>
      </c>
    </row>
    <row r="288" spans="1:21" x14ac:dyDescent="0.35">
      <c r="A288" s="6"/>
      <c r="B288" s="6"/>
      <c r="C288" s="6"/>
      <c r="D288" s="28">
        <f t="shared" si="36"/>
        <v>0</v>
      </c>
      <c r="E288" s="28">
        <f t="shared" si="35"/>
        <v>0</v>
      </c>
      <c r="F288" s="28">
        <f t="shared" si="37"/>
        <v>0</v>
      </c>
      <c r="H288" s="6"/>
      <c r="I288" s="6"/>
      <c r="J288" s="6"/>
      <c r="K288" s="28">
        <f t="shared" si="38"/>
        <v>0</v>
      </c>
      <c r="L288" s="28">
        <f t="shared" si="39"/>
        <v>0</v>
      </c>
      <c r="M288" s="28">
        <f t="shared" si="40"/>
        <v>0</v>
      </c>
      <c r="O288" s="11" t="s">
        <v>25</v>
      </c>
      <c r="P288" s="6"/>
      <c r="Q288" s="28">
        <f t="shared" si="41"/>
        <v>0</v>
      </c>
      <c r="S288" s="11" t="s">
        <v>25</v>
      </c>
      <c r="T288" s="6"/>
      <c r="U288" s="28">
        <f t="shared" si="42"/>
        <v>0</v>
      </c>
    </row>
    <row r="289" spans="1:21" x14ac:dyDescent="0.35">
      <c r="A289" s="6"/>
      <c r="B289" s="6"/>
      <c r="C289" s="6"/>
      <c r="D289" s="28">
        <f t="shared" si="36"/>
        <v>0</v>
      </c>
      <c r="E289" s="28">
        <f t="shared" si="35"/>
        <v>0</v>
      </c>
      <c r="F289" s="28">
        <f t="shared" si="37"/>
        <v>0</v>
      </c>
      <c r="H289" s="6"/>
      <c r="I289" s="6"/>
      <c r="J289" s="6"/>
      <c r="K289" s="28">
        <f t="shared" si="38"/>
        <v>0</v>
      </c>
      <c r="L289" s="28">
        <f t="shared" si="39"/>
        <v>0</v>
      </c>
      <c r="M289" s="28">
        <f t="shared" si="40"/>
        <v>0</v>
      </c>
      <c r="O289" s="11" t="s">
        <v>25</v>
      </c>
      <c r="P289" s="6"/>
      <c r="Q289" s="28">
        <f t="shared" si="41"/>
        <v>0</v>
      </c>
      <c r="S289" s="11" t="s">
        <v>25</v>
      </c>
      <c r="T289" s="6"/>
      <c r="U289" s="28">
        <f t="shared" si="42"/>
        <v>0</v>
      </c>
    </row>
    <row r="290" spans="1:21" x14ac:dyDescent="0.35">
      <c r="A290" s="6"/>
      <c r="B290" s="6"/>
      <c r="C290" s="6"/>
      <c r="D290" s="28">
        <f t="shared" si="36"/>
        <v>0</v>
      </c>
      <c r="E290" s="28">
        <f t="shared" si="35"/>
        <v>0</v>
      </c>
      <c r="F290" s="28">
        <f t="shared" si="37"/>
        <v>0</v>
      </c>
      <c r="H290" s="6"/>
      <c r="I290" s="6"/>
      <c r="J290" s="6"/>
      <c r="K290" s="28">
        <f t="shared" si="38"/>
        <v>0</v>
      </c>
      <c r="L290" s="28">
        <f t="shared" si="39"/>
        <v>0</v>
      </c>
      <c r="M290" s="28">
        <f t="shared" si="40"/>
        <v>0</v>
      </c>
      <c r="O290" s="11" t="s">
        <v>25</v>
      </c>
      <c r="P290" s="6"/>
      <c r="Q290" s="28">
        <f t="shared" si="41"/>
        <v>0</v>
      </c>
      <c r="S290" s="11" t="s">
        <v>25</v>
      </c>
      <c r="T290" s="6"/>
      <c r="U290" s="28">
        <f t="shared" si="42"/>
        <v>0</v>
      </c>
    </row>
    <row r="291" spans="1:21" x14ac:dyDescent="0.35">
      <c r="A291" s="6"/>
      <c r="B291" s="6"/>
      <c r="C291" s="6"/>
      <c r="D291" s="28">
        <f t="shared" si="36"/>
        <v>0</v>
      </c>
      <c r="E291" s="28">
        <f t="shared" si="35"/>
        <v>0</v>
      </c>
      <c r="F291" s="28">
        <f t="shared" si="37"/>
        <v>0</v>
      </c>
      <c r="H291" s="6"/>
      <c r="I291" s="6"/>
      <c r="J291" s="6"/>
      <c r="K291" s="28">
        <f t="shared" si="38"/>
        <v>0</v>
      </c>
      <c r="L291" s="28">
        <f t="shared" si="39"/>
        <v>0</v>
      </c>
      <c r="M291" s="28">
        <f t="shared" si="40"/>
        <v>0</v>
      </c>
      <c r="O291" s="11" t="s">
        <v>25</v>
      </c>
      <c r="P291" s="6"/>
      <c r="Q291" s="28">
        <f t="shared" si="41"/>
        <v>0</v>
      </c>
      <c r="S291" s="11" t="s">
        <v>25</v>
      </c>
      <c r="T291" s="6"/>
      <c r="U291" s="28">
        <f t="shared" si="42"/>
        <v>0</v>
      </c>
    </row>
    <row r="292" spans="1:21" x14ac:dyDescent="0.35">
      <c r="A292" s="6"/>
      <c r="B292" s="6"/>
      <c r="C292" s="6"/>
      <c r="D292" s="28">
        <f t="shared" si="36"/>
        <v>0</v>
      </c>
      <c r="E292" s="28">
        <f t="shared" si="35"/>
        <v>0</v>
      </c>
      <c r="F292" s="28">
        <f t="shared" si="37"/>
        <v>0</v>
      </c>
      <c r="H292" s="6"/>
      <c r="I292" s="6"/>
      <c r="J292" s="6"/>
      <c r="K292" s="28">
        <f t="shared" si="38"/>
        <v>0</v>
      </c>
      <c r="L292" s="28">
        <f t="shared" si="39"/>
        <v>0</v>
      </c>
      <c r="M292" s="28">
        <f t="shared" si="40"/>
        <v>0</v>
      </c>
      <c r="O292" s="11" t="s">
        <v>25</v>
      </c>
      <c r="P292" s="6"/>
      <c r="Q292" s="28">
        <f t="shared" si="41"/>
        <v>0</v>
      </c>
      <c r="S292" s="11" t="s">
        <v>25</v>
      </c>
      <c r="T292" s="6"/>
      <c r="U292" s="28">
        <f t="shared" si="42"/>
        <v>0</v>
      </c>
    </row>
    <row r="293" spans="1:21" x14ac:dyDescent="0.35">
      <c r="A293" s="6"/>
      <c r="B293" s="6"/>
      <c r="C293" s="6"/>
      <c r="D293" s="28">
        <f t="shared" si="36"/>
        <v>0</v>
      </c>
      <c r="E293" s="28">
        <f t="shared" si="35"/>
        <v>0</v>
      </c>
      <c r="F293" s="28">
        <f t="shared" si="37"/>
        <v>0</v>
      </c>
      <c r="H293" s="6"/>
      <c r="I293" s="6"/>
      <c r="J293" s="6"/>
      <c r="K293" s="28">
        <f t="shared" si="38"/>
        <v>0</v>
      </c>
      <c r="L293" s="28">
        <f t="shared" si="39"/>
        <v>0</v>
      </c>
      <c r="M293" s="28">
        <f t="shared" si="40"/>
        <v>0</v>
      </c>
      <c r="O293" s="11" t="s">
        <v>25</v>
      </c>
      <c r="P293" s="6"/>
      <c r="Q293" s="28">
        <f t="shared" si="41"/>
        <v>0</v>
      </c>
      <c r="S293" s="11" t="s">
        <v>25</v>
      </c>
      <c r="T293" s="6"/>
      <c r="U293" s="28">
        <f t="shared" si="42"/>
        <v>0</v>
      </c>
    </row>
    <row r="294" spans="1:21" x14ac:dyDescent="0.35">
      <c r="A294" s="6"/>
      <c r="B294" s="6"/>
      <c r="C294" s="6"/>
      <c r="D294" s="28">
        <f t="shared" si="36"/>
        <v>0</v>
      </c>
      <c r="E294" s="28">
        <f t="shared" si="35"/>
        <v>0</v>
      </c>
      <c r="F294" s="28">
        <f t="shared" si="37"/>
        <v>0</v>
      </c>
      <c r="H294" s="6"/>
      <c r="I294" s="6"/>
      <c r="J294" s="6"/>
      <c r="K294" s="28">
        <f t="shared" si="38"/>
        <v>0</v>
      </c>
      <c r="L294" s="28">
        <f t="shared" si="39"/>
        <v>0</v>
      </c>
      <c r="M294" s="28">
        <f t="shared" si="40"/>
        <v>0</v>
      </c>
      <c r="O294" s="11" t="s">
        <v>25</v>
      </c>
      <c r="P294" s="6"/>
      <c r="Q294" s="28">
        <f t="shared" si="41"/>
        <v>0</v>
      </c>
      <c r="S294" s="11" t="s">
        <v>25</v>
      </c>
      <c r="T294" s="6"/>
      <c r="U294" s="28">
        <f t="shared" si="42"/>
        <v>0</v>
      </c>
    </row>
    <row r="295" spans="1:21" x14ac:dyDescent="0.35">
      <c r="A295" s="6"/>
      <c r="B295" s="6"/>
      <c r="C295" s="6"/>
      <c r="D295" s="28">
        <f t="shared" si="36"/>
        <v>0</v>
      </c>
      <c r="E295" s="28">
        <f t="shared" si="35"/>
        <v>0</v>
      </c>
      <c r="F295" s="28">
        <f t="shared" si="37"/>
        <v>0</v>
      </c>
      <c r="H295" s="6"/>
      <c r="I295" s="6"/>
      <c r="J295" s="6"/>
      <c r="K295" s="28">
        <f t="shared" si="38"/>
        <v>0</v>
      </c>
      <c r="L295" s="28">
        <f t="shared" si="39"/>
        <v>0</v>
      </c>
      <c r="M295" s="28">
        <f t="shared" si="40"/>
        <v>0</v>
      </c>
      <c r="O295" s="11" t="s">
        <v>25</v>
      </c>
      <c r="P295" s="6"/>
      <c r="Q295" s="28">
        <f t="shared" si="41"/>
        <v>0</v>
      </c>
      <c r="S295" s="11" t="s">
        <v>25</v>
      </c>
      <c r="T295" s="6"/>
      <c r="U295" s="28">
        <f t="shared" si="42"/>
        <v>0</v>
      </c>
    </row>
    <row r="296" spans="1:21" x14ac:dyDescent="0.35">
      <c r="A296" s="8"/>
      <c r="B296" s="6"/>
      <c r="C296" s="8"/>
      <c r="D296" s="28">
        <f t="shared" si="36"/>
        <v>0</v>
      </c>
      <c r="E296" s="28">
        <f>D296*C296</f>
        <v>0</v>
      </c>
      <c r="F296" s="28">
        <f t="shared" si="37"/>
        <v>0</v>
      </c>
      <c r="H296" s="6"/>
      <c r="I296" s="6"/>
      <c r="J296" s="6"/>
      <c r="K296" s="28">
        <f t="shared" si="38"/>
        <v>0</v>
      </c>
      <c r="L296" s="28">
        <f t="shared" si="39"/>
        <v>0</v>
      </c>
      <c r="M296" s="28">
        <f t="shared" si="40"/>
        <v>0</v>
      </c>
      <c r="O296" s="11" t="s">
        <v>25</v>
      </c>
      <c r="P296" s="6"/>
      <c r="Q296" s="28">
        <f t="shared" si="41"/>
        <v>0</v>
      </c>
      <c r="S296" s="11" t="s">
        <v>25</v>
      </c>
      <c r="T296" s="6"/>
      <c r="U296" s="28">
        <f t="shared" si="42"/>
        <v>0</v>
      </c>
    </row>
    <row r="297" spans="1:21" x14ac:dyDescent="0.35">
      <c r="A297" s="6"/>
      <c r="B297" s="6"/>
      <c r="C297" s="6"/>
      <c r="D297" s="28">
        <f t="shared" si="36"/>
        <v>0</v>
      </c>
      <c r="E297" s="28">
        <f t="shared" ref="E297:E302" si="43">D297*C297</f>
        <v>0</v>
      </c>
      <c r="F297" s="28">
        <f t="shared" si="37"/>
        <v>0</v>
      </c>
      <c r="H297" s="6"/>
      <c r="I297" s="6"/>
      <c r="J297" s="6"/>
      <c r="K297" s="28">
        <f t="shared" si="38"/>
        <v>0</v>
      </c>
      <c r="L297" s="28">
        <f t="shared" si="39"/>
        <v>0</v>
      </c>
      <c r="M297" s="28">
        <f t="shared" si="40"/>
        <v>0</v>
      </c>
      <c r="O297" s="11" t="s">
        <v>25</v>
      </c>
      <c r="P297" s="6"/>
      <c r="Q297" s="28">
        <f t="shared" si="41"/>
        <v>0</v>
      </c>
      <c r="S297" s="11" t="s">
        <v>25</v>
      </c>
      <c r="T297" s="6"/>
      <c r="U297" s="28">
        <f t="shared" si="42"/>
        <v>0</v>
      </c>
    </row>
    <row r="298" spans="1:21" x14ac:dyDescent="0.35">
      <c r="A298" s="6"/>
      <c r="B298" s="6"/>
      <c r="C298" s="6"/>
      <c r="D298" s="28">
        <f t="shared" si="36"/>
        <v>0</v>
      </c>
      <c r="E298" s="28">
        <f t="shared" si="43"/>
        <v>0</v>
      </c>
      <c r="F298" s="28">
        <f t="shared" si="37"/>
        <v>0</v>
      </c>
      <c r="H298" s="6"/>
      <c r="I298" s="6"/>
      <c r="J298" s="6"/>
      <c r="K298" s="28">
        <f t="shared" si="38"/>
        <v>0</v>
      </c>
      <c r="L298" s="28">
        <f t="shared" si="39"/>
        <v>0</v>
      </c>
      <c r="M298" s="28">
        <f t="shared" si="40"/>
        <v>0</v>
      </c>
      <c r="O298" s="11" t="s">
        <v>25</v>
      </c>
      <c r="P298" s="6"/>
      <c r="Q298" s="28">
        <f t="shared" si="41"/>
        <v>0</v>
      </c>
      <c r="S298" s="11" t="s">
        <v>25</v>
      </c>
      <c r="T298" s="6"/>
      <c r="U298" s="28">
        <f t="shared" si="42"/>
        <v>0</v>
      </c>
    </row>
    <row r="299" spans="1:21" x14ac:dyDescent="0.35">
      <c r="A299" s="6"/>
      <c r="B299" s="6"/>
      <c r="C299" s="6"/>
      <c r="D299" s="28">
        <f t="shared" si="36"/>
        <v>0</v>
      </c>
      <c r="E299" s="28">
        <f t="shared" si="43"/>
        <v>0</v>
      </c>
      <c r="F299" s="28">
        <f t="shared" si="37"/>
        <v>0</v>
      </c>
      <c r="H299" s="8"/>
      <c r="I299" s="8"/>
      <c r="J299" s="8"/>
      <c r="K299" s="28">
        <f t="shared" si="38"/>
        <v>0</v>
      </c>
      <c r="L299" s="28">
        <f t="shared" si="39"/>
        <v>0</v>
      </c>
      <c r="M299" s="28">
        <f t="shared" si="40"/>
        <v>0</v>
      </c>
      <c r="O299" s="11" t="s">
        <v>25</v>
      </c>
      <c r="P299" s="6"/>
      <c r="Q299" s="28">
        <f t="shared" si="41"/>
        <v>0</v>
      </c>
      <c r="S299" s="11" t="s">
        <v>25</v>
      </c>
      <c r="T299" s="6"/>
      <c r="U299" s="28">
        <f t="shared" si="42"/>
        <v>0</v>
      </c>
    </row>
    <row r="300" spans="1:21" x14ac:dyDescent="0.35">
      <c r="A300" s="6"/>
      <c r="B300" s="6"/>
      <c r="C300" s="6"/>
      <c r="D300" s="28">
        <f t="shared" si="36"/>
        <v>0</v>
      </c>
      <c r="E300" s="28">
        <f t="shared" si="43"/>
        <v>0</v>
      </c>
      <c r="F300" s="28">
        <f t="shared" si="37"/>
        <v>0</v>
      </c>
      <c r="H300" s="6"/>
      <c r="I300" s="6"/>
      <c r="J300" s="6"/>
      <c r="K300" s="28">
        <f t="shared" si="38"/>
        <v>0</v>
      </c>
      <c r="L300" s="28">
        <f t="shared" si="39"/>
        <v>0</v>
      </c>
      <c r="M300" s="28">
        <f t="shared" si="40"/>
        <v>0</v>
      </c>
      <c r="O300" s="11" t="s">
        <v>25</v>
      </c>
      <c r="P300" s="6"/>
      <c r="Q300" s="28">
        <f t="shared" si="41"/>
        <v>0</v>
      </c>
      <c r="S300" s="11" t="s">
        <v>25</v>
      </c>
      <c r="T300" s="6"/>
      <c r="U300" s="28">
        <f t="shared" si="42"/>
        <v>0</v>
      </c>
    </row>
    <row r="301" spans="1:21" x14ac:dyDescent="0.35">
      <c r="A301" s="6"/>
      <c r="B301" s="6"/>
      <c r="C301" s="6"/>
      <c r="D301" s="28">
        <f t="shared" si="36"/>
        <v>0</v>
      </c>
      <c r="E301" s="28">
        <f t="shared" si="43"/>
        <v>0</v>
      </c>
      <c r="F301" s="28">
        <f t="shared" si="37"/>
        <v>0</v>
      </c>
      <c r="H301" s="6"/>
      <c r="I301" s="6"/>
      <c r="J301" s="6"/>
      <c r="K301" s="28">
        <f t="shared" si="38"/>
        <v>0</v>
      </c>
      <c r="L301" s="28">
        <f t="shared" si="39"/>
        <v>0</v>
      </c>
      <c r="M301" s="28">
        <f t="shared" si="40"/>
        <v>0</v>
      </c>
      <c r="O301" s="11" t="s">
        <v>25</v>
      </c>
      <c r="P301" s="6"/>
      <c r="Q301" s="28">
        <f t="shared" si="41"/>
        <v>0</v>
      </c>
      <c r="S301" s="11" t="s">
        <v>25</v>
      </c>
      <c r="T301" s="6"/>
      <c r="U301" s="28">
        <f t="shared" si="42"/>
        <v>0</v>
      </c>
    </row>
    <row r="302" spans="1:21" x14ac:dyDescent="0.35">
      <c r="A302" s="6"/>
      <c r="B302" s="6"/>
      <c r="C302" s="6"/>
      <c r="D302" s="28">
        <f t="shared" si="36"/>
        <v>0</v>
      </c>
      <c r="E302" s="28">
        <f t="shared" si="43"/>
        <v>0</v>
      </c>
      <c r="F302" s="28">
        <f t="shared" si="37"/>
        <v>0</v>
      </c>
      <c r="H302" s="6"/>
      <c r="I302" s="6"/>
      <c r="J302" s="6"/>
      <c r="K302" s="28">
        <f t="shared" si="38"/>
        <v>0</v>
      </c>
      <c r="L302" s="28">
        <f t="shared" si="39"/>
        <v>0</v>
      </c>
      <c r="M302" s="28">
        <f t="shared" si="40"/>
        <v>0</v>
      </c>
      <c r="O302" s="11" t="s">
        <v>25</v>
      </c>
      <c r="P302" s="6"/>
      <c r="Q302" s="28">
        <f t="shared" si="41"/>
        <v>0</v>
      </c>
      <c r="S302" s="11" t="s">
        <v>25</v>
      </c>
      <c r="T302" s="6"/>
      <c r="U302" s="28">
        <f t="shared" si="42"/>
        <v>0</v>
      </c>
    </row>
    <row r="303" spans="1:21" x14ac:dyDescent="0.35">
      <c r="A303" s="6"/>
      <c r="B303" s="6"/>
      <c r="C303" s="6"/>
      <c r="D303" s="28">
        <f t="shared" ref="D303:D304" si="44">CalcHostUnitsFullStack(B303)</f>
        <v>0</v>
      </c>
      <c r="E303" s="28">
        <f t="shared" ref="E303:E304" si="45">D303*C303</f>
        <v>0</v>
      </c>
      <c r="F303" s="28">
        <f t="shared" si="37"/>
        <v>0</v>
      </c>
      <c r="H303" s="6"/>
      <c r="I303" s="6"/>
      <c r="J303" s="6"/>
      <c r="K303" s="28">
        <f t="shared" si="38"/>
        <v>0</v>
      </c>
      <c r="L303" s="28">
        <f t="shared" ref="L303:L304" si="46">K303*J303</f>
        <v>0</v>
      </c>
      <c r="M303" s="28">
        <f t="shared" si="40"/>
        <v>0</v>
      </c>
      <c r="O303" s="11" t="s">
        <v>25</v>
      </c>
      <c r="P303" s="6"/>
      <c r="Q303" s="28">
        <f t="shared" si="41"/>
        <v>0</v>
      </c>
      <c r="S303" s="11" t="s">
        <v>25</v>
      </c>
      <c r="T303" s="6"/>
      <c r="U303" s="28">
        <f t="shared" si="42"/>
        <v>0</v>
      </c>
    </row>
    <row r="304" spans="1:21" x14ac:dyDescent="0.35">
      <c r="A304" s="6"/>
      <c r="B304" s="6"/>
      <c r="C304" s="6"/>
      <c r="D304" s="28">
        <f t="shared" si="44"/>
        <v>0</v>
      </c>
      <c r="E304" s="28">
        <f t="shared" si="45"/>
        <v>0</v>
      </c>
      <c r="F304" s="28">
        <f t="shared" si="37"/>
        <v>0</v>
      </c>
      <c r="H304" s="6"/>
      <c r="I304" s="6"/>
      <c r="J304" s="6"/>
      <c r="K304" s="28">
        <f t="shared" si="38"/>
        <v>0</v>
      </c>
      <c r="L304" s="28">
        <f t="shared" si="46"/>
        <v>0</v>
      </c>
      <c r="M304" s="28">
        <f t="shared" si="40"/>
        <v>0</v>
      </c>
      <c r="O304" s="11" t="s">
        <v>25</v>
      </c>
      <c r="P304" s="6"/>
      <c r="Q304" s="28">
        <f t="shared" si="41"/>
        <v>0</v>
      </c>
      <c r="S304" s="11" t="s">
        <v>25</v>
      </c>
      <c r="T304" s="6"/>
      <c r="U304" s="28">
        <f t="shared" si="42"/>
        <v>0</v>
      </c>
    </row>
    <row r="305" spans="1:21" x14ac:dyDescent="0.35">
      <c r="A305" s="6"/>
      <c r="B305" s="6"/>
      <c r="C305" s="6"/>
      <c r="D305" s="28">
        <f t="shared" ref="D305" si="47">CalcHostUnitsFullStack(B305)</f>
        <v>0</v>
      </c>
      <c r="E305" s="28">
        <f t="shared" ref="E305" si="48">D305*C305</f>
        <v>0</v>
      </c>
      <c r="F305" s="28">
        <f t="shared" si="37"/>
        <v>0</v>
      </c>
      <c r="H305" s="6"/>
      <c r="I305" s="6"/>
      <c r="J305" s="6"/>
      <c r="K305" s="28">
        <f t="shared" si="38"/>
        <v>0</v>
      </c>
      <c r="L305" s="28">
        <f t="shared" ref="L305" si="49">K305*J305</f>
        <v>0</v>
      </c>
      <c r="M305" s="28">
        <f t="shared" si="40"/>
        <v>0</v>
      </c>
      <c r="O305" s="11" t="s">
        <v>25</v>
      </c>
      <c r="P305" s="6"/>
      <c r="Q305" s="28">
        <f t="shared" si="41"/>
        <v>0</v>
      </c>
      <c r="S305" s="11" t="s">
        <v>25</v>
      </c>
      <c r="T305" s="6"/>
      <c r="U305" s="28">
        <f t="shared" si="42"/>
        <v>0</v>
      </c>
    </row>
    <row r="306" spans="1:21" x14ac:dyDescent="0.35">
      <c r="A306" s="6"/>
      <c r="B306" s="6"/>
      <c r="C306" s="6"/>
      <c r="D306" s="28">
        <f t="shared" ref="D306:D369" si="50">CalcHostUnitsFullStack(B306)</f>
        <v>0</v>
      </c>
      <c r="E306" s="28">
        <f t="shared" ref="E306:E369" si="51">D306*C306</f>
        <v>0</v>
      </c>
      <c r="F306" s="28">
        <f t="shared" ref="F306:F369" si="52">CalcCustomMetricsFullStack(B306)</f>
        <v>0</v>
      </c>
      <c r="H306" s="6"/>
      <c r="I306" s="6"/>
      <c r="J306" s="6"/>
      <c r="K306" s="28">
        <f t="shared" ref="K306:K369" si="53">CalcHostUnitsInfraOnly(I306)</f>
        <v>0</v>
      </c>
      <c r="L306" s="28">
        <f t="shared" ref="L306:L369" si="54">K306*J306</f>
        <v>0</v>
      </c>
      <c r="M306" s="28">
        <f t="shared" ref="M306:M369" si="55">CalcCustomMetricsInfraOnly(I306)</f>
        <v>0</v>
      </c>
      <c r="O306" s="11" t="s">
        <v>25</v>
      </c>
      <c r="P306" s="6"/>
      <c r="Q306" s="28">
        <f t="shared" ref="Q306:Q369" si="56">CalcHostUnitsFullStack(VLOOKUP(O306,machine_sizes,2,FALSE))*P306</f>
        <v>0</v>
      </c>
      <c r="S306" s="11" t="s">
        <v>25</v>
      </c>
      <c r="T306" s="6"/>
      <c r="U306" s="28">
        <f t="shared" ref="U306:U369" si="57">CalcHostUnitsInfraOnly(VLOOKUP(S306,machine_sizes,2,FALSE))*T306</f>
        <v>0</v>
      </c>
    </row>
    <row r="307" spans="1:21" x14ac:dyDescent="0.35">
      <c r="A307" s="6"/>
      <c r="B307" s="6"/>
      <c r="C307" s="6"/>
      <c r="D307" s="28">
        <f t="shared" si="50"/>
        <v>0</v>
      </c>
      <c r="E307" s="28">
        <f t="shared" si="51"/>
        <v>0</v>
      </c>
      <c r="F307" s="28">
        <f t="shared" si="52"/>
        <v>0</v>
      </c>
      <c r="H307" s="6"/>
      <c r="I307" s="6"/>
      <c r="J307" s="6"/>
      <c r="K307" s="28">
        <f t="shared" si="53"/>
        <v>0</v>
      </c>
      <c r="L307" s="28">
        <f t="shared" si="54"/>
        <v>0</v>
      </c>
      <c r="M307" s="28">
        <f t="shared" si="55"/>
        <v>0</v>
      </c>
      <c r="O307" s="11" t="s">
        <v>25</v>
      </c>
      <c r="P307" s="6"/>
      <c r="Q307" s="28">
        <f t="shared" si="56"/>
        <v>0</v>
      </c>
      <c r="S307" s="11" t="s">
        <v>25</v>
      </c>
      <c r="T307" s="6"/>
      <c r="U307" s="28">
        <f t="shared" si="57"/>
        <v>0</v>
      </c>
    </row>
    <row r="308" spans="1:21" x14ac:dyDescent="0.35">
      <c r="A308" s="6"/>
      <c r="B308" s="6"/>
      <c r="C308" s="6"/>
      <c r="D308" s="28">
        <f t="shared" si="50"/>
        <v>0</v>
      </c>
      <c r="E308" s="28">
        <f t="shared" si="51"/>
        <v>0</v>
      </c>
      <c r="F308" s="28">
        <f t="shared" si="52"/>
        <v>0</v>
      </c>
      <c r="H308" s="6"/>
      <c r="I308" s="6"/>
      <c r="J308" s="6"/>
      <c r="K308" s="28">
        <f t="shared" si="53"/>
        <v>0</v>
      </c>
      <c r="L308" s="28">
        <f t="shared" si="54"/>
        <v>0</v>
      </c>
      <c r="M308" s="28">
        <f t="shared" si="55"/>
        <v>0</v>
      </c>
      <c r="O308" s="11" t="s">
        <v>25</v>
      </c>
      <c r="P308" s="6"/>
      <c r="Q308" s="28">
        <f t="shared" si="56"/>
        <v>0</v>
      </c>
      <c r="S308" s="11" t="s">
        <v>25</v>
      </c>
      <c r="T308" s="6"/>
      <c r="U308" s="28">
        <f t="shared" si="57"/>
        <v>0</v>
      </c>
    </row>
    <row r="309" spans="1:21" x14ac:dyDescent="0.35">
      <c r="A309" s="6"/>
      <c r="B309" s="6"/>
      <c r="C309" s="6"/>
      <c r="D309" s="28">
        <f t="shared" si="50"/>
        <v>0</v>
      </c>
      <c r="E309" s="28">
        <f t="shared" si="51"/>
        <v>0</v>
      </c>
      <c r="F309" s="28">
        <f t="shared" si="52"/>
        <v>0</v>
      </c>
      <c r="H309" s="6"/>
      <c r="I309" s="6"/>
      <c r="J309" s="6"/>
      <c r="K309" s="28">
        <f t="shared" si="53"/>
        <v>0</v>
      </c>
      <c r="L309" s="28">
        <f t="shared" si="54"/>
        <v>0</v>
      </c>
      <c r="M309" s="28">
        <f t="shared" si="55"/>
        <v>0</v>
      </c>
      <c r="O309" s="11" t="s">
        <v>25</v>
      </c>
      <c r="P309" s="6"/>
      <c r="Q309" s="28">
        <f t="shared" si="56"/>
        <v>0</v>
      </c>
      <c r="S309" s="11" t="s">
        <v>25</v>
      </c>
      <c r="T309" s="6"/>
      <c r="U309" s="28">
        <f t="shared" si="57"/>
        <v>0</v>
      </c>
    </row>
    <row r="310" spans="1:21" x14ac:dyDescent="0.35">
      <c r="A310" s="6"/>
      <c r="B310" s="6"/>
      <c r="C310" s="6"/>
      <c r="D310" s="28">
        <f t="shared" si="50"/>
        <v>0</v>
      </c>
      <c r="E310" s="28">
        <f t="shared" si="51"/>
        <v>0</v>
      </c>
      <c r="F310" s="28">
        <f t="shared" si="52"/>
        <v>0</v>
      </c>
      <c r="H310" s="6"/>
      <c r="I310" s="6"/>
      <c r="J310" s="6"/>
      <c r="K310" s="28">
        <f t="shared" si="53"/>
        <v>0</v>
      </c>
      <c r="L310" s="28">
        <f t="shared" si="54"/>
        <v>0</v>
      </c>
      <c r="M310" s="28">
        <f t="shared" si="55"/>
        <v>0</v>
      </c>
      <c r="O310" s="11" t="s">
        <v>25</v>
      </c>
      <c r="P310" s="6"/>
      <c r="Q310" s="28">
        <f t="shared" si="56"/>
        <v>0</v>
      </c>
      <c r="S310" s="11" t="s">
        <v>25</v>
      </c>
      <c r="T310" s="6"/>
      <c r="U310" s="28">
        <f t="shared" si="57"/>
        <v>0</v>
      </c>
    </row>
    <row r="311" spans="1:21" x14ac:dyDescent="0.35">
      <c r="A311" s="6"/>
      <c r="B311" s="6"/>
      <c r="C311" s="6"/>
      <c r="D311" s="28">
        <f t="shared" si="50"/>
        <v>0</v>
      </c>
      <c r="E311" s="28">
        <f t="shared" si="51"/>
        <v>0</v>
      </c>
      <c r="F311" s="28">
        <f t="shared" si="52"/>
        <v>0</v>
      </c>
      <c r="H311" s="6"/>
      <c r="I311" s="6"/>
      <c r="J311" s="6"/>
      <c r="K311" s="28">
        <f t="shared" si="53"/>
        <v>0</v>
      </c>
      <c r="L311" s="28">
        <f t="shared" si="54"/>
        <v>0</v>
      </c>
      <c r="M311" s="28">
        <f t="shared" si="55"/>
        <v>0</v>
      </c>
      <c r="O311" s="11" t="s">
        <v>25</v>
      </c>
      <c r="P311" s="6"/>
      <c r="Q311" s="28">
        <f t="shared" si="56"/>
        <v>0</v>
      </c>
      <c r="S311" s="11" t="s">
        <v>25</v>
      </c>
      <c r="T311" s="6"/>
      <c r="U311" s="28">
        <f t="shared" si="57"/>
        <v>0</v>
      </c>
    </row>
    <row r="312" spans="1:21" x14ac:dyDescent="0.35">
      <c r="A312" s="6"/>
      <c r="B312" s="6"/>
      <c r="C312" s="6"/>
      <c r="D312" s="28">
        <f t="shared" si="50"/>
        <v>0</v>
      </c>
      <c r="E312" s="28">
        <f t="shared" si="51"/>
        <v>0</v>
      </c>
      <c r="F312" s="28">
        <f t="shared" si="52"/>
        <v>0</v>
      </c>
      <c r="H312" s="6"/>
      <c r="I312" s="6"/>
      <c r="J312" s="6"/>
      <c r="K312" s="28">
        <f t="shared" si="53"/>
        <v>0</v>
      </c>
      <c r="L312" s="28">
        <f t="shared" si="54"/>
        <v>0</v>
      </c>
      <c r="M312" s="28">
        <f t="shared" si="55"/>
        <v>0</v>
      </c>
      <c r="O312" s="11" t="s">
        <v>25</v>
      </c>
      <c r="P312" s="6"/>
      <c r="Q312" s="28">
        <f t="shared" si="56"/>
        <v>0</v>
      </c>
      <c r="S312" s="11" t="s">
        <v>25</v>
      </c>
      <c r="T312" s="6"/>
      <c r="U312" s="28">
        <f t="shared" si="57"/>
        <v>0</v>
      </c>
    </row>
    <row r="313" spans="1:21" x14ac:dyDescent="0.35">
      <c r="A313" s="6"/>
      <c r="B313" s="6"/>
      <c r="C313" s="6"/>
      <c r="D313" s="28">
        <f t="shared" si="50"/>
        <v>0</v>
      </c>
      <c r="E313" s="28">
        <f t="shared" si="51"/>
        <v>0</v>
      </c>
      <c r="F313" s="28">
        <f t="shared" si="52"/>
        <v>0</v>
      </c>
      <c r="H313" s="6"/>
      <c r="I313" s="6"/>
      <c r="J313" s="6"/>
      <c r="K313" s="28">
        <f t="shared" si="53"/>
        <v>0</v>
      </c>
      <c r="L313" s="28">
        <f t="shared" si="54"/>
        <v>0</v>
      </c>
      <c r="M313" s="28">
        <f t="shared" si="55"/>
        <v>0</v>
      </c>
      <c r="O313" s="11" t="s">
        <v>25</v>
      </c>
      <c r="P313" s="6"/>
      <c r="Q313" s="28">
        <f t="shared" si="56"/>
        <v>0</v>
      </c>
      <c r="S313" s="11" t="s">
        <v>25</v>
      </c>
      <c r="T313" s="6"/>
      <c r="U313" s="28">
        <f t="shared" si="57"/>
        <v>0</v>
      </c>
    </row>
    <row r="314" spans="1:21" x14ac:dyDescent="0.35">
      <c r="A314" s="6"/>
      <c r="B314" s="6"/>
      <c r="C314" s="6"/>
      <c r="D314" s="28">
        <f t="shared" si="50"/>
        <v>0</v>
      </c>
      <c r="E314" s="28">
        <f t="shared" si="51"/>
        <v>0</v>
      </c>
      <c r="F314" s="28">
        <f t="shared" si="52"/>
        <v>0</v>
      </c>
      <c r="H314" s="6"/>
      <c r="I314" s="6"/>
      <c r="J314" s="6"/>
      <c r="K314" s="28">
        <f t="shared" si="53"/>
        <v>0</v>
      </c>
      <c r="L314" s="28">
        <f t="shared" si="54"/>
        <v>0</v>
      </c>
      <c r="M314" s="28">
        <f t="shared" si="55"/>
        <v>0</v>
      </c>
      <c r="O314" s="11" t="s">
        <v>25</v>
      </c>
      <c r="P314" s="6"/>
      <c r="Q314" s="28">
        <f t="shared" si="56"/>
        <v>0</v>
      </c>
      <c r="S314" s="11" t="s">
        <v>25</v>
      </c>
      <c r="T314" s="6"/>
      <c r="U314" s="28">
        <f t="shared" si="57"/>
        <v>0</v>
      </c>
    </row>
    <row r="315" spans="1:21" x14ac:dyDescent="0.35">
      <c r="A315" s="6"/>
      <c r="B315" s="6"/>
      <c r="C315" s="6"/>
      <c r="D315" s="28">
        <f t="shared" si="50"/>
        <v>0</v>
      </c>
      <c r="E315" s="28">
        <f t="shared" si="51"/>
        <v>0</v>
      </c>
      <c r="F315" s="28">
        <f t="shared" si="52"/>
        <v>0</v>
      </c>
      <c r="H315" s="6"/>
      <c r="I315" s="6"/>
      <c r="J315" s="6"/>
      <c r="K315" s="28">
        <f t="shared" si="53"/>
        <v>0</v>
      </c>
      <c r="L315" s="28">
        <f t="shared" si="54"/>
        <v>0</v>
      </c>
      <c r="M315" s="28">
        <f t="shared" si="55"/>
        <v>0</v>
      </c>
      <c r="O315" s="11" t="s">
        <v>25</v>
      </c>
      <c r="P315" s="6"/>
      <c r="Q315" s="28">
        <f t="shared" si="56"/>
        <v>0</v>
      </c>
      <c r="S315" s="11" t="s">
        <v>25</v>
      </c>
      <c r="T315" s="6"/>
      <c r="U315" s="28">
        <f t="shared" si="57"/>
        <v>0</v>
      </c>
    </row>
    <row r="316" spans="1:21" x14ac:dyDescent="0.35">
      <c r="A316" s="6"/>
      <c r="B316" s="6"/>
      <c r="C316" s="6"/>
      <c r="D316" s="28">
        <f t="shared" si="50"/>
        <v>0</v>
      </c>
      <c r="E316" s="28">
        <f t="shared" si="51"/>
        <v>0</v>
      </c>
      <c r="F316" s="28">
        <f t="shared" si="52"/>
        <v>0</v>
      </c>
      <c r="H316" s="6"/>
      <c r="I316" s="6"/>
      <c r="J316" s="6"/>
      <c r="K316" s="28">
        <f t="shared" si="53"/>
        <v>0</v>
      </c>
      <c r="L316" s="28">
        <f t="shared" si="54"/>
        <v>0</v>
      </c>
      <c r="M316" s="28">
        <f t="shared" si="55"/>
        <v>0</v>
      </c>
      <c r="O316" s="11" t="s">
        <v>25</v>
      </c>
      <c r="P316" s="6"/>
      <c r="Q316" s="28">
        <f t="shared" si="56"/>
        <v>0</v>
      </c>
      <c r="S316" s="11" t="s">
        <v>25</v>
      </c>
      <c r="T316" s="6"/>
      <c r="U316" s="28">
        <f t="shared" si="57"/>
        <v>0</v>
      </c>
    </row>
    <row r="317" spans="1:21" x14ac:dyDescent="0.35">
      <c r="A317" s="6"/>
      <c r="B317" s="6"/>
      <c r="C317" s="6"/>
      <c r="D317" s="28">
        <f t="shared" si="50"/>
        <v>0</v>
      </c>
      <c r="E317" s="28">
        <f t="shared" si="51"/>
        <v>0</v>
      </c>
      <c r="F317" s="28">
        <f t="shared" si="52"/>
        <v>0</v>
      </c>
      <c r="H317" s="6"/>
      <c r="I317" s="6"/>
      <c r="J317" s="6"/>
      <c r="K317" s="28">
        <f t="shared" si="53"/>
        <v>0</v>
      </c>
      <c r="L317" s="28">
        <f t="shared" si="54"/>
        <v>0</v>
      </c>
      <c r="M317" s="28">
        <f t="shared" si="55"/>
        <v>0</v>
      </c>
      <c r="O317" s="11" t="s">
        <v>25</v>
      </c>
      <c r="P317" s="6"/>
      <c r="Q317" s="28">
        <f t="shared" si="56"/>
        <v>0</v>
      </c>
      <c r="S317" s="11" t="s">
        <v>25</v>
      </c>
      <c r="T317" s="6"/>
      <c r="U317" s="28">
        <f t="shared" si="57"/>
        <v>0</v>
      </c>
    </row>
    <row r="318" spans="1:21" x14ac:dyDescent="0.35">
      <c r="A318" s="6"/>
      <c r="B318" s="6"/>
      <c r="C318" s="6"/>
      <c r="D318" s="28">
        <f t="shared" si="50"/>
        <v>0</v>
      </c>
      <c r="E318" s="28">
        <f t="shared" si="51"/>
        <v>0</v>
      </c>
      <c r="F318" s="28">
        <f t="shared" si="52"/>
        <v>0</v>
      </c>
      <c r="H318" s="6"/>
      <c r="I318" s="6"/>
      <c r="J318" s="6"/>
      <c r="K318" s="28">
        <f t="shared" si="53"/>
        <v>0</v>
      </c>
      <c r="L318" s="28">
        <f t="shared" si="54"/>
        <v>0</v>
      </c>
      <c r="M318" s="28">
        <f t="shared" si="55"/>
        <v>0</v>
      </c>
      <c r="O318" s="11" t="s">
        <v>25</v>
      </c>
      <c r="P318" s="6"/>
      <c r="Q318" s="28">
        <f t="shared" si="56"/>
        <v>0</v>
      </c>
      <c r="S318" s="11" t="s">
        <v>25</v>
      </c>
      <c r="T318" s="6"/>
      <c r="U318" s="28">
        <f t="shared" si="57"/>
        <v>0</v>
      </c>
    </row>
    <row r="319" spans="1:21" x14ac:dyDescent="0.35">
      <c r="A319" s="6"/>
      <c r="B319" s="6"/>
      <c r="C319" s="6"/>
      <c r="D319" s="28">
        <f t="shared" si="50"/>
        <v>0</v>
      </c>
      <c r="E319" s="28">
        <f t="shared" si="51"/>
        <v>0</v>
      </c>
      <c r="F319" s="28">
        <f t="shared" si="52"/>
        <v>0</v>
      </c>
      <c r="H319" s="6"/>
      <c r="I319" s="6"/>
      <c r="J319" s="6"/>
      <c r="K319" s="28">
        <f t="shared" si="53"/>
        <v>0</v>
      </c>
      <c r="L319" s="28">
        <f t="shared" si="54"/>
        <v>0</v>
      </c>
      <c r="M319" s="28">
        <f t="shared" si="55"/>
        <v>0</v>
      </c>
      <c r="O319" s="11" t="s">
        <v>25</v>
      </c>
      <c r="P319" s="6"/>
      <c r="Q319" s="28">
        <f t="shared" si="56"/>
        <v>0</v>
      </c>
      <c r="S319" s="11" t="s">
        <v>25</v>
      </c>
      <c r="T319" s="6"/>
      <c r="U319" s="28">
        <f t="shared" si="57"/>
        <v>0</v>
      </c>
    </row>
    <row r="320" spans="1:21" x14ac:dyDescent="0.35">
      <c r="A320" s="6"/>
      <c r="B320" s="6"/>
      <c r="C320" s="6"/>
      <c r="D320" s="28">
        <f t="shared" si="50"/>
        <v>0</v>
      </c>
      <c r="E320" s="28">
        <f t="shared" si="51"/>
        <v>0</v>
      </c>
      <c r="F320" s="28">
        <f t="shared" si="52"/>
        <v>0</v>
      </c>
      <c r="H320" s="6"/>
      <c r="I320" s="6"/>
      <c r="J320" s="6"/>
      <c r="K320" s="28">
        <f t="shared" si="53"/>
        <v>0</v>
      </c>
      <c r="L320" s="28">
        <f t="shared" si="54"/>
        <v>0</v>
      </c>
      <c r="M320" s="28">
        <f t="shared" si="55"/>
        <v>0</v>
      </c>
      <c r="O320" s="11" t="s">
        <v>25</v>
      </c>
      <c r="P320" s="6"/>
      <c r="Q320" s="28">
        <f t="shared" si="56"/>
        <v>0</v>
      </c>
      <c r="S320" s="11" t="s">
        <v>25</v>
      </c>
      <c r="T320" s="6"/>
      <c r="U320" s="28">
        <f t="shared" si="57"/>
        <v>0</v>
      </c>
    </row>
    <row r="321" spans="1:21" x14ac:dyDescent="0.35">
      <c r="A321" s="6"/>
      <c r="B321" s="6"/>
      <c r="C321" s="6"/>
      <c r="D321" s="28">
        <f t="shared" si="50"/>
        <v>0</v>
      </c>
      <c r="E321" s="28">
        <f t="shared" si="51"/>
        <v>0</v>
      </c>
      <c r="F321" s="28">
        <f t="shared" si="52"/>
        <v>0</v>
      </c>
      <c r="H321" s="6"/>
      <c r="I321" s="6"/>
      <c r="J321" s="6"/>
      <c r="K321" s="28">
        <f t="shared" si="53"/>
        <v>0</v>
      </c>
      <c r="L321" s="28">
        <f t="shared" si="54"/>
        <v>0</v>
      </c>
      <c r="M321" s="28">
        <f t="shared" si="55"/>
        <v>0</v>
      </c>
      <c r="O321" s="11" t="s">
        <v>25</v>
      </c>
      <c r="P321" s="6"/>
      <c r="Q321" s="28">
        <f t="shared" si="56"/>
        <v>0</v>
      </c>
      <c r="S321" s="11" t="s">
        <v>25</v>
      </c>
      <c r="T321" s="6"/>
      <c r="U321" s="28">
        <f t="shared" si="57"/>
        <v>0</v>
      </c>
    </row>
    <row r="322" spans="1:21" x14ac:dyDescent="0.35">
      <c r="A322" s="6"/>
      <c r="B322" s="6"/>
      <c r="C322" s="6"/>
      <c r="D322" s="28">
        <f t="shared" si="50"/>
        <v>0</v>
      </c>
      <c r="E322" s="28">
        <f t="shared" si="51"/>
        <v>0</v>
      </c>
      <c r="F322" s="28">
        <f t="shared" si="52"/>
        <v>0</v>
      </c>
      <c r="H322" s="6"/>
      <c r="I322" s="6"/>
      <c r="J322" s="6"/>
      <c r="K322" s="28">
        <f t="shared" si="53"/>
        <v>0</v>
      </c>
      <c r="L322" s="28">
        <f t="shared" si="54"/>
        <v>0</v>
      </c>
      <c r="M322" s="28">
        <f t="shared" si="55"/>
        <v>0</v>
      </c>
      <c r="O322" s="11" t="s">
        <v>25</v>
      </c>
      <c r="P322" s="6"/>
      <c r="Q322" s="28">
        <f t="shared" si="56"/>
        <v>0</v>
      </c>
      <c r="S322" s="11" t="s">
        <v>25</v>
      </c>
      <c r="T322" s="6"/>
      <c r="U322" s="28">
        <f t="shared" si="57"/>
        <v>0</v>
      </c>
    </row>
    <row r="323" spans="1:21" x14ac:dyDescent="0.35">
      <c r="A323" s="6"/>
      <c r="B323" s="6"/>
      <c r="C323" s="6"/>
      <c r="D323" s="28">
        <f t="shared" si="50"/>
        <v>0</v>
      </c>
      <c r="E323" s="28">
        <f t="shared" si="51"/>
        <v>0</v>
      </c>
      <c r="F323" s="28">
        <f t="shared" si="52"/>
        <v>0</v>
      </c>
      <c r="H323" s="6"/>
      <c r="I323" s="6"/>
      <c r="J323" s="6"/>
      <c r="K323" s="28">
        <f t="shared" si="53"/>
        <v>0</v>
      </c>
      <c r="L323" s="28">
        <f t="shared" si="54"/>
        <v>0</v>
      </c>
      <c r="M323" s="28">
        <f t="shared" si="55"/>
        <v>0</v>
      </c>
      <c r="O323" s="11" t="s">
        <v>25</v>
      </c>
      <c r="P323" s="6"/>
      <c r="Q323" s="28">
        <f t="shared" si="56"/>
        <v>0</v>
      </c>
      <c r="S323" s="11" t="s">
        <v>25</v>
      </c>
      <c r="T323" s="6"/>
      <c r="U323" s="28">
        <f t="shared" si="57"/>
        <v>0</v>
      </c>
    </row>
    <row r="324" spans="1:21" x14ac:dyDescent="0.35">
      <c r="A324" s="6"/>
      <c r="B324" s="6"/>
      <c r="C324" s="6"/>
      <c r="D324" s="28">
        <f t="shared" si="50"/>
        <v>0</v>
      </c>
      <c r="E324" s="28">
        <f t="shared" si="51"/>
        <v>0</v>
      </c>
      <c r="F324" s="28">
        <f t="shared" si="52"/>
        <v>0</v>
      </c>
      <c r="H324" s="6"/>
      <c r="I324" s="6"/>
      <c r="J324" s="6"/>
      <c r="K324" s="28">
        <f t="shared" si="53"/>
        <v>0</v>
      </c>
      <c r="L324" s="28">
        <f t="shared" si="54"/>
        <v>0</v>
      </c>
      <c r="M324" s="28">
        <f t="shared" si="55"/>
        <v>0</v>
      </c>
      <c r="O324" s="11" t="s">
        <v>25</v>
      </c>
      <c r="P324" s="6"/>
      <c r="Q324" s="28">
        <f t="shared" si="56"/>
        <v>0</v>
      </c>
      <c r="S324" s="11" t="s">
        <v>25</v>
      </c>
      <c r="T324" s="6"/>
      <c r="U324" s="28">
        <f t="shared" si="57"/>
        <v>0</v>
      </c>
    </row>
    <row r="325" spans="1:21" x14ac:dyDescent="0.35">
      <c r="A325" s="6"/>
      <c r="B325" s="6"/>
      <c r="C325" s="6"/>
      <c r="D325" s="28">
        <f t="shared" si="50"/>
        <v>0</v>
      </c>
      <c r="E325" s="28">
        <f t="shared" si="51"/>
        <v>0</v>
      </c>
      <c r="F325" s="28">
        <f t="shared" si="52"/>
        <v>0</v>
      </c>
      <c r="H325" s="6"/>
      <c r="I325" s="6"/>
      <c r="J325" s="6"/>
      <c r="K325" s="28">
        <f t="shared" si="53"/>
        <v>0</v>
      </c>
      <c r="L325" s="28">
        <f t="shared" si="54"/>
        <v>0</v>
      </c>
      <c r="M325" s="28">
        <f t="shared" si="55"/>
        <v>0</v>
      </c>
      <c r="O325" s="11" t="s">
        <v>25</v>
      </c>
      <c r="P325" s="6"/>
      <c r="Q325" s="28">
        <f t="shared" si="56"/>
        <v>0</v>
      </c>
      <c r="S325" s="11" t="s">
        <v>25</v>
      </c>
      <c r="T325" s="6"/>
      <c r="U325" s="28">
        <f t="shared" si="57"/>
        <v>0</v>
      </c>
    </row>
    <row r="326" spans="1:21" x14ac:dyDescent="0.35">
      <c r="A326" s="6"/>
      <c r="B326" s="6"/>
      <c r="C326" s="6"/>
      <c r="D326" s="28">
        <f t="shared" si="50"/>
        <v>0</v>
      </c>
      <c r="E326" s="28">
        <f t="shared" si="51"/>
        <v>0</v>
      </c>
      <c r="F326" s="28">
        <f t="shared" si="52"/>
        <v>0</v>
      </c>
      <c r="H326" s="6"/>
      <c r="I326" s="6"/>
      <c r="J326" s="6"/>
      <c r="K326" s="28">
        <f t="shared" si="53"/>
        <v>0</v>
      </c>
      <c r="L326" s="28">
        <f t="shared" si="54"/>
        <v>0</v>
      </c>
      <c r="M326" s="28">
        <f t="shared" si="55"/>
        <v>0</v>
      </c>
      <c r="O326" s="11" t="s">
        <v>25</v>
      </c>
      <c r="P326" s="6"/>
      <c r="Q326" s="28">
        <f t="shared" si="56"/>
        <v>0</v>
      </c>
      <c r="S326" s="11" t="s">
        <v>25</v>
      </c>
      <c r="T326" s="6"/>
      <c r="U326" s="28">
        <f t="shared" si="57"/>
        <v>0</v>
      </c>
    </row>
    <row r="327" spans="1:21" x14ac:dyDescent="0.35">
      <c r="A327" s="6"/>
      <c r="B327" s="6"/>
      <c r="C327" s="6"/>
      <c r="D327" s="28">
        <f t="shared" si="50"/>
        <v>0</v>
      </c>
      <c r="E327" s="28">
        <f t="shared" si="51"/>
        <v>0</v>
      </c>
      <c r="F327" s="28">
        <f t="shared" si="52"/>
        <v>0</v>
      </c>
      <c r="H327" s="6"/>
      <c r="I327" s="6"/>
      <c r="J327" s="6"/>
      <c r="K327" s="28">
        <f t="shared" si="53"/>
        <v>0</v>
      </c>
      <c r="L327" s="28">
        <f t="shared" si="54"/>
        <v>0</v>
      </c>
      <c r="M327" s="28">
        <f t="shared" si="55"/>
        <v>0</v>
      </c>
      <c r="O327" s="11" t="s">
        <v>25</v>
      </c>
      <c r="P327" s="6"/>
      <c r="Q327" s="28">
        <f t="shared" si="56"/>
        <v>0</v>
      </c>
      <c r="S327" s="11" t="s">
        <v>25</v>
      </c>
      <c r="T327" s="6"/>
      <c r="U327" s="28">
        <f t="shared" si="57"/>
        <v>0</v>
      </c>
    </row>
    <row r="328" spans="1:21" x14ac:dyDescent="0.35">
      <c r="A328" s="6"/>
      <c r="B328" s="6"/>
      <c r="C328" s="6"/>
      <c r="D328" s="28">
        <f t="shared" si="50"/>
        <v>0</v>
      </c>
      <c r="E328" s="28">
        <f t="shared" si="51"/>
        <v>0</v>
      </c>
      <c r="F328" s="28">
        <f t="shared" si="52"/>
        <v>0</v>
      </c>
      <c r="H328" s="6"/>
      <c r="I328" s="6"/>
      <c r="J328" s="6"/>
      <c r="K328" s="28">
        <f t="shared" si="53"/>
        <v>0</v>
      </c>
      <c r="L328" s="28">
        <f t="shared" si="54"/>
        <v>0</v>
      </c>
      <c r="M328" s="28">
        <f t="shared" si="55"/>
        <v>0</v>
      </c>
      <c r="O328" s="11" t="s">
        <v>25</v>
      </c>
      <c r="P328" s="6"/>
      <c r="Q328" s="28">
        <f t="shared" si="56"/>
        <v>0</v>
      </c>
      <c r="S328" s="11" t="s">
        <v>25</v>
      </c>
      <c r="T328" s="6"/>
      <c r="U328" s="28">
        <f t="shared" si="57"/>
        <v>0</v>
      </c>
    </row>
    <row r="329" spans="1:21" x14ac:dyDescent="0.35">
      <c r="A329" s="6"/>
      <c r="B329" s="6"/>
      <c r="C329" s="6"/>
      <c r="D329" s="28">
        <f t="shared" si="50"/>
        <v>0</v>
      </c>
      <c r="E329" s="28">
        <f t="shared" si="51"/>
        <v>0</v>
      </c>
      <c r="F329" s="28">
        <f t="shared" si="52"/>
        <v>0</v>
      </c>
      <c r="H329" s="6"/>
      <c r="I329" s="6"/>
      <c r="J329" s="6"/>
      <c r="K329" s="28">
        <f t="shared" si="53"/>
        <v>0</v>
      </c>
      <c r="L329" s="28">
        <f t="shared" si="54"/>
        <v>0</v>
      </c>
      <c r="M329" s="28">
        <f t="shared" si="55"/>
        <v>0</v>
      </c>
      <c r="O329" s="11" t="s">
        <v>25</v>
      </c>
      <c r="P329" s="6"/>
      <c r="Q329" s="28">
        <f t="shared" si="56"/>
        <v>0</v>
      </c>
      <c r="S329" s="11" t="s">
        <v>25</v>
      </c>
      <c r="T329" s="6"/>
      <c r="U329" s="28">
        <f t="shared" si="57"/>
        <v>0</v>
      </c>
    </row>
    <row r="330" spans="1:21" x14ac:dyDescent="0.35">
      <c r="A330" s="6"/>
      <c r="B330" s="6"/>
      <c r="C330" s="6"/>
      <c r="D330" s="28">
        <f t="shared" si="50"/>
        <v>0</v>
      </c>
      <c r="E330" s="28">
        <f t="shared" si="51"/>
        <v>0</v>
      </c>
      <c r="F330" s="28">
        <f t="shared" si="52"/>
        <v>0</v>
      </c>
      <c r="H330" s="6"/>
      <c r="I330" s="6"/>
      <c r="J330" s="6"/>
      <c r="K330" s="28">
        <f t="shared" si="53"/>
        <v>0</v>
      </c>
      <c r="L330" s="28">
        <f t="shared" si="54"/>
        <v>0</v>
      </c>
      <c r="M330" s="28">
        <f t="shared" si="55"/>
        <v>0</v>
      </c>
      <c r="O330" s="11" t="s">
        <v>25</v>
      </c>
      <c r="P330" s="6"/>
      <c r="Q330" s="28">
        <f t="shared" si="56"/>
        <v>0</v>
      </c>
      <c r="S330" s="11" t="s">
        <v>25</v>
      </c>
      <c r="T330" s="6"/>
      <c r="U330" s="28">
        <f t="shared" si="57"/>
        <v>0</v>
      </c>
    </row>
    <row r="331" spans="1:21" x14ac:dyDescent="0.35">
      <c r="A331" s="6"/>
      <c r="B331" s="6"/>
      <c r="C331" s="6"/>
      <c r="D331" s="28">
        <f t="shared" si="50"/>
        <v>0</v>
      </c>
      <c r="E331" s="28">
        <f t="shared" si="51"/>
        <v>0</v>
      </c>
      <c r="F331" s="28">
        <f t="shared" si="52"/>
        <v>0</v>
      </c>
      <c r="H331" s="6"/>
      <c r="I331" s="6"/>
      <c r="J331" s="6"/>
      <c r="K331" s="28">
        <f t="shared" si="53"/>
        <v>0</v>
      </c>
      <c r="L331" s="28">
        <f t="shared" si="54"/>
        <v>0</v>
      </c>
      <c r="M331" s="28">
        <f t="shared" si="55"/>
        <v>0</v>
      </c>
      <c r="O331" s="11" t="s">
        <v>25</v>
      </c>
      <c r="P331" s="6"/>
      <c r="Q331" s="28">
        <f t="shared" si="56"/>
        <v>0</v>
      </c>
      <c r="S331" s="11" t="s">
        <v>25</v>
      </c>
      <c r="T331" s="6"/>
      <c r="U331" s="28">
        <f t="shared" si="57"/>
        <v>0</v>
      </c>
    </row>
    <row r="332" spans="1:21" x14ac:dyDescent="0.35">
      <c r="A332" s="6"/>
      <c r="B332" s="6"/>
      <c r="C332" s="6"/>
      <c r="D332" s="28">
        <f t="shared" si="50"/>
        <v>0</v>
      </c>
      <c r="E332" s="28">
        <f t="shared" si="51"/>
        <v>0</v>
      </c>
      <c r="F332" s="28">
        <f t="shared" si="52"/>
        <v>0</v>
      </c>
      <c r="H332" s="6"/>
      <c r="I332" s="6"/>
      <c r="J332" s="6"/>
      <c r="K332" s="28">
        <f t="shared" si="53"/>
        <v>0</v>
      </c>
      <c r="L332" s="28">
        <f t="shared" si="54"/>
        <v>0</v>
      </c>
      <c r="M332" s="28">
        <f t="shared" si="55"/>
        <v>0</v>
      </c>
      <c r="O332" s="11" t="s">
        <v>25</v>
      </c>
      <c r="P332" s="6"/>
      <c r="Q332" s="28">
        <f t="shared" si="56"/>
        <v>0</v>
      </c>
      <c r="S332" s="11" t="s">
        <v>25</v>
      </c>
      <c r="T332" s="6"/>
      <c r="U332" s="28">
        <f t="shared" si="57"/>
        <v>0</v>
      </c>
    </row>
    <row r="333" spans="1:21" x14ac:dyDescent="0.35">
      <c r="A333" s="6"/>
      <c r="B333" s="6"/>
      <c r="C333" s="6"/>
      <c r="D333" s="28">
        <f t="shared" si="50"/>
        <v>0</v>
      </c>
      <c r="E333" s="28">
        <f t="shared" si="51"/>
        <v>0</v>
      </c>
      <c r="F333" s="28">
        <f t="shared" si="52"/>
        <v>0</v>
      </c>
      <c r="H333" s="6"/>
      <c r="I333" s="6"/>
      <c r="J333" s="6"/>
      <c r="K333" s="28">
        <f t="shared" si="53"/>
        <v>0</v>
      </c>
      <c r="L333" s="28">
        <f t="shared" si="54"/>
        <v>0</v>
      </c>
      <c r="M333" s="28">
        <f t="shared" si="55"/>
        <v>0</v>
      </c>
      <c r="O333" s="11" t="s">
        <v>25</v>
      </c>
      <c r="P333" s="6"/>
      <c r="Q333" s="28">
        <f t="shared" si="56"/>
        <v>0</v>
      </c>
      <c r="S333" s="11" t="s">
        <v>25</v>
      </c>
      <c r="T333" s="6"/>
      <c r="U333" s="28">
        <f t="shared" si="57"/>
        <v>0</v>
      </c>
    </row>
    <row r="334" spans="1:21" x14ac:dyDescent="0.35">
      <c r="A334" s="6"/>
      <c r="B334" s="6"/>
      <c r="C334" s="6"/>
      <c r="D334" s="28">
        <f t="shared" si="50"/>
        <v>0</v>
      </c>
      <c r="E334" s="28">
        <f t="shared" si="51"/>
        <v>0</v>
      </c>
      <c r="F334" s="28">
        <f t="shared" si="52"/>
        <v>0</v>
      </c>
      <c r="H334" s="6"/>
      <c r="I334" s="6"/>
      <c r="J334" s="6"/>
      <c r="K334" s="28">
        <f t="shared" si="53"/>
        <v>0</v>
      </c>
      <c r="L334" s="28">
        <f t="shared" si="54"/>
        <v>0</v>
      </c>
      <c r="M334" s="28">
        <f t="shared" si="55"/>
        <v>0</v>
      </c>
      <c r="O334" s="11" t="s">
        <v>25</v>
      </c>
      <c r="P334" s="6"/>
      <c r="Q334" s="28">
        <f t="shared" si="56"/>
        <v>0</v>
      </c>
      <c r="S334" s="11" t="s">
        <v>25</v>
      </c>
      <c r="T334" s="6"/>
      <c r="U334" s="28">
        <f t="shared" si="57"/>
        <v>0</v>
      </c>
    </row>
    <row r="335" spans="1:21" x14ac:dyDescent="0.35">
      <c r="A335" s="6"/>
      <c r="B335" s="6"/>
      <c r="C335" s="6"/>
      <c r="D335" s="28">
        <f t="shared" si="50"/>
        <v>0</v>
      </c>
      <c r="E335" s="28">
        <f t="shared" si="51"/>
        <v>0</v>
      </c>
      <c r="F335" s="28">
        <f t="shared" si="52"/>
        <v>0</v>
      </c>
      <c r="H335" s="6"/>
      <c r="I335" s="6"/>
      <c r="J335" s="6"/>
      <c r="K335" s="28">
        <f t="shared" si="53"/>
        <v>0</v>
      </c>
      <c r="L335" s="28">
        <f t="shared" si="54"/>
        <v>0</v>
      </c>
      <c r="M335" s="28">
        <f t="shared" si="55"/>
        <v>0</v>
      </c>
      <c r="O335" s="11" t="s">
        <v>25</v>
      </c>
      <c r="P335" s="6"/>
      <c r="Q335" s="28">
        <f t="shared" si="56"/>
        <v>0</v>
      </c>
      <c r="S335" s="11" t="s">
        <v>25</v>
      </c>
      <c r="T335" s="6"/>
      <c r="U335" s="28">
        <f t="shared" si="57"/>
        <v>0</v>
      </c>
    </row>
    <row r="336" spans="1:21" x14ac:dyDescent="0.35">
      <c r="A336" s="6"/>
      <c r="B336" s="6"/>
      <c r="C336" s="6"/>
      <c r="D336" s="28">
        <f t="shared" si="50"/>
        <v>0</v>
      </c>
      <c r="E336" s="28">
        <f t="shared" si="51"/>
        <v>0</v>
      </c>
      <c r="F336" s="28">
        <f t="shared" si="52"/>
        <v>0</v>
      </c>
      <c r="H336" s="6"/>
      <c r="I336" s="6"/>
      <c r="J336" s="6"/>
      <c r="K336" s="28">
        <f t="shared" si="53"/>
        <v>0</v>
      </c>
      <c r="L336" s="28">
        <f t="shared" si="54"/>
        <v>0</v>
      </c>
      <c r="M336" s="28">
        <f t="shared" si="55"/>
        <v>0</v>
      </c>
      <c r="O336" s="11" t="s">
        <v>25</v>
      </c>
      <c r="P336" s="6"/>
      <c r="Q336" s="28">
        <f t="shared" si="56"/>
        <v>0</v>
      </c>
      <c r="S336" s="11" t="s">
        <v>25</v>
      </c>
      <c r="T336" s="6"/>
      <c r="U336" s="28">
        <f t="shared" si="57"/>
        <v>0</v>
      </c>
    </row>
    <row r="337" spans="1:21" x14ac:dyDescent="0.35">
      <c r="A337" s="6"/>
      <c r="B337" s="6"/>
      <c r="C337" s="6"/>
      <c r="D337" s="28">
        <f t="shared" si="50"/>
        <v>0</v>
      </c>
      <c r="E337" s="28">
        <f t="shared" si="51"/>
        <v>0</v>
      </c>
      <c r="F337" s="28">
        <f t="shared" si="52"/>
        <v>0</v>
      </c>
      <c r="H337" s="6"/>
      <c r="I337" s="6"/>
      <c r="J337" s="6"/>
      <c r="K337" s="28">
        <f t="shared" si="53"/>
        <v>0</v>
      </c>
      <c r="L337" s="28">
        <f t="shared" si="54"/>
        <v>0</v>
      </c>
      <c r="M337" s="28">
        <f t="shared" si="55"/>
        <v>0</v>
      </c>
      <c r="O337" s="11" t="s">
        <v>25</v>
      </c>
      <c r="P337" s="6"/>
      <c r="Q337" s="28">
        <f t="shared" si="56"/>
        <v>0</v>
      </c>
      <c r="S337" s="11" t="s">
        <v>25</v>
      </c>
      <c r="T337" s="6"/>
      <c r="U337" s="28">
        <f t="shared" si="57"/>
        <v>0</v>
      </c>
    </row>
    <row r="338" spans="1:21" x14ac:dyDescent="0.35">
      <c r="A338" s="6"/>
      <c r="B338" s="6"/>
      <c r="C338" s="6"/>
      <c r="D338" s="28">
        <f t="shared" si="50"/>
        <v>0</v>
      </c>
      <c r="E338" s="28">
        <f t="shared" si="51"/>
        <v>0</v>
      </c>
      <c r="F338" s="28">
        <f t="shared" si="52"/>
        <v>0</v>
      </c>
      <c r="H338" s="6"/>
      <c r="I338" s="6"/>
      <c r="J338" s="6"/>
      <c r="K338" s="28">
        <f t="shared" si="53"/>
        <v>0</v>
      </c>
      <c r="L338" s="28">
        <f t="shared" si="54"/>
        <v>0</v>
      </c>
      <c r="M338" s="28">
        <f t="shared" si="55"/>
        <v>0</v>
      </c>
      <c r="O338" s="11" t="s">
        <v>25</v>
      </c>
      <c r="P338" s="6"/>
      <c r="Q338" s="28">
        <f t="shared" si="56"/>
        <v>0</v>
      </c>
      <c r="S338" s="11" t="s">
        <v>25</v>
      </c>
      <c r="T338" s="6"/>
      <c r="U338" s="28">
        <f t="shared" si="57"/>
        <v>0</v>
      </c>
    </row>
    <row r="339" spans="1:21" x14ac:dyDescent="0.35">
      <c r="A339" s="6"/>
      <c r="B339" s="6"/>
      <c r="C339" s="6"/>
      <c r="D339" s="28">
        <f t="shared" si="50"/>
        <v>0</v>
      </c>
      <c r="E339" s="28">
        <f t="shared" si="51"/>
        <v>0</v>
      </c>
      <c r="F339" s="28">
        <f t="shared" si="52"/>
        <v>0</v>
      </c>
      <c r="H339" s="6"/>
      <c r="I339" s="6"/>
      <c r="J339" s="6"/>
      <c r="K339" s="28">
        <f t="shared" si="53"/>
        <v>0</v>
      </c>
      <c r="L339" s="28">
        <f t="shared" si="54"/>
        <v>0</v>
      </c>
      <c r="M339" s="28">
        <f t="shared" si="55"/>
        <v>0</v>
      </c>
      <c r="O339" s="11" t="s">
        <v>25</v>
      </c>
      <c r="P339" s="6"/>
      <c r="Q339" s="28">
        <f t="shared" si="56"/>
        <v>0</v>
      </c>
      <c r="S339" s="11" t="s">
        <v>25</v>
      </c>
      <c r="T339" s="6"/>
      <c r="U339" s="28">
        <f t="shared" si="57"/>
        <v>0</v>
      </c>
    </row>
    <row r="340" spans="1:21" x14ac:dyDescent="0.35">
      <c r="A340" s="6"/>
      <c r="B340" s="6"/>
      <c r="C340" s="6"/>
      <c r="D340" s="28">
        <f t="shared" si="50"/>
        <v>0</v>
      </c>
      <c r="E340" s="28">
        <f t="shared" si="51"/>
        <v>0</v>
      </c>
      <c r="F340" s="28">
        <f t="shared" si="52"/>
        <v>0</v>
      </c>
      <c r="H340" s="6"/>
      <c r="I340" s="6"/>
      <c r="J340" s="6"/>
      <c r="K340" s="28">
        <f t="shared" si="53"/>
        <v>0</v>
      </c>
      <c r="L340" s="28">
        <f t="shared" si="54"/>
        <v>0</v>
      </c>
      <c r="M340" s="28">
        <f t="shared" si="55"/>
        <v>0</v>
      </c>
      <c r="O340" s="11" t="s">
        <v>25</v>
      </c>
      <c r="P340" s="6"/>
      <c r="Q340" s="28">
        <f t="shared" si="56"/>
        <v>0</v>
      </c>
      <c r="S340" s="11" t="s">
        <v>25</v>
      </c>
      <c r="T340" s="6"/>
      <c r="U340" s="28">
        <f t="shared" si="57"/>
        <v>0</v>
      </c>
    </row>
    <row r="341" spans="1:21" x14ac:dyDescent="0.35">
      <c r="A341" s="6"/>
      <c r="B341" s="6"/>
      <c r="C341" s="6"/>
      <c r="D341" s="28">
        <f t="shared" si="50"/>
        <v>0</v>
      </c>
      <c r="E341" s="28">
        <f t="shared" si="51"/>
        <v>0</v>
      </c>
      <c r="F341" s="28">
        <f t="shared" si="52"/>
        <v>0</v>
      </c>
      <c r="H341" s="6"/>
      <c r="I341" s="6"/>
      <c r="J341" s="6"/>
      <c r="K341" s="28">
        <f t="shared" si="53"/>
        <v>0</v>
      </c>
      <c r="L341" s="28">
        <f t="shared" si="54"/>
        <v>0</v>
      </c>
      <c r="M341" s="28">
        <f t="shared" si="55"/>
        <v>0</v>
      </c>
      <c r="O341" s="11" t="s">
        <v>25</v>
      </c>
      <c r="P341" s="6"/>
      <c r="Q341" s="28">
        <f t="shared" si="56"/>
        <v>0</v>
      </c>
      <c r="S341" s="11" t="s">
        <v>25</v>
      </c>
      <c r="T341" s="6"/>
      <c r="U341" s="28">
        <f t="shared" si="57"/>
        <v>0</v>
      </c>
    </row>
    <row r="342" spans="1:21" x14ac:dyDescent="0.35">
      <c r="A342" s="6"/>
      <c r="B342" s="6"/>
      <c r="C342" s="6"/>
      <c r="D342" s="28">
        <f t="shared" si="50"/>
        <v>0</v>
      </c>
      <c r="E342" s="28">
        <f t="shared" si="51"/>
        <v>0</v>
      </c>
      <c r="F342" s="28">
        <f t="shared" si="52"/>
        <v>0</v>
      </c>
      <c r="H342" s="6"/>
      <c r="I342" s="6"/>
      <c r="J342" s="6"/>
      <c r="K342" s="28">
        <f t="shared" si="53"/>
        <v>0</v>
      </c>
      <c r="L342" s="28">
        <f t="shared" si="54"/>
        <v>0</v>
      </c>
      <c r="M342" s="28">
        <f t="shared" si="55"/>
        <v>0</v>
      </c>
      <c r="O342" s="11" t="s">
        <v>25</v>
      </c>
      <c r="P342" s="6"/>
      <c r="Q342" s="28">
        <f t="shared" si="56"/>
        <v>0</v>
      </c>
      <c r="S342" s="11" t="s">
        <v>25</v>
      </c>
      <c r="T342" s="6"/>
      <c r="U342" s="28">
        <f t="shared" si="57"/>
        <v>0</v>
      </c>
    </row>
    <row r="343" spans="1:21" x14ac:dyDescent="0.35">
      <c r="A343" s="6"/>
      <c r="B343" s="6"/>
      <c r="C343" s="6"/>
      <c r="D343" s="28">
        <f t="shared" si="50"/>
        <v>0</v>
      </c>
      <c r="E343" s="28">
        <f t="shared" si="51"/>
        <v>0</v>
      </c>
      <c r="F343" s="28">
        <f t="shared" si="52"/>
        <v>0</v>
      </c>
      <c r="H343" s="6"/>
      <c r="I343" s="6"/>
      <c r="J343" s="6"/>
      <c r="K343" s="28">
        <f t="shared" si="53"/>
        <v>0</v>
      </c>
      <c r="L343" s="28">
        <f t="shared" si="54"/>
        <v>0</v>
      </c>
      <c r="M343" s="28">
        <f t="shared" si="55"/>
        <v>0</v>
      </c>
      <c r="O343" s="11" t="s">
        <v>25</v>
      </c>
      <c r="P343" s="6"/>
      <c r="Q343" s="28">
        <f t="shared" si="56"/>
        <v>0</v>
      </c>
      <c r="S343" s="11" t="s">
        <v>25</v>
      </c>
      <c r="T343" s="6"/>
      <c r="U343" s="28">
        <f t="shared" si="57"/>
        <v>0</v>
      </c>
    </row>
    <row r="344" spans="1:21" x14ac:dyDescent="0.35">
      <c r="A344" s="6"/>
      <c r="B344" s="6"/>
      <c r="C344" s="6"/>
      <c r="D344" s="28">
        <f t="shared" si="50"/>
        <v>0</v>
      </c>
      <c r="E344" s="28">
        <f t="shared" si="51"/>
        <v>0</v>
      </c>
      <c r="F344" s="28">
        <f t="shared" si="52"/>
        <v>0</v>
      </c>
      <c r="H344" s="6"/>
      <c r="I344" s="6"/>
      <c r="J344" s="6"/>
      <c r="K344" s="28">
        <f t="shared" si="53"/>
        <v>0</v>
      </c>
      <c r="L344" s="28">
        <f t="shared" si="54"/>
        <v>0</v>
      </c>
      <c r="M344" s="28">
        <f t="shared" si="55"/>
        <v>0</v>
      </c>
      <c r="O344" s="11" t="s">
        <v>25</v>
      </c>
      <c r="P344" s="6"/>
      <c r="Q344" s="28">
        <f t="shared" si="56"/>
        <v>0</v>
      </c>
      <c r="S344" s="11" t="s">
        <v>25</v>
      </c>
      <c r="T344" s="6"/>
      <c r="U344" s="28">
        <f t="shared" si="57"/>
        <v>0</v>
      </c>
    </row>
    <row r="345" spans="1:21" x14ac:dyDescent="0.35">
      <c r="A345" s="6"/>
      <c r="B345" s="6"/>
      <c r="C345" s="6"/>
      <c r="D345" s="28">
        <f t="shared" si="50"/>
        <v>0</v>
      </c>
      <c r="E345" s="28">
        <f t="shared" si="51"/>
        <v>0</v>
      </c>
      <c r="F345" s="28">
        <f t="shared" si="52"/>
        <v>0</v>
      </c>
      <c r="H345" s="6"/>
      <c r="I345" s="6"/>
      <c r="J345" s="6"/>
      <c r="K345" s="28">
        <f t="shared" si="53"/>
        <v>0</v>
      </c>
      <c r="L345" s="28">
        <f t="shared" si="54"/>
        <v>0</v>
      </c>
      <c r="M345" s="28">
        <f t="shared" si="55"/>
        <v>0</v>
      </c>
      <c r="O345" s="11" t="s">
        <v>25</v>
      </c>
      <c r="P345" s="6"/>
      <c r="Q345" s="28">
        <f t="shared" si="56"/>
        <v>0</v>
      </c>
      <c r="S345" s="11" t="s">
        <v>25</v>
      </c>
      <c r="T345" s="6"/>
      <c r="U345" s="28">
        <f t="shared" si="57"/>
        <v>0</v>
      </c>
    </row>
    <row r="346" spans="1:21" x14ac:dyDescent="0.35">
      <c r="A346" s="6"/>
      <c r="B346" s="6"/>
      <c r="C346" s="6"/>
      <c r="D346" s="28">
        <f t="shared" si="50"/>
        <v>0</v>
      </c>
      <c r="E346" s="28">
        <f t="shared" si="51"/>
        <v>0</v>
      </c>
      <c r="F346" s="28">
        <f t="shared" si="52"/>
        <v>0</v>
      </c>
      <c r="H346" s="6"/>
      <c r="I346" s="6"/>
      <c r="J346" s="6"/>
      <c r="K346" s="28">
        <f t="shared" si="53"/>
        <v>0</v>
      </c>
      <c r="L346" s="28">
        <f t="shared" si="54"/>
        <v>0</v>
      </c>
      <c r="M346" s="28">
        <f t="shared" si="55"/>
        <v>0</v>
      </c>
      <c r="O346" s="11" t="s">
        <v>25</v>
      </c>
      <c r="P346" s="6"/>
      <c r="Q346" s="28">
        <f t="shared" si="56"/>
        <v>0</v>
      </c>
      <c r="S346" s="11" t="s">
        <v>25</v>
      </c>
      <c r="T346" s="6"/>
      <c r="U346" s="28">
        <f t="shared" si="57"/>
        <v>0</v>
      </c>
    </row>
    <row r="347" spans="1:21" x14ac:dyDescent="0.35">
      <c r="A347" s="6"/>
      <c r="B347" s="6"/>
      <c r="C347" s="6"/>
      <c r="D347" s="28">
        <f t="shared" si="50"/>
        <v>0</v>
      </c>
      <c r="E347" s="28">
        <f t="shared" si="51"/>
        <v>0</v>
      </c>
      <c r="F347" s="28">
        <f t="shared" si="52"/>
        <v>0</v>
      </c>
      <c r="H347" s="6"/>
      <c r="I347" s="6"/>
      <c r="J347" s="6"/>
      <c r="K347" s="28">
        <f t="shared" si="53"/>
        <v>0</v>
      </c>
      <c r="L347" s="28">
        <f t="shared" si="54"/>
        <v>0</v>
      </c>
      <c r="M347" s="28">
        <f t="shared" si="55"/>
        <v>0</v>
      </c>
      <c r="O347" s="11" t="s">
        <v>25</v>
      </c>
      <c r="P347" s="6"/>
      <c r="Q347" s="28">
        <f t="shared" si="56"/>
        <v>0</v>
      </c>
      <c r="S347" s="11" t="s">
        <v>25</v>
      </c>
      <c r="T347" s="6"/>
      <c r="U347" s="28">
        <f t="shared" si="57"/>
        <v>0</v>
      </c>
    </row>
    <row r="348" spans="1:21" x14ac:dyDescent="0.35">
      <c r="A348" s="6"/>
      <c r="B348" s="6"/>
      <c r="C348" s="6"/>
      <c r="D348" s="28">
        <f t="shared" si="50"/>
        <v>0</v>
      </c>
      <c r="E348" s="28">
        <f t="shared" si="51"/>
        <v>0</v>
      </c>
      <c r="F348" s="28">
        <f t="shared" si="52"/>
        <v>0</v>
      </c>
      <c r="H348" s="6"/>
      <c r="I348" s="6"/>
      <c r="J348" s="6"/>
      <c r="K348" s="28">
        <f t="shared" si="53"/>
        <v>0</v>
      </c>
      <c r="L348" s="28">
        <f t="shared" si="54"/>
        <v>0</v>
      </c>
      <c r="M348" s="28">
        <f t="shared" si="55"/>
        <v>0</v>
      </c>
      <c r="O348" s="11" t="s">
        <v>25</v>
      </c>
      <c r="P348" s="6"/>
      <c r="Q348" s="28">
        <f t="shared" si="56"/>
        <v>0</v>
      </c>
      <c r="S348" s="11" t="s">
        <v>25</v>
      </c>
      <c r="T348" s="6"/>
      <c r="U348" s="28">
        <f t="shared" si="57"/>
        <v>0</v>
      </c>
    </row>
    <row r="349" spans="1:21" x14ac:dyDescent="0.35">
      <c r="A349" s="6"/>
      <c r="B349" s="6"/>
      <c r="C349" s="6"/>
      <c r="D349" s="28">
        <f t="shared" si="50"/>
        <v>0</v>
      </c>
      <c r="E349" s="28">
        <f t="shared" si="51"/>
        <v>0</v>
      </c>
      <c r="F349" s="28">
        <f t="shared" si="52"/>
        <v>0</v>
      </c>
      <c r="H349" s="6"/>
      <c r="I349" s="6"/>
      <c r="J349" s="6"/>
      <c r="K349" s="28">
        <f t="shared" si="53"/>
        <v>0</v>
      </c>
      <c r="L349" s="28">
        <f t="shared" si="54"/>
        <v>0</v>
      </c>
      <c r="M349" s="28">
        <f t="shared" si="55"/>
        <v>0</v>
      </c>
      <c r="O349" s="11" t="s">
        <v>25</v>
      </c>
      <c r="P349" s="6"/>
      <c r="Q349" s="28">
        <f t="shared" si="56"/>
        <v>0</v>
      </c>
      <c r="S349" s="11" t="s">
        <v>25</v>
      </c>
      <c r="T349" s="6"/>
      <c r="U349" s="28">
        <f t="shared" si="57"/>
        <v>0</v>
      </c>
    </row>
    <row r="350" spans="1:21" x14ac:dyDescent="0.35">
      <c r="A350" s="6"/>
      <c r="B350" s="6"/>
      <c r="C350" s="6"/>
      <c r="D350" s="28">
        <f t="shared" si="50"/>
        <v>0</v>
      </c>
      <c r="E350" s="28">
        <f t="shared" si="51"/>
        <v>0</v>
      </c>
      <c r="F350" s="28">
        <f t="shared" si="52"/>
        <v>0</v>
      </c>
      <c r="H350" s="6"/>
      <c r="I350" s="6"/>
      <c r="J350" s="6"/>
      <c r="K350" s="28">
        <f t="shared" si="53"/>
        <v>0</v>
      </c>
      <c r="L350" s="28">
        <f t="shared" si="54"/>
        <v>0</v>
      </c>
      <c r="M350" s="28">
        <f t="shared" si="55"/>
        <v>0</v>
      </c>
      <c r="O350" s="11" t="s">
        <v>25</v>
      </c>
      <c r="P350" s="6"/>
      <c r="Q350" s="28">
        <f t="shared" si="56"/>
        <v>0</v>
      </c>
      <c r="S350" s="11" t="s">
        <v>25</v>
      </c>
      <c r="T350" s="6"/>
      <c r="U350" s="28">
        <f t="shared" si="57"/>
        <v>0</v>
      </c>
    </row>
    <row r="351" spans="1:21" x14ac:dyDescent="0.35">
      <c r="A351" s="6"/>
      <c r="B351" s="6"/>
      <c r="C351" s="6"/>
      <c r="D351" s="28">
        <f t="shared" si="50"/>
        <v>0</v>
      </c>
      <c r="E351" s="28">
        <f t="shared" si="51"/>
        <v>0</v>
      </c>
      <c r="F351" s="28">
        <f t="shared" si="52"/>
        <v>0</v>
      </c>
      <c r="H351" s="6"/>
      <c r="I351" s="6"/>
      <c r="J351" s="6"/>
      <c r="K351" s="28">
        <f t="shared" si="53"/>
        <v>0</v>
      </c>
      <c r="L351" s="28">
        <f t="shared" si="54"/>
        <v>0</v>
      </c>
      <c r="M351" s="28">
        <f t="shared" si="55"/>
        <v>0</v>
      </c>
      <c r="O351" s="11" t="s">
        <v>25</v>
      </c>
      <c r="P351" s="6"/>
      <c r="Q351" s="28">
        <f t="shared" si="56"/>
        <v>0</v>
      </c>
      <c r="S351" s="11" t="s">
        <v>25</v>
      </c>
      <c r="T351" s="6"/>
      <c r="U351" s="28">
        <f t="shared" si="57"/>
        <v>0</v>
      </c>
    </row>
    <row r="352" spans="1:21" x14ac:dyDescent="0.35">
      <c r="A352" s="6"/>
      <c r="B352" s="6"/>
      <c r="C352" s="6"/>
      <c r="D352" s="28">
        <f t="shared" si="50"/>
        <v>0</v>
      </c>
      <c r="E352" s="28">
        <f t="shared" si="51"/>
        <v>0</v>
      </c>
      <c r="F352" s="28">
        <f t="shared" si="52"/>
        <v>0</v>
      </c>
      <c r="H352" s="6"/>
      <c r="I352" s="6"/>
      <c r="J352" s="6"/>
      <c r="K352" s="28">
        <f t="shared" si="53"/>
        <v>0</v>
      </c>
      <c r="L352" s="28">
        <f t="shared" si="54"/>
        <v>0</v>
      </c>
      <c r="M352" s="28">
        <f t="shared" si="55"/>
        <v>0</v>
      </c>
      <c r="O352" s="11" t="s">
        <v>25</v>
      </c>
      <c r="P352" s="6"/>
      <c r="Q352" s="28">
        <f t="shared" si="56"/>
        <v>0</v>
      </c>
      <c r="S352" s="11" t="s">
        <v>25</v>
      </c>
      <c r="T352" s="6"/>
      <c r="U352" s="28">
        <f t="shared" si="57"/>
        <v>0</v>
      </c>
    </row>
    <row r="353" spans="1:21" x14ac:dyDescent="0.35">
      <c r="A353" s="6"/>
      <c r="B353" s="6"/>
      <c r="C353" s="6"/>
      <c r="D353" s="28">
        <f t="shared" si="50"/>
        <v>0</v>
      </c>
      <c r="E353" s="28">
        <f t="shared" si="51"/>
        <v>0</v>
      </c>
      <c r="F353" s="28">
        <f t="shared" si="52"/>
        <v>0</v>
      </c>
      <c r="H353" s="6"/>
      <c r="I353" s="6"/>
      <c r="J353" s="6"/>
      <c r="K353" s="28">
        <f t="shared" si="53"/>
        <v>0</v>
      </c>
      <c r="L353" s="28">
        <f t="shared" si="54"/>
        <v>0</v>
      </c>
      <c r="M353" s="28">
        <f t="shared" si="55"/>
        <v>0</v>
      </c>
      <c r="O353" s="11" t="s">
        <v>25</v>
      </c>
      <c r="P353" s="6"/>
      <c r="Q353" s="28">
        <f t="shared" si="56"/>
        <v>0</v>
      </c>
      <c r="S353" s="11" t="s">
        <v>25</v>
      </c>
      <c r="T353" s="6"/>
      <c r="U353" s="28">
        <f t="shared" si="57"/>
        <v>0</v>
      </c>
    </row>
    <row r="354" spans="1:21" x14ac:dyDescent="0.35">
      <c r="A354" s="6"/>
      <c r="B354" s="6"/>
      <c r="C354" s="6"/>
      <c r="D354" s="28">
        <f t="shared" si="50"/>
        <v>0</v>
      </c>
      <c r="E354" s="28">
        <f t="shared" si="51"/>
        <v>0</v>
      </c>
      <c r="F354" s="28">
        <f t="shared" si="52"/>
        <v>0</v>
      </c>
      <c r="H354" s="6"/>
      <c r="I354" s="6"/>
      <c r="J354" s="6"/>
      <c r="K354" s="28">
        <f t="shared" si="53"/>
        <v>0</v>
      </c>
      <c r="L354" s="28">
        <f t="shared" si="54"/>
        <v>0</v>
      </c>
      <c r="M354" s="28">
        <f t="shared" si="55"/>
        <v>0</v>
      </c>
      <c r="O354" s="11" t="s">
        <v>25</v>
      </c>
      <c r="P354" s="6"/>
      <c r="Q354" s="28">
        <f t="shared" si="56"/>
        <v>0</v>
      </c>
      <c r="S354" s="11" t="s">
        <v>25</v>
      </c>
      <c r="T354" s="6"/>
      <c r="U354" s="28">
        <f t="shared" si="57"/>
        <v>0</v>
      </c>
    </row>
    <row r="355" spans="1:21" x14ac:dyDescent="0.35">
      <c r="A355" s="6"/>
      <c r="B355" s="6"/>
      <c r="C355" s="6"/>
      <c r="D355" s="28">
        <f t="shared" si="50"/>
        <v>0</v>
      </c>
      <c r="E355" s="28">
        <f t="shared" si="51"/>
        <v>0</v>
      </c>
      <c r="F355" s="28">
        <f t="shared" si="52"/>
        <v>0</v>
      </c>
      <c r="H355" s="6"/>
      <c r="I355" s="6"/>
      <c r="J355" s="6"/>
      <c r="K355" s="28">
        <f t="shared" si="53"/>
        <v>0</v>
      </c>
      <c r="L355" s="28">
        <f t="shared" si="54"/>
        <v>0</v>
      </c>
      <c r="M355" s="28">
        <f t="shared" si="55"/>
        <v>0</v>
      </c>
      <c r="O355" s="11" t="s">
        <v>25</v>
      </c>
      <c r="P355" s="6"/>
      <c r="Q355" s="28">
        <f t="shared" si="56"/>
        <v>0</v>
      </c>
      <c r="S355" s="11" t="s">
        <v>25</v>
      </c>
      <c r="T355" s="6"/>
      <c r="U355" s="28">
        <f t="shared" si="57"/>
        <v>0</v>
      </c>
    </row>
    <row r="356" spans="1:21" x14ac:dyDescent="0.35">
      <c r="A356" s="6"/>
      <c r="B356" s="6"/>
      <c r="C356" s="6"/>
      <c r="D356" s="28">
        <f t="shared" si="50"/>
        <v>0</v>
      </c>
      <c r="E356" s="28">
        <f t="shared" si="51"/>
        <v>0</v>
      </c>
      <c r="F356" s="28">
        <f t="shared" si="52"/>
        <v>0</v>
      </c>
      <c r="H356" s="6"/>
      <c r="I356" s="6"/>
      <c r="J356" s="6"/>
      <c r="K356" s="28">
        <f t="shared" si="53"/>
        <v>0</v>
      </c>
      <c r="L356" s="28">
        <f t="shared" si="54"/>
        <v>0</v>
      </c>
      <c r="M356" s="28">
        <f t="shared" si="55"/>
        <v>0</v>
      </c>
      <c r="O356" s="11" t="s">
        <v>25</v>
      </c>
      <c r="P356" s="6"/>
      <c r="Q356" s="28">
        <f t="shared" si="56"/>
        <v>0</v>
      </c>
      <c r="S356" s="11" t="s">
        <v>25</v>
      </c>
      <c r="T356" s="6"/>
      <c r="U356" s="28">
        <f t="shared" si="57"/>
        <v>0</v>
      </c>
    </row>
    <row r="357" spans="1:21" x14ac:dyDescent="0.35">
      <c r="A357" s="6"/>
      <c r="B357" s="6"/>
      <c r="C357" s="6"/>
      <c r="D357" s="28">
        <f t="shared" si="50"/>
        <v>0</v>
      </c>
      <c r="E357" s="28">
        <f t="shared" si="51"/>
        <v>0</v>
      </c>
      <c r="F357" s="28">
        <f t="shared" si="52"/>
        <v>0</v>
      </c>
      <c r="H357" s="6"/>
      <c r="I357" s="6"/>
      <c r="J357" s="6"/>
      <c r="K357" s="28">
        <f t="shared" si="53"/>
        <v>0</v>
      </c>
      <c r="L357" s="28">
        <f t="shared" si="54"/>
        <v>0</v>
      </c>
      <c r="M357" s="28">
        <f t="shared" si="55"/>
        <v>0</v>
      </c>
      <c r="O357" s="11" t="s">
        <v>25</v>
      </c>
      <c r="P357" s="6"/>
      <c r="Q357" s="28">
        <f t="shared" si="56"/>
        <v>0</v>
      </c>
      <c r="S357" s="11" t="s">
        <v>25</v>
      </c>
      <c r="T357" s="6"/>
      <c r="U357" s="28">
        <f t="shared" si="57"/>
        <v>0</v>
      </c>
    </row>
    <row r="358" spans="1:21" x14ac:dyDescent="0.35">
      <c r="A358" s="6"/>
      <c r="B358" s="6"/>
      <c r="C358" s="6"/>
      <c r="D358" s="28">
        <f t="shared" si="50"/>
        <v>0</v>
      </c>
      <c r="E358" s="28">
        <f t="shared" si="51"/>
        <v>0</v>
      </c>
      <c r="F358" s="28">
        <f t="shared" si="52"/>
        <v>0</v>
      </c>
      <c r="H358" s="6"/>
      <c r="I358" s="6"/>
      <c r="J358" s="6"/>
      <c r="K358" s="28">
        <f t="shared" si="53"/>
        <v>0</v>
      </c>
      <c r="L358" s="28">
        <f t="shared" si="54"/>
        <v>0</v>
      </c>
      <c r="M358" s="28">
        <f t="shared" si="55"/>
        <v>0</v>
      </c>
      <c r="O358" s="11" t="s">
        <v>25</v>
      </c>
      <c r="P358" s="6"/>
      <c r="Q358" s="28">
        <f t="shared" si="56"/>
        <v>0</v>
      </c>
      <c r="S358" s="11" t="s">
        <v>25</v>
      </c>
      <c r="T358" s="6"/>
      <c r="U358" s="28">
        <f t="shared" si="57"/>
        <v>0</v>
      </c>
    </row>
    <row r="359" spans="1:21" x14ac:dyDescent="0.35">
      <c r="A359" s="6"/>
      <c r="B359" s="6"/>
      <c r="C359" s="6"/>
      <c r="D359" s="28">
        <f t="shared" si="50"/>
        <v>0</v>
      </c>
      <c r="E359" s="28">
        <f t="shared" si="51"/>
        <v>0</v>
      </c>
      <c r="F359" s="28">
        <f t="shared" si="52"/>
        <v>0</v>
      </c>
      <c r="H359" s="6"/>
      <c r="I359" s="6"/>
      <c r="J359" s="6"/>
      <c r="K359" s="28">
        <f t="shared" si="53"/>
        <v>0</v>
      </c>
      <c r="L359" s="28">
        <f t="shared" si="54"/>
        <v>0</v>
      </c>
      <c r="M359" s="28">
        <f t="shared" si="55"/>
        <v>0</v>
      </c>
      <c r="O359" s="11" t="s">
        <v>25</v>
      </c>
      <c r="P359" s="6"/>
      <c r="Q359" s="28">
        <f t="shared" si="56"/>
        <v>0</v>
      </c>
      <c r="S359" s="11" t="s">
        <v>25</v>
      </c>
      <c r="T359" s="6"/>
      <c r="U359" s="28">
        <f t="shared" si="57"/>
        <v>0</v>
      </c>
    </row>
    <row r="360" spans="1:21" x14ac:dyDescent="0.35">
      <c r="A360" s="6"/>
      <c r="B360" s="6"/>
      <c r="C360" s="6"/>
      <c r="D360" s="28">
        <f t="shared" si="50"/>
        <v>0</v>
      </c>
      <c r="E360" s="28">
        <f t="shared" si="51"/>
        <v>0</v>
      </c>
      <c r="F360" s="28">
        <f t="shared" si="52"/>
        <v>0</v>
      </c>
      <c r="H360" s="6"/>
      <c r="I360" s="6"/>
      <c r="J360" s="6"/>
      <c r="K360" s="28">
        <f t="shared" si="53"/>
        <v>0</v>
      </c>
      <c r="L360" s="28">
        <f t="shared" si="54"/>
        <v>0</v>
      </c>
      <c r="M360" s="28">
        <f t="shared" si="55"/>
        <v>0</v>
      </c>
      <c r="O360" s="11" t="s">
        <v>25</v>
      </c>
      <c r="P360" s="6"/>
      <c r="Q360" s="28">
        <f t="shared" si="56"/>
        <v>0</v>
      </c>
      <c r="S360" s="11" t="s">
        <v>25</v>
      </c>
      <c r="T360" s="6"/>
      <c r="U360" s="28">
        <f t="shared" si="57"/>
        <v>0</v>
      </c>
    </row>
    <row r="361" spans="1:21" x14ac:dyDescent="0.35">
      <c r="A361" s="6"/>
      <c r="B361" s="6"/>
      <c r="C361" s="6"/>
      <c r="D361" s="28">
        <f t="shared" si="50"/>
        <v>0</v>
      </c>
      <c r="E361" s="28">
        <f t="shared" si="51"/>
        <v>0</v>
      </c>
      <c r="F361" s="28">
        <f t="shared" si="52"/>
        <v>0</v>
      </c>
      <c r="H361" s="6"/>
      <c r="I361" s="6"/>
      <c r="J361" s="6"/>
      <c r="K361" s="28">
        <f t="shared" si="53"/>
        <v>0</v>
      </c>
      <c r="L361" s="28">
        <f t="shared" si="54"/>
        <v>0</v>
      </c>
      <c r="M361" s="28">
        <f t="shared" si="55"/>
        <v>0</v>
      </c>
      <c r="O361" s="11" t="s">
        <v>25</v>
      </c>
      <c r="P361" s="6"/>
      <c r="Q361" s="28">
        <f t="shared" si="56"/>
        <v>0</v>
      </c>
      <c r="S361" s="11" t="s">
        <v>25</v>
      </c>
      <c r="T361" s="6"/>
      <c r="U361" s="28">
        <f t="shared" si="57"/>
        <v>0</v>
      </c>
    </row>
    <row r="362" spans="1:21" x14ac:dyDescent="0.35">
      <c r="A362" s="6"/>
      <c r="B362" s="6"/>
      <c r="C362" s="6"/>
      <c r="D362" s="28">
        <f t="shared" si="50"/>
        <v>0</v>
      </c>
      <c r="E362" s="28">
        <f t="shared" si="51"/>
        <v>0</v>
      </c>
      <c r="F362" s="28">
        <f t="shared" si="52"/>
        <v>0</v>
      </c>
      <c r="H362" s="6"/>
      <c r="I362" s="6"/>
      <c r="J362" s="6"/>
      <c r="K362" s="28">
        <f t="shared" si="53"/>
        <v>0</v>
      </c>
      <c r="L362" s="28">
        <f t="shared" si="54"/>
        <v>0</v>
      </c>
      <c r="M362" s="28">
        <f t="shared" si="55"/>
        <v>0</v>
      </c>
      <c r="O362" s="11" t="s">
        <v>25</v>
      </c>
      <c r="P362" s="6"/>
      <c r="Q362" s="28">
        <f t="shared" si="56"/>
        <v>0</v>
      </c>
      <c r="S362" s="11" t="s">
        <v>25</v>
      </c>
      <c r="T362" s="6"/>
      <c r="U362" s="28">
        <f t="shared" si="57"/>
        <v>0</v>
      </c>
    </row>
    <row r="363" spans="1:21" x14ac:dyDescent="0.35">
      <c r="A363" s="6"/>
      <c r="B363" s="6"/>
      <c r="C363" s="6"/>
      <c r="D363" s="28">
        <f t="shared" si="50"/>
        <v>0</v>
      </c>
      <c r="E363" s="28">
        <f t="shared" si="51"/>
        <v>0</v>
      </c>
      <c r="F363" s="28">
        <f t="shared" si="52"/>
        <v>0</v>
      </c>
      <c r="H363" s="6"/>
      <c r="I363" s="6"/>
      <c r="J363" s="6"/>
      <c r="K363" s="28">
        <f t="shared" si="53"/>
        <v>0</v>
      </c>
      <c r="L363" s="28">
        <f t="shared" si="54"/>
        <v>0</v>
      </c>
      <c r="M363" s="28">
        <f t="shared" si="55"/>
        <v>0</v>
      </c>
      <c r="O363" s="11" t="s">
        <v>25</v>
      </c>
      <c r="P363" s="6"/>
      <c r="Q363" s="28">
        <f t="shared" si="56"/>
        <v>0</v>
      </c>
      <c r="S363" s="11" t="s">
        <v>25</v>
      </c>
      <c r="T363" s="6"/>
      <c r="U363" s="28">
        <f t="shared" si="57"/>
        <v>0</v>
      </c>
    </row>
    <row r="364" spans="1:21" x14ac:dyDescent="0.35">
      <c r="A364" s="6"/>
      <c r="B364" s="6"/>
      <c r="C364" s="6"/>
      <c r="D364" s="28">
        <f t="shared" si="50"/>
        <v>0</v>
      </c>
      <c r="E364" s="28">
        <f t="shared" si="51"/>
        <v>0</v>
      </c>
      <c r="F364" s="28">
        <f t="shared" si="52"/>
        <v>0</v>
      </c>
      <c r="H364" s="6"/>
      <c r="I364" s="6"/>
      <c r="J364" s="6"/>
      <c r="K364" s="28">
        <f t="shared" si="53"/>
        <v>0</v>
      </c>
      <c r="L364" s="28">
        <f t="shared" si="54"/>
        <v>0</v>
      </c>
      <c r="M364" s="28">
        <f t="shared" si="55"/>
        <v>0</v>
      </c>
      <c r="O364" s="11" t="s">
        <v>25</v>
      </c>
      <c r="P364" s="6"/>
      <c r="Q364" s="28">
        <f t="shared" si="56"/>
        <v>0</v>
      </c>
      <c r="S364" s="11" t="s">
        <v>25</v>
      </c>
      <c r="T364" s="6"/>
      <c r="U364" s="28">
        <f t="shared" si="57"/>
        <v>0</v>
      </c>
    </row>
    <row r="365" spans="1:21" x14ac:dyDescent="0.35">
      <c r="A365" s="6"/>
      <c r="B365" s="6"/>
      <c r="C365" s="6"/>
      <c r="D365" s="28">
        <f t="shared" si="50"/>
        <v>0</v>
      </c>
      <c r="E365" s="28">
        <f t="shared" si="51"/>
        <v>0</v>
      </c>
      <c r="F365" s="28">
        <f t="shared" si="52"/>
        <v>0</v>
      </c>
      <c r="H365" s="6"/>
      <c r="I365" s="6"/>
      <c r="J365" s="6"/>
      <c r="K365" s="28">
        <f t="shared" si="53"/>
        <v>0</v>
      </c>
      <c r="L365" s="28">
        <f t="shared" si="54"/>
        <v>0</v>
      </c>
      <c r="M365" s="28">
        <f t="shared" si="55"/>
        <v>0</v>
      </c>
      <c r="O365" s="11" t="s">
        <v>25</v>
      </c>
      <c r="P365" s="6"/>
      <c r="Q365" s="28">
        <f t="shared" si="56"/>
        <v>0</v>
      </c>
      <c r="S365" s="11" t="s">
        <v>25</v>
      </c>
      <c r="T365" s="6"/>
      <c r="U365" s="28">
        <f t="shared" si="57"/>
        <v>0</v>
      </c>
    </row>
    <row r="366" spans="1:21" x14ac:dyDescent="0.35">
      <c r="A366" s="6"/>
      <c r="B366" s="6"/>
      <c r="C366" s="6"/>
      <c r="D366" s="28">
        <f t="shared" si="50"/>
        <v>0</v>
      </c>
      <c r="E366" s="28">
        <f t="shared" si="51"/>
        <v>0</v>
      </c>
      <c r="F366" s="28">
        <f t="shared" si="52"/>
        <v>0</v>
      </c>
      <c r="H366" s="6"/>
      <c r="I366" s="6"/>
      <c r="J366" s="6"/>
      <c r="K366" s="28">
        <f t="shared" si="53"/>
        <v>0</v>
      </c>
      <c r="L366" s="28">
        <f t="shared" si="54"/>
        <v>0</v>
      </c>
      <c r="M366" s="28">
        <f t="shared" si="55"/>
        <v>0</v>
      </c>
      <c r="O366" s="11" t="s">
        <v>25</v>
      </c>
      <c r="P366" s="6"/>
      <c r="Q366" s="28">
        <f t="shared" si="56"/>
        <v>0</v>
      </c>
      <c r="S366" s="11" t="s">
        <v>25</v>
      </c>
      <c r="T366" s="6"/>
      <c r="U366" s="28">
        <f t="shared" si="57"/>
        <v>0</v>
      </c>
    </row>
    <row r="367" spans="1:21" x14ac:dyDescent="0.35">
      <c r="A367" s="6"/>
      <c r="B367" s="6"/>
      <c r="C367" s="6"/>
      <c r="D367" s="28">
        <f t="shared" si="50"/>
        <v>0</v>
      </c>
      <c r="E367" s="28">
        <f t="shared" si="51"/>
        <v>0</v>
      </c>
      <c r="F367" s="28">
        <f t="shared" si="52"/>
        <v>0</v>
      </c>
      <c r="H367" s="6"/>
      <c r="I367" s="6"/>
      <c r="J367" s="6"/>
      <c r="K367" s="28">
        <f t="shared" si="53"/>
        <v>0</v>
      </c>
      <c r="L367" s="28">
        <f t="shared" si="54"/>
        <v>0</v>
      </c>
      <c r="M367" s="28">
        <f t="shared" si="55"/>
        <v>0</v>
      </c>
      <c r="O367" s="11" t="s">
        <v>25</v>
      </c>
      <c r="P367" s="6"/>
      <c r="Q367" s="28">
        <f t="shared" si="56"/>
        <v>0</v>
      </c>
      <c r="S367" s="11" t="s">
        <v>25</v>
      </c>
      <c r="T367" s="6"/>
      <c r="U367" s="28">
        <f t="shared" si="57"/>
        <v>0</v>
      </c>
    </row>
    <row r="368" spans="1:21" x14ac:dyDescent="0.35">
      <c r="A368" s="6"/>
      <c r="B368" s="6"/>
      <c r="C368" s="6"/>
      <c r="D368" s="28">
        <f t="shared" si="50"/>
        <v>0</v>
      </c>
      <c r="E368" s="28">
        <f t="shared" si="51"/>
        <v>0</v>
      </c>
      <c r="F368" s="28">
        <f t="shared" si="52"/>
        <v>0</v>
      </c>
      <c r="H368" s="6"/>
      <c r="I368" s="6"/>
      <c r="J368" s="6"/>
      <c r="K368" s="28">
        <f t="shared" si="53"/>
        <v>0</v>
      </c>
      <c r="L368" s="28">
        <f t="shared" si="54"/>
        <v>0</v>
      </c>
      <c r="M368" s="28">
        <f t="shared" si="55"/>
        <v>0</v>
      </c>
      <c r="O368" s="11" t="s">
        <v>25</v>
      </c>
      <c r="P368" s="6"/>
      <c r="Q368" s="28">
        <f t="shared" si="56"/>
        <v>0</v>
      </c>
      <c r="S368" s="11" t="s">
        <v>25</v>
      </c>
      <c r="T368" s="6"/>
      <c r="U368" s="28">
        <f t="shared" si="57"/>
        <v>0</v>
      </c>
    </row>
    <row r="369" spans="1:21" x14ac:dyDescent="0.35">
      <c r="A369" s="6"/>
      <c r="B369" s="6"/>
      <c r="C369" s="6"/>
      <c r="D369" s="28">
        <f t="shared" si="50"/>
        <v>0</v>
      </c>
      <c r="E369" s="28">
        <f t="shared" si="51"/>
        <v>0</v>
      </c>
      <c r="F369" s="28">
        <f t="shared" si="52"/>
        <v>0</v>
      </c>
      <c r="H369" s="6"/>
      <c r="I369" s="6"/>
      <c r="J369" s="6"/>
      <c r="K369" s="28">
        <f t="shared" si="53"/>
        <v>0</v>
      </c>
      <c r="L369" s="28">
        <f t="shared" si="54"/>
        <v>0</v>
      </c>
      <c r="M369" s="28">
        <f t="shared" si="55"/>
        <v>0</v>
      </c>
      <c r="O369" s="11" t="s">
        <v>25</v>
      </c>
      <c r="P369" s="6"/>
      <c r="Q369" s="28">
        <f t="shared" si="56"/>
        <v>0</v>
      </c>
      <c r="S369" s="11" t="s">
        <v>25</v>
      </c>
      <c r="T369" s="6"/>
      <c r="U369" s="28">
        <f t="shared" si="57"/>
        <v>0</v>
      </c>
    </row>
    <row r="370" spans="1:21" x14ac:dyDescent="0.35">
      <c r="A370" s="6"/>
      <c r="B370" s="6"/>
      <c r="C370" s="6"/>
      <c r="D370" s="28">
        <f t="shared" ref="D370:D433" si="58">CalcHostUnitsFullStack(B370)</f>
        <v>0</v>
      </c>
      <c r="E370" s="28">
        <f t="shared" ref="E370:E433" si="59">D370*C370</f>
        <v>0</v>
      </c>
      <c r="F370" s="28">
        <f t="shared" ref="F370:F433" si="60">CalcCustomMetricsFullStack(B370)</f>
        <v>0</v>
      </c>
      <c r="H370" s="6"/>
      <c r="I370" s="6"/>
      <c r="J370" s="6"/>
      <c r="K370" s="28">
        <f t="shared" ref="K370:K433" si="61">CalcHostUnitsInfraOnly(I370)</f>
        <v>0</v>
      </c>
      <c r="L370" s="28">
        <f t="shared" ref="L370:L433" si="62">K370*J370</f>
        <v>0</v>
      </c>
      <c r="M370" s="28">
        <f t="shared" ref="M370:M433" si="63">CalcCustomMetricsInfraOnly(I370)</f>
        <v>0</v>
      </c>
      <c r="O370" s="11" t="s">
        <v>25</v>
      </c>
      <c r="P370" s="6"/>
      <c r="Q370" s="28">
        <f t="shared" ref="Q370:Q433" si="64">CalcHostUnitsFullStack(VLOOKUP(O370,machine_sizes,2,FALSE))*P370</f>
        <v>0</v>
      </c>
      <c r="S370" s="11" t="s">
        <v>25</v>
      </c>
      <c r="T370" s="6"/>
      <c r="U370" s="28">
        <f t="shared" ref="U370:U433" si="65">CalcHostUnitsInfraOnly(VLOOKUP(S370,machine_sizes,2,FALSE))*T370</f>
        <v>0</v>
      </c>
    </row>
    <row r="371" spans="1:21" x14ac:dyDescent="0.35">
      <c r="A371" s="6"/>
      <c r="B371" s="6"/>
      <c r="C371" s="6"/>
      <c r="D371" s="28">
        <f t="shared" si="58"/>
        <v>0</v>
      </c>
      <c r="E371" s="28">
        <f t="shared" si="59"/>
        <v>0</v>
      </c>
      <c r="F371" s="28">
        <f t="shared" si="60"/>
        <v>0</v>
      </c>
      <c r="H371" s="6"/>
      <c r="I371" s="6"/>
      <c r="J371" s="6"/>
      <c r="K371" s="28">
        <f t="shared" si="61"/>
        <v>0</v>
      </c>
      <c r="L371" s="28">
        <f t="shared" si="62"/>
        <v>0</v>
      </c>
      <c r="M371" s="28">
        <f t="shared" si="63"/>
        <v>0</v>
      </c>
      <c r="O371" s="11" t="s">
        <v>25</v>
      </c>
      <c r="P371" s="6"/>
      <c r="Q371" s="28">
        <f t="shared" si="64"/>
        <v>0</v>
      </c>
      <c r="S371" s="11" t="s">
        <v>25</v>
      </c>
      <c r="T371" s="6"/>
      <c r="U371" s="28">
        <f t="shared" si="65"/>
        <v>0</v>
      </c>
    </row>
    <row r="372" spans="1:21" x14ac:dyDescent="0.35">
      <c r="A372" s="6"/>
      <c r="B372" s="6"/>
      <c r="C372" s="6"/>
      <c r="D372" s="28">
        <f t="shared" si="58"/>
        <v>0</v>
      </c>
      <c r="E372" s="28">
        <f t="shared" si="59"/>
        <v>0</v>
      </c>
      <c r="F372" s="28">
        <f t="shared" si="60"/>
        <v>0</v>
      </c>
      <c r="H372" s="6"/>
      <c r="I372" s="6"/>
      <c r="J372" s="6"/>
      <c r="K372" s="28">
        <f t="shared" si="61"/>
        <v>0</v>
      </c>
      <c r="L372" s="28">
        <f t="shared" si="62"/>
        <v>0</v>
      </c>
      <c r="M372" s="28">
        <f t="shared" si="63"/>
        <v>0</v>
      </c>
      <c r="O372" s="11" t="s">
        <v>25</v>
      </c>
      <c r="P372" s="6"/>
      <c r="Q372" s="28">
        <f t="shared" si="64"/>
        <v>0</v>
      </c>
      <c r="S372" s="11" t="s">
        <v>25</v>
      </c>
      <c r="T372" s="6"/>
      <c r="U372" s="28">
        <f t="shared" si="65"/>
        <v>0</v>
      </c>
    </row>
    <row r="373" spans="1:21" x14ac:dyDescent="0.35">
      <c r="A373" s="6"/>
      <c r="B373" s="6"/>
      <c r="C373" s="6"/>
      <c r="D373" s="28">
        <f t="shared" si="58"/>
        <v>0</v>
      </c>
      <c r="E373" s="28">
        <f t="shared" si="59"/>
        <v>0</v>
      </c>
      <c r="F373" s="28">
        <f t="shared" si="60"/>
        <v>0</v>
      </c>
      <c r="H373" s="6"/>
      <c r="I373" s="6"/>
      <c r="J373" s="6"/>
      <c r="K373" s="28">
        <f t="shared" si="61"/>
        <v>0</v>
      </c>
      <c r="L373" s="28">
        <f t="shared" si="62"/>
        <v>0</v>
      </c>
      <c r="M373" s="28">
        <f t="shared" si="63"/>
        <v>0</v>
      </c>
      <c r="O373" s="11" t="s">
        <v>25</v>
      </c>
      <c r="P373" s="6"/>
      <c r="Q373" s="28">
        <f t="shared" si="64"/>
        <v>0</v>
      </c>
      <c r="S373" s="11" t="s">
        <v>25</v>
      </c>
      <c r="T373" s="6"/>
      <c r="U373" s="28">
        <f t="shared" si="65"/>
        <v>0</v>
      </c>
    </row>
    <row r="374" spans="1:21" x14ac:dyDescent="0.35">
      <c r="A374" s="6"/>
      <c r="B374" s="6"/>
      <c r="C374" s="6"/>
      <c r="D374" s="28">
        <f t="shared" si="58"/>
        <v>0</v>
      </c>
      <c r="E374" s="28">
        <f t="shared" si="59"/>
        <v>0</v>
      </c>
      <c r="F374" s="28">
        <f t="shared" si="60"/>
        <v>0</v>
      </c>
      <c r="H374" s="6"/>
      <c r="I374" s="6"/>
      <c r="J374" s="6"/>
      <c r="K374" s="28">
        <f t="shared" si="61"/>
        <v>0</v>
      </c>
      <c r="L374" s="28">
        <f t="shared" si="62"/>
        <v>0</v>
      </c>
      <c r="M374" s="28">
        <f t="shared" si="63"/>
        <v>0</v>
      </c>
      <c r="O374" s="11" t="s">
        <v>25</v>
      </c>
      <c r="P374" s="6"/>
      <c r="Q374" s="28">
        <f t="shared" si="64"/>
        <v>0</v>
      </c>
      <c r="S374" s="11" t="s">
        <v>25</v>
      </c>
      <c r="T374" s="6"/>
      <c r="U374" s="28">
        <f t="shared" si="65"/>
        <v>0</v>
      </c>
    </row>
    <row r="375" spans="1:21" x14ac:dyDescent="0.35">
      <c r="A375" s="6"/>
      <c r="B375" s="6"/>
      <c r="C375" s="6"/>
      <c r="D375" s="28">
        <f t="shared" si="58"/>
        <v>0</v>
      </c>
      <c r="E375" s="28">
        <f t="shared" si="59"/>
        <v>0</v>
      </c>
      <c r="F375" s="28">
        <f t="shared" si="60"/>
        <v>0</v>
      </c>
      <c r="H375" s="6"/>
      <c r="I375" s="6"/>
      <c r="J375" s="6"/>
      <c r="K375" s="28">
        <f t="shared" si="61"/>
        <v>0</v>
      </c>
      <c r="L375" s="28">
        <f t="shared" si="62"/>
        <v>0</v>
      </c>
      <c r="M375" s="28">
        <f t="shared" si="63"/>
        <v>0</v>
      </c>
      <c r="O375" s="11" t="s">
        <v>25</v>
      </c>
      <c r="P375" s="6"/>
      <c r="Q375" s="28">
        <f t="shared" si="64"/>
        <v>0</v>
      </c>
      <c r="S375" s="11" t="s">
        <v>25</v>
      </c>
      <c r="T375" s="6"/>
      <c r="U375" s="28">
        <f t="shared" si="65"/>
        <v>0</v>
      </c>
    </row>
    <row r="376" spans="1:21" x14ac:dyDescent="0.35">
      <c r="A376" s="6"/>
      <c r="B376" s="6"/>
      <c r="C376" s="6"/>
      <c r="D376" s="28">
        <f t="shared" si="58"/>
        <v>0</v>
      </c>
      <c r="E376" s="28">
        <f t="shared" si="59"/>
        <v>0</v>
      </c>
      <c r="F376" s="28">
        <f t="shared" si="60"/>
        <v>0</v>
      </c>
      <c r="H376" s="6"/>
      <c r="I376" s="6"/>
      <c r="J376" s="6"/>
      <c r="K376" s="28">
        <f t="shared" si="61"/>
        <v>0</v>
      </c>
      <c r="L376" s="28">
        <f t="shared" si="62"/>
        <v>0</v>
      </c>
      <c r="M376" s="28">
        <f t="shared" si="63"/>
        <v>0</v>
      </c>
      <c r="O376" s="11" t="s">
        <v>25</v>
      </c>
      <c r="P376" s="6"/>
      <c r="Q376" s="28">
        <f t="shared" si="64"/>
        <v>0</v>
      </c>
      <c r="S376" s="11" t="s">
        <v>25</v>
      </c>
      <c r="T376" s="6"/>
      <c r="U376" s="28">
        <f t="shared" si="65"/>
        <v>0</v>
      </c>
    </row>
    <row r="377" spans="1:21" x14ac:dyDescent="0.35">
      <c r="A377" s="6"/>
      <c r="B377" s="6"/>
      <c r="C377" s="6"/>
      <c r="D377" s="28">
        <f t="shared" si="58"/>
        <v>0</v>
      </c>
      <c r="E377" s="28">
        <f t="shared" si="59"/>
        <v>0</v>
      </c>
      <c r="F377" s="28">
        <f t="shared" si="60"/>
        <v>0</v>
      </c>
      <c r="H377" s="6"/>
      <c r="I377" s="6"/>
      <c r="J377" s="6"/>
      <c r="K377" s="28">
        <f t="shared" si="61"/>
        <v>0</v>
      </c>
      <c r="L377" s="28">
        <f t="shared" si="62"/>
        <v>0</v>
      </c>
      <c r="M377" s="28">
        <f t="shared" si="63"/>
        <v>0</v>
      </c>
      <c r="O377" s="11" t="s">
        <v>25</v>
      </c>
      <c r="P377" s="6"/>
      <c r="Q377" s="28">
        <f t="shared" si="64"/>
        <v>0</v>
      </c>
      <c r="S377" s="11" t="s">
        <v>25</v>
      </c>
      <c r="T377" s="6"/>
      <c r="U377" s="28">
        <f t="shared" si="65"/>
        <v>0</v>
      </c>
    </row>
    <row r="378" spans="1:21" x14ac:dyDescent="0.35">
      <c r="A378" s="6"/>
      <c r="B378" s="6"/>
      <c r="C378" s="6"/>
      <c r="D378" s="28">
        <f t="shared" si="58"/>
        <v>0</v>
      </c>
      <c r="E378" s="28">
        <f t="shared" si="59"/>
        <v>0</v>
      </c>
      <c r="F378" s="28">
        <f t="shared" si="60"/>
        <v>0</v>
      </c>
      <c r="H378" s="6"/>
      <c r="I378" s="6"/>
      <c r="J378" s="6"/>
      <c r="K378" s="28">
        <f t="shared" si="61"/>
        <v>0</v>
      </c>
      <c r="L378" s="28">
        <f t="shared" si="62"/>
        <v>0</v>
      </c>
      <c r="M378" s="28">
        <f t="shared" si="63"/>
        <v>0</v>
      </c>
      <c r="O378" s="11" t="s">
        <v>25</v>
      </c>
      <c r="P378" s="6"/>
      <c r="Q378" s="28">
        <f t="shared" si="64"/>
        <v>0</v>
      </c>
      <c r="S378" s="11" t="s">
        <v>25</v>
      </c>
      <c r="T378" s="6"/>
      <c r="U378" s="28">
        <f t="shared" si="65"/>
        <v>0</v>
      </c>
    </row>
    <row r="379" spans="1:21" x14ac:dyDescent="0.35">
      <c r="A379" s="6"/>
      <c r="B379" s="6"/>
      <c r="C379" s="6"/>
      <c r="D379" s="28">
        <f t="shared" si="58"/>
        <v>0</v>
      </c>
      <c r="E379" s="28">
        <f t="shared" si="59"/>
        <v>0</v>
      </c>
      <c r="F379" s="28">
        <f t="shared" si="60"/>
        <v>0</v>
      </c>
      <c r="H379" s="6"/>
      <c r="I379" s="6"/>
      <c r="J379" s="6"/>
      <c r="K379" s="28">
        <f t="shared" si="61"/>
        <v>0</v>
      </c>
      <c r="L379" s="28">
        <f t="shared" si="62"/>
        <v>0</v>
      </c>
      <c r="M379" s="28">
        <f t="shared" si="63"/>
        <v>0</v>
      </c>
      <c r="O379" s="11" t="s">
        <v>25</v>
      </c>
      <c r="P379" s="6"/>
      <c r="Q379" s="28">
        <f t="shared" si="64"/>
        <v>0</v>
      </c>
      <c r="S379" s="11" t="s">
        <v>25</v>
      </c>
      <c r="T379" s="6"/>
      <c r="U379" s="28">
        <f t="shared" si="65"/>
        <v>0</v>
      </c>
    </row>
    <row r="380" spans="1:21" x14ac:dyDescent="0.35">
      <c r="A380" s="6"/>
      <c r="B380" s="6"/>
      <c r="C380" s="6"/>
      <c r="D380" s="28">
        <f t="shared" si="58"/>
        <v>0</v>
      </c>
      <c r="E380" s="28">
        <f t="shared" si="59"/>
        <v>0</v>
      </c>
      <c r="F380" s="28">
        <f t="shared" si="60"/>
        <v>0</v>
      </c>
      <c r="H380" s="6"/>
      <c r="I380" s="6"/>
      <c r="J380" s="6"/>
      <c r="K380" s="28">
        <f t="shared" si="61"/>
        <v>0</v>
      </c>
      <c r="L380" s="28">
        <f t="shared" si="62"/>
        <v>0</v>
      </c>
      <c r="M380" s="28">
        <f t="shared" si="63"/>
        <v>0</v>
      </c>
      <c r="O380" s="11" t="s">
        <v>25</v>
      </c>
      <c r="P380" s="6"/>
      <c r="Q380" s="28">
        <f t="shared" si="64"/>
        <v>0</v>
      </c>
      <c r="S380" s="11" t="s">
        <v>25</v>
      </c>
      <c r="T380" s="6"/>
      <c r="U380" s="28">
        <f t="shared" si="65"/>
        <v>0</v>
      </c>
    </row>
    <row r="381" spans="1:21" x14ac:dyDescent="0.35">
      <c r="A381" s="6"/>
      <c r="B381" s="6"/>
      <c r="C381" s="6"/>
      <c r="D381" s="28">
        <f t="shared" si="58"/>
        <v>0</v>
      </c>
      <c r="E381" s="28">
        <f t="shared" si="59"/>
        <v>0</v>
      </c>
      <c r="F381" s="28">
        <f t="shared" si="60"/>
        <v>0</v>
      </c>
      <c r="H381" s="6"/>
      <c r="I381" s="6"/>
      <c r="J381" s="6"/>
      <c r="K381" s="28">
        <f t="shared" si="61"/>
        <v>0</v>
      </c>
      <c r="L381" s="28">
        <f t="shared" si="62"/>
        <v>0</v>
      </c>
      <c r="M381" s="28">
        <f t="shared" si="63"/>
        <v>0</v>
      </c>
      <c r="O381" s="11" t="s">
        <v>25</v>
      </c>
      <c r="P381" s="6"/>
      <c r="Q381" s="28">
        <f t="shared" si="64"/>
        <v>0</v>
      </c>
      <c r="S381" s="11" t="s">
        <v>25</v>
      </c>
      <c r="T381" s="6"/>
      <c r="U381" s="28">
        <f t="shared" si="65"/>
        <v>0</v>
      </c>
    </row>
    <row r="382" spans="1:21" x14ac:dyDescent="0.35">
      <c r="A382" s="6"/>
      <c r="B382" s="6"/>
      <c r="C382" s="6"/>
      <c r="D382" s="28">
        <f t="shared" si="58"/>
        <v>0</v>
      </c>
      <c r="E382" s="28">
        <f t="shared" si="59"/>
        <v>0</v>
      </c>
      <c r="F382" s="28">
        <f t="shared" si="60"/>
        <v>0</v>
      </c>
      <c r="H382" s="6"/>
      <c r="I382" s="6"/>
      <c r="J382" s="6"/>
      <c r="K382" s="28">
        <f t="shared" si="61"/>
        <v>0</v>
      </c>
      <c r="L382" s="28">
        <f t="shared" si="62"/>
        <v>0</v>
      </c>
      <c r="M382" s="28">
        <f t="shared" si="63"/>
        <v>0</v>
      </c>
      <c r="O382" s="11" t="s">
        <v>25</v>
      </c>
      <c r="P382" s="6"/>
      <c r="Q382" s="28">
        <f t="shared" si="64"/>
        <v>0</v>
      </c>
      <c r="S382" s="11" t="s">
        <v>25</v>
      </c>
      <c r="T382" s="6"/>
      <c r="U382" s="28">
        <f t="shared" si="65"/>
        <v>0</v>
      </c>
    </row>
    <row r="383" spans="1:21" x14ac:dyDescent="0.35">
      <c r="A383" s="6"/>
      <c r="B383" s="6"/>
      <c r="C383" s="6"/>
      <c r="D383" s="28">
        <f t="shared" si="58"/>
        <v>0</v>
      </c>
      <c r="E383" s="28">
        <f t="shared" si="59"/>
        <v>0</v>
      </c>
      <c r="F383" s="28">
        <f t="shared" si="60"/>
        <v>0</v>
      </c>
      <c r="H383" s="6"/>
      <c r="I383" s="6"/>
      <c r="J383" s="6"/>
      <c r="K383" s="28">
        <f t="shared" si="61"/>
        <v>0</v>
      </c>
      <c r="L383" s="28">
        <f t="shared" si="62"/>
        <v>0</v>
      </c>
      <c r="M383" s="28">
        <f t="shared" si="63"/>
        <v>0</v>
      </c>
      <c r="O383" s="11" t="s">
        <v>25</v>
      </c>
      <c r="P383" s="6"/>
      <c r="Q383" s="28">
        <f t="shared" si="64"/>
        <v>0</v>
      </c>
      <c r="S383" s="11" t="s">
        <v>25</v>
      </c>
      <c r="T383" s="6"/>
      <c r="U383" s="28">
        <f t="shared" si="65"/>
        <v>0</v>
      </c>
    </row>
    <row r="384" spans="1:21" x14ac:dyDescent="0.35">
      <c r="A384" s="6"/>
      <c r="B384" s="6"/>
      <c r="C384" s="6"/>
      <c r="D384" s="28">
        <f t="shared" si="58"/>
        <v>0</v>
      </c>
      <c r="E384" s="28">
        <f t="shared" si="59"/>
        <v>0</v>
      </c>
      <c r="F384" s="28">
        <f t="shared" si="60"/>
        <v>0</v>
      </c>
      <c r="H384" s="6"/>
      <c r="I384" s="6"/>
      <c r="J384" s="6"/>
      <c r="K384" s="28">
        <f t="shared" si="61"/>
        <v>0</v>
      </c>
      <c r="L384" s="28">
        <f t="shared" si="62"/>
        <v>0</v>
      </c>
      <c r="M384" s="28">
        <f t="shared" si="63"/>
        <v>0</v>
      </c>
      <c r="O384" s="11" t="s">
        <v>25</v>
      </c>
      <c r="P384" s="6"/>
      <c r="Q384" s="28">
        <f t="shared" si="64"/>
        <v>0</v>
      </c>
      <c r="S384" s="11" t="s">
        <v>25</v>
      </c>
      <c r="T384" s="6"/>
      <c r="U384" s="28">
        <f t="shared" si="65"/>
        <v>0</v>
      </c>
    </row>
    <row r="385" spans="1:21" x14ac:dyDescent="0.35">
      <c r="A385" s="6"/>
      <c r="B385" s="6"/>
      <c r="C385" s="6"/>
      <c r="D385" s="28">
        <f t="shared" si="58"/>
        <v>0</v>
      </c>
      <c r="E385" s="28">
        <f t="shared" si="59"/>
        <v>0</v>
      </c>
      <c r="F385" s="28">
        <f t="shared" si="60"/>
        <v>0</v>
      </c>
      <c r="H385" s="6"/>
      <c r="I385" s="6"/>
      <c r="J385" s="6"/>
      <c r="K385" s="28">
        <f t="shared" si="61"/>
        <v>0</v>
      </c>
      <c r="L385" s="28">
        <f t="shared" si="62"/>
        <v>0</v>
      </c>
      <c r="M385" s="28">
        <f t="shared" si="63"/>
        <v>0</v>
      </c>
      <c r="O385" s="11" t="s">
        <v>25</v>
      </c>
      <c r="P385" s="6"/>
      <c r="Q385" s="28">
        <f t="shared" si="64"/>
        <v>0</v>
      </c>
      <c r="S385" s="11" t="s">
        <v>25</v>
      </c>
      <c r="T385" s="6"/>
      <c r="U385" s="28">
        <f t="shared" si="65"/>
        <v>0</v>
      </c>
    </row>
    <row r="386" spans="1:21" x14ac:dyDescent="0.35">
      <c r="A386" s="6"/>
      <c r="B386" s="6"/>
      <c r="C386" s="6"/>
      <c r="D386" s="28">
        <f t="shared" si="58"/>
        <v>0</v>
      </c>
      <c r="E386" s="28">
        <f t="shared" si="59"/>
        <v>0</v>
      </c>
      <c r="F386" s="28">
        <f t="shared" si="60"/>
        <v>0</v>
      </c>
      <c r="H386" s="6"/>
      <c r="I386" s="6"/>
      <c r="J386" s="6"/>
      <c r="K386" s="28">
        <f t="shared" si="61"/>
        <v>0</v>
      </c>
      <c r="L386" s="28">
        <f t="shared" si="62"/>
        <v>0</v>
      </c>
      <c r="M386" s="28">
        <f t="shared" si="63"/>
        <v>0</v>
      </c>
      <c r="O386" s="11" t="s">
        <v>25</v>
      </c>
      <c r="P386" s="6"/>
      <c r="Q386" s="28">
        <f t="shared" si="64"/>
        <v>0</v>
      </c>
      <c r="S386" s="11" t="s">
        <v>25</v>
      </c>
      <c r="T386" s="6"/>
      <c r="U386" s="28">
        <f t="shared" si="65"/>
        <v>0</v>
      </c>
    </row>
    <row r="387" spans="1:21" x14ac:dyDescent="0.35">
      <c r="A387" s="6"/>
      <c r="B387" s="6"/>
      <c r="C387" s="6"/>
      <c r="D387" s="28">
        <f t="shared" si="58"/>
        <v>0</v>
      </c>
      <c r="E387" s="28">
        <f t="shared" si="59"/>
        <v>0</v>
      </c>
      <c r="F387" s="28">
        <f t="shared" si="60"/>
        <v>0</v>
      </c>
      <c r="H387" s="6"/>
      <c r="I387" s="6"/>
      <c r="J387" s="6"/>
      <c r="K387" s="28">
        <f t="shared" si="61"/>
        <v>0</v>
      </c>
      <c r="L387" s="28">
        <f t="shared" si="62"/>
        <v>0</v>
      </c>
      <c r="M387" s="28">
        <f t="shared" si="63"/>
        <v>0</v>
      </c>
      <c r="O387" s="11" t="s">
        <v>25</v>
      </c>
      <c r="P387" s="6"/>
      <c r="Q387" s="28">
        <f t="shared" si="64"/>
        <v>0</v>
      </c>
      <c r="S387" s="11" t="s">
        <v>25</v>
      </c>
      <c r="T387" s="6"/>
      <c r="U387" s="28">
        <f t="shared" si="65"/>
        <v>0</v>
      </c>
    </row>
    <row r="388" spans="1:21" x14ac:dyDescent="0.35">
      <c r="A388" s="6"/>
      <c r="B388" s="6"/>
      <c r="C388" s="6"/>
      <c r="D388" s="28">
        <f t="shared" si="58"/>
        <v>0</v>
      </c>
      <c r="E388" s="28">
        <f t="shared" si="59"/>
        <v>0</v>
      </c>
      <c r="F388" s="28">
        <f t="shared" si="60"/>
        <v>0</v>
      </c>
      <c r="H388" s="6"/>
      <c r="I388" s="6"/>
      <c r="J388" s="6"/>
      <c r="K388" s="28">
        <f t="shared" si="61"/>
        <v>0</v>
      </c>
      <c r="L388" s="28">
        <f t="shared" si="62"/>
        <v>0</v>
      </c>
      <c r="M388" s="28">
        <f t="shared" si="63"/>
        <v>0</v>
      </c>
      <c r="O388" s="11" t="s">
        <v>25</v>
      </c>
      <c r="P388" s="6"/>
      <c r="Q388" s="28">
        <f t="shared" si="64"/>
        <v>0</v>
      </c>
      <c r="S388" s="11" t="s">
        <v>25</v>
      </c>
      <c r="T388" s="6"/>
      <c r="U388" s="28">
        <f t="shared" si="65"/>
        <v>0</v>
      </c>
    </row>
    <row r="389" spans="1:21" x14ac:dyDescent="0.35">
      <c r="A389" s="6"/>
      <c r="B389" s="6"/>
      <c r="C389" s="6"/>
      <c r="D389" s="28">
        <f t="shared" si="58"/>
        <v>0</v>
      </c>
      <c r="E389" s="28">
        <f t="shared" si="59"/>
        <v>0</v>
      </c>
      <c r="F389" s="28">
        <f t="shared" si="60"/>
        <v>0</v>
      </c>
      <c r="H389" s="6"/>
      <c r="I389" s="6"/>
      <c r="J389" s="6"/>
      <c r="K389" s="28">
        <f t="shared" si="61"/>
        <v>0</v>
      </c>
      <c r="L389" s="28">
        <f t="shared" si="62"/>
        <v>0</v>
      </c>
      <c r="M389" s="28">
        <f t="shared" si="63"/>
        <v>0</v>
      </c>
      <c r="O389" s="11" t="s">
        <v>25</v>
      </c>
      <c r="P389" s="6"/>
      <c r="Q389" s="28">
        <f t="shared" si="64"/>
        <v>0</v>
      </c>
      <c r="S389" s="11" t="s">
        <v>25</v>
      </c>
      <c r="T389" s="6"/>
      <c r="U389" s="28">
        <f t="shared" si="65"/>
        <v>0</v>
      </c>
    </row>
    <row r="390" spans="1:21" x14ac:dyDescent="0.35">
      <c r="A390" s="6"/>
      <c r="B390" s="6"/>
      <c r="C390" s="6"/>
      <c r="D390" s="28">
        <f t="shared" si="58"/>
        <v>0</v>
      </c>
      <c r="E390" s="28">
        <f t="shared" si="59"/>
        <v>0</v>
      </c>
      <c r="F390" s="28">
        <f t="shared" si="60"/>
        <v>0</v>
      </c>
      <c r="H390" s="6"/>
      <c r="I390" s="6"/>
      <c r="J390" s="6"/>
      <c r="K390" s="28">
        <f t="shared" si="61"/>
        <v>0</v>
      </c>
      <c r="L390" s="28">
        <f t="shared" si="62"/>
        <v>0</v>
      </c>
      <c r="M390" s="28">
        <f t="shared" si="63"/>
        <v>0</v>
      </c>
      <c r="O390" s="11" t="s">
        <v>25</v>
      </c>
      <c r="P390" s="6"/>
      <c r="Q390" s="28">
        <f t="shared" si="64"/>
        <v>0</v>
      </c>
      <c r="S390" s="11" t="s">
        <v>25</v>
      </c>
      <c r="T390" s="6"/>
      <c r="U390" s="28">
        <f t="shared" si="65"/>
        <v>0</v>
      </c>
    </row>
    <row r="391" spans="1:21" x14ac:dyDescent="0.35">
      <c r="A391" s="6"/>
      <c r="B391" s="6"/>
      <c r="C391" s="6"/>
      <c r="D391" s="28">
        <f t="shared" si="58"/>
        <v>0</v>
      </c>
      <c r="E391" s="28">
        <f t="shared" si="59"/>
        <v>0</v>
      </c>
      <c r="F391" s="28">
        <f t="shared" si="60"/>
        <v>0</v>
      </c>
      <c r="H391" s="6"/>
      <c r="I391" s="6"/>
      <c r="J391" s="6"/>
      <c r="K391" s="28">
        <f t="shared" si="61"/>
        <v>0</v>
      </c>
      <c r="L391" s="28">
        <f t="shared" si="62"/>
        <v>0</v>
      </c>
      <c r="M391" s="28">
        <f t="shared" si="63"/>
        <v>0</v>
      </c>
      <c r="O391" s="11" t="s">
        <v>25</v>
      </c>
      <c r="P391" s="6"/>
      <c r="Q391" s="28">
        <f t="shared" si="64"/>
        <v>0</v>
      </c>
      <c r="S391" s="11" t="s">
        <v>25</v>
      </c>
      <c r="T391" s="6"/>
      <c r="U391" s="28">
        <f t="shared" si="65"/>
        <v>0</v>
      </c>
    </row>
    <row r="392" spans="1:21" x14ac:dyDescent="0.35">
      <c r="A392" s="6"/>
      <c r="B392" s="6"/>
      <c r="C392" s="6"/>
      <c r="D392" s="28">
        <f t="shared" si="58"/>
        <v>0</v>
      </c>
      <c r="E392" s="28">
        <f t="shared" si="59"/>
        <v>0</v>
      </c>
      <c r="F392" s="28">
        <f t="shared" si="60"/>
        <v>0</v>
      </c>
      <c r="H392" s="6"/>
      <c r="I392" s="6"/>
      <c r="J392" s="6"/>
      <c r="K392" s="28">
        <f t="shared" si="61"/>
        <v>0</v>
      </c>
      <c r="L392" s="28">
        <f t="shared" si="62"/>
        <v>0</v>
      </c>
      <c r="M392" s="28">
        <f t="shared" si="63"/>
        <v>0</v>
      </c>
      <c r="O392" s="11" t="s">
        <v>25</v>
      </c>
      <c r="P392" s="6"/>
      <c r="Q392" s="28">
        <f t="shared" si="64"/>
        <v>0</v>
      </c>
      <c r="S392" s="11" t="s">
        <v>25</v>
      </c>
      <c r="T392" s="6"/>
      <c r="U392" s="28">
        <f t="shared" si="65"/>
        <v>0</v>
      </c>
    </row>
    <row r="393" spans="1:21" x14ac:dyDescent="0.35">
      <c r="A393" s="6"/>
      <c r="B393" s="6"/>
      <c r="C393" s="6"/>
      <c r="D393" s="28">
        <f t="shared" si="58"/>
        <v>0</v>
      </c>
      <c r="E393" s="28">
        <f t="shared" si="59"/>
        <v>0</v>
      </c>
      <c r="F393" s="28">
        <f t="shared" si="60"/>
        <v>0</v>
      </c>
      <c r="H393" s="6"/>
      <c r="I393" s="6"/>
      <c r="J393" s="6"/>
      <c r="K393" s="28">
        <f t="shared" si="61"/>
        <v>0</v>
      </c>
      <c r="L393" s="28">
        <f t="shared" si="62"/>
        <v>0</v>
      </c>
      <c r="M393" s="28">
        <f t="shared" si="63"/>
        <v>0</v>
      </c>
      <c r="O393" s="11" t="s">
        <v>25</v>
      </c>
      <c r="P393" s="6"/>
      <c r="Q393" s="28">
        <f t="shared" si="64"/>
        <v>0</v>
      </c>
      <c r="S393" s="11" t="s">
        <v>25</v>
      </c>
      <c r="T393" s="6"/>
      <c r="U393" s="28">
        <f t="shared" si="65"/>
        <v>0</v>
      </c>
    </row>
    <row r="394" spans="1:21" x14ac:dyDescent="0.35">
      <c r="A394" s="6"/>
      <c r="B394" s="6"/>
      <c r="C394" s="6"/>
      <c r="D394" s="28">
        <f t="shared" si="58"/>
        <v>0</v>
      </c>
      <c r="E394" s="28">
        <f t="shared" si="59"/>
        <v>0</v>
      </c>
      <c r="F394" s="28">
        <f t="shared" si="60"/>
        <v>0</v>
      </c>
      <c r="H394" s="6"/>
      <c r="I394" s="6"/>
      <c r="J394" s="6"/>
      <c r="K394" s="28">
        <f t="shared" si="61"/>
        <v>0</v>
      </c>
      <c r="L394" s="28">
        <f t="shared" si="62"/>
        <v>0</v>
      </c>
      <c r="M394" s="28">
        <f t="shared" si="63"/>
        <v>0</v>
      </c>
      <c r="O394" s="11" t="s">
        <v>25</v>
      </c>
      <c r="P394" s="6"/>
      <c r="Q394" s="28">
        <f t="shared" si="64"/>
        <v>0</v>
      </c>
      <c r="S394" s="11" t="s">
        <v>25</v>
      </c>
      <c r="T394" s="6"/>
      <c r="U394" s="28">
        <f t="shared" si="65"/>
        <v>0</v>
      </c>
    </row>
    <row r="395" spans="1:21" x14ac:dyDescent="0.35">
      <c r="A395" s="6"/>
      <c r="B395" s="6"/>
      <c r="C395" s="6"/>
      <c r="D395" s="28">
        <f t="shared" si="58"/>
        <v>0</v>
      </c>
      <c r="E395" s="28">
        <f t="shared" si="59"/>
        <v>0</v>
      </c>
      <c r="F395" s="28">
        <f t="shared" si="60"/>
        <v>0</v>
      </c>
      <c r="H395" s="6"/>
      <c r="I395" s="6"/>
      <c r="J395" s="6"/>
      <c r="K395" s="28">
        <f t="shared" si="61"/>
        <v>0</v>
      </c>
      <c r="L395" s="28">
        <f t="shared" si="62"/>
        <v>0</v>
      </c>
      <c r="M395" s="28">
        <f t="shared" si="63"/>
        <v>0</v>
      </c>
      <c r="O395" s="11" t="s">
        <v>25</v>
      </c>
      <c r="P395" s="6"/>
      <c r="Q395" s="28">
        <f t="shared" si="64"/>
        <v>0</v>
      </c>
      <c r="S395" s="11" t="s">
        <v>25</v>
      </c>
      <c r="T395" s="6"/>
      <c r="U395" s="28">
        <f t="shared" si="65"/>
        <v>0</v>
      </c>
    </row>
    <row r="396" spans="1:21" x14ac:dyDescent="0.35">
      <c r="A396" s="6"/>
      <c r="B396" s="6"/>
      <c r="C396" s="6"/>
      <c r="D396" s="28">
        <f t="shared" si="58"/>
        <v>0</v>
      </c>
      <c r="E396" s="28">
        <f t="shared" si="59"/>
        <v>0</v>
      </c>
      <c r="F396" s="28">
        <f t="shared" si="60"/>
        <v>0</v>
      </c>
      <c r="H396" s="6"/>
      <c r="I396" s="6"/>
      <c r="J396" s="6"/>
      <c r="K396" s="28">
        <f t="shared" si="61"/>
        <v>0</v>
      </c>
      <c r="L396" s="28">
        <f t="shared" si="62"/>
        <v>0</v>
      </c>
      <c r="M396" s="28">
        <f t="shared" si="63"/>
        <v>0</v>
      </c>
      <c r="O396" s="11" t="s">
        <v>25</v>
      </c>
      <c r="P396" s="6"/>
      <c r="Q396" s="28">
        <f t="shared" si="64"/>
        <v>0</v>
      </c>
      <c r="S396" s="11" t="s">
        <v>25</v>
      </c>
      <c r="T396" s="6"/>
      <c r="U396" s="28">
        <f t="shared" si="65"/>
        <v>0</v>
      </c>
    </row>
    <row r="397" spans="1:21" x14ac:dyDescent="0.35">
      <c r="A397" s="6"/>
      <c r="B397" s="6"/>
      <c r="C397" s="6"/>
      <c r="D397" s="28">
        <f t="shared" si="58"/>
        <v>0</v>
      </c>
      <c r="E397" s="28">
        <f t="shared" si="59"/>
        <v>0</v>
      </c>
      <c r="F397" s="28">
        <f t="shared" si="60"/>
        <v>0</v>
      </c>
      <c r="H397" s="6"/>
      <c r="I397" s="6"/>
      <c r="J397" s="6"/>
      <c r="K397" s="28">
        <f t="shared" si="61"/>
        <v>0</v>
      </c>
      <c r="L397" s="28">
        <f t="shared" si="62"/>
        <v>0</v>
      </c>
      <c r="M397" s="28">
        <f t="shared" si="63"/>
        <v>0</v>
      </c>
      <c r="O397" s="11" t="s">
        <v>25</v>
      </c>
      <c r="P397" s="6"/>
      <c r="Q397" s="28">
        <f t="shared" si="64"/>
        <v>0</v>
      </c>
      <c r="S397" s="11" t="s">
        <v>25</v>
      </c>
      <c r="T397" s="6"/>
      <c r="U397" s="28">
        <f t="shared" si="65"/>
        <v>0</v>
      </c>
    </row>
    <row r="398" spans="1:21" x14ac:dyDescent="0.35">
      <c r="A398" s="6"/>
      <c r="B398" s="6"/>
      <c r="C398" s="6"/>
      <c r="D398" s="28">
        <f t="shared" si="58"/>
        <v>0</v>
      </c>
      <c r="E398" s="28">
        <f t="shared" si="59"/>
        <v>0</v>
      </c>
      <c r="F398" s="28">
        <f t="shared" si="60"/>
        <v>0</v>
      </c>
      <c r="H398" s="6"/>
      <c r="I398" s="6"/>
      <c r="J398" s="6"/>
      <c r="K398" s="28">
        <f t="shared" si="61"/>
        <v>0</v>
      </c>
      <c r="L398" s="28">
        <f t="shared" si="62"/>
        <v>0</v>
      </c>
      <c r="M398" s="28">
        <f t="shared" si="63"/>
        <v>0</v>
      </c>
      <c r="O398" s="11" t="s">
        <v>25</v>
      </c>
      <c r="P398" s="6"/>
      <c r="Q398" s="28">
        <f t="shared" si="64"/>
        <v>0</v>
      </c>
      <c r="S398" s="11" t="s">
        <v>25</v>
      </c>
      <c r="T398" s="6"/>
      <c r="U398" s="28">
        <f t="shared" si="65"/>
        <v>0</v>
      </c>
    </row>
    <row r="399" spans="1:21" x14ac:dyDescent="0.35">
      <c r="A399" s="6"/>
      <c r="B399" s="6"/>
      <c r="C399" s="6"/>
      <c r="D399" s="28">
        <f t="shared" si="58"/>
        <v>0</v>
      </c>
      <c r="E399" s="28">
        <f t="shared" si="59"/>
        <v>0</v>
      </c>
      <c r="F399" s="28">
        <f t="shared" si="60"/>
        <v>0</v>
      </c>
      <c r="H399" s="6"/>
      <c r="I399" s="6"/>
      <c r="J399" s="6"/>
      <c r="K399" s="28">
        <f t="shared" si="61"/>
        <v>0</v>
      </c>
      <c r="L399" s="28">
        <f t="shared" si="62"/>
        <v>0</v>
      </c>
      <c r="M399" s="28">
        <f t="shared" si="63"/>
        <v>0</v>
      </c>
      <c r="O399" s="11" t="s">
        <v>25</v>
      </c>
      <c r="P399" s="6"/>
      <c r="Q399" s="28">
        <f t="shared" si="64"/>
        <v>0</v>
      </c>
      <c r="S399" s="11" t="s">
        <v>25</v>
      </c>
      <c r="T399" s="6"/>
      <c r="U399" s="28">
        <f t="shared" si="65"/>
        <v>0</v>
      </c>
    </row>
    <row r="400" spans="1:21" x14ac:dyDescent="0.35">
      <c r="A400" s="6"/>
      <c r="B400" s="6"/>
      <c r="C400" s="6"/>
      <c r="D400" s="28">
        <f t="shared" si="58"/>
        <v>0</v>
      </c>
      <c r="E400" s="28">
        <f t="shared" si="59"/>
        <v>0</v>
      </c>
      <c r="F400" s="28">
        <f t="shared" si="60"/>
        <v>0</v>
      </c>
      <c r="H400" s="6"/>
      <c r="I400" s="6"/>
      <c r="J400" s="6"/>
      <c r="K400" s="28">
        <f t="shared" si="61"/>
        <v>0</v>
      </c>
      <c r="L400" s="28">
        <f t="shared" si="62"/>
        <v>0</v>
      </c>
      <c r="M400" s="28">
        <f t="shared" si="63"/>
        <v>0</v>
      </c>
      <c r="O400" s="11" t="s">
        <v>25</v>
      </c>
      <c r="P400" s="6"/>
      <c r="Q400" s="28">
        <f t="shared" si="64"/>
        <v>0</v>
      </c>
      <c r="S400" s="11" t="s">
        <v>25</v>
      </c>
      <c r="T400" s="6"/>
      <c r="U400" s="28">
        <f t="shared" si="65"/>
        <v>0</v>
      </c>
    </row>
    <row r="401" spans="1:21" x14ac:dyDescent="0.35">
      <c r="A401" s="6"/>
      <c r="B401" s="6"/>
      <c r="C401" s="6"/>
      <c r="D401" s="28">
        <f t="shared" si="58"/>
        <v>0</v>
      </c>
      <c r="E401" s="28">
        <f t="shared" si="59"/>
        <v>0</v>
      </c>
      <c r="F401" s="28">
        <f t="shared" si="60"/>
        <v>0</v>
      </c>
      <c r="H401" s="6"/>
      <c r="I401" s="6"/>
      <c r="J401" s="6"/>
      <c r="K401" s="28">
        <f t="shared" si="61"/>
        <v>0</v>
      </c>
      <c r="L401" s="28">
        <f t="shared" si="62"/>
        <v>0</v>
      </c>
      <c r="M401" s="28">
        <f t="shared" si="63"/>
        <v>0</v>
      </c>
      <c r="O401" s="11" t="s">
        <v>25</v>
      </c>
      <c r="P401" s="6"/>
      <c r="Q401" s="28">
        <f t="shared" si="64"/>
        <v>0</v>
      </c>
      <c r="S401" s="11" t="s">
        <v>25</v>
      </c>
      <c r="T401" s="6"/>
      <c r="U401" s="28">
        <f t="shared" si="65"/>
        <v>0</v>
      </c>
    </row>
    <row r="402" spans="1:21" x14ac:dyDescent="0.35">
      <c r="A402" s="6"/>
      <c r="B402" s="6"/>
      <c r="C402" s="6"/>
      <c r="D402" s="28">
        <f t="shared" si="58"/>
        <v>0</v>
      </c>
      <c r="E402" s="28">
        <f t="shared" si="59"/>
        <v>0</v>
      </c>
      <c r="F402" s="28">
        <f t="shared" si="60"/>
        <v>0</v>
      </c>
      <c r="H402" s="6"/>
      <c r="I402" s="6"/>
      <c r="J402" s="6"/>
      <c r="K402" s="28">
        <f t="shared" si="61"/>
        <v>0</v>
      </c>
      <c r="L402" s="28">
        <f t="shared" si="62"/>
        <v>0</v>
      </c>
      <c r="M402" s="28">
        <f t="shared" si="63"/>
        <v>0</v>
      </c>
      <c r="O402" s="11" t="s">
        <v>25</v>
      </c>
      <c r="P402" s="6"/>
      <c r="Q402" s="28">
        <f t="shared" si="64"/>
        <v>0</v>
      </c>
      <c r="S402" s="11" t="s">
        <v>25</v>
      </c>
      <c r="T402" s="6"/>
      <c r="U402" s="28">
        <f t="shared" si="65"/>
        <v>0</v>
      </c>
    </row>
    <row r="403" spans="1:21" x14ac:dyDescent="0.35">
      <c r="A403" s="6"/>
      <c r="B403" s="6"/>
      <c r="C403" s="6"/>
      <c r="D403" s="28">
        <f t="shared" si="58"/>
        <v>0</v>
      </c>
      <c r="E403" s="28">
        <f t="shared" si="59"/>
        <v>0</v>
      </c>
      <c r="F403" s="28">
        <f t="shared" si="60"/>
        <v>0</v>
      </c>
      <c r="H403" s="6"/>
      <c r="I403" s="6"/>
      <c r="J403" s="6"/>
      <c r="K403" s="28">
        <f t="shared" si="61"/>
        <v>0</v>
      </c>
      <c r="L403" s="28">
        <f t="shared" si="62"/>
        <v>0</v>
      </c>
      <c r="M403" s="28">
        <f t="shared" si="63"/>
        <v>0</v>
      </c>
      <c r="O403" s="11" t="s">
        <v>25</v>
      </c>
      <c r="P403" s="6"/>
      <c r="Q403" s="28">
        <f t="shared" si="64"/>
        <v>0</v>
      </c>
      <c r="S403" s="11" t="s">
        <v>25</v>
      </c>
      <c r="T403" s="6"/>
      <c r="U403" s="28">
        <f t="shared" si="65"/>
        <v>0</v>
      </c>
    </row>
    <row r="404" spans="1:21" x14ac:dyDescent="0.35">
      <c r="A404" s="6"/>
      <c r="B404" s="6"/>
      <c r="C404" s="6"/>
      <c r="D404" s="28">
        <f t="shared" si="58"/>
        <v>0</v>
      </c>
      <c r="E404" s="28">
        <f t="shared" si="59"/>
        <v>0</v>
      </c>
      <c r="F404" s="28">
        <f t="shared" si="60"/>
        <v>0</v>
      </c>
      <c r="H404" s="6"/>
      <c r="I404" s="6"/>
      <c r="J404" s="6"/>
      <c r="K404" s="28">
        <f t="shared" si="61"/>
        <v>0</v>
      </c>
      <c r="L404" s="28">
        <f t="shared" si="62"/>
        <v>0</v>
      </c>
      <c r="M404" s="28">
        <f t="shared" si="63"/>
        <v>0</v>
      </c>
      <c r="O404" s="11" t="s">
        <v>25</v>
      </c>
      <c r="P404" s="6"/>
      <c r="Q404" s="28">
        <f t="shared" si="64"/>
        <v>0</v>
      </c>
      <c r="S404" s="11" t="s">
        <v>25</v>
      </c>
      <c r="T404" s="6"/>
      <c r="U404" s="28">
        <f t="shared" si="65"/>
        <v>0</v>
      </c>
    </row>
    <row r="405" spans="1:21" x14ac:dyDescent="0.35">
      <c r="A405" s="6"/>
      <c r="B405" s="6"/>
      <c r="C405" s="6"/>
      <c r="D405" s="28">
        <f t="shared" si="58"/>
        <v>0</v>
      </c>
      <c r="E405" s="28">
        <f t="shared" si="59"/>
        <v>0</v>
      </c>
      <c r="F405" s="28">
        <f t="shared" si="60"/>
        <v>0</v>
      </c>
      <c r="H405" s="6"/>
      <c r="I405" s="6"/>
      <c r="J405" s="6"/>
      <c r="K405" s="28">
        <f t="shared" si="61"/>
        <v>0</v>
      </c>
      <c r="L405" s="28">
        <f t="shared" si="62"/>
        <v>0</v>
      </c>
      <c r="M405" s="28">
        <f t="shared" si="63"/>
        <v>0</v>
      </c>
      <c r="O405" s="11" t="s">
        <v>25</v>
      </c>
      <c r="P405" s="6"/>
      <c r="Q405" s="28">
        <f t="shared" si="64"/>
        <v>0</v>
      </c>
      <c r="S405" s="11" t="s">
        <v>25</v>
      </c>
      <c r="T405" s="6"/>
      <c r="U405" s="28">
        <f t="shared" si="65"/>
        <v>0</v>
      </c>
    </row>
    <row r="406" spans="1:21" x14ac:dyDescent="0.35">
      <c r="A406" s="6"/>
      <c r="B406" s="6"/>
      <c r="C406" s="6"/>
      <c r="D406" s="28">
        <f t="shared" si="58"/>
        <v>0</v>
      </c>
      <c r="E406" s="28">
        <f t="shared" si="59"/>
        <v>0</v>
      </c>
      <c r="F406" s="28">
        <f t="shared" si="60"/>
        <v>0</v>
      </c>
      <c r="H406" s="6"/>
      <c r="I406" s="6"/>
      <c r="J406" s="6"/>
      <c r="K406" s="28">
        <f t="shared" si="61"/>
        <v>0</v>
      </c>
      <c r="L406" s="28">
        <f t="shared" si="62"/>
        <v>0</v>
      </c>
      <c r="M406" s="28">
        <f t="shared" si="63"/>
        <v>0</v>
      </c>
      <c r="O406" s="11" t="s">
        <v>25</v>
      </c>
      <c r="P406" s="6"/>
      <c r="Q406" s="28">
        <f t="shared" si="64"/>
        <v>0</v>
      </c>
      <c r="S406" s="11" t="s">
        <v>25</v>
      </c>
      <c r="T406" s="6"/>
      <c r="U406" s="28">
        <f t="shared" si="65"/>
        <v>0</v>
      </c>
    </row>
    <row r="407" spans="1:21" x14ac:dyDescent="0.35">
      <c r="A407" s="6"/>
      <c r="B407" s="6"/>
      <c r="C407" s="6"/>
      <c r="D407" s="28">
        <f t="shared" si="58"/>
        <v>0</v>
      </c>
      <c r="E407" s="28">
        <f t="shared" si="59"/>
        <v>0</v>
      </c>
      <c r="F407" s="28">
        <f t="shared" si="60"/>
        <v>0</v>
      </c>
      <c r="H407" s="6"/>
      <c r="I407" s="6"/>
      <c r="J407" s="6"/>
      <c r="K407" s="28">
        <f t="shared" si="61"/>
        <v>0</v>
      </c>
      <c r="L407" s="28">
        <f t="shared" si="62"/>
        <v>0</v>
      </c>
      <c r="M407" s="28">
        <f t="shared" si="63"/>
        <v>0</v>
      </c>
      <c r="O407" s="11" t="s">
        <v>25</v>
      </c>
      <c r="P407" s="6"/>
      <c r="Q407" s="28">
        <f t="shared" si="64"/>
        <v>0</v>
      </c>
      <c r="S407" s="11" t="s">
        <v>25</v>
      </c>
      <c r="T407" s="6"/>
      <c r="U407" s="28">
        <f t="shared" si="65"/>
        <v>0</v>
      </c>
    </row>
    <row r="408" spans="1:21" x14ac:dyDescent="0.35">
      <c r="A408" s="6"/>
      <c r="B408" s="6"/>
      <c r="C408" s="6"/>
      <c r="D408" s="28">
        <f t="shared" si="58"/>
        <v>0</v>
      </c>
      <c r="E408" s="28">
        <f t="shared" si="59"/>
        <v>0</v>
      </c>
      <c r="F408" s="28">
        <f t="shared" si="60"/>
        <v>0</v>
      </c>
      <c r="H408" s="6"/>
      <c r="I408" s="6"/>
      <c r="J408" s="6"/>
      <c r="K408" s="28">
        <f t="shared" si="61"/>
        <v>0</v>
      </c>
      <c r="L408" s="28">
        <f t="shared" si="62"/>
        <v>0</v>
      </c>
      <c r="M408" s="28">
        <f t="shared" si="63"/>
        <v>0</v>
      </c>
      <c r="O408" s="11" t="s">
        <v>25</v>
      </c>
      <c r="P408" s="6"/>
      <c r="Q408" s="28">
        <f t="shared" si="64"/>
        <v>0</v>
      </c>
      <c r="S408" s="11" t="s">
        <v>25</v>
      </c>
      <c r="T408" s="6"/>
      <c r="U408" s="28">
        <f t="shared" si="65"/>
        <v>0</v>
      </c>
    </row>
    <row r="409" spans="1:21" x14ac:dyDescent="0.35">
      <c r="A409" s="6"/>
      <c r="B409" s="6"/>
      <c r="C409" s="6"/>
      <c r="D409" s="28">
        <f t="shared" si="58"/>
        <v>0</v>
      </c>
      <c r="E409" s="28">
        <f t="shared" si="59"/>
        <v>0</v>
      </c>
      <c r="F409" s="28">
        <f t="shared" si="60"/>
        <v>0</v>
      </c>
      <c r="H409" s="6"/>
      <c r="I409" s="6"/>
      <c r="J409" s="6"/>
      <c r="K409" s="28">
        <f t="shared" si="61"/>
        <v>0</v>
      </c>
      <c r="L409" s="28">
        <f t="shared" si="62"/>
        <v>0</v>
      </c>
      <c r="M409" s="28">
        <f t="shared" si="63"/>
        <v>0</v>
      </c>
      <c r="O409" s="11" t="s">
        <v>25</v>
      </c>
      <c r="P409" s="6"/>
      <c r="Q409" s="28">
        <f t="shared" si="64"/>
        <v>0</v>
      </c>
      <c r="S409" s="11" t="s">
        <v>25</v>
      </c>
      <c r="T409" s="6"/>
      <c r="U409" s="28">
        <f t="shared" si="65"/>
        <v>0</v>
      </c>
    </row>
    <row r="410" spans="1:21" x14ac:dyDescent="0.35">
      <c r="A410" s="6"/>
      <c r="B410" s="6"/>
      <c r="C410" s="6"/>
      <c r="D410" s="28">
        <f t="shared" si="58"/>
        <v>0</v>
      </c>
      <c r="E410" s="28">
        <f t="shared" si="59"/>
        <v>0</v>
      </c>
      <c r="F410" s="28">
        <f t="shared" si="60"/>
        <v>0</v>
      </c>
      <c r="H410" s="6"/>
      <c r="I410" s="6"/>
      <c r="J410" s="6"/>
      <c r="K410" s="28">
        <f t="shared" si="61"/>
        <v>0</v>
      </c>
      <c r="L410" s="28">
        <f t="shared" si="62"/>
        <v>0</v>
      </c>
      <c r="M410" s="28">
        <f t="shared" si="63"/>
        <v>0</v>
      </c>
      <c r="O410" s="11" t="s">
        <v>25</v>
      </c>
      <c r="P410" s="6"/>
      <c r="Q410" s="28">
        <f t="shared" si="64"/>
        <v>0</v>
      </c>
      <c r="S410" s="11" t="s">
        <v>25</v>
      </c>
      <c r="T410" s="6"/>
      <c r="U410" s="28">
        <f t="shared" si="65"/>
        <v>0</v>
      </c>
    </row>
    <row r="411" spans="1:21" x14ac:dyDescent="0.35">
      <c r="A411" s="6"/>
      <c r="B411" s="6"/>
      <c r="C411" s="6"/>
      <c r="D411" s="28">
        <f t="shared" si="58"/>
        <v>0</v>
      </c>
      <c r="E411" s="28">
        <f t="shared" si="59"/>
        <v>0</v>
      </c>
      <c r="F411" s="28">
        <f t="shared" si="60"/>
        <v>0</v>
      </c>
      <c r="H411" s="6"/>
      <c r="I411" s="6"/>
      <c r="J411" s="6"/>
      <c r="K411" s="28">
        <f t="shared" si="61"/>
        <v>0</v>
      </c>
      <c r="L411" s="28">
        <f t="shared" si="62"/>
        <v>0</v>
      </c>
      <c r="M411" s="28">
        <f t="shared" si="63"/>
        <v>0</v>
      </c>
      <c r="O411" s="11" t="s">
        <v>25</v>
      </c>
      <c r="P411" s="6"/>
      <c r="Q411" s="28">
        <f t="shared" si="64"/>
        <v>0</v>
      </c>
      <c r="S411" s="11" t="s">
        <v>25</v>
      </c>
      <c r="T411" s="6"/>
      <c r="U411" s="28">
        <f t="shared" si="65"/>
        <v>0</v>
      </c>
    </row>
    <row r="412" spans="1:21" x14ac:dyDescent="0.35">
      <c r="A412" s="6"/>
      <c r="B412" s="6"/>
      <c r="C412" s="6"/>
      <c r="D412" s="28">
        <f t="shared" si="58"/>
        <v>0</v>
      </c>
      <c r="E412" s="28">
        <f t="shared" si="59"/>
        <v>0</v>
      </c>
      <c r="F412" s="28">
        <f t="shared" si="60"/>
        <v>0</v>
      </c>
      <c r="H412" s="6"/>
      <c r="I412" s="6"/>
      <c r="J412" s="6"/>
      <c r="K412" s="28">
        <f t="shared" si="61"/>
        <v>0</v>
      </c>
      <c r="L412" s="28">
        <f t="shared" si="62"/>
        <v>0</v>
      </c>
      <c r="M412" s="28">
        <f t="shared" si="63"/>
        <v>0</v>
      </c>
      <c r="O412" s="11" t="s">
        <v>25</v>
      </c>
      <c r="P412" s="6"/>
      <c r="Q412" s="28">
        <f t="shared" si="64"/>
        <v>0</v>
      </c>
      <c r="S412" s="11" t="s">
        <v>25</v>
      </c>
      <c r="T412" s="6"/>
      <c r="U412" s="28">
        <f t="shared" si="65"/>
        <v>0</v>
      </c>
    </row>
    <row r="413" spans="1:21" x14ac:dyDescent="0.35">
      <c r="A413" s="6"/>
      <c r="B413" s="6"/>
      <c r="C413" s="6"/>
      <c r="D413" s="28">
        <f t="shared" si="58"/>
        <v>0</v>
      </c>
      <c r="E413" s="28">
        <f t="shared" si="59"/>
        <v>0</v>
      </c>
      <c r="F413" s="28">
        <f t="shared" si="60"/>
        <v>0</v>
      </c>
      <c r="H413" s="6"/>
      <c r="I413" s="6"/>
      <c r="J413" s="6"/>
      <c r="K413" s="28">
        <f t="shared" si="61"/>
        <v>0</v>
      </c>
      <c r="L413" s="28">
        <f t="shared" si="62"/>
        <v>0</v>
      </c>
      <c r="M413" s="28">
        <f t="shared" si="63"/>
        <v>0</v>
      </c>
      <c r="O413" s="11" t="s">
        <v>25</v>
      </c>
      <c r="P413" s="6"/>
      <c r="Q413" s="28">
        <f t="shared" si="64"/>
        <v>0</v>
      </c>
      <c r="S413" s="11" t="s">
        <v>25</v>
      </c>
      <c r="T413" s="6"/>
      <c r="U413" s="28">
        <f t="shared" si="65"/>
        <v>0</v>
      </c>
    </row>
    <row r="414" spans="1:21" x14ac:dyDescent="0.35">
      <c r="A414" s="6"/>
      <c r="B414" s="6"/>
      <c r="C414" s="6"/>
      <c r="D414" s="28">
        <f t="shared" si="58"/>
        <v>0</v>
      </c>
      <c r="E414" s="28">
        <f t="shared" si="59"/>
        <v>0</v>
      </c>
      <c r="F414" s="28">
        <f t="shared" si="60"/>
        <v>0</v>
      </c>
      <c r="H414" s="6"/>
      <c r="I414" s="6"/>
      <c r="J414" s="6"/>
      <c r="K414" s="28">
        <f t="shared" si="61"/>
        <v>0</v>
      </c>
      <c r="L414" s="28">
        <f t="shared" si="62"/>
        <v>0</v>
      </c>
      <c r="M414" s="28">
        <f t="shared" si="63"/>
        <v>0</v>
      </c>
      <c r="O414" s="11" t="s">
        <v>25</v>
      </c>
      <c r="P414" s="6"/>
      <c r="Q414" s="28">
        <f t="shared" si="64"/>
        <v>0</v>
      </c>
      <c r="S414" s="11" t="s">
        <v>25</v>
      </c>
      <c r="T414" s="6"/>
      <c r="U414" s="28">
        <f t="shared" si="65"/>
        <v>0</v>
      </c>
    </row>
    <row r="415" spans="1:21" x14ac:dyDescent="0.35">
      <c r="A415" s="6"/>
      <c r="B415" s="6"/>
      <c r="C415" s="6"/>
      <c r="D415" s="28">
        <f t="shared" si="58"/>
        <v>0</v>
      </c>
      <c r="E415" s="28">
        <f t="shared" si="59"/>
        <v>0</v>
      </c>
      <c r="F415" s="28">
        <f t="shared" si="60"/>
        <v>0</v>
      </c>
      <c r="H415" s="6"/>
      <c r="I415" s="6"/>
      <c r="J415" s="6"/>
      <c r="K415" s="28">
        <f t="shared" si="61"/>
        <v>0</v>
      </c>
      <c r="L415" s="28">
        <f t="shared" si="62"/>
        <v>0</v>
      </c>
      <c r="M415" s="28">
        <f t="shared" si="63"/>
        <v>0</v>
      </c>
      <c r="O415" s="11" t="s">
        <v>25</v>
      </c>
      <c r="P415" s="6"/>
      <c r="Q415" s="28">
        <f t="shared" si="64"/>
        <v>0</v>
      </c>
      <c r="S415" s="11" t="s">
        <v>25</v>
      </c>
      <c r="T415" s="6"/>
      <c r="U415" s="28">
        <f t="shared" si="65"/>
        <v>0</v>
      </c>
    </row>
    <row r="416" spans="1:21" x14ac:dyDescent="0.35">
      <c r="A416" s="6"/>
      <c r="B416" s="6"/>
      <c r="C416" s="6"/>
      <c r="D416" s="28">
        <f t="shared" si="58"/>
        <v>0</v>
      </c>
      <c r="E416" s="28">
        <f t="shared" si="59"/>
        <v>0</v>
      </c>
      <c r="F416" s="28">
        <f t="shared" si="60"/>
        <v>0</v>
      </c>
      <c r="H416" s="6"/>
      <c r="I416" s="6"/>
      <c r="J416" s="6"/>
      <c r="K416" s="28">
        <f t="shared" si="61"/>
        <v>0</v>
      </c>
      <c r="L416" s="28">
        <f t="shared" si="62"/>
        <v>0</v>
      </c>
      <c r="M416" s="28">
        <f t="shared" si="63"/>
        <v>0</v>
      </c>
      <c r="O416" s="11" t="s">
        <v>25</v>
      </c>
      <c r="P416" s="6"/>
      <c r="Q416" s="28">
        <f t="shared" si="64"/>
        <v>0</v>
      </c>
      <c r="S416" s="11" t="s">
        <v>25</v>
      </c>
      <c r="T416" s="6"/>
      <c r="U416" s="28">
        <f t="shared" si="65"/>
        <v>0</v>
      </c>
    </row>
    <row r="417" spans="1:21" x14ac:dyDescent="0.35">
      <c r="A417" s="6"/>
      <c r="B417" s="6"/>
      <c r="C417" s="6"/>
      <c r="D417" s="28">
        <f t="shared" si="58"/>
        <v>0</v>
      </c>
      <c r="E417" s="28">
        <f t="shared" si="59"/>
        <v>0</v>
      </c>
      <c r="F417" s="28">
        <f t="shared" si="60"/>
        <v>0</v>
      </c>
      <c r="H417" s="6"/>
      <c r="I417" s="6"/>
      <c r="J417" s="6"/>
      <c r="K417" s="28">
        <f t="shared" si="61"/>
        <v>0</v>
      </c>
      <c r="L417" s="28">
        <f t="shared" si="62"/>
        <v>0</v>
      </c>
      <c r="M417" s="28">
        <f t="shared" si="63"/>
        <v>0</v>
      </c>
      <c r="O417" s="11" t="s">
        <v>25</v>
      </c>
      <c r="P417" s="6"/>
      <c r="Q417" s="28">
        <f t="shared" si="64"/>
        <v>0</v>
      </c>
      <c r="S417" s="11" t="s">
        <v>25</v>
      </c>
      <c r="T417" s="6"/>
      <c r="U417" s="28">
        <f t="shared" si="65"/>
        <v>0</v>
      </c>
    </row>
    <row r="418" spans="1:21" x14ac:dyDescent="0.35">
      <c r="A418" s="6"/>
      <c r="B418" s="6"/>
      <c r="C418" s="6"/>
      <c r="D418" s="28">
        <f t="shared" si="58"/>
        <v>0</v>
      </c>
      <c r="E418" s="28">
        <f t="shared" si="59"/>
        <v>0</v>
      </c>
      <c r="F418" s="28">
        <f t="shared" si="60"/>
        <v>0</v>
      </c>
      <c r="H418" s="6"/>
      <c r="I418" s="6"/>
      <c r="J418" s="6"/>
      <c r="K418" s="28">
        <f t="shared" si="61"/>
        <v>0</v>
      </c>
      <c r="L418" s="28">
        <f t="shared" si="62"/>
        <v>0</v>
      </c>
      <c r="M418" s="28">
        <f t="shared" si="63"/>
        <v>0</v>
      </c>
      <c r="O418" s="11" t="s">
        <v>25</v>
      </c>
      <c r="P418" s="6"/>
      <c r="Q418" s="28">
        <f t="shared" si="64"/>
        <v>0</v>
      </c>
      <c r="S418" s="11" t="s">
        <v>25</v>
      </c>
      <c r="T418" s="6"/>
      <c r="U418" s="28">
        <f t="shared" si="65"/>
        <v>0</v>
      </c>
    </row>
    <row r="419" spans="1:21" x14ac:dyDescent="0.35">
      <c r="A419" s="6"/>
      <c r="B419" s="6"/>
      <c r="C419" s="6"/>
      <c r="D419" s="28">
        <f t="shared" si="58"/>
        <v>0</v>
      </c>
      <c r="E419" s="28">
        <f t="shared" si="59"/>
        <v>0</v>
      </c>
      <c r="F419" s="28">
        <f t="shared" si="60"/>
        <v>0</v>
      </c>
      <c r="H419" s="6"/>
      <c r="I419" s="6"/>
      <c r="J419" s="6"/>
      <c r="K419" s="28">
        <f t="shared" si="61"/>
        <v>0</v>
      </c>
      <c r="L419" s="28">
        <f t="shared" si="62"/>
        <v>0</v>
      </c>
      <c r="M419" s="28">
        <f t="shared" si="63"/>
        <v>0</v>
      </c>
      <c r="O419" s="11" t="s">
        <v>25</v>
      </c>
      <c r="P419" s="6"/>
      <c r="Q419" s="28">
        <f t="shared" si="64"/>
        <v>0</v>
      </c>
      <c r="S419" s="11" t="s">
        <v>25</v>
      </c>
      <c r="T419" s="6"/>
      <c r="U419" s="28">
        <f t="shared" si="65"/>
        <v>0</v>
      </c>
    </row>
    <row r="420" spans="1:21" x14ac:dyDescent="0.35">
      <c r="A420" s="6"/>
      <c r="B420" s="6"/>
      <c r="C420" s="6"/>
      <c r="D420" s="28">
        <f t="shared" si="58"/>
        <v>0</v>
      </c>
      <c r="E420" s="28">
        <f t="shared" si="59"/>
        <v>0</v>
      </c>
      <c r="F420" s="28">
        <f t="shared" si="60"/>
        <v>0</v>
      </c>
      <c r="H420" s="6"/>
      <c r="I420" s="6"/>
      <c r="J420" s="6"/>
      <c r="K420" s="28">
        <f t="shared" si="61"/>
        <v>0</v>
      </c>
      <c r="L420" s="28">
        <f t="shared" si="62"/>
        <v>0</v>
      </c>
      <c r="M420" s="28">
        <f t="shared" si="63"/>
        <v>0</v>
      </c>
      <c r="O420" s="11" t="s">
        <v>25</v>
      </c>
      <c r="P420" s="6"/>
      <c r="Q420" s="28">
        <f t="shared" si="64"/>
        <v>0</v>
      </c>
      <c r="S420" s="11" t="s">
        <v>25</v>
      </c>
      <c r="T420" s="6"/>
      <c r="U420" s="28">
        <f t="shared" si="65"/>
        <v>0</v>
      </c>
    </row>
    <row r="421" spans="1:21" x14ac:dyDescent="0.35">
      <c r="A421" s="6"/>
      <c r="B421" s="6"/>
      <c r="C421" s="6"/>
      <c r="D421" s="28">
        <f t="shared" si="58"/>
        <v>0</v>
      </c>
      <c r="E421" s="28">
        <f t="shared" si="59"/>
        <v>0</v>
      </c>
      <c r="F421" s="28">
        <f t="shared" si="60"/>
        <v>0</v>
      </c>
      <c r="H421" s="6"/>
      <c r="I421" s="6"/>
      <c r="J421" s="6"/>
      <c r="K421" s="28">
        <f t="shared" si="61"/>
        <v>0</v>
      </c>
      <c r="L421" s="28">
        <f t="shared" si="62"/>
        <v>0</v>
      </c>
      <c r="M421" s="28">
        <f t="shared" si="63"/>
        <v>0</v>
      </c>
      <c r="O421" s="11" t="s">
        <v>25</v>
      </c>
      <c r="P421" s="6"/>
      <c r="Q421" s="28">
        <f t="shared" si="64"/>
        <v>0</v>
      </c>
      <c r="S421" s="11" t="s">
        <v>25</v>
      </c>
      <c r="T421" s="6"/>
      <c r="U421" s="28">
        <f t="shared" si="65"/>
        <v>0</v>
      </c>
    </row>
    <row r="422" spans="1:21" x14ac:dyDescent="0.35">
      <c r="A422" s="6"/>
      <c r="B422" s="6"/>
      <c r="C422" s="6"/>
      <c r="D422" s="28">
        <f t="shared" si="58"/>
        <v>0</v>
      </c>
      <c r="E422" s="28">
        <f t="shared" si="59"/>
        <v>0</v>
      </c>
      <c r="F422" s="28">
        <f t="shared" si="60"/>
        <v>0</v>
      </c>
      <c r="H422" s="6"/>
      <c r="I422" s="6"/>
      <c r="J422" s="6"/>
      <c r="K422" s="28">
        <f t="shared" si="61"/>
        <v>0</v>
      </c>
      <c r="L422" s="28">
        <f t="shared" si="62"/>
        <v>0</v>
      </c>
      <c r="M422" s="28">
        <f t="shared" si="63"/>
        <v>0</v>
      </c>
      <c r="O422" s="11" t="s">
        <v>25</v>
      </c>
      <c r="P422" s="6"/>
      <c r="Q422" s="28">
        <f t="shared" si="64"/>
        <v>0</v>
      </c>
      <c r="S422" s="11" t="s">
        <v>25</v>
      </c>
      <c r="T422" s="6"/>
      <c r="U422" s="28">
        <f t="shared" si="65"/>
        <v>0</v>
      </c>
    </row>
    <row r="423" spans="1:21" x14ac:dyDescent="0.35">
      <c r="A423" s="6"/>
      <c r="B423" s="6"/>
      <c r="C423" s="6"/>
      <c r="D423" s="28">
        <f t="shared" si="58"/>
        <v>0</v>
      </c>
      <c r="E423" s="28">
        <f t="shared" si="59"/>
        <v>0</v>
      </c>
      <c r="F423" s="28">
        <f t="shared" si="60"/>
        <v>0</v>
      </c>
      <c r="H423" s="6"/>
      <c r="I423" s="6"/>
      <c r="J423" s="6"/>
      <c r="K423" s="28">
        <f t="shared" si="61"/>
        <v>0</v>
      </c>
      <c r="L423" s="28">
        <f t="shared" si="62"/>
        <v>0</v>
      </c>
      <c r="M423" s="28">
        <f t="shared" si="63"/>
        <v>0</v>
      </c>
      <c r="O423" s="11" t="s">
        <v>25</v>
      </c>
      <c r="P423" s="6"/>
      <c r="Q423" s="28">
        <f t="shared" si="64"/>
        <v>0</v>
      </c>
      <c r="S423" s="11" t="s">
        <v>25</v>
      </c>
      <c r="T423" s="6"/>
      <c r="U423" s="28">
        <f t="shared" si="65"/>
        <v>0</v>
      </c>
    </row>
    <row r="424" spans="1:21" x14ac:dyDescent="0.35">
      <c r="A424" s="6"/>
      <c r="B424" s="6"/>
      <c r="C424" s="6"/>
      <c r="D424" s="28">
        <f t="shared" si="58"/>
        <v>0</v>
      </c>
      <c r="E424" s="28">
        <f t="shared" si="59"/>
        <v>0</v>
      </c>
      <c r="F424" s="28">
        <f t="shared" si="60"/>
        <v>0</v>
      </c>
      <c r="H424" s="6"/>
      <c r="I424" s="6"/>
      <c r="J424" s="6"/>
      <c r="K424" s="28">
        <f t="shared" si="61"/>
        <v>0</v>
      </c>
      <c r="L424" s="28">
        <f t="shared" si="62"/>
        <v>0</v>
      </c>
      <c r="M424" s="28">
        <f t="shared" si="63"/>
        <v>0</v>
      </c>
      <c r="O424" s="11" t="s">
        <v>25</v>
      </c>
      <c r="P424" s="6"/>
      <c r="Q424" s="28">
        <f t="shared" si="64"/>
        <v>0</v>
      </c>
      <c r="S424" s="11" t="s">
        <v>25</v>
      </c>
      <c r="T424" s="6"/>
      <c r="U424" s="28">
        <f t="shared" si="65"/>
        <v>0</v>
      </c>
    </row>
    <row r="425" spans="1:21" x14ac:dyDescent="0.35">
      <c r="A425" s="6"/>
      <c r="B425" s="6"/>
      <c r="C425" s="6"/>
      <c r="D425" s="28">
        <f t="shared" si="58"/>
        <v>0</v>
      </c>
      <c r="E425" s="28">
        <f t="shared" si="59"/>
        <v>0</v>
      </c>
      <c r="F425" s="28">
        <f t="shared" si="60"/>
        <v>0</v>
      </c>
      <c r="H425" s="6"/>
      <c r="I425" s="6"/>
      <c r="J425" s="6"/>
      <c r="K425" s="28">
        <f t="shared" si="61"/>
        <v>0</v>
      </c>
      <c r="L425" s="28">
        <f t="shared" si="62"/>
        <v>0</v>
      </c>
      <c r="M425" s="28">
        <f t="shared" si="63"/>
        <v>0</v>
      </c>
      <c r="O425" s="11" t="s">
        <v>25</v>
      </c>
      <c r="P425" s="6"/>
      <c r="Q425" s="28">
        <f t="shared" si="64"/>
        <v>0</v>
      </c>
      <c r="S425" s="11" t="s">
        <v>25</v>
      </c>
      <c r="T425" s="6"/>
      <c r="U425" s="28">
        <f t="shared" si="65"/>
        <v>0</v>
      </c>
    </row>
    <row r="426" spans="1:21" x14ac:dyDescent="0.35">
      <c r="A426" s="6"/>
      <c r="B426" s="6"/>
      <c r="C426" s="6"/>
      <c r="D426" s="28">
        <f t="shared" si="58"/>
        <v>0</v>
      </c>
      <c r="E426" s="28">
        <f t="shared" si="59"/>
        <v>0</v>
      </c>
      <c r="F426" s="28">
        <f t="shared" si="60"/>
        <v>0</v>
      </c>
      <c r="H426" s="6"/>
      <c r="I426" s="6"/>
      <c r="J426" s="6"/>
      <c r="K426" s="28">
        <f t="shared" si="61"/>
        <v>0</v>
      </c>
      <c r="L426" s="28">
        <f t="shared" si="62"/>
        <v>0</v>
      </c>
      <c r="M426" s="28">
        <f t="shared" si="63"/>
        <v>0</v>
      </c>
      <c r="O426" s="11" t="s">
        <v>25</v>
      </c>
      <c r="P426" s="6"/>
      <c r="Q426" s="28">
        <f t="shared" si="64"/>
        <v>0</v>
      </c>
      <c r="S426" s="11" t="s">
        <v>25</v>
      </c>
      <c r="T426" s="6"/>
      <c r="U426" s="28">
        <f t="shared" si="65"/>
        <v>0</v>
      </c>
    </row>
    <row r="427" spans="1:21" x14ac:dyDescent="0.35">
      <c r="A427" s="6"/>
      <c r="B427" s="6"/>
      <c r="C427" s="6"/>
      <c r="D427" s="28">
        <f t="shared" si="58"/>
        <v>0</v>
      </c>
      <c r="E427" s="28">
        <f t="shared" si="59"/>
        <v>0</v>
      </c>
      <c r="F427" s="28">
        <f t="shared" si="60"/>
        <v>0</v>
      </c>
      <c r="H427" s="6"/>
      <c r="I427" s="6"/>
      <c r="J427" s="6"/>
      <c r="K427" s="28">
        <f t="shared" si="61"/>
        <v>0</v>
      </c>
      <c r="L427" s="28">
        <f t="shared" si="62"/>
        <v>0</v>
      </c>
      <c r="M427" s="28">
        <f t="shared" si="63"/>
        <v>0</v>
      </c>
      <c r="O427" s="11" t="s">
        <v>25</v>
      </c>
      <c r="P427" s="6"/>
      <c r="Q427" s="28">
        <f t="shared" si="64"/>
        <v>0</v>
      </c>
      <c r="S427" s="11" t="s">
        <v>25</v>
      </c>
      <c r="T427" s="6"/>
      <c r="U427" s="28">
        <f t="shared" si="65"/>
        <v>0</v>
      </c>
    </row>
    <row r="428" spans="1:21" x14ac:dyDescent="0.35">
      <c r="A428" s="6"/>
      <c r="B428" s="6"/>
      <c r="C428" s="6"/>
      <c r="D428" s="28">
        <f t="shared" si="58"/>
        <v>0</v>
      </c>
      <c r="E428" s="28">
        <f t="shared" si="59"/>
        <v>0</v>
      </c>
      <c r="F428" s="28">
        <f t="shared" si="60"/>
        <v>0</v>
      </c>
      <c r="H428" s="6"/>
      <c r="I428" s="6"/>
      <c r="J428" s="6"/>
      <c r="K428" s="28">
        <f t="shared" si="61"/>
        <v>0</v>
      </c>
      <c r="L428" s="28">
        <f t="shared" si="62"/>
        <v>0</v>
      </c>
      <c r="M428" s="28">
        <f t="shared" si="63"/>
        <v>0</v>
      </c>
      <c r="O428" s="11" t="s">
        <v>25</v>
      </c>
      <c r="P428" s="6"/>
      <c r="Q428" s="28">
        <f t="shared" si="64"/>
        <v>0</v>
      </c>
      <c r="S428" s="11" t="s">
        <v>25</v>
      </c>
      <c r="T428" s="6"/>
      <c r="U428" s="28">
        <f t="shared" si="65"/>
        <v>0</v>
      </c>
    </row>
    <row r="429" spans="1:21" x14ac:dyDescent="0.35">
      <c r="A429" s="6"/>
      <c r="B429" s="6"/>
      <c r="C429" s="6"/>
      <c r="D429" s="28">
        <f t="shared" si="58"/>
        <v>0</v>
      </c>
      <c r="E429" s="28">
        <f t="shared" si="59"/>
        <v>0</v>
      </c>
      <c r="F429" s="28">
        <f t="shared" si="60"/>
        <v>0</v>
      </c>
      <c r="H429" s="6"/>
      <c r="I429" s="6"/>
      <c r="J429" s="6"/>
      <c r="K429" s="28">
        <f t="shared" si="61"/>
        <v>0</v>
      </c>
      <c r="L429" s="28">
        <f t="shared" si="62"/>
        <v>0</v>
      </c>
      <c r="M429" s="28">
        <f t="shared" si="63"/>
        <v>0</v>
      </c>
      <c r="O429" s="11" t="s">
        <v>25</v>
      </c>
      <c r="P429" s="6"/>
      <c r="Q429" s="28">
        <f t="shared" si="64"/>
        <v>0</v>
      </c>
      <c r="S429" s="11" t="s">
        <v>25</v>
      </c>
      <c r="T429" s="6"/>
      <c r="U429" s="28">
        <f t="shared" si="65"/>
        <v>0</v>
      </c>
    </row>
    <row r="430" spans="1:21" x14ac:dyDescent="0.35">
      <c r="A430" s="6"/>
      <c r="B430" s="6"/>
      <c r="C430" s="6"/>
      <c r="D430" s="28">
        <f t="shared" si="58"/>
        <v>0</v>
      </c>
      <c r="E430" s="28">
        <f t="shared" si="59"/>
        <v>0</v>
      </c>
      <c r="F430" s="28">
        <f t="shared" si="60"/>
        <v>0</v>
      </c>
      <c r="H430" s="6"/>
      <c r="I430" s="6"/>
      <c r="J430" s="6"/>
      <c r="K430" s="28">
        <f t="shared" si="61"/>
        <v>0</v>
      </c>
      <c r="L430" s="28">
        <f t="shared" si="62"/>
        <v>0</v>
      </c>
      <c r="M430" s="28">
        <f t="shared" si="63"/>
        <v>0</v>
      </c>
      <c r="O430" s="11" t="s">
        <v>25</v>
      </c>
      <c r="P430" s="6"/>
      <c r="Q430" s="28">
        <f t="shared" si="64"/>
        <v>0</v>
      </c>
      <c r="S430" s="11" t="s">
        <v>25</v>
      </c>
      <c r="T430" s="6"/>
      <c r="U430" s="28">
        <f t="shared" si="65"/>
        <v>0</v>
      </c>
    </row>
    <row r="431" spans="1:21" x14ac:dyDescent="0.35">
      <c r="A431" s="6"/>
      <c r="B431" s="6"/>
      <c r="C431" s="6"/>
      <c r="D431" s="28">
        <f t="shared" si="58"/>
        <v>0</v>
      </c>
      <c r="E431" s="28">
        <f t="shared" si="59"/>
        <v>0</v>
      </c>
      <c r="F431" s="28">
        <f t="shared" si="60"/>
        <v>0</v>
      </c>
      <c r="H431" s="6"/>
      <c r="I431" s="6"/>
      <c r="J431" s="6"/>
      <c r="K431" s="28">
        <f t="shared" si="61"/>
        <v>0</v>
      </c>
      <c r="L431" s="28">
        <f t="shared" si="62"/>
        <v>0</v>
      </c>
      <c r="M431" s="28">
        <f t="shared" si="63"/>
        <v>0</v>
      </c>
      <c r="O431" s="11" t="s">
        <v>25</v>
      </c>
      <c r="P431" s="6"/>
      <c r="Q431" s="28">
        <f t="shared" si="64"/>
        <v>0</v>
      </c>
      <c r="S431" s="11" t="s">
        <v>25</v>
      </c>
      <c r="T431" s="6"/>
      <c r="U431" s="28">
        <f t="shared" si="65"/>
        <v>0</v>
      </c>
    </row>
    <row r="432" spans="1:21" x14ac:dyDescent="0.35">
      <c r="A432" s="6"/>
      <c r="B432" s="6"/>
      <c r="C432" s="6"/>
      <c r="D432" s="28">
        <f t="shared" si="58"/>
        <v>0</v>
      </c>
      <c r="E432" s="28">
        <f t="shared" si="59"/>
        <v>0</v>
      </c>
      <c r="F432" s="28">
        <f t="shared" si="60"/>
        <v>0</v>
      </c>
      <c r="H432" s="6"/>
      <c r="I432" s="6"/>
      <c r="J432" s="6"/>
      <c r="K432" s="28">
        <f t="shared" si="61"/>
        <v>0</v>
      </c>
      <c r="L432" s="28">
        <f t="shared" si="62"/>
        <v>0</v>
      </c>
      <c r="M432" s="28">
        <f t="shared" si="63"/>
        <v>0</v>
      </c>
      <c r="O432" s="11" t="s">
        <v>25</v>
      </c>
      <c r="P432" s="6"/>
      <c r="Q432" s="28">
        <f t="shared" si="64"/>
        <v>0</v>
      </c>
      <c r="S432" s="11" t="s">
        <v>25</v>
      </c>
      <c r="T432" s="6"/>
      <c r="U432" s="28">
        <f t="shared" si="65"/>
        <v>0</v>
      </c>
    </row>
    <row r="433" spans="1:21" x14ac:dyDescent="0.35">
      <c r="A433" s="6"/>
      <c r="B433" s="6"/>
      <c r="C433" s="6"/>
      <c r="D433" s="28">
        <f t="shared" si="58"/>
        <v>0</v>
      </c>
      <c r="E433" s="28">
        <f t="shared" si="59"/>
        <v>0</v>
      </c>
      <c r="F433" s="28">
        <f t="shared" si="60"/>
        <v>0</v>
      </c>
      <c r="H433" s="6"/>
      <c r="I433" s="6"/>
      <c r="J433" s="6"/>
      <c r="K433" s="28">
        <f t="shared" si="61"/>
        <v>0</v>
      </c>
      <c r="L433" s="28">
        <f t="shared" si="62"/>
        <v>0</v>
      </c>
      <c r="M433" s="28">
        <f t="shared" si="63"/>
        <v>0</v>
      </c>
      <c r="O433" s="11" t="s">
        <v>25</v>
      </c>
      <c r="P433" s="6"/>
      <c r="Q433" s="28">
        <f t="shared" si="64"/>
        <v>0</v>
      </c>
      <c r="S433" s="11" t="s">
        <v>25</v>
      </c>
      <c r="T433" s="6"/>
      <c r="U433" s="28">
        <f t="shared" si="65"/>
        <v>0</v>
      </c>
    </row>
    <row r="434" spans="1:21" x14ac:dyDescent="0.35">
      <c r="A434" s="6"/>
      <c r="B434" s="6"/>
      <c r="C434" s="6"/>
      <c r="D434" s="28">
        <f t="shared" ref="D434:D497" si="66">CalcHostUnitsFullStack(B434)</f>
        <v>0</v>
      </c>
      <c r="E434" s="28">
        <f t="shared" ref="E434:E497" si="67">D434*C434</f>
        <v>0</v>
      </c>
      <c r="F434" s="28">
        <f t="shared" ref="F434:F497" si="68">CalcCustomMetricsFullStack(B434)</f>
        <v>0</v>
      </c>
      <c r="H434" s="6"/>
      <c r="I434" s="6"/>
      <c r="J434" s="6"/>
      <c r="K434" s="28">
        <f t="shared" ref="K434:K497" si="69">CalcHostUnitsInfraOnly(I434)</f>
        <v>0</v>
      </c>
      <c r="L434" s="28">
        <f t="shared" ref="L434:L497" si="70">K434*J434</f>
        <v>0</v>
      </c>
      <c r="M434" s="28">
        <f t="shared" ref="M434:M497" si="71">CalcCustomMetricsInfraOnly(I434)</f>
        <v>0</v>
      </c>
      <c r="O434" s="11" t="s">
        <v>25</v>
      </c>
      <c r="P434" s="6"/>
      <c r="Q434" s="28">
        <f t="shared" ref="Q434:Q497" si="72">CalcHostUnitsFullStack(VLOOKUP(O434,machine_sizes,2,FALSE))*P434</f>
        <v>0</v>
      </c>
      <c r="S434" s="11" t="s">
        <v>25</v>
      </c>
      <c r="T434" s="6"/>
      <c r="U434" s="28">
        <f t="shared" ref="U434:U497" si="73">CalcHostUnitsInfraOnly(VLOOKUP(S434,machine_sizes,2,FALSE))*T434</f>
        <v>0</v>
      </c>
    </row>
    <row r="435" spans="1:21" x14ac:dyDescent="0.35">
      <c r="A435" s="6"/>
      <c r="B435" s="6"/>
      <c r="C435" s="6"/>
      <c r="D435" s="28">
        <f t="shared" si="66"/>
        <v>0</v>
      </c>
      <c r="E435" s="28">
        <f t="shared" si="67"/>
        <v>0</v>
      </c>
      <c r="F435" s="28">
        <f t="shared" si="68"/>
        <v>0</v>
      </c>
      <c r="H435" s="6"/>
      <c r="I435" s="6"/>
      <c r="J435" s="6"/>
      <c r="K435" s="28">
        <f t="shared" si="69"/>
        <v>0</v>
      </c>
      <c r="L435" s="28">
        <f t="shared" si="70"/>
        <v>0</v>
      </c>
      <c r="M435" s="28">
        <f t="shared" si="71"/>
        <v>0</v>
      </c>
      <c r="O435" s="11" t="s">
        <v>25</v>
      </c>
      <c r="P435" s="6"/>
      <c r="Q435" s="28">
        <f t="shared" si="72"/>
        <v>0</v>
      </c>
      <c r="S435" s="11" t="s">
        <v>25</v>
      </c>
      <c r="T435" s="6"/>
      <c r="U435" s="28">
        <f t="shared" si="73"/>
        <v>0</v>
      </c>
    </row>
    <row r="436" spans="1:21" x14ac:dyDescent="0.35">
      <c r="A436" s="6"/>
      <c r="B436" s="6"/>
      <c r="C436" s="6"/>
      <c r="D436" s="28">
        <f t="shared" si="66"/>
        <v>0</v>
      </c>
      <c r="E436" s="28">
        <f t="shared" si="67"/>
        <v>0</v>
      </c>
      <c r="F436" s="28">
        <f t="shared" si="68"/>
        <v>0</v>
      </c>
      <c r="H436" s="6"/>
      <c r="I436" s="6"/>
      <c r="J436" s="6"/>
      <c r="K436" s="28">
        <f t="shared" si="69"/>
        <v>0</v>
      </c>
      <c r="L436" s="28">
        <f t="shared" si="70"/>
        <v>0</v>
      </c>
      <c r="M436" s="28">
        <f t="shared" si="71"/>
        <v>0</v>
      </c>
      <c r="O436" s="11" t="s">
        <v>25</v>
      </c>
      <c r="P436" s="6"/>
      <c r="Q436" s="28">
        <f t="shared" si="72"/>
        <v>0</v>
      </c>
      <c r="S436" s="11" t="s">
        <v>25</v>
      </c>
      <c r="T436" s="6"/>
      <c r="U436" s="28">
        <f t="shared" si="73"/>
        <v>0</v>
      </c>
    </row>
    <row r="437" spans="1:21" x14ac:dyDescent="0.35">
      <c r="A437" s="6"/>
      <c r="B437" s="6"/>
      <c r="C437" s="6"/>
      <c r="D437" s="28">
        <f t="shared" si="66"/>
        <v>0</v>
      </c>
      <c r="E437" s="28">
        <f t="shared" si="67"/>
        <v>0</v>
      </c>
      <c r="F437" s="28">
        <f t="shared" si="68"/>
        <v>0</v>
      </c>
      <c r="H437" s="6"/>
      <c r="I437" s="6"/>
      <c r="J437" s="6"/>
      <c r="K437" s="28">
        <f t="shared" si="69"/>
        <v>0</v>
      </c>
      <c r="L437" s="28">
        <f t="shared" si="70"/>
        <v>0</v>
      </c>
      <c r="M437" s="28">
        <f t="shared" si="71"/>
        <v>0</v>
      </c>
      <c r="O437" s="11" t="s">
        <v>25</v>
      </c>
      <c r="P437" s="6"/>
      <c r="Q437" s="28">
        <f t="shared" si="72"/>
        <v>0</v>
      </c>
      <c r="S437" s="11" t="s">
        <v>25</v>
      </c>
      <c r="T437" s="6"/>
      <c r="U437" s="28">
        <f t="shared" si="73"/>
        <v>0</v>
      </c>
    </row>
    <row r="438" spans="1:21" x14ac:dyDescent="0.35">
      <c r="A438" s="6"/>
      <c r="B438" s="6"/>
      <c r="C438" s="6"/>
      <c r="D438" s="28">
        <f t="shared" si="66"/>
        <v>0</v>
      </c>
      <c r="E438" s="28">
        <f t="shared" si="67"/>
        <v>0</v>
      </c>
      <c r="F438" s="28">
        <f t="shared" si="68"/>
        <v>0</v>
      </c>
      <c r="H438" s="6"/>
      <c r="I438" s="6"/>
      <c r="J438" s="6"/>
      <c r="K438" s="28">
        <f t="shared" si="69"/>
        <v>0</v>
      </c>
      <c r="L438" s="28">
        <f t="shared" si="70"/>
        <v>0</v>
      </c>
      <c r="M438" s="28">
        <f t="shared" si="71"/>
        <v>0</v>
      </c>
      <c r="O438" s="11" t="s">
        <v>25</v>
      </c>
      <c r="P438" s="6"/>
      <c r="Q438" s="28">
        <f t="shared" si="72"/>
        <v>0</v>
      </c>
      <c r="S438" s="11" t="s">
        <v>25</v>
      </c>
      <c r="T438" s="6"/>
      <c r="U438" s="28">
        <f t="shared" si="73"/>
        <v>0</v>
      </c>
    </row>
    <row r="439" spans="1:21" x14ac:dyDescent="0.35">
      <c r="A439" s="6"/>
      <c r="B439" s="6"/>
      <c r="C439" s="6"/>
      <c r="D439" s="28">
        <f t="shared" si="66"/>
        <v>0</v>
      </c>
      <c r="E439" s="28">
        <f t="shared" si="67"/>
        <v>0</v>
      </c>
      <c r="F439" s="28">
        <f t="shared" si="68"/>
        <v>0</v>
      </c>
      <c r="H439" s="6"/>
      <c r="I439" s="6"/>
      <c r="J439" s="6"/>
      <c r="K439" s="28">
        <f t="shared" si="69"/>
        <v>0</v>
      </c>
      <c r="L439" s="28">
        <f t="shared" si="70"/>
        <v>0</v>
      </c>
      <c r="M439" s="28">
        <f t="shared" si="71"/>
        <v>0</v>
      </c>
      <c r="O439" s="11" t="s">
        <v>25</v>
      </c>
      <c r="P439" s="6"/>
      <c r="Q439" s="28">
        <f t="shared" si="72"/>
        <v>0</v>
      </c>
      <c r="S439" s="11" t="s">
        <v>25</v>
      </c>
      <c r="T439" s="6"/>
      <c r="U439" s="28">
        <f t="shared" si="73"/>
        <v>0</v>
      </c>
    </row>
    <row r="440" spans="1:21" x14ac:dyDescent="0.35">
      <c r="A440" s="6"/>
      <c r="B440" s="6"/>
      <c r="C440" s="6"/>
      <c r="D440" s="28">
        <f t="shared" si="66"/>
        <v>0</v>
      </c>
      <c r="E440" s="28">
        <f t="shared" si="67"/>
        <v>0</v>
      </c>
      <c r="F440" s="28">
        <f t="shared" si="68"/>
        <v>0</v>
      </c>
      <c r="H440" s="6"/>
      <c r="I440" s="6"/>
      <c r="J440" s="6"/>
      <c r="K440" s="28">
        <f t="shared" si="69"/>
        <v>0</v>
      </c>
      <c r="L440" s="28">
        <f t="shared" si="70"/>
        <v>0</v>
      </c>
      <c r="M440" s="28">
        <f t="shared" si="71"/>
        <v>0</v>
      </c>
      <c r="O440" s="11" t="s">
        <v>25</v>
      </c>
      <c r="P440" s="6"/>
      <c r="Q440" s="28">
        <f t="shared" si="72"/>
        <v>0</v>
      </c>
      <c r="S440" s="11" t="s">
        <v>25</v>
      </c>
      <c r="T440" s="6"/>
      <c r="U440" s="28">
        <f t="shared" si="73"/>
        <v>0</v>
      </c>
    </row>
    <row r="441" spans="1:21" x14ac:dyDescent="0.35">
      <c r="A441" s="6"/>
      <c r="B441" s="6"/>
      <c r="C441" s="6"/>
      <c r="D441" s="28">
        <f t="shared" si="66"/>
        <v>0</v>
      </c>
      <c r="E441" s="28">
        <f t="shared" si="67"/>
        <v>0</v>
      </c>
      <c r="F441" s="28">
        <f t="shared" si="68"/>
        <v>0</v>
      </c>
      <c r="H441" s="6"/>
      <c r="I441" s="6"/>
      <c r="J441" s="6"/>
      <c r="K441" s="28">
        <f t="shared" si="69"/>
        <v>0</v>
      </c>
      <c r="L441" s="28">
        <f t="shared" si="70"/>
        <v>0</v>
      </c>
      <c r="M441" s="28">
        <f t="shared" si="71"/>
        <v>0</v>
      </c>
      <c r="O441" s="11" t="s">
        <v>25</v>
      </c>
      <c r="P441" s="6"/>
      <c r="Q441" s="28">
        <f t="shared" si="72"/>
        <v>0</v>
      </c>
      <c r="S441" s="11" t="s">
        <v>25</v>
      </c>
      <c r="T441" s="6"/>
      <c r="U441" s="28">
        <f t="shared" si="73"/>
        <v>0</v>
      </c>
    </row>
    <row r="442" spans="1:21" x14ac:dyDescent="0.35">
      <c r="A442" s="6"/>
      <c r="B442" s="6"/>
      <c r="C442" s="6"/>
      <c r="D442" s="28">
        <f t="shared" si="66"/>
        <v>0</v>
      </c>
      <c r="E442" s="28">
        <f t="shared" si="67"/>
        <v>0</v>
      </c>
      <c r="F442" s="28">
        <f t="shared" si="68"/>
        <v>0</v>
      </c>
      <c r="H442" s="6"/>
      <c r="I442" s="6"/>
      <c r="J442" s="6"/>
      <c r="K442" s="28">
        <f t="shared" si="69"/>
        <v>0</v>
      </c>
      <c r="L442" s="28">
        <f t="shared" si="70"/>
        <v>0</v>
      </c>
      <c r="M442" s="28">
        <f t="shared" si="71"/>
        <v>0</v>
      </c>
      <c r="O442" s="11" t="s">
        <v>25</v>
      </c>
      <c r="P442" s="6"/>
      <c r="Q442" s="28">
        <f t="shared" si="72"/>
        <v>0</v>
      </c>
      <c r="S442" s="11" t="s">
        <v>25</v>
      </c>
      <c r="T442" s="6"/>
      <c r="U442" s="28">
        <f t="shared" si="73"/>
        <v>0</v>
      </c>
    </row>
    <row r="443" spans="1:21" x14ac:dyDescent="0.35">
      <c r="A443" s="6"/>
      <c r="B443" s="6"/>
      <c r="C443" s="6"/>
      <c r="D443" s="28">
        <f t="shared" si="66"/>
        <v>0</v>
      </c>
      <c r="E443" s="28">
        <f t="shared" si="67"/>
        <v>0</v>
      </c>
      <c r="F443" s="28">
        <f t="shared" si="68"/>
        <v>0</v>
      </c>
      <c r="H443" s="6"/>
      <c r="I443" s="6"/>
      <c r="J443" s="6"/>
      <c r="K443" s="28">
        <f t="shared" si="69"/>
        <v>0</v>
      </c>
      <c r="L443" s="28">
        <f t="shared" si="70"/>
        <v>0</v>
      </c>
      <c r="M443" s="28">
        <f t="shared" si="71"/>
        <v>0</v>
      </c>
      <c r="O443" s="11" t="s">
        <v>25</v>
      </c>
      <c r="P443" s="6"/>
      <c r="Q443" s="28">
        <f t="shared" si="72"/>
        <v>0</v>
      </c>
      <c r="S443" s="11" t="s">
        <v>25</v>
      </c>
      <c r="T443" s="6"/>
      <c r="U443" s="28">
        <f t="shared" si="73"/>
        <v>0</v>
      </c>
    </row>
    <row r="444" spans="1:21" x14ac:dyDescent="0.35">
      <c r="A444" s="6"/>
      <c r="B444" s="6"/>
      <c r="C444" s="6"/>
      <c r="D444" s="28">
        <f t="shared" si="66"/>
        <v>0</v>
      </c>
      <c r="E444" s="28">
        <f t="shared" si="67"/>
        <v>0</v>
      </c>
      <c r="F444" s="28">
        <f t="shared" si="68"/>
        <v>0</v>
      </c>
      <c r="H444" s="6"/>
      <c r="I444" s="6"/>
      <c r="J444" s="6"/>
      <c r="K444" s="28">
        <f t="shared" si="69"/>
        <v>0</v>
      </c>
      <c r="L444" s="28">
        <f t="shared" si="70"/>
        <v>0</v>
      </c>
      <c r="M444" s="28">
        <f t="shared" si="71"/>
        <v>0</v>
      </c>
      <c r="O444" s="11" t="s">
        <v>25</v>
      </c>
      <c r="P444" s="6"/>
      <c r="Q444" s="28">
        <f t="shared" si="72"/>
        <v>0</v>
      </c>
      <c r="S444" s="11" t="s">
        <v>25</v>
      </c>
      <c r="T444" s="6"/>
      <c r="U444" s="28">
        <f t="shared" si="73"/>
        <v>0</v>
      </c>
    </row>
    <row r="445" spans="1:21" x14ac:dyDescent="0.35">
      <c r="A445" s="6"/>
      <c r="B445" s="6"/>
      <c r="C445" s="6"/>
      <c r="D445" s="28">
        <f t="shared" si="66"/>
        <v>0</v>
      </c>
      <c r="E445" s="28">
        <f t="shared" si="67"/>
        <v>0</v>
      </c>
      <c r="F445" s="28">
        <f t="shared" si="68"/>
        <v>0</v>
      </c>
      <c r="H445" s="6"/>
      <c r="I445" s="6"/>
      <c r="J445" s="6"/>
      <c r="K445" s="28">
        <f t="shared" si="69"/>
        <v>0</v>
      </c>
      <c r="L445" s="28">
        <f t="shared" si="70"/>
        <v>0</v>
      </c>
      <c r="M445" s="28">
        <f t="shared" si="71"/>
        <v>0</v>
      </c>
      <c r="O445" s="11" t="s">
        <v>25</v>
      </c>
      <c r="P445" s="6"/>
      <c r="Q445" s="28">
        <f t="shared" si="72"/>
        <v>0</v>
      </c>
      <c r="S445" s="11" t="s">
        <v>25</v>
      </c>
      <c r="T445" s="6"/>
      <c r="U445" s="28">
        <f t="shared" si="73"/>
        <v>0</v>
      </c>
    </row>
    <row r="446" spans="1:21" x14ac:dyDescent="0.35">
      <c r="A446" s="6"/>
      <c r="B446" s="6"/>
      <c r="C446" s="6"/>
      <c r="D446" s="28">
        <f t="shared" si="66"/>
        <v>0</v>
      </c>
      <c r="E446" s="28">
        <f t="shared" si="67"/>
        <v>0</v>
      </c>
      <c r="F446" s="28">
        <f t="shared" si="68"/>
        <v>0</v>
      </c>
      <c r="H446" s="6"/>
      <c r="I446" s="6"/>
      <c r="J446" s="6"/>
      <c r="K446" s="28">
        <f t="shared" si="69"/>
        <v>0</v>
      </c>
      <c r="L446" s="28">
        <f t="shared" si="70"/>
        <v>0</v>
      </c>
      <c r="M446" s="28">
        <f t="shared" si="71"/>
        <v>0</v>
      </c>
      <c r="O446" s="11" t="s">
        <v>25</v>
      </c>
      <c r="P446" s="6"/>
      <c r="Q446" s="28">
        <f t="shared" si="72"/>
        <v>0</v>
      </c>
      <c r="S446" s="11" t="s">
        <v>25</v>
      </c>
      <c r="T446" s="6"/>
      <c r="U446" s="28">
        <f t="shared" si="73"/>
        <v>0</v>
      </c>
    </row>
    <row r="447" spans="1:21" x14ac:dyDescent="0.35">
      <c r="A447" s="6"/>
      <c r="B447" s="6"/>
      <c r="C447" s="6"/>
      <c r="D447" s="28">
        <f t="shared" si="66"/>
        <v>0</v>
      </c>
      <c r="E447" s="28">
        <f t="shared" si="67"/>
        <v>0</v>
      </c>
      <c r="F447" s="28">
        <f t="shared" si="68"/>
        <v>0</v>
      </c>
      <c r="H447" s="6"/>
      <c r="I447" s="6"/>
      <c r="J447" s="6"/>
      <c r="K447" s="28">
        <f t="shared" si="69"/>
        <v>0</v>
      </c>
      <c r="L447" s="28">
        <f t="shared" si="70"/>
        <v>0</v>
      </c>
      <c r="M447" s="28">
        <f t="shared" si="71"/>
        <v>0</v>
      </c>
      <c r="O447" s="11" t="s">
        <v>25</v>
      </c>
      <c r="P447" s="6"/>
      <c r="Q447" s="28">
        <f t="shared" si="72"/>
        <v>0</v>
      </c>
      <c r="S447" s="11" t="s">
        <v>25</v>
      </c>
      <c r="T447" s="6"/>
      <c r="U447" s="28">
        <f t="shared" si="73"/>
        <v>0</v>
      </c>
    </row>
    <row r="448" spans="1:21" x14ac:dyDescent="0.35">
      <c r="A448" s="6"/>
      <c r="B448" s="6"/>
      <c r="C448" s="6"/>
      <c r="D448" s="28">
        <f t="shared" si="66"/>
        <v>0</v>
      </c>
      <c r="E448" s="28">
        <f t="shared" si="67"/>
        <v>0</v>
      </c>
      <c r="F448" s="28">
        <f t="shared" si="68"/>
        <v>0</v>
      </c>
      <c r="H448" s="6"/>
      <c r="I448" s="6"/>
      <c r="J448" s="6"/>
      <c r="K448" s="28">
        <f t="shared" si="69"/>
        <v>0</v>
      </c>
      <c r="L448" s="28">
        <f t="shared" si="70"/>
        <v>0</v>
      </c>
      <c r="M448" s="28">
        <f t="shared" si="71"/>
        <v>0</v>
      </c>
      <c r="O448" s="11" t="s">
        <v>25</v>
      </c>
      <c r="P448" s="6"/>
      <c r="Q448" s="28">
        <f t="shared" si="72"/>
        <v>0</v>
      </c>
      <c r="S448" s="11" t="s">
        <v>25</v>
      </c>
      <c r="T448" s="6"/>
      <c r="U448" s="28">
        <f t="shared" si="73"/>
        <v>0</v>
      </c>
    </row>
    <row r="449" spans="1:21" x14ac:dyDescent="0.35">
      <c r="A449" s="6"/>
      <c r="B449" s="6"/>
      <c r="C449" s="6"/>
      <c r="D449" s="28">
        <f t="shared" si="66"/>
        <v>0</v>
      </c>
      <c r="E449" s="28">
        <f t="shared" si="67"/>
        <v>0</v>
      </c>
      <c r="F449" s="28">
        <f t="shared" si="68"/>
        <v>0</v>
      </c>
      <c r="H449" s="6"/>
      <c r="I449" s="6"/>
      <c r="J449" s="6"/>
      <c r="K449" s="28">
        <f t="shared" si="69"/>
        <v>0</v>
      </c>
      <c r="L449" s="28">
        <f t="shared" si="70"/>
        <v>0</v>
      </c>
      <c r="M449" s="28">
        <f t="shared" si="71"/>
        <v>0</v>
      </c>
      <c r="O449" s="11" t="s">
        <v>25</v>
      </c>
      <c r="P449" s="6"/>
      <c r="Q449" s="28">
        <f t="shared" si="72"/>
        <v>0</v>
      </c>
      <c r="S449" s="11" t="s">
        <v>25</v>
      </c>
      <c r="T449" s="6"/>
      <c r="U449" s="28">
        <f t="shared" si="73"/>
        <v>0</v>
      </c>
    </row>
    <row r="450" spans="1:21" x14ac:dyDescent="0.35">
      <c r="A450" s="6"/>
      <c r="B450" s="6"/>
      <c r="C450" s="6"/>
      <c r="D450" s="28">
        <f t="shared" si="66"/>
        <v>0</v>
      </c>
      <c r="E450" s="28">
        <f t="shared" si="67"/>
        <v>0</v>
      </c>
      <c r="F450" s="28">
        <f t="shared" si="68"/>
        <v>0</v>
      </c>
      <c r="H450" s="6"/>
      <c r="I450" s="6"/>
      <c r="J450" s="6"/>
      <c r="K450" s="28">
        <f t="shared" si="69"/>
        <v>0</v>
      </c>
      <c r="L450" s="28">
        <f t="shared" si="70"/>
        <v>0</v>
      </c>
      <c r="M450" s="28">
        <f t="shared" si="71"/>
        <v>0</v>
      </c>
      <c r="O450" s="11" t="s">
        <v>25</v>
      </c>
      <c r="P450" s="6"/>
      <c r="Q450" s="28">
        <f t="shared" si="72"/>
        <v>0</v>
      </c>
      <c r="S450" s="11" t="s">
        <v>25</v>
      </c>
      <c r="T450" s="6"/>
      <c r="U450" s="28">
        <f t="shared" si="73"/>
        <v>0</v>
      </c>
    </row>
    <row r="451" spans="1:21" x14ac:dyDescent="0.35">
      <c r="A451" s="6"/>
      <c r="B451" s="6"/>
      <c r="C451" s="6"/>
      <c r="D451" s="28">
        <f t="shared" si="66"/>
        <v>0</v>
      </c>
      <c r="E451" s="28">
        <f t="shared" si="67"/>
        <v>0</v>
      </c>
      <c r="F451" s="28">
        <f t="shared" si="68"/>
        <v>0</v>
      </c>
      <c r="H451" s="6"/>
      <c r="I451" s="6"/>
      <c r="J451" s="6"/>
      <c r="K451" s="28">
        <f t="shared" si="69"/>
        <v>0</v>
      </c>
      <c r="L451" s="28">
        <f t="shared" si="70"/>
        <v>0</v>
      </c>
      <c r="M451" s="28">
        <f t="shared" si="71"/>
        <v>0</v>
      </c>
      <c r="O451" s="11" t="s">
        <v>25</v>
      </c>
      <c r="P451" s="6"/>
      <c r="Q451" s="28">
        <f t="shared" si="72"/>
        <v>0</v>
      </c>
      <c r="S451" s="11" t="s">
        <v>25</v>
      </c>
      <c r="T451" s="6"/>
      <c r="U451" s="28">
        <f t="shared" si="73"/>
        <v>0</v>
      </c>
    </row>
    <row r="452" spans="1:21" x14ac:dyDescent="0.35">
      <c r="A452" s="6"/>
      <c r="B452" s="6"/>
      <c r="C452" s="6"/>
      <c r="D452" s="28">
        <f t="shared" si="66"/>
        <v>0</v>
      </c>
      <c r="E452" s="28">
        <f t="shared" si="67"/>
        <v>0</v>
      </c>
      <c r="F452" s="28">
        <f t="shared" si="68"/>
        <v>0</v>
      </c>
      <c r="H452" s="6"/>
      <c r="I452" s="6"/>
      <c r="J452" s="6"/>
      <c r="K452" s="28">
        <f t="shared" si="69"/>
        <v>0</v>
      </c>
      <c r="L452" s="28">
        <f t="shared" si="70"/>
        <v>0</v>
      </c>
      <c r="M452" s="28">
        <f t="shared" si="71"/>
        <v>0</v>
      </c>
      <c r="O452" s="11" t="s">
        <v>25</v>
      </c>
      <c r="P452" s="6"/>
      <c r="Q452" s="28">
        <f t="shared" si="72"/>
        <v>0</v>
      </c>
      <c r="S452" s="11" t="s">
        <v>25</v>
      </c>
      <c r="T452" s="6"/>
      <c r="U452" s="28">
        <f t="shared" si="73"/>
        <v>0</v>
      </c>
    </row>
    <row r="453" spans="1:21" x14ac:dyDescent="0.35">
      <c r="A453" s="6"/>
      <c r="B453" s="6"/>
      <c r="C453" s="6"/>
      <c r="D453" s="28">
        <f t="shared" si="66"/>
        <v>0</v>
      </c>
      <c r="E453" s="28">
        <f t="shared" si="67"/>
        <v>0</v>
      </c>
      <c r="F453" s="28">
        <f t="shared" si="68"/>
        <v>0</v>
      </c>
      <c r="H453" s="6"/>
      <c r="I453" s="6"/>
      <c r="J453" s="6"/>
      <c r="K453" s="28">
        <f t="shared" si="69"/>
        <v>0</v>
      </c>
      <c r="L453" s="28">
        <f t="shared" si="70"/>
        <v>0</v>
      </c>
      <c r="M453" s="28">
        <f t="shared" si="71"/>
        <v>0</v>
      </c>
      <c r="O453" s="11" t="s">
        <v>25</v>
      </c>
      <c r="P453" s="6"/>
      <c r="Q453" s="28">
        <f t="shared" si="72"/>
        <v>0</v>
      </c>
      <c r="S453" s="11" t="s">
        <v>25</v>
      </c>
      <c r="T453" s="6"/>
      <c r="U453" s="28">
        <f t="shared" si="73"/>
        <v>0</v>
      </c>
    </row>
    <row r="454" spans="1:21" x14ac:dyDescent="0.35">
      <c r="A454" s="6"/>
      <c r="B454" s="6"/>
      <c r="C454" s="6"/>
      <c r="D454" s="28">
        <f t="shared" si="66"/>
        <v>0</v>
      </c>
      <c r="E454" s="28">
        <f t="shared" si="67"/>
        <v>0</v>
      </c>
      <c r="F454" s="28">
        <f t="shared" si="68"/>
        <v>0</v>
      </c>
      <c r="H454" s="6"/>
      <c r="I454" s="6"/>
      <c r="J454" s="6"/>
      <c r="K454" s="28">
        <f t="shared" si="69"/>
        <v>0</v>
      </c>
      <c r="L454" s="28">
        <f t="shared" si="70"/>
        <v>0</v>
      </c>
      <c r="M454" s="28">
        <f t="shared" si="71"/>
        <v>0</v>
      </c>
      <c r="O454" s="11" t="s">
        <v>25</v>
      </c>
      <c r="P454" s="6"/>
      <c r="Q454" s="28">
        <f t="shared" si="72"/>
        <v>0</v>
      </c>
      <c r="S454" s="11" t="s">
        <v>25</v>
      </c>
      <c r="T454" s="6"/>
      <c r="U454" s="28">
        <f t="shared" si="73"/>
        <v>0</v>
      </c>
    </row>
    <row r="455" spans="1:21" x14ac:dyDescent="0.35">
      <c r="A455" s="6"/>
      <c r="B455" s="6"/>
      <c r="C455" s="6"/>
      <c r="D455" s="28">
        <f t="shared" si="66"/>
        <v>0</v>
      </c>
      <c r="E455" s="28">
        <f t="shared" si="67"/>
        <v>0</v>
      </c>
      <c r="F455" s="28">
        <f t="shared" si="68"/>
        <v>0</v>
      </c>
      <c r="H455" s="6"/>
      <c r="I455" s="6"/>
      <c r="J455" s="6"/>
      <c r="K455" s="28">
        <f t="shared" si="69"/>
        <v>0</v>
      </c>
      <c r="L455" s="28">
        <f t="shared" si="70"/>
        <v>0</v>
      </c>
      <c r="M455" s="28">
        <f t="shared" si="71"/>
        <v>0</v>
      </c>
      <c r="O455" s="11" t="s">
        <v>25</v>
      </c>
      <c r="P455" s="6"/>
      <c r="Q455" s="28">
        <f t="shared" si="72"/>
        <v>0</v>
      </c>
      <c r="S455" s="11" t="s">
        <v>25</v>
      </c>
      <c r="T455" s="6"/>
      <c r="U455" s="28">
        <f t="shared" si="73"/>
        <v>0</v>
      </c>
    </row>
    <row r="456" spans="1:21" x14ac:dyDescent="0.35">
      <c r="A456" s="6"/>
      <c r="B456" s="6"/>
      <c r="C456" s="6"/>
      <c r="D456" s="28">
        <f t="shared" si="66"/>
        <v>0</v>
      </c>
      <c r="E456" s="28">
        <f t="shared" si="67"/>
        <v>0</v>
      </c>
      <c r="F456" s="28">
        <f t="shared" si="68"/>
        <v>0</v>
      </c>
      <c r="H456" s="6"/>
      <c r="I456" s="6"/>
      <c r="J456" s="6"/>
      <c r="K456" s="28">
        <f t="shared" si="69"/>
        <v>0</v>
      </c>
      <c r="L456" s="28">
        <f t="shared" si="70"/>
        <v>0</v>
      </c>
      <c r="M456" s="28">
        <f t="shared" si="71"/>
        <v>0</v>
      </c>
      <c r="O456" s="11" t="s">
        <v>25</v>
      </c>
      <c r="P456" s="6"/>
      <c r="Q456" s="28">
        <f t="shared" si="72"/>
        <v>0</v>
      </c>
      <c r="S456" s="11" t="s">
        <v>25</v>
      </c>
      <c r="T456" s="6"/>
      <c r="U456" s="28">
        <f t="shared" si="73"/>
        <v>0</v>
      </c>
    </row>
    <row r="457" spans="1:21" x14ac:dyDescent="0.35">
      <c r="A457" s="6"/>
      <c r="B457" s="6"/>
      <c r="C457" s="6"/>
      <c r="D457" s="28">
        <f t="shared" si="66"/>
        <v>0</v>
      </c>
      <c r="E457" s="28">
        <f t="shared" si="67"/>
        <v>0</v>
      </c>
      <c r="F457" s="28">
        <f t="shared" si="68"/>
        <v>0</v>
      </c>
      <c r="H457" s="6"/>
      <c r="I457" s="6"/>
      <c r="J457" s="6"/>
      <c r="K457" s="28">
        <f t="shared" si="69"/>
        <v>0</v>
      </c>
      <c r="L457" s="28">
        <f t="shared" si="70"/>
        <v>0</v>
      </c>
      <c r="M457" s="28">
        <f t="shared" si="71"/>
        <v>0</v>
      </c>
      <c r="O457" s="11" t="s">
        <v>25</v>
      </c>
      <c r="P457" s="6"/>
      <c r="Q457" s="28">
        <f t="shared" si="72"/>
        <v>0</v>
      </c>
      <c r="S457" s="11" t="s">
        <v>25</v>
      </c>
      <c r="T457" s="6"/>
      <c r="U457" s="28">
        <f t="shared" si="73"/>
        <v>0</v>
      </c>
    </row>
    <row r="458" spans="1:21" x14ac:dyDescent="0.35">
      <c r="A458" s="6"/>
      <c r="B458" s="6"/>
      <c r="C458" s="6"/>
      <c r="D458" s="28">
        <f t="shared" si="66"/>
        <v>0</v>
      </c>
      <c r="E458" s="28">
        <f t="shared" si="67"/>
        <v>0</v>
      </c>
      <c r="F458" s="28">
        <f t="shared" si="68"/>
        <v>0</v>
      </c>
      <c r="H458" s="6"/>
      <c r="I458" s="6"/>
      <c r="J458" s="6"/>
      <c r="K458" s="28">
        <f t="shared" si="69"/>
        <v>0</v>
      </c>
      <c r="L458" s="28">
        <f t="shared" si="70"/>
        <v>0</v>
      </c>
      <c r="M458" s="28">
        <f t="shared" si="71"/>
        <v>0</v>
      </c>
      <c r="O458" s="11" t="s">
        <v>25</v>
      </c>
      <c r="P458" s="6"/>
      <c r="Q458" s="28">
        <f t="shared" si="72"/>
        <v>0</v>
      </c>
      <c r="S458" s="11" t="s">
        <v>25</v>
      </c>
      <c r="T458" s="6"/>
      <c r="U458" s="28">
        <f t="shared" si="73"/>
        <v>0</v>
      </c>
    </row>
    <row r="459" spans="1:21" x14ac:dyDescent="0.35">
      <c r="A459" s="6"/>
      <c r="B459" s="6"/>
      <c r="C459" s="6"/>
      <c r="D459" s="28">
        <f t="shared" si="66"/>
        <v>0</v>
      </c>
      <c r="E459" s="28">
        <f t="shared" si="67"/>
        <v>0</v>
      </c>
      <c r="F459" s="28">
        <f t="shared" si="68"/>
        <v>0</v>
      </c>
      <c r="H459" s="6"/>
      <c r="I459" s="6"/>
      <c r="J459" s="6"/>
      <c r="K459" s="28">
        <f t="shared" si="69"/>
        <v>0</v>
      </c>
      <c r="L459" s="28">
        <f t="shared" si="70"/>
        <v>0</v>
      </c>
      <c r="M459" s="28">
        <f t="shared" si="71"/>
        <v>0</v>
      </c>
      <c r="O459" s="11" t="s">
        <v>25</v>
      </c>
      <c r="P459" s="6"/>
      <c r="Q459" s="28">
        <f t="shared" si="72"/>
        <v>0</v>
      </c>
      <c r="S459" s="11" t="s">
        <v>25</v>
      </c>
      <c r="T459" s="6"/>
      <c r="U459" s="28">
        <f t="shared" si="73"/>
        <v>0</v>
      </c>
    </row>
    <row r="460" spans="1:21" x14ac:dyDescent="0.35">
      <c r="A460" s="6"/>
      <c r="B460" s="6"/>
      <c r="C460" s="6"/>
      <c r="D460" s="28">
        <f t="shared" si="66"/>
        <v>0</v>
      </c>
      <c r="E460" s="28">
        <f t="shared" si="67"/>
        <v>0</v>
      </c>
      <c r="F460" s="28">
        <f t="shared" si="68"/>
        <v>0</v>
      </c>
      <c r="H460" s="6"/>
      <c r="I460" s="6"/>
      <c r="J460" s="6"/>
      <c r="K460" s="28">
        <f t="shared" si="69"/>
        <v>0</v>
      </c>
      <c r="L460" s="28">
        <f t="shared" si="70"/>
        <v>0</v>
      </c>
      <c r="M460" s="28">
        <f t="shared" si="71"/>
        <v>0</v>
      </c>
      <c r="O460" s="11" t="s">
        <v>25</v>
      </c>
      <c r="P460" s="6"/>
      <c r="Q460" s="28">
        <f t="shared" si="72"/>
        <v>0</v>
      </c>
      <c r="S460" s="11" t="s">
        <v>25</v>
      </c>
      <c r="T460" s="6"/>
      <c r="U460" s="28">
        <f t="shared" si="73"/>
        <v>0</v>
      </c>
    </row>
    <row r="461" spans="1:21" x14ac:dyDescent="0.35">
      <c r="A461" s="6"/>
      <c r="B461" s="6"/>
      <c r="C461" s="6"/>
      <c r="D461" s="28">
        <f t="shared" si="66"/>
        <v>0</v>
      </c>
      <c r="E461" s="28">
        <f t="shared" si="67"/>
        <v>0</v>
      </c>
      <c r="F461" s="28">
        <f t="shared" si="68"/>
        <v>0</v>
      </c>
      <c r="H461" s="6"/>
      <c r="I461" s="6"/>
      <c r="J461" s="6"/>
      <c r="K461" s="28">
        <f t="shared" si="69"/>
        <v>0</v>
      </c>
      <c r="L461" s="28">
        <f t="shared" si="70"/>
        <v>0</v>
      </c>
      <c r="M461" s="28">
        <f t="shared" si="71"/>
        <v>0</v>
      </c>
      <c r="O461" s="11" t="s">
        <v>25</v>
      </c>
      <c r="P461" s="6"/>
      <c r="Q461" s="28">
        <f t="shared" si="72"/>
        <v>0</v>
      </c>
      <c r="S461" s="11" t="s">
        <v>25</v>
      </c>
      <c r="T461" s="6"/>
      <c r="U461" s="28">
        <f t="shared" si="73"/>
        <v>0</v>
      </c>
    </row>
    <row r="462" spans="1:21" x14ac:dyDescent="0.35">
      <c r="A462" s="6"/>
      <c r="B462" s="6"/>
      <c r="C462" s="6"/>
      <c r="D462" s="28">
        <f t="shared" si="66"/>
        <v>0</v>
      </c>
      <c r="E462" s="28">
        <f t="shared" si="67"/>
        <v>0</v>
      </c>
      <c r="F462" s="28">
        <f t="shared" si="68"/>
        <v>0</v>
      </c>
      <c r="H462" s="6"/>
      <c r="I462" s="6"/>
      <c r="J462" s="6"/>
      <c r="K462" s="28">
        <f t="shared" si="69"/>
        <v>0</v>
      </c>
      <c r="L462" s="28">
        <f t="shared" si="70"/>
        <v>0</v>
      </c>
      <c r="M462" s="28">
        <f t="shared" si="71"/>
        <v>0</v>
      </c>
      <c r="O462" s="11" t="s">
        <v>25</v>
      </c>
      <c r="P462" s="6"/>
      <c r="Q462" s="28">
        <f t="shared" si="72"/>
        <v>0</v>
      </c>
      <c r="S462" s="11" t="s">
        <v>25</v>
      </c>
      <c r="T462" s="6"/>
      <c r="U462" s="28">
        <f t="shared" si="73"/>
        <v>0</v>
      </c>
    </row>
    <row r="463" spans="1:21" x14ac:dyDescent="0.35">
      <c r="A463" s="6"/>
      <c r="B463" s="6"/>
      <c r="C463" s="6"/>
      <c r="D463" s="28">
        <f t="shared" si="66"/>
        <v>0</v>
      </c>
      <c r="E463" s="28">
        <f t="shared" si="67"/>
        <v>0</v>
      </c>
      <c r="F463" s="28">
        <f t="shared" si="68"/>
        <v>0</v>
      </c>
      <c r="H463" s="6"/>
      <c r="I463" s="6"/>
      <c r="J463" s="6"/>
      <c r="K463" s="28">
        <f t="shared" si="69"/>
        <v>0</v>
      </c>
      <c r="L463" s="28">
        <f t="shared" si="70"/>
        <v>0</v>
      </c>
      <c r="M463" s="28">
        <f t="shared" si="71"/>
        <v>0</v>
      </c>
      <c r="O463" s="11" t="s">
        <v>25</v>
      </c>
      <c r="P463" s="6"/>
      <c r="Q463" s="28">
        <f t="shared" si="72"/>
        <v>0</v>
      </c>
      <c r="S463" s="11" t="s">
        <v>25</v>
      </c>
      <c r="T463" s="6"/>
      <c r="U463" s="28">
        <f t="shared" si="73"/>
        <v>0</v>
      </c>
    </row>
    <row r="464" spans="1:21" x14ac:dyDescent="0.35">
      <c r="A464" s="6"/>
      <c r="B464" s="6"/>
      <c r="C464" s="6"/>
      <c r="D464" s="28">
        <f t="shared" si="66"/>
        <v>0</v>
      </c>
      <c r="E464" s="28">
        <f t="shared" si="67"/>
        <v>0</v>
      </c>
      <c r="F464" s="28">
        <f t="shared" si="68"/>
        <v>0</v>
      </c>
      <c r="H464" s="6"/>
      <c r="I464" s="6"/>
      <c r="J464" s="6"/>
      <c r="K464" s="28">
        <f t="shared" si="69"/>
        <v>0</v>
      </c>
      <c r="L464" s="28">
        <f t="shared" si="70"/>
        <v>0</v>
      </c>
      <c r="M464" s="28">
        <f t="shared" si="71"/>
        <v>0</v>
      </c>
      <c r="O464" s="11" t="s">
        <v>25</v>
      </c>
      <c r="P464" s="6"/>
      <c r="Q464" s="28">
        <f t="shared" si="72"/>
        <v>0</v>
      </c>
      <c r="S464" s="11" t="s">
        <v>25</v>
      </c>
      <c r="T464" s="6"/>
      <c r="U464" s="28">
        <f t="shared" si="73"/>
        <v>0</v>
      </c>
    </row>
    <row r="465" spans="1:21" x14ac:dyDescent="0.35">
      <c r="A465" s="6"/>
      <c r="B465" s="6"/>
      <c r="C465" s="6"/>
      <c r="D465" s="28">
        <f t="shared" si="66"/>
        <v>0</v>
      </c>
      <c r="E465" s="28">
        <f t="shared" si="67"/>
        <v>0</v>
      </c>
      <c r="F465" s="28">
        <f t="shared" si="68"/>
        <v>0</v>
      </c>
      <c r="H465" s="6"/>
      <c r="I465" s="6"/>
      <c r="J465" s="6"/>
      <c r="K465" s="28">
        <f t="shared" si="69"/>
        <v>0</v>
      </c>
      <c r="L465" s="28">
        <f t="shared" si="70"/>
        <v>0</v>
      </c>
      <c r="M465" s="28">
        <f t="shared" si="71"/>
        <v>0</v>
      </c>
      <c r="O465" s="11" t="s">
        <v>25</v>
      </c>
      <c r="P465" s="6"/>
      <c r="Q465" s="28">
        <f t="shared" si="72"/>
        <v>0</v>
      </c>
      <c r="S465" s="11" t="s">
        <v>25</v>
      </c>
      <c r="T465" s="6"/>
      <c r="U465" s="28">
        <f t="shared" si="73"/>
        <v>0</v>
      </c>
    </row>
    <row r="466" spans="1:21" x14ac:dyDescent="0.35">
      <c r="A466" s="6"/>
      <c r="B466" s="6"/>
      <c r="C466" s="6"/>
      <c r="D466" s="28">
        <f t="shared" si="66"/>
        <v>0</v>
      </c>
      <c r="E466" s="28">
        <f t="shared" si="67"/>
        <v>0</v>
      </c>
      <c r="F466" s="28">
        <f t="shared" si="68"/>
        <v>0</v>
      </c>
      <c r="H466" s="6"/>
      <c r="I466" s="6"/>
      <c r="J466" s="6"/>
      <c r="K466" s="28">
        <f t="shared" si="69"/>
        <v>0</v>
      </c>
      <c r="L466" s="28">
        <f t="shared" si="70"/>
        <v>0</v>
      </c>
      <c r="M466" s="28">
        <f t="shared" si="71"/>
        <v>0</v>
      </c>
      <c r="O466" s="11" t="s">
        <v>25</v>
      </c>
      <c r="P466" s="6"/>
      <c r="Q466" s="28">
        <f t="shared" si="72"/>
        <v>0</v>
      </c>
      <c r="S466" s="11" t="s">
        <v>25</v>
      </c>
      <c r="T466" s="6"/>
      <c r="U466" s="28">
        <f t="shared" si="73"/>
        <v>0</v>
      </c>
    </row>
    <row r="467" spans="1:21" x14ac:dyDescent="0.35">
      <c r="A467" s="6"/>
      <c r="B467" s="6"/>
      <c r="C467" s="6"/>
      <c r="D467" s="28">
        <f t="shared" si="66"/>
        <v>0</v>
      </c>
      <c r="E467" s="28">
        <f t="shared" si="67"/>
        <v>0</v>
      </c>
      <c r="F467" s="28">
        <f t="shared" si="68"/>
        <v>0</v>
      </c>
      <c r="H467" s="6"/>
      <c r="I467" s="6"/>
      <c r="J467" s="6"/>
      <c r="K467" s="28">
        <f t="shared" si="69"/>
        <v>0</v>
      </c>
      <c r="L467" s="28">
        <f t="shared" si="70"/>
        <v>0</v>
      </c>
      <c r="M467" s="28">
        <f t="shared" si="71"/>
        <v>0</v>
      </c>
      <c r="O467" s="11" t="s">
        <v>25</v>
      </c>
      <c r="P467" s="6"/>
      <c r="Q467" s="28">
        <f t="shared" si="72"/>
        <v>0</v>
      </c>
      <c r="S467" s="11" t="s">
        <v>25</v>
      </c>
      <c r="T467" s="6"/>
      <c r="U467" s="28">
        <f t="shared" si="73"/>
        <v>0</v>
      </c>
    </row>
    <row r="468" spans="1:21" x14ac:dyDescent="0.35">
      <c r="A468" s="6"/>
      <c r="B468" s="6"/>
      <c r="C468" s="6"/>
      <c r="D468" s="28">
        <f t="shared" si="66"/>
        <v>0</v>
      </c>
      <c r="E468" s="28">
        <f t="shared" si="67"/>
        <v>0</v>
      </c>
      <c r="F468" s="28">
        <f t="shared" si="68"/>
        <v>0</v>
      </c>
      <c r="H468" s="6"/>
      <c r="I468" s="6"/>
      <c r="J468" s="6"/>
      <c r="K468" s="28">
        <f t="shared" si="69"/>
        <v>0</v>
      </c>
      <c r="L468" s="28">
        <f t="shared" si="70"/>
        <v>0</v>
      </c>
      <c r="M468" s="28">
        <f t="shared" si="71"/>
        <v>0</v>
      </c>
      <c r="O468" s="11" t="s">
        <v>25</v>
      </c>
      <c r="P468" s="6"/>
      <c r="Q468" s="28">
        <f t="shared" si="72"/>
        <v>0</v>
      </c>
      <c r="S468" s="11" t="s">
        <v>25</v>
      </c>
      <c r="T468" s="6"/>
      <c r="U468" s="28">
        <f t="shared" si="73"/>
        <v>0</v>
      </c>
    </row>
    <row r="469" spans="1:21" x14ac:dyDescent="0.35">
      <c r="A469" s="6"/>
      <c r="B469" s="6"/>
      <c r="C469" s="6"/>
      <c r="D469" s="28">
        <f t="shared" si="66"/>
        <v>0</v>
      </c>
      <c r="E469" s="28">
        <f t="shared" si="67"/>
        <v>0</v>
      </c>
      <c r="F469" s="28">
        <f t="shared" si="68"/>
        <v>0</v>
      </c>
      <c r="H469" s="6"/>
      <c r="I469" s="6"/>
      <c r="J469" s="6"/>
      <c r="K469" s="28">
        <f t="shared" si="69"/>
        <v>0</v>
      </c>
      <c r="L469" s="28">
        <f t="shared" si="70"/>
        <v>0</v>
      </c>
      <c r="M469" s="28">
        <f t="shared" si="71"/>
        <v>0</v>
      </c>
      <c r="O469" s="11" t="s">
        <v>25</v>
      </c>
      <c r="P469" s="6"/>
      <c r="Q469" s="28">
        <f t="shared" si="72"/>
        <v>0</v>
      </c>
      <c r="S469" s="11" t="s">
        <v>25</v>
      </c>
      <c r="T469" s="6"/>
      <c r="U469" s="28">
        <f t="shared" si="73"/>
        <v>0</v>
      </c>
    </row>
    <row r="470" spans="1:21" x14ac:dyDescent="0.35">
      <c r="A470" s="6"/>
      <c r="B470" s="6"/>
      <c r="C470" s="6"/>
      <c r="D470" s="28">
        <f t="shared" si="66"/>
        <v>0</v>
      </c>
      <c r="E470" s="28">
        <f t="shared" si="67"/>
        <v>0</v>
      </c>
      <c r="F470" s="28">
        <f t="shared" si="68"/>
        <v>0</v>
      </c>
      <c r="H470" s="6"/>
      <c r="I470" s="6"/>
      <c r="J470" s="6"/>
      <c r="K470" s="28">
        <f t="shared" si="69"/>
        <v>0</v>
      </c>
      <c r="L470" s="28">
        <f t="shared" si="70"/>
        <v>0</v>
      </c>
      <c r="M470" s="28">
        <f t="shared" si="71"/>
        <v>0</v>
      </c>
      <c r="O470" s="11" t="s">
        <v>25</v>
      </c>
      <c r="P470" s="6"/>
      <c r="Q470" s="28">
        <f t="shared" si="72"/>
        <v>0</v>
      </c>
      <c r="S470" s="11" t="s">
        <v>25</v>
      </c>
      <c r="T470" s="6"/>
      <c r="U470" s="28">
        <f t="shared" si="73"/>
        <v>0</v>
      </c>
    </row>
    <row r="471" spans="1:21" x14ac:dyDescent="0.35">
      <c r="A471" s="6"/>
      <c r="B471" s="6"/>
      <c r="C471" s="6"/>
      <c r="D471" s="28">
        <f t="shared" si="66"/>
        <v>0</v>
      </c>
      <c r="E471" s="28">
        <f t="shared" si="67"/>
        <v>0</v>
      </c>
      <c r="F471" s="28">
        <f t="shared" si="68"/>
        <v>0</v>
      </c>
      <c r="H471" s="6"/>
      <c r="I471" s="6"/>
      <c r="J471" s="6"/>
      <c r="K471" s="28">
        <f t="shared" si="69"/>
        <v>0</v>
      </c>
      <c r="L471" s="28">
        <f t="shared" si="70"/>
        <v>0</v>
      </c>
      <c r="M471" s="28">
        <f t="shared" si="71"/>
        <v>0</v>
      </c>
      <c r="O471" s="11" t="s">
        <v>25</v>
      </c>
      <c r="P471" s="6"/>
      <c r="Q471" s="28">
        <f t="shared" si="72"/>
        <v>0</v>
      </c>
      <c r="S471" s="11" t="s">
        <v>25</v>
      </c>
      <c r="T471" s="6"/>
      <c r="U471" s="28">
        <f t="shared" si="73"/>
        <v>0</v>
      </c>
    </row>
    <row r="472" spans="1:21" x14ac:dyDescent="0.35">
      <c r="A472" s="6"/>
      <c r="B472" s="6"/>
      <c r="C472" s="6"/>
      <c r="D472" s="28">
        <f t="shared" si="66"/>
        <v>0</v>
      </c>
      <c r="E472" s="28">
        <f t="shared" si="67"/>
        <v>0</v>
      </c>
      <c r="F472" s="28">
        <f t="shared" si="68"/>
        <v>0</v>
      </c>
      <c r="H472" s="6"/>
      <c r="I472" s="6"/>
      <c r="J472" s="6"/>
      <c r="K472" s="28">
        <f t="shared" si="69"/>
        <v>0</v>
      </c>
      <c r="L472" s="28">
        <f t="shared" si="70"/>
        <v>0</v>
      </c>
      <c r="M472" s="28">
        <f t="shared" si="71"/>
        <v>0</v>
      </c>
      <c r="O472" s="11" t="s">
        <v>25</v>
      </c>
      <c r="P472" s="6"/>
      <c r="Q472" s="28">
        <f t="shared" si="72"/>
        <v>0</v>
      </c>
      <c r="S472" s="11" t="s">
        <v>25</v>
      </c>
      <c r="T472" s="6"/>
      <c r="U472" s="28">
        <f t="shared" si="73"/>
        <v>0</v>
      </c>
    </row>
    <row r="473" spans="1:21" x14ac:dyDescent="0.35">
      <c r="A473" s="6"/>
      <c r="B473" s="6"/>
      <c r="C473" s="6"/>
      <c r="D473" s="28">
        <f t="shared" si="66"/>
        <v>0</v>
      </c>
      <c r="E473" s="28">
        <f t="shared" si="67"/>
        <v>0</v>
      </c>
      <c r="F473" s="28">
        <f t="shared" si="68"/>
        <v>0</v>
      </c>
      <c r="H473" s="6"/>
      <c r="I473" s="6"/>
      <c r="J473" s="6"/>
      <c r="K473" s="28">
        <f t="shared" si="69"/>
        <v>0</v>
      </c>
      <c r="L473" s="28">
        <f t="shared" si="70"/>
        <v>0</v>
      </c>
      <c r="M473" s="28">
        <f t="shared" si="71"/>
        <v>0</v>
      </c>
      <c r="O473" s="11" t="s">
        <v>25</v>
      </c>
      <c r="P473" s="6"/>
      <c r="Q473" s="28">
        <f t="shared" si="72"/>
        <v>0</v>
      </c>
      <c r="S473" s="11" t="s">
        <v>25</v>
      </c>
      <c r="T473" s="6"/>
      <c r="U473" s="28">
        <f t="shared" si="73"/>
        <v>0</v>
      </c>
    </row>
    <row r="474" spans="1:21" x14ac:dyDescent="0.35">
      <c r="A474" s="6"/>
      <c r="B474" s="6"/>
      <c r="C474" s="6"/>
      <c r="D474" s="28">
        <f t="shared" si="66"/>
        <v>0</v>
      </c>
      <c r="E474" s="28">
        <f t="shared" si="67"/>
        <v>0</v>
      </c>
      <c r="F474" s="28">
        <f t="shared" si="68"/>
        <v>0</v>
      </c>
      <c r="H474" s="6"/>
      <c r="I474" s="6"/>
      <c r="J474" s="6"/>
      <c r="K474" s="28">
        <f t="shared" si="69"/>
        <v>0</v>
      </c>
      <c r="L474" s="28">
        <f t="shared" si="70"/>
        <v>0</v>
      </c>
      <c r="M474" s="28">
        <f t="shared" si="71"/>
        <v>0</v>
      </c>
      <c r="O474" s="11" t="s">
        <v>25</v>
      </c>
      <c r="P474" s="6"/>
      <c r="Q474" s="28">
        <f t="shared" si="72"/>
        <v>0</v>
      </c>
      <c r="S474" s="11" t="s">
        <v>25</v>
      </c>
      <c r="T474" s="6"/>
      <c r="U474" s="28">
        <f t="shared" si="73"/>
        <v>0</v>
      </c>
    </row>
    <row r="475" spans="1:21" x14ac:dyDescent="0.35">
      <c r="A475" s="6"/>
      <c r="B475" s="6"/>
      <c r="C475" s="6"/>
      <c r="D475" s="28">
        <f t="shared" si="66"/>
        <v>0</v>
      </c>
      <c r="E475" s="28">
        <f t="shared" si="67"/>
        <v>0</v>
      </c>
      <c r="F475" s="28">
        <f t="shared" si="68"/>
        <v>0</v>
      </c>
      <c r="H475" s="6"/>
      <c r="I475" s="6"/>
      <c r="J475" s="6"/>
      <c r="K475" s="28">
        <f t="shared" si="69"/>
        <v>0</v>
      </c>
      <c r="L475" s="28">
        <f t="shared" si="70"/>
        <v>0</v>
      </c>
      <c r="M475" s="28">
        <f t="shared" si="71"/>
        <v>0</v>
      </c>
      <c r="O475" s="11" t="s">
        <v>25</v>
      </c>
      <c r="P475" s="6"/>
      <c r="Q475" s="28">
        <f t="shared" si="72"/>
        <v>0</v>
      </c>
      <c r="S475" s="11" t="s">
        <v>25</v>
      </c>
      <c r="T475" s="6"/>
      <c r="U475" s="28">
        <f t="shared" si="73"/>
        <v>0</v>
      </c>
    </row>
    <row r="476" spans="1:21" x14ac:dyDescent="0.35">
      <c r="A476" s="6"/>
      <c r="B476" s="6"/>
      <c r="C476" s="6"/>
      <c r="D476" s="28">
        <f t="shared" si="66"/>
        <v>0</v>
      </c>
      <c r="E476" s="28">
        <f t="shared" si="67"/>
        <v>0</v>
      </c>
      <c r="F476" s="28">
        <f t="shared" si="68"/>
        <v>0</v>
      </c>
      <c r="H476" s="6"/>
      <c r="I476" s="6"/>
      <c r="J476" s="6"/>
      <c r="K476" s="28">
        <f t="shared" si="69"/>
        <v>0</v>
      </c>
      <c r="L476" s="28">
        <f t="shared" si="70"/>
        <v>0</v>
      </c>
      <c r="M476" s="28">
        <f t="shared" si="71"/>
        <v>0</v>
      </c>
      <c r="O476" s="11" t="s">
        <v>25</v>
      </c>
      <c r="P476" s="6"/>
      <c r="Q476" s="28">
        <f t="shared" si="72"/>
        <v>0</v>
      </c>
      <c r="S476" s="11" t="s">
        <v>25</v>
      </c>
      <c r="T476" s="6"/>
      <c r="U476" s="28">
        <f t="shared" si="73"/>
        <v>0</v>
      </c>
    </row>
    <row r="477" spans="1:21" x14ac:dyDescent="0.35">
      <c r="A477" s="6"/>
      <c r="B477" s="6"/>
      <c r="C477" s="6"/>
      <c r="D477" s="28">
        <f t="shared" si="66"/>
        <v>0</v>
      </c>
      <c r="E477" s="28">
        <f t="shared" si="67"/>
        <v>0</v>
      </c>
      <c r="F477" s="28">
        <f t="shared" si="68"/>
        <v>0</v>
      </c>
      <c r="H477" s="6"/>
      <c r="I477" s="6"/>
      <c r="J477" s="6"/>
      <c r="K477" s="28">
        <f t="shared" si="69"/>
        <v>0</v>
      </c>
      <c r="L477" s="28">
        <f t="shared" si="70"/>
        <v>0</v>
      </c>
      <c r="M477" s="28">
        <f t="shared" si="71"/>
        <v>0</v>
      </c>
      <c r="O477" s="11" t="s">
        <v>25</v>
      </c>
      <c r="P477" s="6"/>
      <c r="Q477" s="28">
        <f t="shared" si="72"/>
        <v>0</v>
      </c>
      <c r="S477" s="11" t="s">
        <v>25</v>
      </c>
      <c r="T477" s="6"/>
      <c r="U477" s="28">
        <f t="shared" si="73"/>
        <v>0</v>
      </c>
    </row>
    <row r="478" spans="1:21" x14ac:dyDescent="0.35">
      <c r="A478" s="6"/>
      <c r="B478" s="6"/>
      <c r="C478" s="6"/>
      <c r="D478" s="28">
        <f t="shared" si="66"/>
        <v>0</v>
      </c>
      <c r="E478" s="28">
        <f t="shared" si="67"/>
        <v>0</v>
      </c>
      <c r="F478" s="28">
        <f t="shared" si="68"/>
        <v>0</v>
      </c>
      <c r="H478" s="6"/>
      <c r="I478" s="6"/>
      <c r="J478" s="6"/>
      <c r="K478" s="28">
        <f t="shared" si="69"/>
        <v>0</v>
      </c>
      <c r="L478" s="28">
        <f t="shared" si="70"/>
        <v>0</v>
      </c>
      <c r="M478" s="28">
        <f t="shared" si="71"/>
        <v>0</v>
      </c>
      <c r="O478" s="11" t="s">
        <v>25</v>
      </c>
      <c r="P478" s="6"/>
      <c r="Q478" s="28">
        <f t="shared" si="72"/>
        <v>0</v>
      </c>
      <c r="S478" s="11" t="s">
        <v>25</v>
      </c>
      <c r="T478" s="6"/>
      <c r="U478" s="28">
        <f t="shared" si="73"/>
        <v>0</v>
      </c>
    </row>
    <row r="479" spans="1:21" x14ac:dyDescent="0.35">
      <c r="A479" s="6"/>
      <c r="B479" s="6"/>
      <c r="C479" s="6"/>
      <c r="D479" s="28">
        <f t="shared" si="66"/>
        <v>0</v>
      </c>
      <c r="E479" s="28">
        <f t="shared" si="67"/>
        <v>0</v>
      </c>
      <c r="F479" s="28">
        <f t="shared" si="68"/>
        <v>0</v>
      </c>
      <c r="H479" s="6"/>
      <c r="I479" s="6"/>
      <c r="J479" s="6"/>
      <c r="K479" s="28">
        <f t="shared" si="69"/>
        <v>0</v>
      </c>
      <c r="L479" s="28">
        <f t="shared" si="70"/>
        <v>0</v>
      </c>
      <c r="M479" s="28">
        <f t="shared" si="71"/>
        <v>0</v>
      </c>
      <c r="O479" s="11" t="s">
        <v>25</v>
      </c>
      <c r="P479" s="6"/>
      <c r="Q479" s="28">
        <f t="shared" si="72"/>
        <v>0</v>
      </c>
      <c r="S479" s="11" t="s">
        <v>25</v>
      </c>
      <c r="T479" s="6"/>
      <c r="U479" s="28">
        <f t="shared" si="73"/>
        <v>0</v>
      </c>
    </row>
    <row r="480" spans="1:21" x14ac:dyDescent="0.35">
      <c r="A480" s="6"/>
      <c r="B480" s="6"/>
      <c r="C480" s="6"/>
      <c r="D480" s="28">
        <f t="shared" si="66"/>
        <v>0</v>
      </c>
      <c r="E480" s="28">
        <f t="shared" si="67"/>
        <v>0</v>
      </c>
      <c r="F480" s="28">
        <f t="shared" si="68"/>
        <v>0</v>
      </c>
      <c r="H480" s="6"/>
      <c r="I480" s="6"/>
      <c r="J480" s="6"/>
      <c r="K480" s="28">
        <f t="shared" si="69"/>
        <v>0</v>
      </c>
      <c r="L480" s="28">
        <f t="shared" si="70"/>
        <v>0</v>
      </c>
      <c r="M480" s="28">
        <f t="shared" si="71"/>
        <v>0</v>
      </c>
      <c r="O480" s="11" t="s">
        <v>25</v>
      </c>
      <c r="P480" s="6"/>
      <c r="Q480" s="28">
        <f t="shared" si="72"/>
        <v>0</v>
      </c>
      <c r="S480" s="11" t="s">
        <v>25</v>
      </c>
      <c r="T480" s="6"/>
      <c r="U480" s="28">
        <f t="shared" si="73"/>
        <v>0</v>
      </c>
    </row>
    <row r="481" spans="1:21" x14ac:dyDescent="0.35">
      <c r="A481" s="6"/>
      <c r="B481" s="6"/>
      <c r="C481" s="6"/>
      <c r="D481" s="28">
        <f t="shared" si="66"/>
        <v>0</v>
      </c>
      <c r="E481" s="28">
        <f t="shared" si="67"/>
        <v>0</v>
      </c>
      <c r="F481" s="28">
        <f t="shared" si="68"/>
        <v>0</v>
      </c>
      <c r="H481" s="6"/>
      <c r="I481" s="6"/>
      <c r="J481" s="6"/>
      <c r="K481" s="28">
        <f t="shared" si="69"/>
        <v>0</v>
      </c>
      <c r="L481" s="28">
        <f t="shared" si="70"/>
        <v>0</v>
      </c>
      <c r="M481" s="28">
        <f t="shared" si="71"/>
        <v>0</v>
      </c>
      <c r="O481" s="11" t="s">
        <v>25</v>
      </c>
      <c r="P481" s="6"/>
      <c r="Q481" s="28">
        <f t="shared" si="72"/>
        <v>0</v>
      </c>
      <c r="S481" s="11" t="s">
        <v>25</v>
      </c>
      <c r="T481" s="6"/>
      <c r="U481" s="28">
        <f t="shared" si="73"/>
        <v>0</v>
      </c>
    </row>
    <row r="482" spans="1:21" x14ac:dyDescent="0.35">
      <c r="A482" s="6"/>
      <c r="B482" s="6"/>
      <c r="C482" s="6"/>
      <c r="D482" s="28">
        <f t="shared" si="66"/>
        <v>0</v>
      </c>
      <c r="E482" s="28">
        <f t="shared" si="67"/>
        <v>0</v>
      </c>
      <c r="F482" s="28">
        <f t="shared" si="68"/>
        <v>0</v>
      </c>
      <c r="H482" s="6"/>
      <c r="I482" s="6"/>
      <c r="J482" s="6"/>
      <c r="K482" s="28">
        <f t="shared" si="69"/>
        <v>0</v>
      </c>
      <c r="L482" s="28">
        <f t="shared" si="70"/>
        <v>0</v>
      </c>
      <c r="M482" s="28">
        <f t="shared" si="71"/>
        <v>0</v>
      </c>
      <c r="O482" s="11" t="s">
        <v>25</v>
      </c>
      <c r="P482" s="6"/>
      <c r="Q482" s="28">
        <f t="shared" si="72"/>
        <v>0</v>
      </c>
      <c r="S482" s="11" t="s">
        <v>25</v>
      </c>
      <c r="T482" s="6"/>
      <c r="U482" s="28">
        <f t="shared" si="73"/>
        <v>0</v>
      </c>
    </row>
    <row r="483" spans="1:21" x14ac:dyDescent="0.35">
      <c r="A483" s="6"/>
      <c r="B483" s="6"/>
      <c r="C483" s="6"/>
      <c r="D483" s="28">
        <f t="shared" si="66"/>
        <v>0</v>
      </c>
      <c r="E483" s="28">
        <f t="shared" si="67"/>
        <v>0</v>
      </c>
      <c r="F483" s="28">
        <f t="shared" si="68"/>
        <v>0</v>
      </c>
      <c r="H483" s="6"/>
      <c r="I483" s="6"/>
      <c r="J483" s="6"/>
      <c r="K483" s="28">
        <f t="shared" si="69"/>
        <v>0</v>
      </c>
      <c r="L483" s="28">
        <f t="shared" si="70"/>
        <v>0</v>
      </c>
      <c r="M483" s="28">
        <f t="shared" si="71"/>
        <v>0</v>
      </c>
      <c r="O483" s="11" t="s">
        <v>25</v>
      </c>
      <c r="P483" s="6"/>
      <c r="Q483" s="28">
        <f t="shared" si="72"/>
        <v>0</v>
      </c>
      <c r="S483" s="11" t="s">
        <v>25</v>
      </c>
      <c r="T483" s="6"/>
      <c r="U483" s="28">
        <f t="shared" si="73"/>
        <v>0</v>
      </c>
    </row>
    <row r="484" spans="1:21" x14ac:dyDescent="0.35">
      <c r="A484" s="6"/>
      <c r="B484" s="6"/>
      <c r="C484" s="6"/>
      <c r="D484" s="28">
        <f t="shared" si="66"/>
        <v>0</v>
      </c>
      <c r="E484" s="28">
        <f t="shared" si="67"/>
        <v>0</v>
      </c>
      <c r="F484" s="28">
        <f t="shared" si="68"/>
        <v>0</v>
      </c>
      <c r="H484" s="6"/>
      <c r="I484" s="6"/>
      <c r="J484" s="6"/>
      <c r="K484" s="28">
        <f t="shared" si="69"/>
        <v>0</v>
      </c>
      <c r="L484" s="28">
        <f t="shared" si="70"/>
        <v>0</v>
      </c>
      <c r="M484" s="28">
        <f t="shared" si="71"/>
        <v>0</v>
      </c>
      <c r="O484" s="11" t="s">
        <v>25</v>
      </c>
      <c r="P484" s="6"/>
      <c r="Q484" s="28">
        <f t="shared" si="72"/>
        <v>0</v>
      </c>
      <c r="S484" s="11" t="s">
        <v>25</v>
      </c>
      <c r="T484" s="6"/>
      <c r="U484" s="28">
        <f t="shared" si="73"/>
        <v>0</v>
      </c>
    </row>
    <row r="485" spans="1:21" x14ac:dyDescent="0.35">
      <c r="A485" s="6"/>
      <c r="B485" s="6"/>
      <c r="C485" s="6"/>
      <c r="D485" s="28">
        <f t="shared" si="66"/>
        <v>0</v>
      </c>
      <c r="E485" s="28">
        <f t="shared" si="67"/>
        <v>0</v>
      </c>
      <c r="F485" s="28">
        <f t="shared" si="68"/>
        <v>0</v>
      </c>
      <c r="H485" s="6"/>
      <c r="I485" s="6"/>
      <c r="J485" s="6"/>
      <c r="K485" s="28">
        <f t="shared" si="69"/>
        <v>0</v>
      </c>
      <c r="L485" s="28">
        <f t="shared" si="70"/>
        <v>0</v>
      </c>
      <c r="M485" s="28">
        <f t="shared" si="71"/>
        <v>0</v>
      </c>
      <c r="O485" s="11" t="s">
        <v>25</v>
      </c>
      <c r="P485" s="6"/>
      <c r="Q485" s="28">
        <f t="shared" si="72"/>
        <v>0</v>
      </c>
      <c r="S485" s="11" t="s">
        <v>25</v>
      </c>
      <c r="T485" s="6"/>
      <c r="U485" s="28">
        <f t="shared" si="73"/>
        <v>0</v>
      </c>
    </row>
    <row r="486" spans="1:21" x14ac:dyDescent="0.35">
      <c r="A486" s="6"/>
      <c r="B486" s="6"/>
      <c r="C486" s="6"/>
      <c r="D486" s="28">
        <f t="shared" si="66"/>
        <v>0</v>
      </c>
      <c r="E486" s="28">
        <f t="shared" si="67"/>
        <v>0</v>
      </c>
      <c r="F486" s="28">
        <f t="shared" si="68"/>
        <v>0</v>
      </c>
      <c r="H486" s="6"/>
      <c r="I486" s="6"/>
      <c r="J486" s="6"/>
      <c r="K486" s="28">
        <f t="shared" si="69"/>
        <v>0</v>
      </c>
      <c r="L486" s="28">
        <f t="shared" si="70"/>
        <v>0</v>
      </c>
      <c r="M486" s="28">
        <f t="shared" si="71"/>
        <v>0</v>
      </c>
      <c r="O486" s="11" t="s">
        <v>25</v>
      </c>
      <c r="P486" s="6"/>
      <c r="Q486" s="28">
        <f t="shared" si="72"/>
        <v>0</v>
      </c>
      <c r="S486" s="11" t="s">
        <v>25</v>
      </c>
      <c r="T486" s="6"/>
      <c r="U486" s="28">
        <f t="shared" si="73"/>
        <v>0</v>
      </c>
    </row>
    <row r="487" spans="1:21" x14ac:dyDescent="0.35">
      <c r="A487" s="6"/>
      <c r="B487" s="6"/>
      <c r="C487" s="6"/>
      <c r="D487" s="28">
        <f t="shared" si="66"/>
        <v>0</v>
      </c>
      <c r="E487" s="28">
        <f t="shared" si="67"/>
        <v>0</v>
      </c>
      <c r="F487" s="28">
        <f t="shared" si="68"/>
        <v>0</v>
      </c>
      <c r="H487" s="6"/>
      <c r="I487" s="6"/>
      <c r="J487" s="6"/>
      <c r="K487" s="28">
        <f t="shared" si="69"/>
        <v>0</v>
      </c>
      <c r="L487" s="28">
        <f t="shared" si="70"/>
        <v>0</v>
      </c>
      <c r="M487" s="28">
        <f t="shared" si="71"/>
        <v>0</v>
      </c>
      <c r="O487" s="11" t="s">
        <v>25</v>
      </c>
      <c r="P487" s="6"/>
      <c r="Q487" s="28">
        <f t="shared" si="72"/>
        <v>0</v>
      </c>
      <c r="S487" s="11" t="s">
        <v>25</v>
      </c>
      <c r="T487" s="6"/>
      <c r="U487" s="28">
        <f t="shared" si="73"/>
        <v>0</v>
      </c>
    </row>
    <row r="488" spans="1:21" x14ac:dyDescent="0.35">
      <c r="A488" s="6"/>
      <c r="B488" s="6"/>
      <c r="C488" s="6"/>
      <c r="D488" s="28">
        <f t="shared" si="66"/>
        <v>0</v>
      </c>
      <c r="E488" s="28">
        <f t="shared" si="67"/>
        <v>0</v>
      </c>
      <c r="F488" s="28">
        <f t="shared" si="68"/>
        <v>0</v>
      </c>
      <c r="H488" s="6"/>
      <c r="I488" s="6"/>
      <c r="J488" s="6"/>
      <c r="K488" s="28">
        <f t="shared" si="69"/>
        <v>0</v>
      </c>
      <c r="L488" s="28">
        <f t="shared" si="70"/>
        <v>0</v>
      </c>
      <c r="M488" s="28">
        <f t="shared" si="71"/>
        <v>0</v>
      </c>
      <c r="O488" s="11" t="s">
        <v>25</v>
      </c>
      <c r="P488" s="6"/>
      <c r="Q488" s="28">
        <f t="shared" si="72"/>
        <v>0</v>
      </c>
      <c r="S488" s="11" t="s">
        <v>25</v>
      </c>
      <c r="T488" s="6"/>
      <c r="U488" s="28">
        <f t="shared" si="73"/>
        <v>0</v>
      </c>
    </row>
    <row r="489" spans="1:21" x14ac:dyDescent="0.35">
      <c r="A489" s="6"/>
      <c r="B489" s="6"/>
      <c r="C489" s="6"/>
      <c r="D489" s="28">
        <f t="shared" si="66"/>
        <v>0</v>
      </c>
      <c r="E489" s="28">
        <f t="shared" si="67"/>
        <v>0</v>
      </c>
      <c r="F489" s="28">
        <f t="shared" si="68"/>
        <v>0</v>
      </c>
      <c r="H489" s="6"/>
      <c r="I489" s="6"/>
      <c r="J489" s="6"/>
      <c r="K489" s="28">
        <f t="shared" si="69"/>
        <v>0</v>
      </c>
      <c r="L489" s="28">
        <f t="shared" si="70"/>
        <v>0</v>
      </c>
      <c r="M489" s="28">
        <f t="shared" si="71"/>
        <v>0</v>
      </c>
      <c r="O489" s="11" t="s">
        <v>25</v>
      </c>
      <c r="P489" s="6"/>
      <c r="Q489" s="28">
        <f t="shared" si="72"/>
        <v>0</v>
      </c>
      <c r="S489" s="11" t="s">
        <v>25</v>
      </c>
      <c r="T489" s="6"/>
      <c r="U489" s="28">
        <f t="shared" si="73"/>
        <v>0</v>
      </c>
    </row>
    <row r="490" spans="1:21" x14ac:dyDescent="0.35">
      <c r="A490" s="6"/>
      <c r="B490" s="6"/>
      <c r="C490" s="6"/>
      <c r="D490" s="28">
        <f t="shared" si="66"/>
        <v>0</v>
      </c>
      <c r="E490" s="28">
        <f t="shared" si="67"/>
        <v>0</v>
      </c>
      <c r="F490" s="28">
        <f t="shared" si="68"/>
        <v>0</v>
      </c>
      <c r="H490" s="6"/>
      <c r="I490" s="6"/>
      <c r="J490" s="6"/>
      <c r="K490" s="28">
        <f t="shared" si="69"/>
        <v>0</v>
      </c>
      <c r="L490" s="28">
        <f t="shared" si="70"/>
        <v>0</v>
      </c>
      <c r="M490" s="28">
        <f t="shared" si="71"/>
        <v>0</v>
      </c>
      <c r="O490" s="11" t="s">
        <v>25</v>
      </c>
      <c r="P490" s="6"/>
      <c r="Q490" s="28">
        <f t="shared" si="72"/>
        <v>0</v>
      </c>
      <c r="S490" s="11" t="s">
        <v>25</v>
      </c>
      <c r="T490" s="6"/>
      <c r="U490" s="28">
        <f t="shared" si="73"/>
        <v>0</v>
      </c>
    </row>
    <row r="491" spans="1:21" x14ac:dyDescent="0.35">
      <c r="A491" s="6"/>
      <c r="B491" s="6"/>
      <c r="C491" s="6"/>
      <c r="D491" s="28">
        <f t="shared" si="66"/>
        <v>0</v>
      </c>
      <c r="E491" s="28">
        <f t="shared" si="67"/>
        <v>0</v>
      </c>
      <c r="F491" s="28">
        <f t="shared" si="68"/>
        <v>0</v>
      </c>
      <c r="H491" s="6"/>
      <c r="I491" s="6"/>
      <c r="J491" s="6"/>
      <c r="K491" s="28">
        <f t="shared" si="69"/>
        <v>0</v>
      </c>
      <c r="L491" s="28">
        <f t="shared" si="70"/>
        <v>0</v>
      </c>
      <c r="M491" s="28">
        <f t="shared" si="71"/>
        <v>0</v>
      </c>
      <c r="O491" s="11" t="s">
        <v>25</v>
      </c>
      <c r="P491" s="6"/>
      <c r="Q491" s="28">
        <f t="shared" si="72"/>
        <v>0</v>
      </c>
      <c r="S491" s="11" t="s">
        <v>25</v>
      </c>
      <c r="T491" s="6"/>
      <c r="U491" s="28">
        <f t="shared" si="73"/>
        <v>0</v>
      </c>
    </row>
    <row r="492" spans="1:21" x14ac:dyDescent="0.35">
      <c r="A492" s="6"/>
      <c r="B492" s="6"/>
      <c r="C492" s="6"/>
      <c r="D492" s="28">
        <f t="shared" si="66"/>
        <v>0</v>
      </c>
      <c r="E492" s="28">
        <f t="shared" si="67"/>
        <v>0</v>
      </c>
      <c r="F492" s="28">
        <f t="shared" si="68"/>
        <v>0</v>
      </c>
      <c r="H492" s="6"/>
      <c r="I492" s="6"/>
      <c r="J492" s="6"/>
      <c r="K492" s="28">
        <f t="shared" si="69"/>
        <v>0</v>
      </c>
      <c r="L492" s="28">
        <f t="shared" si="70"/>
        <v>0</v>
      </c>
      <c r="M492" s="28">
        <f t="shared" si="71"/>
        <v>0</v>
      </c>
      <c r="O492" s="11" t="s">
        <v>25</v>
      </c>
      <c r="P492" s="6"/>
      <c r="Q492" s="28">
        <f t="shared" si="72"/>
        <v>0</v>
      </c>
      <c r="S492" s="11" t="s">
        <v>25</v>
      </c>
      <c r="T492" s="6"/>
      <c r="U492" s="28">
        <f t="shared" si="73"/>
        <v>0</v>
      </c>
    </row>
    <row r="493" spans="1:21" x14ac:dyDescent="0.35">
      <c r="A493" s="6"/>
      <c r="B493" s="6"/>
      <c r="C493" s="6"/>
      <c r="D493" s="28">
        <f t="shared" si="66"/>
        <v>0</v>
      </c>
      <c r="E493" s="28">
        <f t="shared" si="67"/>
        <v>0</v>
      </c>
      <c r="F493" s="28">
        <f t="shared" si="68"/>
        <v>0</v>
      </c>
      <c r="H493" s="6"/>
      <c r="I493" s="6"/>
      <c r="J493" s="6"/>
      <c r="K493" s="28">
        <f t="shared" si="69"/>
        <v>0</v>
      </c>
      <c r="L493" s="28">
        <f t="shared" si="70"/>
        <v>0</v>
      </c>
      <c r="M493" s="28">
        <f t="shared" si="71"/>
        <v>0</v>
      </c>
      <c r="O493" s="11" t="s">
        <v>25</v>
      </c>
      <c r="P493" s="6"/>
      <c r="Q493" s="28">
        <f t="shared" si="72"/>
        <v>0</v>
      </c>
      <c r="S493" s="11" t="s">
        <v>25</v>
      </c>
      <c r="T493" s="6"/>
      <c r="U493" s="28">
        <f t="shared" si="73"/>
        <v>0</v>
      </c>
    </row>
    <row r="494" spans="1:21" x14ac:dyDescent="0.35">
      <c r="A494" s="6"/>
      <c r="B494" s="6"/>
      <c r="C494" s="6"/>
      <c r="D494" s="28">
        <f t="shared" si="66"/>
        <v>0</v>
      </c>
      <c r="E494" s="28">
        <f t="shared" si="67"/>
        <v>0</v>
      </c>
      <c r="F494" s="28">
        <f t="shared" si="68"/>
        <v>0</v>
      </c>
      <c r="H494" s="6"/>
      <c r="I494" s="6"/>
      <c r="J494" s="6"/>
      <c r="K494" s="28">
        <f t="shared" si="69"/>
        <v>0</v>
      </c>
      <c r="L494" s="28">
        <f t="shared" si="70"/>
        <v>0</v>
      </c>
      <c r="M494" s="28">
        <f t="shared" si="71"/>
        <v>0</v>
      </c>
      <c r="O494" s="11" t="s">
        <v>25</v>
      </c>
      <c r="P494" s="6"/>
      <c r="Q494" s="28">
        <f t="shared" si="72"/>
        <v>0</v>
      </c>
      <c r="S494" s="11" t="s">
        <v>25</v>
      </c>
      <c r="T494" s="6"/>
      <c r="U494" s="28">
        <f t="shared" si="73"/>
        <v>0</v>
      </c>
    </row>
    <row r="495" spans="1:21" x14ac:dyDescent="0.35">
      <c r="A495" s="6"/>
      <c r="B495" s="6"/>
      <c r="C495" s="6"/>
      <c r="D495" s="28">
        <f t="shared" si="66"/>
        <v>0</v>
      </c>
      <c r="E495" s="28">
        <f t="shared" si="67"/>
        <v>0</v>
      </c>
      <c r="F495" s="28">
        <f t="shared" si="68"/>
        <v>0</v>
      </c>
      <c r="H495" s="6"/>
      <c r="I495" s="6"/>
      <c r="J495" s="6"/>
      <c r="K495" s="28">
        <f t="shared" si="69"/>
        <v>0</v>
      </c>
      <c r="L495" s="28">
        <f t="shared" si="70"/>
        <v>0</v>
      </c>
      <c r="M495" s="28">
        <f t="shared" si="71"/>
        <v>0</v>
      </c>
      <c r="O495" s="11" t="s">
        <v>25</v>
      </c>
      <c r="P495" s="6"/>
      <c r="Q495" s="28">
        <f t="shared" si="72"/>
        <v>0</v>
      </c>
      <c r="S495" s="11" t="s">
        <v>25</v>
      </c>
      <c r="T495" s="6"/>
      <c r="U495" s="28">
        <f t="shared" si="73"/>
        <v>0</v>
      </c>
    </row>
    <row r="496" spans="1:21" x14ac:dyDescent="0.35">
      <c r="A496" s="6"/>
      <c r="B496" s="6"/>
      <c r="C496" s="6"/>
      <c r="D496" s="28">
        <f t="shared" si="66"/>
        <v>0</v>
      </c>
      <c r="E496" s="28">
        <f t="shared" si="67"/>
        <v>0</v>
      </c>
      <c r="F496" s="28">
        <f t="shared" si="68"/>
        <v>0</v>
      </c>
      <c r="H496" s="6"/>
      <c r="I496" s="6"/>
      <c r="J496" s="6"/>
      <c r="K496" s="28">
        <f t="shared" si="69"/>
        <v>0</v>
      </c>
      <c r="L496" s="28">
        <f t="shared" si="70"/>
        <v>0</v>
      </c>
      <c r="M496" s="28">
        <f t="shared" si="71"/>
        <v>0</v>
      </c>
      <c r="O496" s="11" t="s">
        <v>25</v>
      </c>
      <c r="P496" s="6"/>
      <c r="Q496" s="28">
        <f t="shared" si="72"/>
        <v>0</v>
      </c>
      <c r="S496" s="11" t="s">
        <v>25</v>
      </c>
      <c r="T496" s="6"/>
      <c r="U496" s="28">
        <f t="shared" si="73"/>
        <v>0</v>
      </c>
    </row>
    <row r="497" spans="1:21" x14ac:dyDescent="0.35">
      <c r="A497" s="6"/>
      <c r="B497" s="6"/>
      <c r="C497" s="6"/>
      <c r="D497" s="28">
        <f t="shared" si="66"/>
        <v>0</v>
      </c>
      <c r="E497" s="28">
        <f t="shared" si="67"/>
        <v>0</v>
      </c>
      <c r="F497" s="28">
        <f t="shared" si="68"/>
        <v>0</v>
      </c>
      <c r="H497" s="6"/>
      <c r="I497" s="6"/>
      <c r="J497" s="6"/>
      <c r="K497" s="28">
        <f t="shared" si="69"/>
        <v>0</v>
      </c>
      <c r="L497" s="28">
        <f t="shared" si="70"/>
        <v>0</v>
      </c>
      <c r="M497" s="28">
        <f t="shared" si="71"/>
        <v>0</v>
      </c>
      <c r="O497" s="11" t="s">
        <v>25</v>
      </c>
      <c r="P497" s="6"/>
      <c r="Q497" s="28">
        <f t="shared" si="72"/>
        <v>0</v>
      </c>
      <c r="S497" s="11" t="s">
        <v>25</v>
      </c>
      <c r="T497" s="6"/>
      <c r="U497" s="28">
        <f t="shared" si="73"/>
        <v>0</v>
      </c>
    </row>
    <row r="498" spans="1:21" x14ac:dyDescent="0.35">
      <c r="A498" s="6"/>
      <c r="B498" s="6"/>
      <c r="C498" s="6"/>
      <c r="D498" s="28">
        <f t="shared" ref="D498:D561" si="74">CalcHostUnitsFullStack(B498)</f>
        <v>0</v>
      </c>
      <c r="E498" s="28">
        <f t="shared" ref="E498:E561" si="75">D498*C498</f>
        <v>0</v>
      </c>
      <c r="F498" s="28">
        <f t="shared" ref="F498:F561" si="76">CalcCustomMetricsFullStack(B498)</f>
        <v>0</v>
      </c>
      <c r="H498" s="6"/>
      <c r="I498" s="6"/>
      <c r="J498" s="6"/>
      <c r="K498" s="28">
        <f t="shared" ref="K498:K561" si="77">CalcHostUnitsInfraOnly(I498)</f>
        <v>0</v>
      </c>
      <c r="L498" s="28">
        <f t="shared" ref="L498:L561" si="78">K498*J498</f>
        <v>0</v>
      </c>
      <c r="M498" s="28">
        <f t="shared" ref="M498:M561" si="79">CalcCustomMetricsInfraOnly(I498)</f>
        <v>0</v>
      </c>
      <c r="O498" s="11" t="s">
        <v>25</v>
      </c>
      <c r="P498" s="6"/>
      <c r="Q498" s="28">
        <f t="shared" ref="Q498:Q561" si="80">CalcHostUnitsFullStack(VLOOKUP(O498,machine_sizes,2,FALSE))*P498</f>
        <v>0</v>
      </c>
      <c r="S498" s="11" t="s">
        <v>25</v>
      </c>
      <c r="T498" s="6"/>
      <c r="U498" s="28">
        <f t="shared" ref="U498:U561" si="81">CalcHostUnitsInfraOnly(VLOOKUP(S498,machine_sizes,2,FALSE))*T498</f>
        <v>0</v>
      </c>
    </row>
    <row r="499" spans="1:21" x14ac:dyDescent="0.35">
      <c r="A499" s="6"/>
      <c r="B499" s="6"/>
      <c r="C499" s="6"/>
      <c r="D499" s="28">
        <f t="shared" si="74"/>
        <v>0</v>
      </c>
      <c r="E499" s="28">
        <f t="shared" si="75"/>
        <v>0</v>
      </c>
      <c r="F499" s="28">
        <f t="shared" si="76"/>
        <v>0</v>
      </c>
      <c r="H499" s="6"/>
      <c r="I499" s="6"/>
      <c r="J499" s="6"/>
      <c r="K499" s="28">
        <f t="shared" si="77"/>
        <v>0</v>
      </c>
      <c r="L499" s="28">
        <f t="shared" si="78"/>
        <v>0</v>
      </c>
      <c r="M499" s="28">
        <f t="shared" si="79"/>
        <v>0</v>
      </c>
      <c r="O499" s="11" t="s">
        <v>25</v>
      </c>
      <c r="P499" s="6"/>
      <c r="Q499" s="28">
        <f t="shared" si="80"/>
        <v>0</v>
      </c>
      <c r="S499" s="11" t="s">
        <v>25</v>
      </c>
      <c r="T499" s="6"/>
      <c r="U499" s="28">
        <f t="shared" si="81"/>
        <v>0</v>
      </c>
    </row>
    <row r="500" spans="1:21" x14ac:dyDescent="0.35">
      <c r="A500" s="6"/>
      <c r="B500" s="6"/>
      <c r="C500" s="6"/>
      <c r="D500" s="28">
        <f t="shared" si="74"/>
        <v>0</v>
      </c>
      <c r="E500" s="28">
        <f t="shared" si="75"/>
        <v>0</v>
      </c>
      <c r="F500" s="28">
        <f t="shared" si="76"/>
        <v>0</v>
      </c>
      <c r="H500" s="6"/>
      <c r="I500" s="6"/>
      <c r="J500" s="6"/>
      <c r="K500" s="28">
        <f t="shared" si="77"/>
        <v>0</v>
      </c>
      <c r="L500" s="28">
        <f t="shared" si="78"/>
        <v>0</v>
      </c>
      <c r="M500" s="28">
        <f t="shared" si="79"/>
        <v>0</v>
      </c>
      <c r="O500" s="11" t="s">
        <v>25</v>
      </c>
      <c r="P500" s="6"/>
      <c r="Q500" s="28">
        <f t="shared" si="80"/>
        <v>0</v>
      </c>
      <c r="S500" s="11" t="s">
        <v>25</v>
      </c>
      <c r="T500" s="6"/>
      <c r="U500" s="28">
        <f t="shared" si="81"/>
        <v>0</v>
      </c>
    </row>
    <row r="501" spans="1:21" x14ac:dyDescent="0.35">
      <c r="A501" s="6"/>
      <c r="B501" s="6"/>
      <c r="C501" s="6"/>
      <c r="D501" s="28">
        <f t="shared" si="74"/>
        <v>0</v>
      </c>
      <c r="E501" s="28">
        <f t="shared" si="75"/>
        <v>0</v>
      </c>
      <c r="F501" s="28">
        <f t="shared" si="76"/>
        <v>0</v>
      </c>
      <c r="H501" s="6"/>
      <c r="I501" s="6"/>
      <c r="J501" s="6"/>
      <c r="K501" s="28">
        <f t="shared" si="77"/>
        <v>0</v>
      </c>
      <c r="L501" s="28">
        <f t="shared" si="78"/>
        <v>0</v>
      </c>
      <c r="M501" s="28">
        <f t="shared" si="79"/>
        <v>0</v>
      </c>
      <c r="O501" s="11" t="s">
        <v>25</v>
      </c>
      <c r="P501" s="6"/>
      <c r="Q501" s="28">
        <f t="shared" si="80"/>
        <v>0</v>
      </c>
      <c r="S501" s="11" t="s">
        <v>25</v>
      </c>
      <c r="T501" s="6"/>
      <c r="U501" s="28">
        <f t="shared" si="81"/>
        <v>0</v>
      </c>
    </row>
    <row r="502" spans="1:21" x14ac:dyDescent="0.35">
      <c r="A502" s="6"/>
      <c r="B502" s="6"/>
      <c r="C502" s="6"/>
      <c r="D502" s="28">
        <f t="shared" si="74"/>
        <v>0</v>
      </c>
      <c r="E502" s="28">
        <f t="shared" si="75"/>
        <v>0</v>
      </c>
      <c r="F502" s="28">
        <f t="shared" si="76"/>
        <v>0</v>
      </c>
      <c r="H502" s="6"/>
      <c r="I502" s="6"/>
      <c r="J502" s="6"/>
      <c r="K502" s="28">
        <f t="shared" si="77"/>
        <v>0</v>
      </c>
      <c r="L502" s="28">
        <f t="shared" si="78"/>
        <v>0</v>
      </c>
      <c r="M502" s="28">
        <f t="shared" si="79"/>
        <v>0</v>
      </c>
      <c r="O502" s="11" t="s">
        <v>25</v>
      </c>
      <c r="P502" s="6"/>
      <c r="Q502" s="28">
        <f t="shared" si="80"/>
        <v>0</v>
      </c>
      <c r="S502" s="11" t="s">
        <v>25</v>
      </c>
      <c r="T502" s="6"/>
      <c r="U502" s="28">
        <f t="shared" si="81"/>
        <v>0</v>
      </c>
    </row>
    <row r="503" spans="1:21" x14ac:dyDescent="0.35">
      <c r="A503" s="6"/>
      <c r="B503" s="6"/>
      <c r="C503" s="6"/>
      <c r="D503" s="28">
        <f t="shared" si="74"/>
        <v>0</v>
      </c>
      <c r="E503" s="28">
        <f t="shared" si="75"/>
        <v>0</v>
      </c>
      <c r="F503" s="28">
        <f t="shared" si="76"/>
        <v>0</v>
      </c>
      <c r="H503" s="6"/>
      <c r="I503" s="6"/>
      <c r="J503" s="6"/>
      <c r="K503" s="28">
        <f t="shared" si="77"/>
        <v>0</v>
      </c>
      <c r="L503" s="28">
        <f t="shared" si="78"/>
        <v>0</v>
      </c>
      <c r="M503" s="28">
        <f t="shared" si="79"/>
        <v>0</v>
      </c>
      <c r="O503" s="11" t="s">
        <v>25</v>
      </c>
      <c r="P503" s="6"/>
      <c r="Q503" s="28">
        <f t="shared" si="80"/>
        <v>0</v>
      </c>
      <c r="S503" s="11" t="s">
        <v>25</v>
      </c>
      <c r="T503" s="6"/>
      <c r="U503" s="28">
        <f t="shared" si="81"/>
        <v>0</v>
      </c>
    </row>
    <row r="504" spans="1:21" x14ac:dyDescent="0.35">
      <c r="A504" s="6"/>
      <c r="B504" s="6"/>
      <c r="C504" s="6"/>
      <c r="D504" s="28">
        <f t="shared" si="74"/>
        <v>0</v>
      </c>
      <c r="E504" s="28">
        <f t="shared" si="75"/>
        <v>0</v>
      </c>
      <c r="F504" s="28">
        <f t="shared" si="76"/>
        <v>0</v>
      </c>
      <c r="H504" s="6"/>
      <c r="I504" s="6"/>
      <c r="J504" s="6"/>
      <c r="K504" s="28">
        <f t="shared" si="77"/>
        <v>0</v>
      </c>
      <c r="L504" s="28">
        <f t="shared" si="78"/>
        <v>0</v>
      </c>
      <c r="M504" s="28">
        <f t="shared" si="79"/>
        <v>0</v>
      </c>
      <c r="O504" s="11" t="s">
        <v>25</v>
      </c>
      <c r="P504" s="6"/>
      <c r="Q504" s="28">
        <f t="shared" si="80"/>
        <v>0</v>
      </c>
      <c r="S504" s="11" t="s">
        <v>25</v>
      </c>
      <c r="T504" s="6"/>
      <c r="U504" s="28">
        <f t="shared" si="81"/>
        <v>0</v>
      </c>
    </row>
    <row r="505" spans="1:21" x14ac:dyDescent="0.35">
      <c r="A505" s="6"/>
      <c r="B505" s="6"/>
      <c r="C505" s="6"/>
      <c r="D505" s="28">
        <f t="shared" si="74"/>
        <v>0</v>
      </c>
      <c r="E505" s="28">
        <f t="shared" si="75"/>
        <v>0</v>
      </c>
      <c r="F505" s="28">
        <f t="shared" si="76"/>
        <v>0</v>
      </c>
      <c r="H505" s="6"/>
      <c r="I505" s="6"/>
      <c r="J505" s="6"/>
      <c r="K505" s="28">
        <f t="shared" si="77"/>
        <v>0</v>
      </c>
      <c r="L505" s="28">
        <f t="shared" si="78"/>
        <v>0</v>
      </c>
      <c r="M505" s="28">
        <f t="shared" si="79"/>
        <v>0</v>
      </c>
      <c r="O505" s="11" t="s">
        <v>25</v>
      </c>
      <c r="P505" s="6"/>
      <c r="Q505" s="28">
        <f t="shared" si="80"/>
        <v>0</v>
      </c>
      <c r="S505" s="11" t="s">
        <v>25</v>
      </c>
      <c r="T505" s="6"/>
      <c r="U505" s="28">
        <f t="shared" si="81"/>
        <v>0</v>
      </c>
    </row>
    <row r="506" spans="1:21" x14ac:dyDescent="0.35">
      <c r="A506" s="6"/>
      <c r="B506" s="6"/>
      <c r="C506" s="6"/>
      <c r="D506" s="28">
        <f t="shared" si="74"/>
        <v>0</v>
      </c>
      <c r="E506" s="28">
        <f t="shared" si="75"/>
        <v>0</v>
      </c>
      <c r="F506" s="28">
        <f t="shared" si="76"/>
        <v>0</v>
      </c>
      <c r="H506" s="6"/>
      <c r="I506" s="6"/>
      <c r="J506" s="6"/>
      <c r="K506" s="28">
        <f t="shared" si="77"/>
        <v>0</v>
      </c>
      <c r="L506" s="28">
        <f t="shared" si="78"/>
        <v>0</v>
      </c>
      <c r="M506" s="28">
        <f t="shared" si="79"/>
        <v>0</v>
      </c>
      <c r="O506" s="11" t="s">
        <v>25</v>
      </c>
      <c r="P506" s="6"/>
      <c r="Q506" s="28">
        <f t="shared" si="80"/>
        <v>0</v>
      </c>
      <c r="S506" s="11" t="s">
        <v>25</v>
      </c>
      <c r="T506" s="6"/>
      <c r="U506" s="28">
        <f t="shared" si="81"/>
        <v>0</v>
      </c>
    </row>
    <row r="507" spans="1:21" x14ac:dyDescent="0.35">
      <c r="A507" s="6"/>
      <c r="B507" s="6"/>
      <c r="C507" s="6"/>
      <c r="D507" s="28">
        <f t="shared" si="74"/>
        <v>0</v>
      </c>
      <c r="E507" s="28">
        <f t="shared" si="75"/>
        <v>0</v>
      </c>
      <c r="F507" s="28">
        <f t="shared" si="76"/>
        <v>0</v>
      </c>
      <c r="H507" s="6"/>
      <c r="I507" s="6"/>
      <c r="J507" s="6"/>
      <c r="K507" s="28">
        <f t="shared" si="77"/>
        <v>0</v>
      </c>
      <c r="L507" s="28">
        <f t="shared" si="78"/>
        <v>0</v>
      </c>
      <c r="M507" s="28">
        <f t="shared" si="79"/>
        <v>0</v>
      </c>
      <c r="O507" s="11" t="s">
        <v>25</v>
      </c>
      <c r="P507" s="6"/>
      <c r="Q507" s="28">
        <f t="shared" si="80"/>
        <v>0</v>
      </c>
      <c r="S507" s="11" t="s">
        <v>25</v>
      </c>
      <c r="T507" s="6"/>
      <c r="U507" s="28">
        <f t="shared" si="81"/>
        <v>0</v>
      </c>
    </row>
    <row r="508" spans="1:21" x14ac:dyDescent="0.35">
      <c r="A508" s="6"/>
      <c r="B508" s="6"/>
      <c r="C508" s="6"/>
      <c r="D508" s="28">
        <f t="shared" si="74"/>
        <v>0</v>
      </c>
      <c r="E508" s="28">
        <f t="shared" si="75"/>
        <v>0</v>
      </c>
      <c r="F508" s="28">
        <f t="shared" si="76"/>
        <v>0</v>
      </c>
      <c r="H508" s="6"/>
      <c r="I508" s="6"/>
      <c r="J508" s="6"/>
      <c r="K508" s="28">
        <f t="shared" si="77"/>
        <v>0</v>
      </c>
      <c r="L508" s="28">
        <f t="shared" si="78"/>
        <v>0</v>
      </c>
      <c r="M508" s="28">
        <f t="shared" si="79"/>
        <v>0</v>
      </c>
      <c r="O508" s="11" t="s">
        <v>25</v>
      </c>
      <c r="P508" s="6"/>
      <c r="Q508" s="28">
        <f t="shared" si="80"/>
        <v>0</v>
      </c>
      <c r="S508" s="11" t="s">
        <v>25</v>
      </c>
      <c r="T508" s="6"/>
      <c r="U508" s="28">
        <f t="shared" si="81"/>
        <v>0</v>
      </c>
    </row>
    <row r="509" spans="1:21" x14ac:dyDescent="0.35">
      <c r="A509" s="6"/>
      <c r="B509" s="6"/>
      <c r="C509" s="6"/>
      <c r="D509" s="28">
        <f t="shared" si="74"/>
        <v>0</v>
      </c>
      <c r="E509" s="28">
        <f t="shared" si="75"/>
        <v>0</v>
      </c>
      <c r="F509" s="28">
        <f t="shared" si="76"/>
        <v>0</v>
      </c>
      <c r="H509" s="6"/>
      <c r="I509" s="6"/>
      <c r="J509" s="6"/>
      <c r="K509" s="28">
        <f t="shared" si="77"/>
        <v>0</v>
      </c>
      <c r="L509" s="28">
        <f t="shared" si="78"/>
        <v>0</v>
      </c>
      <c r="M509" s="28">
        <f t="shared" si="79"/>
        <v>0</v>
      </c>
      <c r="O509" s="11" t="s">
        <v>25</v>
      </c>
      <c r="P509" s="6"/>
      <c r="Q509" s="28">
        <f t="shared" si="80"/>
        <v>0</v>
      </c>
      <c r="S509" s="11" t="s">
        <v>25</v>
      </c>
      <c r="T509" s="6"/>
      <c r="U509" s="28">
        <f t="shared" si="81"/>
        <v>0</v>
      </c>
    </row>
    <row r="510" spans="1:21" x14ac:dyDescent="0.35">
      <c r="A510" s="6"/>
      <c r="B510" s="6"/>
      <c r="C510" s="6"/>
      <c r="D510" s="28">
        <f t="shared" si="74"/>
        <v>0</v>
      </c>
      <c r="E510" s="28">
        <f t="shared" si="75"/>
        <v>0</v>
      </c>
      <c r="F510" s="28">
        <f t="shared" si="76"/>
        <v>0</v>
      </c>
      <c r="H510" s="6"/>
      <c r="I510" s="6"/>
      <c r="J510" s="6"/>
      <c r="K510" s="28">
        <f t="shared" si="77"/>
        <v>0</v>
      </c>
      <c r="L510" s="28">
        <f t="shared" si="78"/>
        <v>0</v>
      </c>
      <c r="M510" s="28">
        <f t="shared" si="79"/>
        <v>0</v>
      </c>
      <c r="O510" s="11" t="s">
        <v>25</v>
      </c>
      <c r="P510" s="6"/>
      <c r="Q510" s="28">
        <f t="shared" si="80"/>
        <v>0</v>
      </c>
      <c r="S510" s="11" t="s">
        <v>25</v>
      </c>
      <c r="T510" s="6"/>
      <c r="U510" s="28">
        <f t="shared" si="81"/>
        <v>0</v>
      </c>
    </row>
    <row r="511" spans="1:21" x14ac:dyDescent="0.35">
      <c r="A511" s="6"/>
      <c r="B511" s="6"/>
      <c r="C511" s="6"/>
      <c r="D511" s="28">
        <f t="shared" si="74"/>
        <v>0</v>
      </c>
      <c r="E511" s="28">
        <f t="shared" si="75"/>
        <v>0</v>
      </c>
      <c r="F511" s="28">
        <f t="shared" si="76"/>
        <v>0</v>
      </c>
      <c r="H511" s="6"/>
      <c r="I511" s="6"/>
      <c r="J511" s="6"/>
      <c r="K511" s="28">
        <f t="shared" si="77"/>
        <v>0</v>
      </c>
      <c r="L511" s="28">
        <f t="shared" si="78"/>
        <v>0</v>
      </c>
      <c r="M511" s="28">
        <f t="shared" si="79"/>
        <v>0</v>
      </c>
      <c r="O511" s="11" t="s">
        <v>25</v>
      </c>
      <c r="P511" s="6"/>
      <c r="Q511" s="28">
        <f t="shared" si="80"/>
        <v>0</v>
      </c>
      <c r="S511" s="11" t="s">
        <v>25</v>
      </c>
      <c r="T511" s="6"/>
      <c r="U511" s="28">
        <f t="shared" si="81"/>
        <v>0</v>
      </c>
    </row>
    <row r="512" spans="1:21" x14ac:dyDescent="0.35">
      <c r="A512" s="6"/>
      <c r="B512" s="6"/>
      <c r="C512" s="6"/>
      <c r="D512" s="28">
        <f t="shared" si="74"/>
        <v>0</v>
      </c>
      <c r="E512" s="28">
        <f t="shared" si="75"/>
        <v>0</v>
      </c>
      <c r="F512" s="28">
        <f t="shared" si="76"/>
        <v>0</v>
      </c>
      <c r="H512" s="6"/>
      <c r="I512" s="6"/>
      <c r="J512" s="6"/>
      <c r="K512" s="28">
        <f t="shared" si="77"/>
        <v>0</v>
      </c>
      <c r="L512" s="28">
        <f t="shared" si="78"/>
        <v>0</v>
      </c>
      <c r="M512" s="28">
        <f t="shared" si="79"/>
        <v>0</v>
      </c>
      <c r="O512" s="11" t="s">
        <v>25</v>
      </c>
      <c r="P512" s="6"/>
      <c r="Q512" s="28">
        <f t="shared" si="80"/>
        <v>0</v>
      </c>
      <c r="S512" s="11" t="s">
        <v>25</v>
      </c>
      <c r="T512" s="6"/>
      <c r="U512" s="28">
        <f t="shared" si="81"/>
        <v>0</v>
      </c>
    </row>
    <row r="513" spans="1:21" x14ac:dyDescent="0.35">
      <c r="A513" s="6"/>
      <c r="B513" s="6"/>
      <c r="C513" s="6"/>
      <c r="D513" s="28">
        <f t="shared" si="74"/>
        <v>0</v>
      </c>
      <c r="E513" s="28">
        <f t="shared" si="75"/>
        <v>0</v>
      </c>
      <c r="F513" s="28">
        <f t="shared" si="76"/>
        <v>0</v>
      </c>
      <c r="H513" s="6"/>
      <c r="I513" s="6"/>
      <c r="J513" s="6"/>
      <c r="K513" s="28">
        <f t="shared" si="77"/>
        <v>0</v>
      </c>
      <c r="L513" s="28">
        <f t="shared" si="78"/>
        <v>0</v>
      </c>
      <c r="M513" s="28">
        <f t="shared" si="79"/>
        <v>0</v>
      </c>
      <c r="O513" s="11" t="s">
        <v>25</v>
      </c>
      <c r="P513" s="6"/>
      <c r="Q513" s="28">
        <f t="shared" si="80"/>
        <v>0</v>
      </c>
      <c r="S513" s="11" t="s">
        <v>25</v>
      </c>
      <c r="T513" s="6"/>
      <c r="U513" s="28">
        <f t="shared" si="81"/>
        <v>0</v>
      </c>
    </row>
    <row r="514" spans="1:21" x14ac:dyDescent="0.35">
      <c r="A514" s="6"/>
      <c r="B514" s="6"/>
      <c r="C514" s="6"/>
      <c r="D514" s="28">
        <f t="shared" si="74"/>
        <v>0</v>
      </c>
      <c r="E514" s="28">
        <f t="shared" si="75"/>
        <v>0</v>
      </c>
      <c r="F514" s="28">
        <f t="shared" si="76"/>
        <v>0</v>
      </c>
      <c r="H514" s="6"/>
      <c r="I514" s="6"/>
      <c r="J514" s="6"/>
      <c r="K514" s="28">
        <f t="shared" si="77"/>
        <v>0</v>
      </c>
      <c r="L514" s="28">
        <f t="shared" si="78"/>
        <v>0</v>
      </c>
      <c r="M514" s="28">
        <f t="shared" si="79"/>
        <v>0</v>
      </c>
      <c r="O514" s="11" t="s">
        <v>25</v>
      </c>
      <c r="P514" s="6"/>
      <c r="Q514" s="28">
        <f t="shared" si="80"/>
        <v>0</v>
      </c>
      <c r="S514" s="11" t="s">
        <v>25</v>
      </c>
      <c r="T514" s="6"/>
      <c r="U514" s="28">
        <f t="shared" si="81"/>
        <v>0</v>
      </c>
    </row>
    <row r="515" spans="1:21" x14ac:dyDescent="0.35">
      <c r="A515" s="6"/>
      <c r="B515" s="6"/>
      <c r="C515" s="6"/>
      <c r="D515" s="28">
        <f t="shared" si="74"/>
        <v>0</v>
      </c>
      <c r="E515" s="28">
        <f t="shared" si="75"/>
        <v>0</v>
      </c>
      <c r="F515" s="28">
        <f t="shared" si="76"/>
        <v>0</v>
      </c>
      <c r="H515" s="6"/>
      <c r="I515" s="6"/>
      <c r="J515" s="6"/>
      <c r="K515" s="28">
        <f t="shared" si="77"/>
        <v>0</v>
      </c>
      <c r="L515" s="28">
        <f t="shared" si="78"/>
        <v>0</v>
      </c>
      <c r="M515" s="28">
        <f t="shared" si="79"/>
        <v>0</v>
      </c>
      <c r="O515" s="11" t="s">
        <v>25</v>
      </c>
      <c r="P515" s="6"/>
      <c r="Q515" s="28">
        <f t="shared" si="80"/>
        <v>0</v>
      </c>
      <c r="S515" s="11" t="s">
        <v>25</v>
      </c>
      <c r="T515" s="6"/>
      <c r="U515" s="28">
        <f t="shared" si="81"/>
        <v>0</v>
      </c>
    </row>
    <row r="516" spans="1:21" x14ac:dyDescent="0.35">
      <c r="A516" s="6"/>
      <c r="B516" s="6"/>
      <c r="C516" s="6"/>
      <c r="D516" s="28">
        <f t="shared" si="74"/>
        <v>0</v>
      </c>
      <c r="E516" s="28">
        <f t="shared" si="75"/>
        <v>0</v>
      </c>
      <c r="F516" s="28">
        <f t="shared" si="76"/>
        <v>0</v>
      </c>
      <c r="H516" s="6"/>
      <c r="I516" s="6"/>
      <c r="J516" s="6"/>
      <c r="K516" s="28">
        <f t="shared" si="77"/>
        <v>0</v>
      </c>
      <c r="L516" s="28">
        <f t="shared" si="78"/>
        <v>0</v>
      </c>
      <c r="M516" s="28">
        <f t="shared" si="79"/>
        <v>0</v>
      </c>
      <c r="O516" s="11" t="s">
        <v>25</v>
      </c>
      <c r="P516" s="6"/>
      <c r="Q516" s="28">
        <f t="shared" si="80"/>
        <v>0</v>
      </c>
      <c r="S516" s="11" t="s">
        <v>25</v>
      </c>
      <c r="T516" s="6"/>
      <c r="U516" s="28">
        <f t="shared" si="81"/>
        <v>0</v>
      </c>
    </row>
    <row r="517" spans="1:21" x14ac:dyDescent="0.35">
      <c r="A517" s="6"/>
      <c r="B517" s="6"/>
      <c r="C517" s="6"/>
      <c r="D517" s="28">
        <f t="shared" si="74"/>
        <v>0</v>
      </c>
      <c r="E517" s="28">
        <f t="shared" si="75"/>
        <v>0</v>
      </c>
      <c r="F517" s="28">
        <f t="shared" si="76"/>
        <v>0</v>
      </c>
      <c r="H517" s="6"/>
      <c r="I517" s="6"/>
      <c r="J517" s="6"/>
      <c r="K517" s="28">
        <f t="shared" si="77"/>
        <v>0</v>
      </c>
      <c r="L517" s="28">
        <f t="shared" si="78"/>
        <v>0</v>
      </c>
      <c r="M517" s="28">
        <f t="shared" si="79"/>
        <v>0</v>
      </c>
      <c r="O517" s="11" t="s">
        <v>25</v>
      </c>
      <c r="P517" s="6"/>
      <c r="Q517" s="28">
        <f t="shared" si="80"/>
        <v>0</v>
      </c>
      <c r="S517" s="11" t="s">
        <v>25</v>
      </c>
      <c r="T517" s="6"/>
      <c r="U517" s="28">
        <f t="shared" si="81"/>
        <v>0</v>
      </c>
    </row>
    <row r="518" spans="1:21" x14ac:dyDescent="0.35">
      <c r="A518" s="6"/>
      <c r="B518" s="6"/>
      <c r="C518" s="6"/>
      <c r="D518" s="28">
        <f t="shared" si="74"/>
        <v>0</v>
      </c>
      <c r="E518" s="28">
        <f t="shared" si="75"/>
        <v>0</v>
      </c>
      <c r="F518" s="28">
        <f t="shared" si="76"/>
        <v>0</v>
      </c>
      <c r="H518" s="6"/>
      <c r="I518" s="6"/>
      <c r="J518" s="6"/>
      <c r="K518" s="28">
        <f t="shared" si="77"/>
        <v>0</v>
      </c>
      <c r="L518" s="28">
        <f t="shared" si="78"/>
        <v>0</v>
      </c>
      <c r="M518" s="28">
        <f t="shared" si="79"/>
        <v>0</v>
      </c>
      <c r="O518" s="11" t="s">
        <v>25</v>
      </c>
      <c r="P518" s="6"/>
      <c r="Q518" s="28">
        <f t="shared" si="80"/>
        <v>0</v>
      </c>
      <c r="S518" s="11" t="s">
        <v>25</v>
      </c>
      <c r="T518" s="6"/>
      <c r="U518" s="28">
        <f t="shared" si="81"/>
        <v>0</v>
      </c>
    </row>
    <row r="519" spans="1:21" x14ac:dyDescent="0.35">
      <c r="A519" s="6"/>
      <c r="B519" s="6"/>
      <c r="C519" s="6"/>
      <c r="D519" s="28">
        <f t="shared" si="74"/>
        <v>0</v>
      </c>
      <c r="E519" s="28">
        <f t="shared" si="75"/>
        <v>0</v>
      </c>
      <c r="F519" s="28">
        <f t="shared" si="76"/>
        <v>0</v>
      </c>
      <c r="H519" s="6"/>
      <c r="I519" s="6"/>
      <c r="J519" s="6"/>
      <c r="K519" s="28">
        <f t="shared" si="77"/>
        <v>0</v>
      </c>
      <c r="L519" s="28">
        <f t="shared" si="78"/>
        <v>0</v>
      </c>
      <c r="M519" s="28">
        <f t="shared" si="79"/>
        <v>0</v>
      </c>
      <c r="O519" s="11" t="s">
        <v>25</v>
      </c>
      <c r="P519" s="6"/>
      <c r="Q519" s="28">
        <f t="shared" si="80"/>
        <v>0</v>
      </c>
      <c r="S519" s="11" t="s">
        <v>25</v>
      </c>
      <c r="T519" s="6"/>
      <c r="U519" s="28">
        <f t="shared" si="81"/>
        <v>0</v>
      </c>
    </row>
    <row r="520" spans="1:21" x14ac:dyDescent="0.35">
      <c r="A520" s="6"/>
      <c r="B520" s="6"/>
      <c r="C520" s="6"/>
      <c r="D520" s="28">
        <f t="shared" si="74"/>
        <v>0</v>
      </c>
      <c r="E520" s="28">
        <f t="shared" si="75"/>
        <v>0</v>
      </c>
      <c r="F520" s="28">
        <f t="shared" si="76"/>
        <v>0</v>
      </c>
      <c r="H520" s="6"/>
      <c r="I520" s="6"/>
      <c r="J520" s="6"/>
      <c r="K520" s="28">
        <f t="shared" si="77"/>
        <v>0</v>
      </c>
      <c r="L520" s="28">
        <f t="shared" si="78"/>
        <v>0</v>
      </c>
      <c r="M520" s="28">
        <f t="shared" si="79"/>
        <v>0</v>
      </c>
      <c r="O520" s="11" t="s">
        <v>25</v>
      </c>
      <c r="P520" s="6"/>
      <c r="Q520" s="28">
        <f t="shared" si="80"/>
        <v>0</v>
      </c>
      <c r="S520" s="11" t="s">
        <v>25</v>
      </c>
      <c r="T520" s="6"/>
      <c r="U520" s="28">
        <f t="shared" si="81"/>
        <v>0</v>
      </c>
    </row>
    <row r="521" spans="1:21" x14ac:dyDescent="0.35">
      <c r="A521" s="6"/>
      <c r="B521" s="6"/>
      <c r="C521" s="6"/>
      <c r="D521" s="28">
        <f t="shared" si="74"/>
        <v>0</v>
      </c>
      <c r="E521" s="28">
        <f t="shared" si="75"/>
        <v>0</v>
      </c>
      <c r="F521" s="28">
        <f t="shared" si="76"/>
        <v>0</v>
      </c>
      <c r="H521" s="6"/>
      <c r="I521" s="6"/>
      <c r="J521" s="6"/>
      <c r="K521" s="28">
        <f t="shared" si="77"/>
        <v>0</v>
      </c>
      <c r="L521" s="28">
        <f t="shared" si="78"/>
        <v>0</v>
      </c>
      <c r="M521" s="28">
        <f t="shared" si="79"/>
        <v>0</v>
      </c>
      <c r="O521" s="11" t="s">
        <v>25</v>
      </c>
      <c r="P521" s="6"/>
      <c r="Q521" s="28">
        <f t="shared" si="80"/>
        <v>0</v>
      </c>
      <c r="S521" s="11" t="s">
        <v>25</v>
      </c>
      <c r="T521" s="6"/>
      <c r="U521" s="28">
        <f t="shared" si="81"/>
        <v>0</v>
      </c>
    </row>
    <row r="522" spans="1:21" x14ac:dyDescent="0.35">
      <c r="A522" s="6"/>
      <c r="B522" s="6"/>
      <c r="C522" s="6"/>
      <c r="D522" s="28">
        <f t="shared" si="74"/>
        <v>0</v>
      </c>
      <c r="E522" s="28">
        <f t="shared" si="75"/>
        <v>0</v>
      </c>
      <c r="F522" s="28">
        <f t="shared" si="76"/>
        <v>0</v>
      </c>
      <c r="H522" s="6"/>
      <c r="I522" s="6"/>
      <c r="J522" s="6"/>
      <c r="K522" s="28">
        <f t="shared" si="77"/>
        <v>0</v>
      </c>
      <c r="L522" s="28">
        <f t="shared" si="78"/>
        <v>0</v>
      </c>
      <c r="M522" s="28">
        <f t="shared" si="79"/>
        <v>0</v>
      </c>
      <c r="O522" s="11" t="s">
        <v>25</v>
      </c>
      <c r="P522" s="6"/>
      <c r="Q522" s="28">
        <f t="shared" si="80"/>
        <v>0</v>
      </c>
      <c r="S522" s="11" t="s">
        <v>25</v>
      </c>
      <c r="T522" s="6"/>
      <c r="U522" s="28">
        <f t="shared" si="81"/>
        <v>0</v>
      </c>
    </row>
    <row r="523" spans="1:21" x14ac:dyDescent="0.35">
      <c r="A523" s="6"/>
      <c r="B523" s="6"/>
      <c r="C523" s="6"/>
      <c r="D523" s="28">
        <f t="shared" si="74"/>
        <v>0</v>
      </c>
      <c r="E523" s="28">
        <f t="shared" si="75"/>
        <v>0</v>
      </c>
      <c r="F523" s="28">
        <f t="shared" si="76"/>
        <v>0</v>
      </c>
      <c r="H523" s="6"/>
      <c r="I523" s="6"/>
      <c r="J523" s="6"/>
      <c r="K523" s="28">
        <f t="shared" si="77"/>
        <v>0</v>
      </c>
      <c r="L523" s="28">
        <f t="shared" si="78"/>
        <v>0</v>
      </c>
      <c r="M523" s="28">
        <f t="shared" si="79"/>
        <v>0</v>
      </c>
      <c r="O523" s="11" t="s">
        <v>25</v>
      </c>
      <c r="P523" s="6"/>
      <c r="Q523" s="28">
        <f t="shared" si="80"/>
        <v>0</v>
      </c>
      <c r="S523" s="11" t="s">
        <v>25</v>
      </c>
      <c r="T523" s="6"/>
      <c r="U523" s="28">
        <f t="shared" si="81"/>
        <v>0</v>
      </c>
    </row>
    <row r="524" spans="1:21" x14ac:dyDescent="0.35">
      <c r="A524" s="6"/>
      <c r="B524" s="6"/>
      <c r="C524" s="6"/>
      <c r="D524" s="28">
        <f t="shared" si="74"/>
        <v>0</v>
      </c>
      <c r="E524" s="28">
        <f t="shared" si="75"/>
        <v>0</v>
      </c>
      <c r="F524" s="28">
        <f t="shared" si="76"/>
        <v>0</v>
      </c>
      <c r="H524" s="6"/>
      <c r="I524" s="6"/>
      <c r="J524" s="6"/>
      <c r="K524" s="28">
        <f t="shared" si="77"/>
        <v>0</v>
      </c>
      <c r="L524" s="28">
        <f t="shared" si="78"/>
        <v>0</v>
      </c>
      <c r="M524" s="28">
        <f t="shared" si="79"/>
        <v>0</v>
      </c>
      <c r="O524" s="11" t="s">
        <v>25</v>
      </c>
      <c r="P524" s="6"/>
      <c r="Q524" s="28">
        <f t="shared" si="80"/>
        <v>0</v>
      </c>
      <c r="S524" s="11" t="s">
        <v>25</v>
      </c>
      <c r="T524" s="6"/>
      <c r="U524" s="28">
        <f t="shared" si="81"/>
        <v>0</v>
      </c>
    </row>
    <row r="525" spans="1:21" x14ac:dyDescent="0.35">
      <c r="A525" s="6"/>
      <c r="B525" s="6"/>
      <c r="C525" s="6"/>
      <c r="D525" s="28">
        <f t="shared" si="74"/>
        <v>0</v>
      </c>
      <c r="E525" s="28">
        <f t="shared" si="75"/>
        <v>0</v>
      </c>
      <c r="F525" s="28">
        <f t="shared" si="76"/>
        <v>0</v>
      </c>
      <c r="H525" s="6"/>
      <c r="I525" s="6"/>
      <c r="J525" s="6"/>
      <c r="K525" s="28">
        <f t="shared" si="77"/>
        <v>0</v>
      </c>
      <c r="L525" s="28">
        <f t="shared" si="78"/>
        <v>0</v>
      </c>
      <c r="M525" s="28">
        <f t="shared" si="79"/>
        <v>0</v>
      </c>
      <c r="O525" s="11" t="s">
        <v>25</v>
      </c>
      <c r="P525" s="6"/>
      <c r="Q525" s="28">
        <f t="shared" si="80"/>
        <v>0</v>
      </c>
      <c r="S525" s="11" t="s">
        <v>25</v>
      </c>
      <c r="T525" s="6"/>
      <c r="U525" s="28">
        <f t="shared" si="81"/>
        <v>0</v>
      </c>
    </row>
    <row r="526" spans="1:21" x14ac:dyDescent="0.35">
      <c r="A526" s="6"/>
      <c r="B526" s="6"/>
      <c r="C526" s="6"/>
      <c r="D526" s="28">
        <f t="shared" si="74"/>
        <v>0</v>
      </c>
      <c r="E526" s="28">
        <f t="shared" si="75"/>
        <v>0</v>
      </c>
      <c r="F526" s="28">
        <f t="shared" si="76"/>
        <v>0</v>
      </c>
      <c r="H526" s="6"/>
      <c r="I526" s="6"/>
      <c r="J526" s="6"/>
      <c r="K526" s="28">
        <f t="shared" si="77"/>
        <v>0</v>
      </c>
      <c r="L526" s="28">
        <f t="shared" si="78"/>
        <v>0</v>
      </c>
      <c r="M526" s="28">
        <f t="shared" si="79"/>
        <v>0</v>
      </c>
      <c r="O526" s="11" t="s">
        <v>25</v>
      </c>
      <c r="P526" s="6"/>
      <c r="Q526" s="28">
        <f t="shared" si="80"/>
        <v>0</v>
      </c>
      <c r="S526" s="11" t="s">
        <v>25</v>
      </c>
      <c r="T526" s="6"/>
      <c r="U526" s="28">
        <f t="shared" si="81"/>
        <v>0</v>
      </c>
    </row>
    <row r="527" spans="1:21" x14ac:dyDescent="0.35">
      <c r="A527" s="6"/>
      <c r="B527" s="6"/>
      <c r="C527" s="6"/>
      <c r="D527" s="28">
        <f t="shared" si="74"/>
        <v>0</v>
      </c>
      <c r="E527" s="28">
        <f t="shared" si="75"/>
        <v>0</v>
      </c>
      <c r="F527" s="28">
        <f t="shared" si="76"/>
        <v>0</v>
      </c>
      <c r="H527" s="6"/>
      <c r="I527" s="6"/>
      <c r="J527" s="6"/>
      <c r="K527" s="28">
        <f t="shared" si="77"/>
        <v>0</v>
      </c>
      <c r="L527" s="28">
        <f t="shared" si="78"/>
        <v>0</v>
      </c>
      <c r="M527" s="28">
        <f t="shared" si="79"/>
        <v>0</v>
      </c>
      <c r="O527" s="11" t="s">
        <v>25</v>
      </c>
      <c r="P527" s="6"/>
      <c r="Q527" s="28">
        <f t="shared" si="80"/>
        <v>0</v>
      </c>
      <c r="S527" s="11" t="s">
        <v>25</v>
      </c>
      <c r="T527" s="6"/>
      <c r="U527" s="28">
        <f t="shared" si="81"/>
        <v>0</v>
      </c>
    </row>
    <row r="528" spans="1:21" x14ac:dyDescent="0.35">
      <c r="A528" s="6"/>
      <c r="B528" s="6"/>
      <c r="C528" s="6"/>
      <c r="D528" s="28">
        <f t="shared" si="74"/>
        <v>0</v>
      </c>
      <c r="E528" s="28">
        <f t="shared" si="75"/>
        <v>0</v>
      </c>
      <c r="F528" s="28">
        <f t="shared" si="76"/>
        <v>0</v>
      </c>
      <c r="H528" s="6"/>
      <c r="I528" s="6"/>
      <c r="J528" s="6"/>
      <c r="K528" s="28">
        <f t="shared" si="77"/>
        <v>0</v>
      </c>
      <c r="L528" s="28">
        <f t="shared" si="78"/>
        <v>0</v>
      </c>
      <c r="M528" s="28">
        <f t="shared" si="79"/>
        <v>0</v>
      </c>
      <c r="O528" s="11" t="s">
        <v>25</v>
      </c>
      <c r="P528" s="6"/>
      <c r="Q528" s="28">
        <f t="shared" si="80"/>
        <v>0</v>
      </c>
      <c r="S528" s="11" t="s">
        <v>25</v>
      </c>
      <c r="T528" s="6"/>
      <c r="U528" s="28">
        <f t="shared" si="81"/>
        <v>0</v>
      </c>
    </row>
    <row r="529" spans="1:21" x14ac:dyDescent="0.35">
      <c r="A529" s="6"/>
      <c r="B529" s="6"/>
      <c r="C529" s="6"/>
      <c r="D529" s="28">
        <f t="shared" si="74"/>
        <v>0</v>
      </c>
      <c r="E529" s="28">
        <f t="shared" si="75"/>
        <v>0</v>
      </c>
      <c r="F529" s="28">
        <f t="shared" si="76"/>
        <v>0</v>
      </c>
      <c r="H529" s="6"/>
      <c r="I529" s="6"/>
      <c r="J529" s="6"/>
      <c r="K529" s="28">
        <f t="shared" si="77"/>
        <v>0</v>
      </c>
      <c r="L529" s="28">
        <f t="shared" si="78"/>
        <v>0</v>
      </c>
      <c r="M529" s="28">
        <f t="shared" si="79"/>
        <v>0</v>
      </c>
      <c r="O529" s="11" t="s">
        <v>25</v>
      </c>
      <c r="P529" s="6"/>
      <c r="Q529" s="28">
        <f t="shared" si="80"/>
        <v>0</v>
      </c>
      <c r="S529" s="11" t="s">
        <v>25</v>
      </c>
      <c r="T529" s="6"/>
      <c r="U529" s="28">
        <f t="shared" si="81"/>
        <v>0</v>
      </c>
    </row>
    <row r="530" spans="1:21" x14ac:dyDescent="0.35">
      <c r="A530" s="6"/>
      <c r="B530" s="6"/>
      <c r="C530" s="6"/>
      <c r="D530" s="28">
        <f t="shared" si="74"/>
        <v>0</v>
      </c>
      <c r="E530" s="28">
        <f t="shared" si="75"/>
        <v>0</v>
      </c>
      <c r="F530" s="28">
        <f t="shared" si="76"/>
        <v>0</v>
      </c>
      <c r="H530" s="6"/>
      <c r="I530" s="6"/>
      <c r="J530" s="6"/>
      <c r="K530" s="28">
        <f t="shared" si="77"/>
        <v>0</v>
      </c>
      <c r="L530" s="28">
        <f t="shared" si="78"/>
        <v>0</v>
      </c>
      <c r="M530" s="28">
        <f t="shared" si="79"/>
        <v>0</v>
      </c>
      <c r="O530" s="11" t="s">
        <v>25</v>
      </c>
      <c r="P530" s="6"/>
      <c r="Q530" s="28">
        <f t="shared" si="80"/>
        <v>0</v>
      </c>
      <c r="S530" s="11" t="s">
        <v>25</v>
      </c>
      <c r="T530" s="6"/>
      <c r="U530" s="28">
        <f t="shared" si="81"/>
        <v>0</v>
      </c>
    </row>
    <row r="531" spans="1:21" x14ac:dyDescent="0.35">
      <c r="A531" s="6"/>
      <c r="B531" s="6"/>
      <c r="C531" s="6"/>
      <c r="D531" s="28">
        <f t="shared" si="74"/>
        <v>0</v>
      </c>
      <c r="E531" s="28">
        <f t="shared" si="75"/>
        <v>0</v>
      </c>
      <c r="F531" s="28">
        <f t="shared" si="76"/>
        <v>0</v>
      </c>
      <c r="H531" s="6"/>
      <c r="I531" s="6"/>
      <c r="J531" s="6"/>
      <c r="K531" s="28">
        <f t="shared" si="77"/>
        <v>0</v>
      </c>
      <c r="L531" s="28">
        <f t="shared" si="78"/>
        <v>0</v>
      </c>
      <c r="M531" s="28">
        <f t="shared" si="79"/>
        <v>0</v>
      </c>
      <c r="O531" s="11" t="s">
        <v>25</v>
      </c>
      <c r="P531" s="6"/>
      <c r="Q531" s="28">
        <f t="shared" si="80"/>
        <v>0</v>
      </c>
      <c r="S531" s="11" t="s">
        <v>25</v>
      </c>
      <c r="T531" s="6"/>
      <c r="U531" s="28">
        <f t="shared" si="81"/>
        <v>0</v>
      </c>
    </row>
    <row r="532" spans="1:21" x14ac:dyDescent="0.35">
      <c r="A532" s="6"/>
      <c r="B532" s="6"/>
      <c r="C532" s="6"/>
      <c r="D532" s="28">
        <f t="shared" si="74"/>
        <v>0</v>
      </c>
      <c r="E532" s="28">
        <f t="shared" si="75"/>
        <v>0</v>
      </c>
      <c r="F532" s="28">
        <f t="shared" si="76"/>
        <v>0</v>
      </c>
      <c r="H532" s="6"/>
      <c r="I532" s="6"/>
      <c r="J532" s="6"/>
      <c r="K532" s="28">
        <f t="shared" si="77"/>
        <v>0</v>
      </c>
      <c r="L532" s="28">
        <f t="shared" si="78"/>
        <v>0</v>
      </c>
      <c r="M532" s="28">
        <f t="shared" si="79"/>
        <v>0</v>
      </c>
      <c r="O532" s="11" t="s">
        <v>25</v>
      </c>
      <c r="P532" s="6"/>
      <c r="Q532" s="28">
        <f t="shared" si="80"/>
        <v>0</v>
      </c>
      <c r="S532" s="11" t="s">
        <v>25</v>
      </c>
      <c r="T532" s="6"/>
      <c r="U532" s="28">
        <f t="shared" si="81"/>
        <v>0</v>
      </c>
    </row>
    <row r="533" spans="1:21" x14ac:dyDescent="0.35">
      <c r="A533" s="6"/>
      <c r="B533" s="6"/>
      <c r="C533" s="6"/>
      <c r="D533" s="28">
        <f t="shared" si="74"/>
        <v>0</v>
      </c>
      <c r="E533" s="28">
        <f t="shared" si="75"/>
        <v>0</v>
      </c>
      <c r="F533" s="28">
        <f t="shared" si="76"/>
        <v>0</v>
      </c>
      <c r="H533" s="6"/>
      <c r="I533" s="6"/>
      <c r="J533" s="6"/>
      <c r="K533" s="28">
        <f t="shared" si="77"/>
        <v>0</v>
      </c>
      <c r="L533" s="28">
        <f t="shared" si="78"/>
        <v>0</v>
      </c>
      <c r="M533" s="28">
        <f t="shared" si="79"/>
        <v>0</v>
      </c>
      <c r="O533" s="11" t="s">
        <v>25</v>
      </c>
      <c r="P533" s="6"/>
      <c r="Q533" s="28">
        <f t="shared" si="80"/>
        <v>0</v>
      </c>
      <c r="S533" s="11" t="s">
        <v>25</v>
      </c>
      <c r="T533" s="6"/>
      <c r="U533" s="28">
        <f t="shared" si="81"/>
        <v>0</v>
      </c>
    </row>
    <row r="534" spans="1:21" x14ac:dyDescent="0.35">
      <c r="A534" s="6"/>
      <c r="B534" s="6"/>
      <c r="C534" s="6"/>
      <c r="D534" s="28">
        <f t="shared" si="74"/>
        <v>0</v>
      </c>
      <c r="E534" s="28">
        <f t="shared" si="75"/>
        <v>0</v>
      </c>
      <c r="F534" s="28">
        <f t="shared" si="76"/>
        <v>0</v>
      </c>
      <c r="H534" s="6"/>
      <c r="I534" s="6"/>
      <c r="J534" s="6"/>
      <c r="K534" s="28">
        <f t="shared" si="77"/>
        <v>0</v>
      </c>
      <c r="L534" s="28">
        <f t="shared" si="78"/>
        <v>0</v>
      </c>
      <c r="M534" s="28">
        <f t="shared" si="79"/>
        <v>0</v>
      </c>
      <c r="O534" s="11" t="s">
        <v>25</v>
      </c>
      <c r="P534" s="6"/>
      <c r="Q534" s="28">
        <f t="shared" si="80"/>
        <v>0</v>
      </c>
      <c r="S534" s="11" t="s">
        <v>25</v>
      </c>
      <c r="T534" s="6"/>
      <c r="U534" s="28">
        <f t="shared" si="81"/>
        <v>0</v>
      </c>
    </row>
    <row r="535" spans="1:21" x14ac:dyDescent="0.35">
      <c r="A535" s="6"/>
      <c r="B535" s="6"/>
      <c r="C535" s="6"/>
      <c r="D535" s="28">
        <f t="shared" si="74"/>
        <v>0</v>
      </c>
      <c r="E535" s="28">
        <f t="shared" si="75"/>
        <v>0</v>
      </c>
      <c r="F535" s="28">
        <f t="shared" si="76"/>
        <v>0</v>
      </c>
      <c r="H535" s="6"/>
      <c r="I535" s="6"/>
      <c r="J535" s="6"/>
      <c r="K535" s="28">
        <f t="shared" si="77"/>
        <v>0</v>
      </c>
      <c r="L535" s="28">
        <f t="shared" si="78"/>
        <v>0</v>
      </c>
      <c r="M535" s="28">
        <f t="shared" si="79"/>
        <v>0</v>
      </c>
      <c r="O535" s="11" t="s">
        <v>25</v>
      </c>
      <c r="P535" s="6"/>
      <c r="Q535" s="28">
        <f t="shared" si="80"/>
        <v>0</v>
      </c>
      <c r="S535" s="11" t="s">
        <v>25</v>
      </c>
      <c r="T535" s="6"/>
      <c r="U535" s="28">
        <f t="shared" si="81"/>
        <v>0</v>
      </c>
    </row>
    <row r="536" spans="1:21" x14ac:dyDescent="0.35">
      <c r="A536" s="6"/>
      <c r="B536" s="6"/>
      <c r="C536" s="6"/>
      <c r="D536" s="28">
        <f t="shared" si="74"/>
        <v>0</v>
      </c>
      <c r="E536" s="28">
        <f t="shared" si="75"/>
        <v>0</v>
      </c>
      <c r="F536" s="28">
        <f t="shared" si="76"/>
        <v>0</v>
      </c>
      <c r="H536" s="6"/>
      <c r="I536" s="6"/>
      <c r="J536" s="6"/>
      <c r="K536" s="28">
        <f t="shared" si="77"/>
        <v>0</v>
      </c>
      <c r="L536" s="28">
        <f t="shared" si="78"/>
        <v>0</v>
      </c>
      <c r="M536" s="28">
        <f t="shared" si="79"/>
        <v>0</v>
      </c>
      <c r="O536" s="11" t="s">
        <v>25</v>
      </c>
      <c r="P536" s="6"/>
      <c r="Q536" s="28">
        <f t="shared" si="80"/>
        <v>0</v>
      </c>
      <c r="S536" s="11" t="s">
        <v>25</v>
      </c>
      <c r="T536" s="6"/>
      <c r="U536" s="28">
        <f t="shared" si="81"/>
        <v>0</v>
      </c>
    </row>
    <row r="537" spans="1:21" x14ac:dyDescent="0.35">
      <c r="A537" s="6"/>
      <c r="B537" s="6"/>
      <c r="C537" s="6"/>
      <c r="D537" s="28">
        <f t="shared" si="74"/>
        <v>0</v>
      </c>
      <c r="E537" s="28">
        <f t="shared" si="75"/>
        <v>0</v>
      </c>
      <c r="F537" s="28">
        <f t="shared" si="76"/>
        <v>0</v>
      </c>
      <c r="H537" s="6"/>
      <c r="I537" s="6"/>
      <c r="J537" s="6"/>
      <c r="K537" s="28">
        <f t="shared" si="77"/>
        <v>0</v>
      </c>
      <c r="L537" s="28">
        <f t="shared" si="78"/>
        <v>0</v>
      </c>
      <c r="M537" s="28">
        <f t="shared" si="79"/>
        <v>0</v>
      </c>
      <c r="O537" s="11" t="s">
        <v>25</v>
      </c>
      <c r="P537" s="6"/>
      <c r="Q537" s="28">
        <f t="shared" si="80"/>
        <v>0</v>
      </c>
      <c r="S537" s="11" t="s">
        <v>25</v>
      </c>
      <c r="T537" s="6"/>
      <c r="U537" s="28">
        <f t="shared" si="81"/>
        <v>0</v>
      </c>
    </row>
    <row r="538" spans="1:21" x14ac:dyDescent="0.35">
      <c r="A538" s="6"/>
      <c r="B538" s="6"/>
      <c r="C538" s="6"/>
      <c r="D538" s="28">
        <f t="shared" si="74"/>
        <v>0</v>
      </c>
      <c r="E538" s="28">
        <f t="shared" si="75"/>
        <v>0</v>
      </c>
      <c r="F538" s="28">
        <f t="shared" si="76"/>
        <v>0</v>
      </c>
      <c r="H538" s="6"/>
      <c r="I538" s="6"/>
      <c r="J538" s="6"/>
      <c r="K538" s="28">
        <f t="shared" si="77"/>
        <v>0</v>
      </c>
      <c r="L538" s="28">
        <f t="shared" si="78"/>
        <v>0</v>
      </c>
      <c r="M538" s="28">
        <f t="shared" si="79"/>
        <v>0</v>
      </c>
      <c r="O538" s="11" t="s">
        <v>25</v>
      </c>
      <c r="P538" s="6"/>
      <c r="Q538" s="28">
        <f t="shared" si="80"/>
        <v>0</v>
      </c>
      <c r="S538" s="11" t="s">
        <v>25</v>
      </c>
      <c r="T538" s="6"/>
      <c r="U538" s="28">
        <f t="shared" si="81"/>
        <v>0</v>
      </c>
    </row>
    <row r="539" spans="1:21" x14ac:dyDescent="0.35">
      <c r="A539" s="6"/>
      <c r="B539" s="6"/>
      <c r="C539" s="6"/>
      <c r="D539" s="28">
        <f t="shared" si="74"/>
        <v>0</v>
      </c>
      <c r="E539" s="28">
        <f t="shared" si="75"/>
        <v>0</v>
      </c>
      <c r="F539" s="28">
        <f t="shared" si="76"/>
        <v>0</v>
      </c>
      <c r="H539" s="6"/>
      <c r="I539" s="6"/>
      <c r="J539" s="6"/>
      <c r="K539" s="28">
        <f t="shared" si="77"/>
        <v>0</v>
      </c>
      <c r="L539" s="28">
        <f t="shared" si="78"/>
        <v>0</v>
      </c>
      <c r="M539" s="28">
        <f t="shared" si="79"/>
        <v>0</v>
      </c>
      <c r="O539" s="11" t="s">
        <v>25</v>
      </c>
      <c r="P539" s="6"/>
      <c r="Q539" s="28">
        <f t="shared" si="80"/>
        <v>0</v>
      </c>
      <c r="S539" s="11" t="s">
        <v>25</v>
      </c>
      <c r="T539" s="6"/>
      <c r="U539" s="28">
        <f t="shared" si="81"/>
        <v>0</v>
      </c>
    </row>
    <row r="540" spans="1:21" x14ac:dyDescent="0.35">
      <c r="A540" s="6"/>
      <c r="B540" s="6"/>
      <c r="C540" s="6"/>
      <c r="D540" s="28">
        <f t="shared" si="74"/>
        <v>0</v>
      </c>
      <c r="E540" s="28">
        <f t="shared" si="75"/>
        <v>0</v>
      </c>
      <c r="F540" s="28">
        <f t="shared" si="76"/>
        <v>0</v>
      </c>
      <c r="H540" s="6"/>
      <c r="I540" s="6"/>
      <c r="J540" s="6"/>
      <c r="K540" s="28">
        <f t="shared" si="77"/>
        <v>0</v>
      </c>
      <c r="L540" s="28">
        <f t="shared" si="78"/>
        <v>0</v>
      </c>
      <c r="M540" s="28">
        <f t="shared" si="79"/>
        <v>0</v>
      </c>
      <c r="O540" s="11" t="s">
        <v>25</v>
      </c>
      <c r="P540" s="6"/>
      <c r="Q540" s="28">
        <f t="shared" si="80"/>
        <v>0</v>
      </c>
      <c r="S540" s="11" t="s">
        <v>25</v>
      </c>
      <c r="T540" s="6"/>
      <c r="U540" s="28">
        <f t="shared" si="81"/>
        <v>0</v>
      </c>
    </row>
    <row r="541" spans="1:21" x14ac:dyDescent="0.35">
      <c r="A541" s="6"/>
      <c r="B541" s="6"/>
      <c r="C541" s="6"/>
      <c r="D541" s="28">
        <f t="shared" si="74"/>
        <v>0</v>
      </c>
      <c r="E541" s="28">
        <f t="shared" si="75"/>
        <v>0</v>
      </c>
      <c r="F541" s="28">
        <f t="shared" si="76"/>
        <v>0</v>
      </c>
      <c r="H541" s="6"/>
      <c r="I541" s="6"/>
      <c r="J541" s="6"/>
      <c r="K541" s="28">
        <f t="shared" si="77"/>
        <v>0</v>
      </c>
      <c r="L541" s="28">
        <f t="shared" si="78"/>
        <v>0</v>
      </c>
      <c r="M541" s="28">
        <f t="shared" si="79"/>
        <v>0</v>
      </c>
      <c r="O541" s="11" t="s">
        <v>25</v>
      </c>
      <c r="P541" s="6"/>
      <c r="Q541" s="28">
        <f t="shared" si="80"/>
        <v>0</v>
      </c>
      <c r="S541" s="11" t="s">
        <v>25</v>
      </c>
      <c r="T541" s="6"/>
      <c r="U541" s="28">
        <f t="shared" si="81"/>
        <v>0</v>
      </c>
    </row>
    <row r="542" spans="1:21" x14ac:dyDescent="0.35">
      <c r="A542" s="6"/>
      <c r="B542" s="6"/>
      <c r="C542" s="6"/>
      <c r="D542" s="28">
        <f t="shared" si="74"/>
        <v>0</v>
      </c>
      <c r="E542" s="28">
        <f t="shared" si="75"/>
        <v>0</v>
      </c>
      <c r="F542" s="28">
        <f t="shared" si="76"/>
        <v>0</v>
      </c>
      <c r="H542" s="6"/>
      <c r="I542" s="6"/>
      <c r="J542" s="6"/>
      <c r="K542" s="28">
        <f t="shared" si="77"/>
        <v>0</v>
      </c>
      <c r="L542" s="28">
        <f t="shared" si="78"/>
        <v>0</v>
      </c>
      <c r="M542" s="28">
        <f t="shared" si="79"/>
        <v>0</v>
      </c>
      <c r="O542" s="11" t="s">
        <v>25</v>
      </c>
      <c r="P542" s="6"/>
      <c r="Q542" s="28">
        <f t="shared" si="80"/>
        <v>0</v>
      </c>
      <c r="S542" s="11" t="s">
        <v>25</v>
      </c>
      <c r="T542" s="6"/>
      <c r="U542" s="28">
        <f t="shared" si="81"/>
        <v>0</v>
      </c>
    </row>
    <row r="543" spans="1:21" x14ac:dyDescent="0.35">
      <c r="A543" s="6"/>
      <c r="B543" s="6"/>
      <c r="C543" s="6"/>
      <c r="D543" s="28">
        <f t="shared" si="74"/>
        <v>0</v>
      </c>
      <c r="E543" s="28">
        <f t="shared" si="75"/>
        <v>0</v>
      </c>
      <c r="F543" s="28">
        <f t="shared" si="76"/>
        <v>0</v>
      </c>
      <c r="H543" s="6"/>
      <c r="I543" s="6"/>
      <c r="J543" s="6"/>
      <c r="K543" s="28">
        <f t="shared" si="77"/>
        <v>0</v>
      </c>
      <c r="L543" s="28">
        <f t="shared" si="78"/>
        <v>0</v>
      </c>
      <c r="M543" s="28">
        <f t="shared" si="79"/>
        <v>0</v>
      </c>
      <c r="O543" s="11" t="s">
        <v>25</v>
      </c>
      <c r="P543" s="6"/>
      <c r="Q543" s="28">
        <f t="shared" si="80"/>
        <v>0</v>
      </c>
      <c r="S543" s="11" t="s">
        <v>25</v>
      </c>
      <c r="T543" s="6"/>
      <c r="U543" s="28">
        <f t="shared" si="81"/>
        <v>0</v>
      </c>
    </row>
    <row r="544" spans="1:21" x14ac:dyDescent="0.35">
      <c r="A544" s="6"/>
      <c r="B544" s="6"/>
      <c r="C544" s="6"/>
      <c r="D544" s="28">
        <f t="shared" si="74"/>
        <v>0</v>
      </c>
      <c r="E544" s="28">
        <f t="shared" si="75"/>
        <v>0</v>
      </c>
      <c r="F544" s="28">
        <f t="shared" si="76"/>
        <v>0</v>
      </c>
      <c r="H544" s="6"/>
      <c r="I544" s="6"/>
      <c r="J544" s="6"/>
      <c r="K544" s="28">
        <f t="shared" si="77"/>
        <v>0</v>
      </c>
      <c r="L544" s="28">
        <f t="shared" si="78"/>
        <v>0</v>
      </c>
      <c r="M544" s="28">
        <f t="shared" si="79"/>
        <v>0</v>
      </c>
      <c r="O544" s="11" t="s">
        <v>25</v>
      </c>
      <c r="P544" s="6"/>
      <c r="Q544" s="28">
        <f t="shared" si="80"/>
        <v>0</v>
      </c>
      <c r="S544" s="11" t="s">
        <v>25</v>
      </c>
      <c r="T544" s="6"/>
      <c r="U544" s="28">
        <f t="shared" si="81"/>
        <v>0</v>
      </c>
    </row>
    <row r="545" spans="1:21" x14ac:dyDescent="0.35">
      <c r="A545" s="6"/>
      <c r="B545" s="6"/>
      <c r="C545" s="6"/>
      <c r="D545" s="28">
        <f t="shared" si="74"/>
        <v>0</v>
      </c>
      <c r="E545" s="28">
        <f t="shared" si="75"/>
        <v>0</v>
      </c>
      <c r="F545" s="28">
        <f t="shared" si="76"/>
        <v>0</v>
      </c>
      <c r="H545" s="6"/>
      <c r="I545" s="6"/>
      <c r="J545" s="6"/>
      <c r="K545" s="28">
        <f t="shared" si="77"/>
        <v>0</v>
      </c>
      <c r="L545" s="28">
        <f t="shared" si="78"/>
        <v>0</v>
      </c>
      <c r="M545" s="28">
        <f t="shared" si="79"/>
        <v>0</v>
      </c>
      <c r="O545" s="11" t="s">
        <v>25</v>
      </c>
      <c r="P545" s="6"/>
      <c r="Q545" s="28">
        <f t="shared" si="80"/>
        <v>0</v>
      </c>
      <c r="S545" s="11" t="s">
        <v>25</v>
      </c>
      <c r="T545" s="6"/>
      <c r="U545" s="28">
        <f t="shared" si="81"/>
        <v>0</v>
      </c>
    </row>
    <row r="546" spans="1:21" x14ac:dyDescent="0.35">
      <c r="A546" s="6"/>
      <c r="B546" s="6"/>
      <c r="C546" s="6"/>
      <c r="D546" s="28">
        <f t="shared" si="74"/>
        <v>0</v>
      </c>
      <c r="E546" s="28">
        <f t="shared" si="75"/>
        <v>0</v>
      </c>
      <c r="F546" s="28">
        <f t="shared" si="76"/>
        <v>0</v>
      </c>
      <c r="H546" s="6"/>
      <c r="I546" s="6"/>
      <c r="J546" s="6"/>
      <c r="K546" s="28">
        <f t="shared" si="77"/>
        <v>0</v>
      </c>
      <c r="L546" s="28">
        <f t="shared" si="78"/>
        <v>0</v>
      </c>
      <c r="M546" s="28">
        <f t="shared" si="79"/>
        <v>0</v>
      </c>
      <c r="O546" s="11" t="s">
        <v>25</v>
      </c>
      <c r="P546" s="6"/>
      <c r="Q546" s="28">
        <f t="shared" si="80"/>
        <v>0</v>
      </c>
      <c r="S546" s="11" t="s">
        <v>25</v>
      </c>
      <c r="T546" s="6"/>
      <c r="U546" s="28">
        <f t="shared" si="81"/>
        <v>0</v>
      </c>
    </row>
    <row r="547" spans="1:21" x14ac:dyDescent="0.35">
      <c r="A547" s="6"/>
      <c r="B547" s="6"/>
      <c r="C547" s="6"/>
      <c r="D547" s="28">
        <f t="shared" si="74"/>
        <v>0</v>
      </c>
      <c r="E547" s="28">
        <f t="shared" si="75"/>
        <v>0</v>
      </c>
      <c r="F547" s="28">
        <f t="shared" si="76"/>
        <v>0</v>
      </c>
      <c r="H547" s="6"/>
      <c r="I547" s="6"/>
      <c r="J547" s="6"/>
      <c r="K547" s="28">
        <f t="shared" si="77"/>
        <v>0</v>
      </c>
      <c r="L547" s="28">
        <f t="shared" si="78"/>
        <v>0</v>
      </c>
      <c r="M547" s="28">
        <f t="shared" si="79"/>
        <v>0</v>
      </c>
      <c r="O547" s="11" t="s">
        <v>25</v>
      </c>
      <c r="P547" s="6"/>
      <c r="Q547" s="28">
        <f t="shared" si="80"/>
        <v>0</v>
      </c>
      <c r="S547" s="11" t="s">
        <v>25</v>
      </c>
      <c r="T547" s="6"/>
      <c r="U547" s="28">
        <f t="shared" si="81"/>
        <v>0</v>
      </c>
    </row>
    <row r="548" spans="1:21" x14ac:dyDescent="0.35">
      <c r="A548" s="6"/>
      <c r="B548" s="6"/>
      <c r="C548" s="6"/>
      <c r="D548" s="28">
        <f t="shared" si="74"/>
        <v>0</v>
      </c>
      <c r="E548" s="28">
        <f t="shared" si="75"/>
        <v>0</v>
      </c>
      <c r="F548" s="28">
        <f t="shared" si="76"/>
        <v>0</v>
      </c>
      <c r="H548" s="6"/>
      <c r="I548" s="6"/>
      <c r="J548" s="6"/>
      <c r="K548" s="28">
        <f t="shared" si="77"/>
        <v>0</v>
      </c>
      <c r="L548" s="28">
        <f t="shared" si="78"/>
        <v>0</v>
      </c>
      <c r="M548" s="28">
        <f t="shared" si="79"/>
        <v>0</v>
      </c>
      <c r="O548" s="11" t="s">
        <v>25</v>
      </c>
      <c r="P548" s="6"/>
      <c r="Q548" s="28">
        <f t="shared" si="80"/>
        <v>0</v>
      </c>
      <c r="S548" s="11" t="s">
        <v>25</v>
      </c>
      <c r="T548" s="6"/>
      <c r="U548" s="28">
        <f t="shared" si="81"/>
        <v>0</v>
      </c>
    </row>
    <row r="549" spans="1:21" x14ac:dyDescent="0.35">
      <c r="A549" s="6"/>
      <c r="B549" s="6"/>
      <c r="C549" s="6"/>
      <c r="D549" s="28">
        <f t="shared" si="74"/>
        <v>0</v>
      </c>
      <c r="E549" s="28">
        <f t="shared" si="75"/>
        <v>0</v>
      </c>
      <c r="F549" s="28">
        <f t="shared" si="76"/>
        <v>0</v>
      </c>
      <c r="H549" s="6"/>
      <c r="I549" s="6"/>
      <c r="J549" s="6"/>
      <c r="K549" s="28">
        <f t="shared" si="77"/>
        <v>0</v>
      </c>
      <c r="L549" s="28">
        <f t="shared" si="78"/>
        <v>0</v>
      </c>
      <c r="M549" s="28">
        <f t="shared" si="79"/>
        <v>0</v>
      </c>
      <c r="O549" s="11" t="s">
        <v>25</v>
      </c>
      <c r="P549" s="6"/>
      <c r="Q549" s="28">
        <f t="shared" si="80"/>
        <v>0</v>
      </c>
      <c r="S549" s="11" t="s">
        <v>25</v>
      </c>
      <c r="T549" s="6"/>
      <c r="U549" s="28">
        <f t="shared" si="81"/>
        <v>0</v>
      </c>
    </row>
    <row r="550" spans="1:21" x14ac:dyDescent="0.35">
      <c r="A550" s="6"/>
      <c r="B550" s="6"/>
      <c r="C550" s="6"/>
      <c r="D550" s="28">
        <f t="shared" si="74"/>
        <v>0</v>
      </c>
      <c r="E550" s="28">
        <f t="shared" si="75"/>
        <v>0</v>
      </c>
      <c r="F550" s="28">
        <f t="shared" si="76"/>
        <v>0</v>
      </c>
      <c r="H550" s="6"/>
      <c r="I550" s="6"/>
      <c r="J550" s="6"/>
      <c r="K550" s="28">
        <f t="shared" si="77"/>
        <v>0</v>
      </c>
      <c r="L550" s="28">
        <f t="shared" si="78"/>
        <v>0</v>
      </c>
      <c r="M550" s="28">
        <f t="shared" si="79"/>
        <v>0</v>
      </c>
      <c r="O550" s="11" t="s">
        <v>25</v>
      </c>
      <c r="P550" s="6"/>
      <c r="Q550" s="28">
        <f t="shared" si="80"/>
        <v>0</v>
      </c>
      <c r="S550" s="11" t="s">
        <v>25</v>
      </c>
      <c r="T550" s="6"/>
      <c r="U550" s="28">
        <f t="shared" si="81"/>
        <v>0</v>
      </c>
    </row>
    <row r="551" spans="1:21" x14ac:dyDescent="0.35">
      <c r="A551" s="6"/>
      <c r="B551" s="6"/>
      <c r="C551" s="6"/>
      <c r="D551" s="28">
        <f t="shared" si="74"/>
        <v>0</v>
      </c>
      <c r="E551" s="28">
        <f t="shared" si="75"/>
        <v>0</v>
      </c>
      <c r="F551" s="28">
        <f t="shared" si="76"/>
        <v>0</v>
      </c>
      <c r="H551" s="6"/>
      <c r="I551" s="6"/>
      <c r="J551" s="6"/>
      <c r="K551" s="28">
        <f t="shared" si="77"/>
        <v>0</v>
      </c>
      <c r="L551" s="28">
        <f t="shared" si="78"/>
        <v>0</v>
      </c>
      <c r="M551" s="28">
        <f t="shared" si="79"/>
        <v>0</v>
      </c>
      <c r="O551" s="11" t="s">
        <v>25</v>
      </c>
      <c r="P551" s="6"/>
      <c r="Q551" s="28">
        <f t="shared" si="80"/>
        <v>0</v>
      </c>
      <c r="S551" s="11" t="s">
        <v>25</v>
      </c>
      <c r="T551" s="6"/>
      <c r="U551" s="28">
        <f t="shared" si="81"/>
        <v>0</v>
      </c>
    </row>
    <row r="552" spans="1:21" x14ac:dyDescent="0.35">
      <c r="A552" s="6"/>
      <c r="B552" s="6"/>
      <c r="C552" s="6"/>
      <c r="D552" s="28">
        <f t="shared" si="74"/>
        <v>0</v>
      </c>
      <c r="E552" s="28">
        <f t="shared" si="75"/>
        <v>0</v>
      </c>
      <c r="F552" s="28">
        <f t="shared" si="76"/>
        <v>0</v>
      </c>
      <c r="H552" s="6"/>
      <c r="I552" s="6"/>
      <c r="J552" s="6"/>
      <c r="K552" s="28">
        <f t="shared" si="77"/>
        <v>0</v>
      </c>
      <c r="L552" s="28">
        <f t="shared" si="78"/>
        <v>0</v>
      </c>
      <c r="M552" s="28">
        <f t="shared" si="79"/>
        <v>0</v>
      </c>
      <c r="O552" s="11" t="s">
        <v>25</v>
      </c>
      <c r="P552" s="6"/>
      <c r="Q552" s="28">
        <f t="shared" si="80"/>
        <v>0</v>
      </c>
      <c r="S552" s="11" t="s">
        <v>25</v>
      </c>
      <c r="T552" s="6"/>
      <c r="U552" s="28">
        <f t="shared" si="81"/>
        <v>0</v>
      </c>
    </row>
    <row r="553" spans="1:21" x14ac:dyDescent="0.35">
      <c r="A553" s="6"/>
      <c r="B553" s="6"/>
      <c r="C553" s="6"/>
      <c r="D553" s="28">
        <f t="shared" si="74"/>
        <v>0</v>
      </c>
      <c r="E553" s="28">
        <f t="shared" si="75"/>
        <v>0</v>
      </c>
      <c r="F553" s="28">
        <f t="shared" si="76"/>
        <v>0</v>
      </c>
      <c r="H553" s="6"/>
      <c r="I553" s="6"/>
      <c r="J553" s="6"/>
      <c r="K553" s="28">
        <f t="shared" si="77"/>
        <v>0</v>
      </c>
      <c r="L553" s="28">
        <f t="shared" si="78"/>
        <v>0</v>
      </c>
      <c r="M553" s="28">
        <f t="shared" si="79"/>
        <v>0</v>
      </c>
      <c r="O553" s="11" t="s">
        <v>25</v>
      </c>
      <c r="P553" s="6"/>
      <c r="Q553" s="28">
        <f t="shared" si="80"/>
        <v>0</v>
      </c>
      <c r="S553" s="11" t="s">
        <v>25</v>
      </c>
      <c r="T553" s="6"/>
      <c r="U553" s="28">
        <f t="shared" si="81"/>
        <v>0</v>
      </c>
    </row>
    <row r="554" spans="1:21" x14ac:dyDescent="0.35">
      <c r="A554" s="6"/>
      <c r="B554" s="6"/>
      <c r="C554" s="6"/>
      <c r="D554" s="28">
        <f t="shared" si="74"/>
        <v>0</v>
      </c>
      <c r="E554" s="28">
        <f t="shared" si="75"/>
        <v>0</v>
      </c>
      <c r="F554" s="28">
        <f t="shared" si="76"/>
        <v>0</v>
      </c>
      <c r="H554" s="6"/>
      <c r="I554" s="6"/>
      <c r="J554" s="6"/>
      <c r="K554" s="28">
        <f t="shared" si="77"/>
        <v>0</v>
      </c>
      <c r="L554" s="28">
        <f t="shared" si="78"/>
        <v>0</v>
      </c>
      <c r="M554" s="28">
        <f t="shared" si="79"/>
        <v>0</v>
      </c>
      <c r="O554" s="11" t="s">
        <v>25</v>
      </c>
      <c r="P554" s="6"/>
      <c r="Q554" s="28">
        <f t="shared" si="80"/>
        <v>0</v>
      </c>
      <c r="S554" s="11" t="s">
        <v>25</v>
      </c>
      <c r="T554" s="6"/>
      <c r="U554" s="28">
        <f t="shared" si="81"/>
        <v>0</v>
      </c>
    </row>
    <row r="555" spans="1:21" x14ac:dyDescent="0.35">
      <c r="A555" s="6"/>
      <c r="B555" s="6"/>
      <c r="C555" s="6"/>
      <c r="D555" s="28">
        <f t="shared" si="74"/>
        <v>0</v>
      </c>
      <c r="E555" s="28">
        <f t="shared" si="75"/>
        <v>0</v>
      </c>
      <c r="F555" s="28">
        <f t="shared" si="76"/>
        <v>0</v>
      </c>
      <c r="H555" s="6"/>
      <c r="I555" s="6"/>
      <c r="J555" s="6"/>
      <c r="K555" s="28">
        <f t="shared" si="77"/>
        <v>0</v>
      </c>
      <c r="L555" s="28">
        <f t="shared" si="78"/>
        <v>0</v>
      </c>
      <c r="M555" s="28">
        <f t="shared" si="79"/>
        <v>0</v>
      </c>
      <c r="O555" s="11" t="s">
        <v>25</v>
      </c>
      <c r="P555" s="6"/>
      <c r="Q555" s="28">
        <f t="shared" si="80"/>
        <v>0</v>
      </c>
      <c r="S555" s="11" t="s">
        <v>25</v>
      </c>
      <c r="T555" s="6"/>
      <c r="U555" s="28">
        <f t="shared" si="81"/>
        <v>0</v>
      </c>
    </row>
    <row r="556" spans="1:21" x14ac:dyDescent="0.35">
      <c r="A556" s="6"/>
      <c r="B556" s="6"/>
      <c r="C556" s="6"/>
      <c r="D556" s="28">
        <f t="shared" si="74"/>
        <v>0</v>
      </c>
      <c r="E556" s="28">
        <f t="shared" si="75"/>
        <v>0</v>
      </c>
      <c r="F556" s="28">
        <f t="shared" si="76"/>
        <v>0</v>
      </c>
      <c r="H556" s="6"/>
      <c r="I556" s="6"/>
      <c r="J556" s="6"/>
      <c r="K556" s="28">
        <f t="shared" si="77"/>
        <v>0</v>
      </c>
      <c r="L556" s="28">
        <f t="shared" si="78"/>
        <v>0</v>
      </c>
      <c r="M556" s="28">
        <f t="shared" si="79"/>
        <v>0</v>
      </c>
      <c r="O556" s="11" t="s">
        <v>25</v>
      </c>
      <c r="P556" s="6"/>
      <c r="Q556" s="28">
        <f t="shared" si="80"/>
        <v>0</v>
      </c>
      <c r="S556" s="11" t="s">
        <v>25</v>
      </c>
      <c r="T556" s="6"/>
      <c r="U556" s="28">
        <f t="shared" si="81"/>
        <v>0</v>
      </c>
    </row>
    <row r="557" spans="1:21" x14ac:dyDescent="0.35">
      <c r="A557" s="6"/>
      <c r="B557" s="6"/>
      <c r="C557" s="6"/>
      <c r="D557" s="28">
        <f t="shared" si="74"/>
        <v>0</v>
      </c>
      <c r="E557" s="28">
        <f t="shared" si="75"/>
        <v>0</v>
      </c>
      <c r="F557" s="28">
        <f t="shared" si="76"/>
        <v>0</v>
      </c>
      <c r="H557" s="6"/>
      <c r="I557" s="6"/>
      <c r="J557" s="6"/>
      <c r="K557" s="28">
        <f t="shared" si="77"/>
        <v>0</v>
      </c>
      <c r="L557" s="28">
        <f t="shared" si="78"/>
        <v>0</v>
      </c>
      <c r="M557" s="28">
        <f t="shared" si="79"/>
        <v>0</v>
      </c>
      <c r="O557" s="11" t="s">
        <v>25</v>
      </c>
      <c r="P557" s="6"/>
      <c r="Q557" s="28">
        <f t="shared" si="80"/>
        <v>0</v>
      </c>
      <c r="S557" s="11" t="s">
        <v>25</v>
      </c>
      <c r="T557" s="6"/>
      <c r="U557" s="28">
        <f t="shared" si="81"/>
        <v>0</v>
      </c>
    </row>
    <row r="558" spans="1:21" x14ac:dyDescent="0.35">
      <c r="A558" s="6"/>
      <c r="B558" s="6"/>
      <c r="C558" s="6"/>
      <c r="D558" s="28">
        <f t="shared" si="74"/>
        <v>0</v>
      </c>
      <c r="E558" s="28">
        <f t="shared" si="75"/>
        <v>0</v>
      </c>
      <c r="F558" s="28">
        <f t="shared" si="76"/>
        <v>0</v>
      </c>
      <c r="H558" s="6"/>
      <c r="I558" s="6"/>
      <c r="J558" s="6"/>
      <c r="K558" s="28">
        <f t="shared" si="77"/>
        <v>0</v>
      </c>
      <c r="L558" s="28">
        <f t="shared" si="78"/>
        <v>0</v>
      </c>
      <c r="M558" s="28">
        <f t="shared" si="79"/>
        <v>0</v>
      </c>
      <c r="O558" s="11" t="s">
        <v>25</v>
      </c>
      <c r="P558" s="6"/>
      <c r="Q558" s="28">
        <f t="shared" si="80"/>
        <v>0</v>
      </c>
      <c r="S558" s="11" t="s">
        <v>25</v>
      </c>
      <c r="T558" s="6"/>
      <c r="U558" s="28">
        <f t="shared" si="81"/>
        <v>0</v>
      </c>
    </row>
    <row r="559" spans="1:21" x14ac:dyDescent="0.35">
      <c r="A559" s="6"/>
      <c r="B559" s="6"/>
      <c r="C559" s="6"/>
      <c r="D559" s="28">
        <f t="shared" si="74"/>
        <v>0</v>
      </c>
      <c r="E559" s="28">
        <f t="shared" si="75"/>
        <v>0</v>
      </c>
      <c r="F559" s="28">
        <f t="shared" si="76"/>
        <v>0</v>
      </c>
      <c r="H559" s="6"/>
      <c r="I559" s="6"/>
      <c r="J559" s="6"/>
      <c r="K559" s="28">
        <f t="shared" si="77"/>
        <v>0</v>
      </c>
      <c r="L559" s="28">
        <f t="shared" si="78"/>
        <v>0</v>
      </c>
      <c r="M559" s="28">
        <f t="shared" si="79"/>
        <v>0</v>
      </c>
      <c r="O559" s="11" t="s">
        <v>25</v>
      </c>
      <c r="P559" s="6"/>
      <c r="Q559" s="28">
        <f t="shared" si="80"/>
        <v>0</v>
      </c>
      <c r="S559" s="11" t="s">
        <v>25</v>
      </c>
      <c r="T559" s="6"/>
      <c r="U559" s="28">
        <f t="shared" si="81"/>
        <v>0</v>
      </c>
    </row>
    <row r="560" spans="1:21" x14ac:dyDescent="0.35">
      <c r="A560" s="6"/>
      <c r="B560" s="6"/>
      <c r="C560" s="6"/>
      <c r="D560" s="28">
        <f t="shared" si="74"/>
        <v>0</v>
      </c>
      <c r="E560" s="28">
        <f t="shared" si="75"/>
        <v>0</v>
      </c>
      <c r="F560" s="28">
        <f t="shared" si="76"/>
        <v>0</v>
      </c>
      <c r="H560" s="6"/>
      <c r="I560" s="6"/>
      <c r="J560" s="6"/>
      <c r="K560" s="28">
        <f t="shared" si="77"/>
        <v>0</v>
      </c>
      <c r="L560" s="28">
        <f t="shared" si="78"/>
        <v>0</v>
      </c>
      <c r="M560" s="28">
        <f t="shared" si="79"/>
        <v>0</v>
      </c>
      <c r="O560" s="11" t="s">
        <v>25</v>
      </c>
      <c r="P560" s="6"/>
      <c r="Q560" s="28">
        <f t="shared" si="80"/>
        <v>0</v>
      </c>
      <c r="S560" s="11" t="s">
        <v>25</v>
      </c>
      <c r="T560" s="6"/>
      <c r="U560" s="28">
        <f t="shared" si="81"/>
        <v>0</v>
      </c>
    </row>
    <row r="561" spans="1:21" x14ac:dyDescent="0.35">
      <c r="A561" s="6"/>
      <c r="B561" s="6"/>
      <c r="C561" s="6"/>
      <c r="D561" s="28">
        <f t="shared" si="74"/>
        <v>0</v>
      </c>
      <c r="E561" s="28">
        <f t="shared" si="75"/>
        <v>0</v>
      </c>
      <c r="F561" s="28">
        <f t="shared" si="76"/>
        <v>0</v>
      </c>
      <c r="H561" s="6"/>
      <c r="I561" s="6"/>
      <c r="J561" s="6"/>
      <c r="K561" s="28">
        <f t="shared" si="77"/>
        <v>0</v>
      </c>
      <c r="L561" s="28">
        <f t="shared" si="78"/>
        <v>0</v>
      </c>
      <c r="M561" s="28">
        <f t="shared" si="79"/>
        <v>0</v>
      </c>
      <c r="O561" s="11" t="s">
        <v>25</v>
      </c>
      <c r="P561" s="6"/>
      <c r="Q561" s="28">
        <f t="shared" si="80"/>
        <v>0</v>
      </c>
      <c r="S561" s="11" t="s">
        <v>25</v>
      </c>
      <c r="T561" s="6"/>
      <c r="U561" s="28">
        <f t="shared" si="81"/>
        <v>0</v>
      </c>
    </row>
    <row r="562" spans="1:21" x14ac:dyDescent="0.35">
      <c r="A562" s="6"/>
      <c r="B562" s="6"/>
      <c r="C562" s="6"/>
      <c r="D562" s="28">
        <f t="shared" ref="D562:D625" si="82">CalcHostUnitsFullStack(B562)</f>
        <v>0</v>
      </c>
      <c r="E562" s="28">
        <f t="shared" ref="E562:E625" si="83">D562*C562</f>
        <v>0</v>
      </c>
      <c r="F562" s="28">
        <f t="shared" ref="F562:F625" si="84">CalcCustomMetricsFullStack(B562)</f>
        <v>0</v>
      </c>
      <c r="H562" s="6"/>
      <c r="I562" s="6"/>
      <c r="J562" s="6"/>
      <c r="K562" s="28">
        <f t="shared" ref="K562:K625" si="85">CalcHostUnitsInfraOnly(I562)</f>
        <v>0</v>
      </c>
      <c r="L562" s="28">
        <f t="shared" ref="L562:L625" si="86">K562*J562</f>
        <v>0</v>
      </c>
      <c r="M562" s="28">
        <f t="shared" ref="M562:M625" si="87">CalcCustomMetricsInfraOnly(I562)</f>
        <v>0</v>
      </c>
      <c r="O562" s="11" t="s">
        <v>25</v>
      </c>
      <c r="P562" s="6"/>
      <c r="Q562" s="28">
        <f t="shared" ref="Q562:Q625" si="88">CalcHostUnitsFullStack(VLOOKUP(O562,machine_sizes,2,FALSE))*P562</f>
        <v>0</v>
      </c>
      <c r="S562" s="11" t="s">
        <v>25</v>
      </c>
      <c r="T562" s="6"/>
      <c r="U562" s="28">
        <f t="shared" ref="U562:U625" si="89">CalcHostUnitsInfraOnly(VLOOKUP(S562,machine_sizes,2,FALSE))*T562</f>
        <v>0</v>
      </c>
    </row>
    <row r="563" spans="1:21" x14ac:dyDescent="0.35">
      <c r="A563" s="6"/>
      <c r="B563" s="6"/>
      <c r="C563" s="6"/>
      <c r="D563" s="28">
        <f t="shared" si="82"/>
        <v>0</v>
      </c>
      <c r="E563" s="28">
        <f t="shared" si="83"/>
        <v>0</v>
      </c>
      <c r="F563" s="28">
        <f t="shared" si="84"/>
        <v>0</v>
      </c>
      <c r="H563" s="6"/>
      <c r="I563" s="6"/>
      <c r="J563" s="6"/>
      <c r="K563" s="28">
        <f t="shared" si="85"/>
        <v>0</v>
      </c>
      <c r="L563" s="28">
        <f t="shared" si="86"/>
        <v>0</v>
      </c>
      <c r="M563" s="28">
        <f t="shared" si="87"/>
        <v>0</v>
      </c>
      <c r="O563" s="11" t="s">
        <v>25</v>
      </c>
      <c r="P563" s="6"/>
      <c r="Q563" s="28">
        <f t="shared" si="88"/>
        <v>0</v>
      </c>
      <c r="S563" s="11" t="s">
        <v>25</v>
      </c>
      <c r="T563" s="6"/>
      <c r="U563" s="28">
        <f t="shared" si="89"/>
        <v>0</v>
      </c>
    </row>
    <row r="564" spans="1:21" x14ac:dyDescent="0.35">
      <c r="A564" s="6"/>
      <c r="B564" s="6"/>
      <c r="C564" s="6"/>
      <c r="D564" s="28">
        <f t="shared" si="82"/>
        <v>0</v>
      </c>
      <c r="E564" s="28">
        <f t="shared" si="83"/>
        <v>0</v>
      </c>
      <c r="F564" s="28">
        <f t="shared" si="84"/>
        <v>0</v>
      </c>
      <c r="H564" s="6"/>
      <c r="I564" s="6"/>
      <c r="J564" s="6"/>
      <c r="K564" s="28">
        <f t="shared" si="85"/>
        <v>0</v>
      </c>
      <c r="L564" s="28">
        <f t="shared" si="86"/>
        <v>0</v>
      </c>
      <c r="M564" s="28">
        <f t="shared" si="87"/>
        <v>0</v>
      </c>
      <c r="O564" s="11" t="s">
        <v>25</v>
      </c>
      <c r="P564" s="6"/>
      <c r="Q564" s="28">
        <f t="shared" si="88"/>
        <v>0</v>
      </c>
      <c r="S564" s="11" t="s">
        <v>25</v>
      </c>
      <c r="T564" s="6"/>
      <c r="U564" s="28">
        <f t="shared" si="89"/>
        <v>0</v>
      </c>
    </row>
    <row r="565" spans="1:21" x14ac:dyDescent="0.35">
      <c r="A565" s="6"/>
      <c r="B565" s="6"/>
      <c r="C565" s="6"/>
      <c r="D565" s="28">
        <f t="shared" si="82"/>
        <v>0</v>
      </c>
      <c r="E565" s="28">
        <f t="shared" si="83"/>
        <v>0</v>
      </c>
      <c r="F565" s="28">
        <f t="shared" si="84"/>
        <v>0</v>
      </c>
      <c r="H565" s="6"/>
      <c r="I565" s="6"/>
      <c r="J565" s="6"/>
      <c r="K565" s="28">
        <f t="shared" si="85"/>
        <v>0</v>
      </c>
      <c r="L565" s="28">
        <f t="shared" si="86"/>
        <v>0</v>
      </c>
      <c r="M565" s="28">
        <f t="shared" si="87"/>
        <v>0</v>
      </c>
      <c r="O565" s="11" t="s">
        <v>25</v>
      </c>
      <c r="P565" s="6"/>
      <c r="Q565" s="28">
        <f t="shared" si="88"/>
        <v>0</v>
      </c>
      <c r="S565" s="11" t="s">
        <v>25</v>
      </c>
      <c r="T565" s="6"/>
      <c r="U565" s="28">
        <f t="shared" si="89"/>
        <v>0</v>
      </c>
    </row>
    <row r="566" spans="1:21" x14ac:dyDescent="0.35">
      <c r="A566" s="6"/>
      <c r="B566" s="6"/>
      <c r="C566" s="6"/>
      <c r="D566" s="28">
        <f t="shared" si="82"/>
        <v>0</v>
      </c>
      <c r="E566" s="28">
        <f t="shared" si="83"/>
        <v>0</v>
      </c>
      <c r="F566" s="28">
        <f t="shared" si="84"/>
        <v>0</v>
      </c>
      <c r="H566" s="6"/>
      <c r="I566" s="6"/>
      <c r="J566" s="6"/>
      <c r="K566" s="28">
        <f t="shared" si="85"/>
        <v>0</v>
      </c>
      <c r="L566" s="28">
        <f t="shared" si="86"/>
        <v>0</v>
      </c>
      <c r="M566" s="28">
        <f t="shared" si="87"/>
        <v>0</v>
      </c>
      <c r="O566" s="11" t="s">
        <v>25</v>
      </c>
      <c r="P566" s="6"/>
      <c r="Q566" s="28">
        <f t="shared" si="88"/>
        <v>0</v>
      </c>
      <c r="S566" s="11" t="s">
        <v>25</v>
      </c>
      <c r="T566" s="6"/>
      <c r="U566" s="28">
        <f t="shared" si="89"/>
        <v>0</v>
      </c>
    </row>
    <row r="567" spans="1:21" x14ac:dyDescent="0.35">
      <c r="A567" s="6"/>
      <c r="B567" s="6"/>
      <c r="C567" s="6"/>
      <c r="D567" s="28">
        <f t="shared" si="82"/>
        <v>0</v>
      </c>
      <c r="E567" s="28">
        <f t="shared" si="83"/>
        <v>0</v>
      </c>
      <c r="F567" s="28">
        <f t="shared" si="84"/>
        <v>0</v>
      </c>
      <c r="H567" s="6"/>
      <c r="I567" s="6"/>
      <c r="J567" s="6"/>
      <c r="K567" s="28">
        <f t="shared" si="85"/>
        <v>0</v>
      </c>
      <c r="L567" s="28">
        <f t="shared" si="86"/>
        <v>0</v>
      </c>
      <c r="M567" s="28">
        <f t="shared" si="87"/>
        <v>0</v>
      </c>
      <c r="O567" s="11" t="s">
        <v>25</v>
      </c>
      <c r="P567" s="6"/>
      <c r="Q567" s="28">
        <f t="shared" si="88"/>
        <v>0</v>
      </c>
      <c r="S567" s="11" t="s">
        <v>25</v>
      </c>
      <c r="T567" s="6"/>
      <c r="U567" s="28">
        <f t="shared" si="89"/>
        <v>0</v>
      </c>
    </row>
    <row r="568" spans="1:21" x14ac:dyDescent="0.35">
      <c r="A568" s="6"/>
      <c r="B568" s="6"/>
      <c r="C568" s="6"/>
      <c r="D568" s="28">
        <f t="shared" si="82"/>
        <v>0</v>
      </c>
      <c r="E568" s="28">
        <f t="shared" si="83"/>
        <v>0</v>
      </c>
      <c r="F568" s="28">
        <f t="shared" si="84"/>
        <v>0</v>
      </c>
      <c r="H568" s="6"/>
      <c r="I568" s="6"/>
      <c r="J568" s="6"/>
      <c r="K568" s="28">
        <f t="shared" si="85"/>
        <v>0</v>
      </c>
      <c r="L568" s="28">
        <f t="shared" si="86"/>
        <v>0</v>
      </c>
      <c r="M568" s="28">
        <f t="shared" si="87"/>
        <v>0</v>
      </c>
      <c r="O568" s="11" t="s">
        <v>25</v>
      </c>
      <c r="P568" s="6"/>
      <c r="Q568" s="28">
        <f t="shared" si="88"/>
        <v>0</v>
      </c>
      <c r="S568" s="11" t="s">
        <v>25</v>
      </c>
      <c r="T568" s="6"/>
      <c r="U568" s="28">
        <f t="shared" si="89"/>
        <v>0</v>
      </c>
    </row>
    <row r="569" spans="1:21" x14ac:dyDescent="0.35">
      <c r="A569" s="6"/>
      <c r="B569" s="6"/>
      <c r="C569" s="6"/>
      <c r="D569" s="28">
        <f t="shared" si="82"/>
        <v>0</v>
      </c>
      <c r="E569" s="28">
        <f t="shared" si="83"/>
        <v>0</v>
      </c>
      <c r="F569" s="28">
        <f t="shared" si="84"/>
        <v>0</v>
      </c>
      <c r="H569" s="6"/>
      <c r="I569" s="6"/>
      <c r="J569" s="6"/>
      <c r="K569" s="28">
        <f t="shared" si="85"/>
        <v>0</v>
      </c>
      <c r="L569" s="28">
        <f t="shared" si="86"/>
        <v>0</v>
      </c>
      <c r="M569" s="28">
        <f t="shared" si="87"/>
        <v>0</v>
      </c>
      <c r="O569" s="11" t="s">
        <v>25</v>
      </c>
      <c r="P569" s="6"/>
      <c r="Q569" s="28">
        <f t="shared" si="88"/>
        <v>0</v>
      </c>
      <c r="S569" s="11" t="s">
        <v>25</v>
      </c>
      <c r="T569" s="6"/>
      <c r="U569" s="28">
        <f t="shared" si="89"/>
        <v>0</v>
      </c>
    </row>
    <row r="570" spans="1:21" x14ac:dyDescent="0.35">
      <c r="A570" s="6"/>
      <c r="B570" s="6"/>
      <c r="C570" s="6"/>
      <c r="D570" s="28">
        <f t="shared" si="82"/>
        <v>0</v>
      </c>
      <c r="E570" s="28">
        <f t="shared" si="83"/>
        <v>0</v>
      </c>
      <c r="F570" s="28">
        <f t="shared" si="84"/>
        <v>0</v>
      </c>
      <c r="H570" s="6"/>
      <c r="I570" s="6"/>
      <c r="J570" s="6"/>
      <c r="K570" s="28">
        <f t="shared" si="85"/>
        <v>0</v>
      </c>
      <c r="L570" s="28">
        <f t="shared" si="86"/>
        <v>0</v>
      </c>
      <c r="M570" s="28">
        <f t="shared" si="87"/>
        <v>0</v>
      </c>
      <c r="O570" s="11" t="s">
        <v>25</v>
      </c>
      <c r="P570" s="6"/>
      <c r="Q570" s="28">
        <f t="shared" si="88"/>
        <v>0</v>
      </c>
      <c r="S570" s="11" t="s">
        <v>25</v>
      </c>
      <c r="T570" s="6"/>
      <c r="U570" s="28">
        <f t="shared" si="89"/>
        <v>0</v>
      </c>
    </row>
    <row r="571" spans="1:21" x14ac:dyDescent="0.35">
      <c r="A571" s="6"/>
      <c r="B571" s="6"/>
      <c r="C571" s="6"/>
      <c r="D571" s="28">
        <f t="shared" si="82"/>
        <v>0</v>
      </c>
      <c r="E571" s="28">
        <f t="shared" si="83"/>
        <v>0</v>
      </c>
      <c r="F571" s="28">
        <f t="shared" si="84"/>
        <v>0</v>
      </c>
      <c r="H571" s="6"/>
      <c r="I571" s="6"/>
      <c r="J571" s="6"/>
      <c r="K571" s="28">
        <f t="shared" si="85"/>
        <v>0</v>
      </c>
      <c r="L571" s="28">
        <f t="shared" si="86"/>
        <v>0</v>
      </c>
      <c r="M571" s="28">
        <f t="shared" si="87"/>
        <v>0</v>
      </c>
      <c r="O571" s="11" t="s">
        <v>25</v>
      </c>
      <c r="P571" s="6"/>
      <c r="Q571" s="28">
        <f t="shared" si="88"/>
        <v>0</v>
      </c>
      <c r="S571" s="11" t="s">
        <v>25</v>
      </c>
      <c r="T571" s="6"/>
      <c r="U571" s="28">
        <f t="shared" si="89"/>
        <v>0</v>
      </c>
    </row>
    <row r="572" spans="1:21" x14ac:dyDescent="0.35">
      <c r="A572" s="6"/>
      <c r="B572" s="6"/>
      <c r="C572" s="6"/>
      <c r="D572" s="28">
        <f t="shared" si="82"/>
        <v>0</v>
      </c>
      <c r="E572" s="28">
        <f t="shared" si="83"/>
        <v>0</v>
      </c>
      <c r="F572" s="28">
        <f t="shared" si="84"/>
        <v>0</v>
      </c>
      <c r="H572" s="6"/>
      <c r="I572" s="6"/>
      <c r="J572" s="6"/>
      <c r="K572" s="28">
        <f t="shared" si="85"/>
        <v>0</v>
      </c>
      <c r="L572" s="28">
        <f t="shared" si="86"/>
        <v>0</v>
      </c>
      <c r="M572" s="28">
        <f t="shared" si="87"/>
        <v>0</v>
      </c>
      <c r="O572" s="11" t="s">
        <v>25</v>
      </c>
      <c r="P572" s="6"/>
      <c r="Q572" s="28">
        <f t="shared" si="88"/>
        <v>0</v>
      </c>
      <c r="S572" s="11" t="s">
        <v>25</v>
      </c>
      <c r="T572" s="6"/>
      <c r="U572" s="28">
        <f t="shared" si="89"/>
        <v>0</v>
      </c>
    </row>
    <row r="573" spans="1:21" x14ac:dyDescent="0.35">
      <c r="A573" s="6"/>
      <c r="B573" s="6"/>
      <c r="C573" s="6"/>
      <c r="D573" s="28">
        <f t="shared" si="82"/>
        <v>0</v>
      </c>
      <c r="E573" s="28">
        <f t="shared" si="83"/>
        <v>0</v>
      </c>
      <c r="F573" s="28">
        <f t="shared" si="84"/>
        <v>0</v>
      </c>
      <c r="H573" s="6"/>
      <c r="I573" s="6"/>
      <c r="J573" s="6"/>
      <c r="K573" s="28">
        <f t="shared" si="85"/>
        <v>0</v>
      </c>
      <c r="L573" s="28">
        <f t="shared" si="86"/>
        <v>0</v>
      </c>
      <c r="M573" s="28">
        <f t="shared" si="87"/>
        <v>0</v>
      </c>
      <c r="O573" s="11" t="s">
        <v>25</v>
      </c>
      <c r="P573" s="6"/>
      <c r="Q573" s="28">
        <f t="shared" si="88"/>
        <v>0</v>
      </c>
      <c r="S573" s="11" t="s">
        <v>25</v>
      </c>
      <c r="T573" s="6"/>
      <c r="U573" s="28">
        <f t="shared" si="89"/>
        <v>0</v>
      </c>
    </row>
    <row r="574" spans="1:21" x14ac:dyDescent="0.35">
      <c r="A574" s="6"/>
      <c r="B574" s="6"/>
      <c r="C574" s="6"/>
      <c r="D574" s="28">
        <f t="shared" si="82"/>
        <v>0</v>
      </c>
      <c r="E574" s="28">
        <f t="shared" si="83"/>
        <v>0</v>
      </c>
      <c r="F574" s="28">
        <f t="shared" si="84"/>
        <v>0</v>
      </c>
      <c r="H574" s="6"/>
      <c r="I574" s="6"/>
      <c r="J574" s="6"/>
      <c r="K574" s="28">
        <f t="shared" si="85"/>
        <v>0</v>
      </c>
      <c r="L574" s="28">
        <f t="shared" si="86"/>
        <v>0</v>
      </c>
      <c r="M574" s="28">
        <f t="shared" si="87"/>
        <v>0</v>
      </c>
      <c r="O574" s="11" t="s">
        <v>25</v>
      </c>
      <c r="P574" s="6"/>
      <c r="Q574" s="28">
        <f t="shared" si="88"/>
        <v>0</v>
      </c>
      <c r="S574" s="11" t="s">
        <v>25</v>
      </c>
      <c r="T574" s="6"/>
      <c r="U574" s="28">
        <f t="shared" si="89"/>
        <v>0</v>
      </c>
    </row>
    <row r="575" spans="1:21" x14ac:dyDescent="0.35">
      <c r="A575" s="6"/>
      <c r="B575" s="6"/>
      <c r="C575" s="6"/>
      <c r="D575" s="28">
        <f t="shared" si="82"/>
        <v>0</v>
      </c>
      <c r="E575" s="28">
        <f t="shared" si="83"/>
        <v>0</v>
      </c>
      <c r="F575" s="28">
        <f t="shared" si="84"/>
        <v>0</v>
      </c>
      <c r="H575" s="6"/>
      <c r="I575" s="6"/>
      <c r="J575" s="6"/>
      <c r="K575" s="28">
        <f t="shared" si="85"/>
        <v>0</v>
      </c>
      <c r="L575" s="28">
        <f t="shared" si="86"/>
        <v>0</v>
      </c>
      <c r="M575" s="28">
        <f t="shared" si="87"/>
        <v>0</v>
      </c>
      <c r="O575" s="11" t="s">
        <v>25</v>
      </c>
      <c r="P575" s="6"/>
      <c r="Q575" s="28">
        <f t="shared" si="88"/>
        <v>0</v>
      </c>
      <c r="S575" s="11" t="s">
        <v>25</v>
      </c>
      <c r="T575" s="6"/>
      <c r="U575" s="28">
        <f t="shared" si="89"/>
        <v>0</v>
      </c>
    </row>
    <row r="576" spans="1:21" x14ac:dyDescent="0.35">
      <c r="A576" s="6"/>
      <c r="B576" s="6"/>
      <c r="C576" s="6"/>
      <c r="D576" s="28">
        <f t="shared" si="82"/>
        <v>0</v>
      </c>
      <c r="E576" s="28">
        <f t="shared" si="83"/>
        <v>0</v>
      </c>
      <c r="F576" s="28">
        <f t="shared" si="84"/>
        <v>0</v>
      </c>
      <c r="H576" s="6"/>
      <c r="I576" s="6"/>
      <c r="J576" s="6"/>
      <c r="K576" s="28">
        <f t="shared" si="85"/>
        <v>0</v>
      </c>
      <c r="L576" s="28">
        <f t="shared" si="86"/>
        <v>0</v>
      </c>
      <c r="M576" s="28">
        <f t="shared" si="87"/>
        <v>0</v>
      </c>
      <c r="O576" s="11" t="s">
        <v>25</v>
      </c>
      <c r="P576" s="6"/>
      <c r="Q576" s="28">
        <f t="shared" si="88"/>
        <v>0</v>
      </c>
      <c r="S576" s="11" t="s">
        <v>25</v>
      </c>
      <c r="T576" s="6"/>
      <c r="U576" s="28">
        <f t="shared" si="89"/>
        <v>0</v>
      </c>
    </row>
    <row r="577" spans="1:21" x14ac:dyDescent="0.35">
      <c r="A577" s="6"/>
      <c r="B577" s="6"/>
      <c r="C577" s="6"/>
      <c r="D577" s="28">
        <f t="shared" si="82"/>
        <v>0</v>
      </c>
      <c r="E577" s="28">
        <f t="shared" si="83"/>
        <v>0</v>
      </c>
      <c r="F577" s="28">
        <f t="shared" si="84"/>
        <v>0</v>
      </c>
      <c r="H577" s="6"/>
      <c r="I577" s="6"/>
      <c r="J577" s="6"/>
      <c r="K577" s="28">
        <f t="shared" si="85"/>
        <v>0</v>
      </c>
      <c r="L577" s="28">
        <f t="shared" si="86"/>
        <v>0</v>
      </c>
      <c r="M577" s="28">
        <f t="shared" si="87"/>
        <v>0</v>
      </c>
      <c r="O577" s="11" t="s">
        <v>25</v>
      </c>
      <c r="P577" s="6"/>
      <c r="Q577" s="28">
        <f t="shared" si="88"/>
        <v>0</v>
      </c>
      <c r="S577" s="11" t="s">
        <v>25</v>
      </c>
      <c r="T577" s="6"/>
      <c r="U577" s="28">
        <f t="shared" si="89"/>
        <v>0</v>
      </c>
    </row>
    <row r="578" spans="1:21" x14ac:dyDescent="0.35">
      <c r="A578" s="6"/>
      <c r="B578" s="6"/>
      <c r="C578" s="6"/>
      <c r="D578" s="28">
        <f t="shared" si="82"/>
        <v>0</v>
      </c>
      <c r="E578" s="28">
        <f t="shared" si="83"/>
        <v>0</v>
      </c>
      <c r="F578" s="28">
        <f t="shared" si="84"/>
        <v>0</v>
      </c>
      <c r="H578" s="6"/>
      <c r="I578" s="6"/>
      <c r="J578" s="6"/>
      <c r="K578" s="28">
        <f t="shared" si="85"/>
        <v>0</v>
      </c>
      <c r="L578" s="28">
        <f t="shared" si="86"/>
        <v>0</v>
      </c>
      <c r="M578" s="28">
        <f t="shared" si="87"/>
        <v>0</v>
      </c>
      <c r="O578" s="11" t="s">
        <v>25</v>
      </c>
      <c r="P578" s="6"/>
      <c r="Q578" s="28">
        <f t="shared" si="88"/>
        <v>0</v>
      </c>
      <c r="S578" s="11" t="s">
        <v>25</v>
      </c>
      <c r="T578" s="6"/>
      <c r="U578" s="28">
        <f t="shared" si="89"/>
        <v>0</v>
      </c>
    </row>
    <row r="579" spans="1:21" x14ac:dyDescent="0.35">
      <c r="A579" s="6"/>
      <c r="B579" s="6"/>
      <c r="C579" s="6"/>
      <c r="D579" s="28">
        <f t="shared" si="82"/>
        <v>0</v>
      </c>
      <c r="E579" s="28">
        <f t="shared" si="83"/>
        <v>0</v>
      </c>
      <c r="F579" s="28">
        <f t="shared" si="84"/>
        <v>0</v>
      </c>
      <c r="H579" s="6"/>
      <c r="I579" s="6"/>
      <c r="J579" s="6"/>
      <c r="K579" s="28">
        <f t="shared" si="85"/>
        <v>0</v>
      </c>
      <c r="L579" s="28">
        <f t="shared" si="86"/>
        <v>0</v>
      </c>
      <c r="M579" s="28">
        <f t="shared" si="87"/>
        <v>0</v>
      </c>
      <c r="O579" s="11" t="s">
        <v>25</v>
      </c>
      <c r="P579" s="6"/>
      <c r="Q579" s="28">
        <f t="shared" si="88"/>
        <v>0</v>
      </c>
      <c r="S579" s="11" t="s">
        <v>25</v>
      </c>
      <c r="T579" s="6"/>
      <c r="U579" s="28">
        <f t="shared" si="89"/>
        <v>0</v>
      </c>
    </row>
    <row r="580" spans="1:21" x14ac:dyDescent="0.35">
      <c r="A580" s="6"/>
      <c r="B580" s="6"/>
      <c r="C580" s="6"/>
      <c r="D580" s="28">
        <f t="shared" si="82"/>
        <v>0</v>
      </c>
      <c r="E580" s="28">
        <f t="shared" si="83"/>
        <v>0</v>
      </c>
      <c r="F580" s="28">
        <f t="shared" si="84"/>
        <v>0</v>
      </c>
      <c r="H580" s="6"/>
      <c r="I580" s="6"/>
      <c r="J580" s="6"/>
      <c r="K580" s="28">
        <f t="shared" si="85"/>
        <v>0</v>
      </c>
      <c r="L580" s="28">
        <f t="shared" si="86"/>
        <v>0</v>
      </c>
      <c r="M580" s="28">
        <f t="shared" si="87"/>
        <v>0</v>
      </c>
      <c r="O580" s="11" t="s">
        <v>25</v>
      </c>
      <c r="P580" s="6"/>
      <c r="Q580" s="28">
        <f t="shared" si="88"/>
        <v>0</v>
      </c>
      <c r="S580" s="11" t="s">
        <v>25</v>
      </c>
      <c r="T580" s="6"/>
      <c r="U580" s="28">
        <f t="shared" si="89"/>
        <v>0</v>
      </c>
    </row>
    <row r="581" spans="1:21" x14ac:dyDescent="0.35">
      <c r="A581" s="6"/>
      <c r="B581" s="6"/>
      <c r="C581" s="6"/>
      <c r="D581" s="28">
        <f t="shared" si="82"/>
        <v>0</v>
      </c>
      <c r="E581" s="28">
        <f t="shared" si="83"/>
        <v>0</v>
      </c>
      <c r="F581" s="28">
        <f t="shared" si="84"/>
        <v>0</v>
      </c>
      <c r="H581" s="6"/>
      <c r="I581" s="6"/>
      <c r="J581" s="6"/>
      <c r="K581" s="28">
        <f t="shared" si="85"/>
        <v>0</v>
      </c>
      <c r="L581" s="28">
        <f t="shared" si="86"/>
        <v>0</v>
      </c>
      <c r="M581" s="28">
        <f t="shared" si="87"/>
        <v>0</v>
      </c>
      <c r="O581" s="11" t="s">
        <v>25</v>
      </c>
      <c r="P581" s="6"/>
      <c r="Q581" s="28">
        <f t="shared" si="88"/>
        <v>0</v>
      </c>
      <c r="S581" s="11" t="s">
        <v>25</v>
      </c>
      <c r="T581" s="6"/>
      <c r="U581" s="28">
        <f t="shared" si="89"/>
        <v>0</v>
      </c>
    </row>
    <row r="582" spans="1:21" x14ac:dyDescent="0.35">
      <c r="A582" s="6"/>
      <c r="B582" s="6"/>
      <c r="C582" s="6"/>
      <c r="D582" s="28">
        <f t="shared" si="82"/>
        <v>0</v>
      </c>
      <c r="E582" s="28">
        <f t="shared" si="83"/>
        <v>0</v>
      </c>
      <c r="F582" s="28">
        <f t="shared" si="84"/>
        <v>0</v>
      </c>
      <c r="H582" s="6"/>
      <c r="I582" s="6"/>
      <c r="J582" s="6"/>
      <c r="K582" s="28">
        <f t="shared" si="85"/>
        <v>0</v>
      </c>
      <c r="L582" s="28">
        <f t="shared" si="86"/>
        <v>0</v>
      </c>
      <c r="M582" s="28">
        <f t="shared" si="87"/>
        <v>0</v>
      </c>
      <c r="O582" s="11" t="s">
        <v>25</v>
      </c>
      <c r="P582" s="6"/>
      <c r="Q582" s="28">
        <f t="shared" si="88"/>
        <v>0</v>
      </c>
      <c r="S582" s="11" t="s">
        <v>25</v>
      </c>
      <c r="T582" s="6"/>
      <c r="U582" s="28">
        <f t="shared" si="89"/>
        <v>0</v>
      </c>
    </row>
    <row r="583" spans="1:21" x14ac:dyDescent="0.35">
      <c r="A583" s="6"/>
      <c r="B583" s="6"/>
      <c r="C583" s="6"/>
      <c r="D583" s="28">
        <f t="shared" si="82"/>
        <v>0</v>
      </c>
      <c r="E583" s="28">
        <f t="shared" si="83"/>
        <v>0</v>
      </c>
      <c r="F583" s="28">
        <f t="shared" si="84"/>
        <v>0</v>
      </c>
      <c r="H583" s="6"/>
      <c r="I583" s="6"/>
      <c r="J583" s="6"/>
      <c r="K583" s="28">
        <f t="shared" si="85"/>
        <v>0</v>
      </c>
      <c r="L583" s="28">
        <f t="shared" si="86"/>
        <v>0</v>
      </c>
      <c r="M583" s="28">
        <f t="shared" si="87"/>
        <v>0</v>
      </c>
      <c r="O583" s="11" t="s">
        <v>25</v>
      </c>
      <c r="P583" s="6"/>
      <c r="Q583" s="28">
        <f t="shared" si="88"/>
        <v>0</v>
      </c>
      <c r="S583" s="11" t="s">
        <v>25</v>
      </c>
      <c r="T583" s="6"/>
      <c r="U583" s="28">
        <f t="shared" si="89"/>
        <v>0</v>
      </c>
    </row>
    <row r="584" spans="1:21" x14ac:dyDescent="0.35">
      <c r="A584" s="6"/>
      <c r="B584" s="6"/>
      <c r="C584" s="6"/>
      <c r="D584" s="28">
        <f t="shared" si="82"/>
        <v>0</v>
      </c>
      <c r="E584" s="28">
        <f t="shared" si="83"/>
        <v>0</v>
      </c>
      <c r="F584" s="28">
        <f t="shared" si="84"/>
        <v>0</v>
      </c>
      <c r="H584" s="6"/>
      <c r="I584" s="6"/>
      <c r="J584" s="6"/>
      <c r="K584" s="28">
        <f t="shared" si="85"/>
        <v>0</v>
      </c>
      <c r="L584" s="28">
        <f t="shared" si="86"/>
        <v>0</v>
      </c>
      <c r="M584" s="28">
        <f t="shared" si="87"/>
        <v>0</v>
      </c>
      <c r="O584" s="11" t="s">
        <v>25</v>
      </c>
      <c r="P584" s="6"/>
      <c r="Q584" s="28">
        <f t="shared" si="88"/>
        <v>0</v>
      </c>
      <c r="S584" s="11" t="s">
        <v>25</v>
      </c>
      <c r="T584" s="6"/>
      <c r="U584" s="28">
        <f t="shared" si="89"/>
        <v>0</v>
      </c>
    </row>
    <row r="585" spans="1:21" x14ac:dyDescent="0.35">
      <c r="A585" s="6"/>
      <c r="B585" s="6"/>
      <c r="C585" s="6"/>
      <c r="D585" s="28">
        <f t="shared" si="82"/>
        <v>0</v>
      </c>
      <c r="E585" s="28">
        <f t="shared" si="83"/>
        <v>0</v>
      </c>
      <c r="F585" s="28">
        <f t="shared" si="84"/>
        <v>0</v>
      </c>
      <c r="H585" s="6"/>
      <c r="I585" s="6"/>
      <c r="J585" s="6"/>
      <c r="K585" s="28">
        <f t="shared" si="85"/>
        <v>0</v>
      </c>
      <c r="L585" s="28">
        <f t="shared" si="86"/>
        <v>0</v>
      </c>
      <c r="M585" s="28">
        <f t="shared" si="87"/>
        <v>0</v>
      </c>
      <c r="O585" s="11" t="s">
        <v>25</v>
      </c>
      <c r="P585" s="6"/>
      <c r="Q585" s="28">
        <f t="shared" si="88"/>
        <v>0</v>
      </c>
      <c r="S585" s="11" t="s">
        <v>25</v>
      </c>
      <c r="T585" s="6"/>
      <c r="U585" s="28">
        <f t="shared" si="89"/>
        <v>0</v>
      </c>
    </row>
    <row r="586" spans="1:21" x14ac:dyDescent="0.35">
      <c r="A586" s="6"/>
      <c r="B586" s="6"/>
      <c r="C586" s="6"/>
      <c r="D586" s="28">
        <f t="shared" si="82"/>
        <v>0</v>
      </c>
      <c r="E586" s="28">
        <f t="shared" si="83"/>
        <v>0</v>
      </c>
      <c r="F586" s="28">
        <f t="shared" si="84"/>
        <v>0</v>
      </c>
      <c r="H586" s="6"/>
      <c r="I586" s="6"/>
      <c r="J586" s="6"/>
      <c r="K586" s="28">
        <f t="shared" si="85"/>
        <v>0</v>
      </c>
      <c r="L586" s="28">
        <f t="shared" si="86"/>
        <v>0</v>
      </c>
      <c r="M586" s="28">
        <f t="shared" si="87"/>
        <v>0</v>
      </c>
      <c r="O586" s="11" t="s">
        <v>25</v>
      </c>
      <c r="P586" s="6"/>
      <c r="Q586" s="28">
        <f t="shared" si="88"/>
        <v>0</v>
      </c>
      <c r="S586" s="11" t="s">
        <v>25</v>
      </c>
      <c r="T586" s="6"/>
      <c r="U586" s="28">
        <f t="shared" si="89"/>
        <v>0</v>
      </c>
    </row>
    <row r="587" spans="1:21" x14ac:dyDescent="0.35">
      <c r="A587" s="6"/>
      <c r="B587" s="6"/>
      <c r="C587" s="6"/>
      <c r="D587" s="28">
        <f t="shared" si="82"/>
        <v>0</v>
      </c>
      <c r="E587" s="28">
        <f t="shared" si="83"/>
        <v>0</v>
      </c>
      <c r="F587" s="28">
        <f t="shared" si="84"/>
        <v>0</v>
      </c>
      <c r="H587" s="6"/>
      <c r="I587" s="6"/>
      <c r="J587" s="6"/>
      <c r="K587" s="28">
        <f t="shared" si="85"/>
        <v>0</v>
      </c>
      <c r="L587" s="28">
        <f t="shared" si="86"/>
        <v>0</v>
      </c>
      <c r="M587" s="28">
        <f t="shared" si="87"/>
        <v>0</v>
      </c>
      <c r="O587" s="11" t="s">
        <v>25</v>
      </c>
      <c r="P587" s="6"/>
      <c r="Q587" s="28">
        <f t="shared" si="88"/>
        <v>0</v>
      </c>
      <c r="S587" s="11" t="s">
        <v>25</v>
      </c>
      <c r="T587" s="6"/>
      <c r="U587" s="28">
        <f t="shared" si="89"/>
        <v>0</v>
      </c>
    </row>
    <row r="588" spans="1:21" x14ac:dyDescent="0.35">
      <c r="A588" s="6"/>
      <c r="B588" s="6"/>
      <c r="C588" s="6"/>
      <c r="D588" s="28">
        <f t="shared" si="82"/>
        <v>0</v>
      </c>
      <c r="E588" s="28">
        <f t="shared" si="83"/>
        <v>0</v>
      </c>
      <c r="F588" s="28">
        <f t="shared" si="84"/>
        <v>0</v>
      </c>
      <c r="H588" s="6"/>
      <c r="I588" s="6"/>
      <c r="J588" s="6"/>
      <c r="K588" s="28">
        <f t="shared" si="85"/>
        <v>0</v>
      </c>
      <c r="L588" s="28">
        <f t="shared" si="86"/>
        <v>0</v>
      </c>
      <c r="M588" s="28">
        <f t="shared" si="87"/>
        <v>0</v>
      </c>
      <c r="O588" s="11" t="s">
        <v>25</v>
      </c>
      <c r="P588" s="6"/>
      <c r="Q588" s="28">
        <f t="shared" si="88"/>
        <v>0</v>
      </c>
      <c r="S588" s="11" t="s">
        <v>25</v>
      </c>
      <c r="T588" s="6"/>
      <c r="U588" s="28">
        <f t="shared" si="89"/>
        <v>0</v>
      </c>
    </row>
    <row r="589" spans="1:21" x14ac:dyDescent="0.35">
      <c r="A589" s="6"/>
      <c r="B589" s="6"/>
      <c r="C589" s="6"/>
      <c r="D589" s="28">
        <f t="shared" si="82"/>
        <v>0</v>
      </c>
      <c r="E589" s="28">
        <f t="shared" si="83"/>
        <v>0</v>
      </c>
      <c r="F589" s="28">
        <f t="shared" si="84"/>
        <v>0</v>
      </c>
      <c r="H589" s="6"/>
      <c r="I589" s="6"/>
      <c r="J589" s="6"/>
      <c r="K589" s="28">
        <f t="shared" si="85"/>
        <v>0</v>
      </c>
      <c r="L589" s="28">
        <f t="shared" si="86"/>
        <v>0</v>
      </c>
      <c r="M589" s="28">
        <f t="shared" si="87"/>
        <v>0</v>
      </c>
      <c r="O589" s="11" t="s">
        <v>25</v>
      </c>
      <c r="P589" s="6"/>
      <c r="Q589" s="28">
        <f t="shared" si="88"/>
        <v>0</v>
      </c>
      <c r="S589" s="11" t="s">
        <v>25</v>
      </c>
      <c r="T589" s="6"/>
      <c r="U589" s="28">
        <f t="shared" si="89"/>
        <v>0</v>
      </c>
    </row>
    <row r="590" spans="1:21" x14ac:dyDescent="0.35">
      <c r="A590" s="6"/>
      <c r="B590" s="6"/>
      <c r="C590" s="6"/>
      <c r="D590" s="28">
        <f t="shared" si="82"/>
        <v>0</v>
      </c>
      <c r="E590" s="28">
        <f t="shared" si="83"/>
        <v>0</v>
      </c>
      <c r="F590" s="28">
        <f t="shared" si="84"/>
        <v>0</v>
      </c>
      <c r="H590" s="6"/>
      <c r="I590" s="6"/>
      <c r="J590" s="6"/>
      <c r="K590" s="28">
        <f t="shared" si="85"/>
        <v>0</v>
      </c>
      <c r="L590" s="28">
        <f t="shared" si="86"/>
        <v>0</v>
      </c>
      <c r="M590" s="28">
        <f t="shared" si="87"/>
        <v>0</v>
      </c>
      <c r="O590" s="11" t="s">
        <v>25</v>
      </c>
      <c r="P590" s="6"/>
      <c r="Q590" s="28">
        <f t="shared" si="88"/>
        <v>0</v>
      </c>
      <c r="S590" s="11" t="s">
        <v>25</v>
      </c>
      <c r="T590" s="6"/>
      <c r="U590" s="28">
        <f t="shared" si="89"/>
        <v>0</v>
      </c>
    </row>
    <row r="591" spans="1:21" x14ac:dyDescent="0.35">
      <c r="A591" s="6"/>
      <c r="B591" s="6"/>
      <c r="C591" s="6"/>
      <c r="D591" s="28">
        <f t="shared" si="82"/>
        <v>0</v>
      </c>
      <c r="E591" s="28">
        <f t="shared" si="83"/>
        <v>0</v>
      </c>
      <c r="F591" s="28">
        <f t="shared" si="84"/>
        <v>0</v>
      </c>
      <c r="H591" s="6"/>
      <c r="I591" s="6"/>
      <c r="J591" s="6"/>
      <c r="K591" s="28">
        <f t="shared" si="85"/>
        <v>0</v>
      </c>
      <c r="L591" s="28">
        <f t="shared" si="86"/>
        <v>0</v>
      </c>
      <c r="M591" s="28">
        <f t="shared" si="87"/>
        <v>0</v>
      </c>
      <c r="O591" s="11" t="s">
        <v>25</v>
      </c>
      <c r="P591" s="6"/>
      <c r="Q591" s="28">
        <f t="shared" si="88"/>
        <v>0</v>
      </c>
      <c r="S591" s="11" t="s">
        <v>25</v>
      </c>
      <c r="T591" s="6"/>
      <c r="U591" s="28">
        <f t="shared" si="89"/>
        <v>0</v>
      </c>
    </row>
    <row r="592" spans="1:21" x14ac:dyDescent="0.35">
      <c r="A592" s="6"/>
      <c r="B592" s="6"/>
      <c r="C592" s="6"/>
      <c r="D592" s="28">
        <f t="shared" si="82"/>
        <v>0</v>
      </c>
      <c r="E592" s="28">
        <f t="shared" si="83"/>
        <v>0</v>
      </c>
      <c r="F592" s="28">
        <f t="shared" si="84"/>
        <v>0</v>
      </c>
      <c r="H592" s="6"/>
      <c r="I592" s="6"/>
      <c r="J592" s="6"/>
      <c r="K592" s="28">
        <f t="shared" si="85"/>
        <v>0</v>
      </c>
      <c r="L592" s="28">
        <f t="shared" si="86"/>
        <v>0</v>
      </c>
      <c r="M592" s="28">
        <f t="shared" si="87"/>
        <v>0</v>
      </c>
      <c r="O592" s="11" t="s">
        <v>25</v>
      </c>
      <c r="P592" s="6"/>
      <c r="Q592" s="28">
        <f t="shared" si="88"/>
        <v>0</v>
      </c>
      <c r="S592" s="11" t="s">
        <v>25</v>
      </c>
      <c r="T592" s="6"/>
      <c r="U592" s="28">
        <f t="shared" si="89"/>
        <v>0</v>
      </c>
    </row>
    <row r="593" spans="1:21" x14ac:dyDescent="0.35">
      <c r="A593" s="6"/>
      <c r="B593" s="6"/>
      <c r="C593" s="6"/>
      <c r="D593" s="28">
        <f t="shared" si="82"/>
        <v>0</v>
      </c>
      <c r="E593" s="28">
        <f t="shared" si="83"/>
        <v>0</v>
      </c>
      <c r="F593" s="28">
        <f t="shared" si="84"/>
        <v>0</v>
      </c>
      <c r="H593" s="6"/>
      <c r="I593" s="6"/>
      <c r="J593" s="6"/>
      <c r="K593" s="28">
        <f t="shared" si="85"/>
        <v>0</v>
      </c>
      <c r="L593" s="28">
        <f t="shared" si="86"/>
        <v>0</v>
      </c>
      <c r="M593" s="28">
        <f t="shared" si="87"/>
        <v>0</v>
      </c>
      <c r="O593" s="11" t="s">
        <v>25</v>
      </c>
      <c r="P593" s="6"/>
      <c r="Q593" s="28">
        <f t="shared" si="88"/>
        <v>0</v>
      </c>
      <c r="S593" s="11" t="s">
        <v>25</v>
      </c>
      <c r="T593" s="6"/>
      <c r="U593" s="28">
        <f t="shared" si="89"/>
        <v>0</v>
      </c>
    </row>
    <row r="594" spans="1:21" x14ac:dyDescent="0.35">
      <c r="A594" s="6"/>
      <c r="B594" s="6"/>
      <c r="C594" s="6"/>
      <c r="D594" s="28">
        <f t="shared" si="82"/>
        <v>0</v>
      </c>
      <c r="E594" s="28">
        <f t="shared" si="83"/>
        <v>0</v>
      </c>
      <c r="F594" s="28">
        <f t="shared" si="84"/>
        <v>0</v>
      </c>
      <c r="H594" s="6"/>
      <c r="I594" s="6"/>
      <c r="J594" s="6"/>
      <c r="K594" s="28">
        <f t="shared" si="85"/>
        <v>0</v>
      </c>
      <c r="L594" s="28">
        <f t="shared" si="86"/>
        <v>0</v>
      </c>
      <c r="M594" s="28">
        <f t="shared" si="87"/>
        <v>0</v>
      </c>
      <c r="O594" s="11" t="s">
        <v>25</v>
      </c>
      <c r="P594" s="6"/>
      <c r="Q594" s="28">
        <f t="shared" si="88"/>
        <v>0</v>
      </c>
      <c r="S594" s="11" t="s">
        <v>25</v>
      </c>
      <c r="T594" s="6"/>
      <c r="U594" s="28">
        <f t="shared" si="89"/>
        <v>0</v>
      </c>
    </row>
    <row r="595" spans="1:21" x14ac:dyDescent="0.35">
      <c r="A595" s="6"/>
      <c r="B595" s="6"/>
      <c r="C595" s="6"/>
      <c r="D595" s="28">
        <f t="shared" si="82"/>
        <v>0</v>
      </c>
      <c r="E595" s="28">
        <f t="shared" si="83"/>
        <v>0</v>
      </c>
      <c r="F595" s="28">
        <f t="shared" si="84"/>
        <v>0</v>
      </c>
      <c r="H595" s="6"/>
      <c r="I595" s="6"/>
      <c r="J595" s="6"/>
      <c r="K595" s="28">
        <f t="shared" si="85"/>
        <v>0</v>
      </c>
      <c r="L595" s="28">
        <f t="shared" si="86"/>
        <v>0</v>
      </c>
      <c r="M595" s="28">
        <f t="shared" si="87"/>
        <v>0</v>
      </c>
      <c r="O595" s="11" t="s">
        <v>25</v>
      </c>
      <c r="P595" s="6"/>
      <c r="Q595" s="28">
        <f t="shared" si="88"/>
        <v>0</v>
      </c>
      <c r="S595" s="11" t="s">
        <v>25</v>
      </c>
      <c r="T595" s="6"/>
      <c r="U595" s="28">
        <f t="shared" si="89"/>
        <v>0</v>
      </c>
    </row>
    <row r="596" spans="1:21" x14ac:dyDescent="0.35">
      <c r="A596" s="6"/>
      <c r="B596" s="6"/>
      <c r="C596" s="6"/>
      <c r="D596" s="28">
        <f t="shared" si="82"/>
        <v>0</v>
      </c>
      <c r="E596" s="28">
        <f t="shared" si="83"/>
        <v>0</v>
      </c>
      <c r="F596" s="28">
        <f t="shared" si="84"/>
        <v>0</v>
      </c>
      <c r="H596" s="6"/>
      <c r="I596" s="6"/>
      <c r="J596" s="6"/>
      <c r="K596" s="28">
        <f t="shared" si="85"/>
        <v>0</v>
      </c>
      <c r="L596" s="28">
        <f t="shared" si="86"/>
        <v>0</v>
      </c>
      <c r="M596" s="28">
        <f t="shared" si="87"/>
        <v>0</v>
      </c>
      <c r="O596" s="11" t="s">
        <v>25</v>
      </c>
      <c r="P596" s="6"/>
      <c r="Q596" s="28">
        <f t="shared" si="88"/>
        <v>0</v>
      </c>
      <c r="S596" s="11" t="s">
        <v>25</v>
      </c>
      <c r="T596" s="6"/>
      <c r="U596" s="28">
        <f t="shared" si="89"/>
        <v>0</v>
      </c>
    </row>
    <row r="597" spans="1:21" x14ac:dyDescent="0.35">
      <c r="A597" s="6"/>
      <c r="B597" s="6"/>
      <c r="C597" s="6"/>
      <c r="D597" s="28">
        <f t="shared" si="82"/>
        <v>0</v>
      </c>
      <c r="E597" s="28">
        <f t="shared" si="83"/>
        <v>0</v>
      </c>
      <c r="F597" s="28">
        <f t="shared" si="84"/>
        <v>0</v>
      </c>
      <c r="H597" s="6"/>
      <c r="I597" s="6"/>
      <c r="J597" s="6"/>
      <c r="K597" s="28">
        <f t="shared" si="85"/>
        <v>0</v>
      </c>
      <c r="L597" s="28">
        <f t="shared" si="86"/>
        <v>0</v>
      </c>
      <c r="M597" s="28">
        <f t="shared" si="87"/>
        <v>0</v>
      </c>
      <c r="O597" s="11" t="s">
        <v>25</v>
      </c>
      <c r="P597" s="6"/>
      <c r="Q597" s="28">
        <f t="shared" si="88"/>
        <v>0</v>
      </c>
      <c r="S597" s="11" t="s">
        <v>25</v>
      </c>
      <c r="T597" s="6"/>
      <c r="U597" s="28">
        <f t="shared" si="89"/>
        <v>0</v>
      </c>
    </row>
    <row r="598" spans="1:21" x14ac:dyDescent="0.35">
      <c r="A598" s="6"/>
      <c r="B598" s="6"/>
      <c r="C598" s="6"/>
      <c r="D598" s="28">
        <f t="shared" si="82"/>
        <v>0</v>
      </c>
      <c r="E598" s="28">
        <f t="shared" si="83"/>
        <v>0</v>
      </c>
      <c r="F598" s="28">
        <f t="shared" si="84"/>
        <v>0</v>
      </c>
      <c r="H598" s="6"/>
      <c r="I598" s="6"/>
      <c r="J598" s="6"/>
      <c r="K598" s="28">
        <f t="shared" si="85"/>
        <v>0</v>
      </c>
      <c r="L598" s="28">
        <f t="shared" si="86"/>
        <v>0</v>
      </c>
      <c r="M598" s="28">
        <f t="shared" si="87"/>
        <v>0</v>
      </c>
      <c r="O598" s="11" t="s">
        <v>25</v>
      </c>
      <c r="P598" s="6"/>
      <c r="Q598" s="28">
        <f t="shared" si="88"/>
        <v>0</v>
      </c>
      <c r="S598" s="11" t="s">
        <v>25</v>
      </c>
      <c r="T598" s="6"/>
      <c r="U598" s="28">
        <f t="shared" si="89"/>
        <v>0</v>
      </c>
    </row>
    <row r="599" spans="1:21" x14ac:dyDescent="0.35">
      <c r="A599" s="6"/>
      <c r="B599" s="6"/>
      <c r="C599" s="6"/>
      <c r="D599" s="28">
        <f t="shared" si="82"/>
        <v>0</v>
      </c>
      <c r="E599" s="28">
        <f t="shared" si="83"/>
        <v>0</v>
      </c>
      <c r="F599" s="28">
        <f t="shared" si="84"/>
        <v>0</v>
      </c>
      <c r="H599" s="6"/>
      <c r="I599" s="6"/>
      <c r="J599" s="6"/>
      <c r="K599" s="28">
        <f t="shared" si="85"/>
        <v>0</v>
      </c>
      <c r="L599" s="28">
        <f t="shared" si="86"/>
        <v>0</v>
      </c>
      <c r="M599" s="28">
        <f t="shared" si="87"/>
        <v>0</v>
      </c>
      <c r="O599" s="11" t="s">
        <v>25</v>
      </c>
      <c r="P599" s="6"/>
      <c r="Q599" s="28">
        <f t="shared" si="88"/>
        <v>0</v>
      </c>
      <c r="S599" s="11" t="s">
        <v>25</v>
      </c>
      <c r="T599" s="6"/>
      <c r="U599" s="28">
        <f t="shared" si="89"/>
        <v>0</v>
      </c>
    </row>
    <row r="600" spans="1:21" x14ac:dyDescent="0.35">
      <c r="A600" s="6"/>
      <c r="B600" s="6"/>
      <c r="C600" s="6"/>
      <c r="D600" s="28">
        <f t="shared" si="82"/>
        <v>0</v>
      </c>
      <c r="E600" s="28">
        <f t="shared" si="83"/>
        <v>0</v>
      </c>
      <c r="F600" s="28">
        <f t="shared" si="84"/>
        <v>0</v>
      </c>
      <c r="H600" s="6"/>
      <c r="I600" s="6"/>
      <c r="J600" s="6"/>
      <c r="K600" s="28">
        <f t="shared" si="85"/>
        <v>0</v>
      </c>
      <c r="L600" s="28">
        <f t="shared" si="86"/>
        <v>0</v>
      </c>
      <c r="M600" s="28">
        <f t="shared" si="87"/>
        <v>0</v>
      </c>
      <c r="O600" s="11" t="s">
        <v>25</v>
      </c>
      <c r="P600" s="6"/>
      <c r="Q600" s="28">
        <f t="shared" si="88"/>
        <v>0</v>
      </c>
      <c r="S600" s="11" t="s">
        <v>25</v>
      </c>
      <c r="T600" s="6"/>
      <c r="U600" s="28">
        <f t="shared" si="89"/>
        <v>0</v>
      </c>
    </row>
    <row r="601" spans="1:21" x14ac:dyDescent="0.35">
      <c r="A601" s="6"/>
      <c r="B601" s="6"/>
      <c r="C601" s="6"/>
      <c r="D601" s="28">
        <f t="shared" si="82"/>
        <v>0</v>
      </c>
      <c r="E601" s="28">
        <f t="shared" si="83"/>
        <v>0</v>
      </c>
      <c r="F601" s="28">
        <f t="shared" si="84"/>
        <v>0</v>
      </c>
      <c r="H601" s="6"/>
      <c r="I601" s="6"/>
      <c r="J601" s="6"/>
      <c r="K601" s="28">
        <f t="shared" si="85"/>
        <v>0</v>
      </c>
      <c r="L601" s="28">
        <f t="shared" si="86"/>
        <v>0</v>
      </c>
      <c r="M601" s="28">
        <f t="shared" si="87"/>
        <v>0</v>
      </c>
      <c r="O601" s="11" t="s">
        <v>25</v>
      </c>
      <c r="P601" s="6"/>
      <c r="Q601" s="28">
        <f t="shared" si="88"/>
        <v>0</v>
      </c>
      <c r="S601" s="11" t="s">
        <v>25</v>
      </c>
      <c r="T601" s="6"/>
      <c r="U601" s="28">
        <f t="shared" si="89"/>
        <v>0</v>
      </c>
    </row>
    <row r="602" spans="1:21" x14ac:dyDescent="0.35">
      <c r="A602" s="6"/>
      <c r="B602" s="6"/>
      <c r="C602" s="6"/>
      <c r="D602" s="28">
        <f t="shared" si="82"/>
        <v>0</v>
      </c>
      <c r="E602" s="28">
        <f t="shared" si="83"/>
        <v>0</v>
      </c>
      <c r="F602" s="28">
        <f t="shared" si="84"/>
        <v>0</v>
      </c>
      <c r="H602" s="6"/>
      <c r="I602" s="6"/>
      <c r="J602" s="6"/>
      <c r="K602" s="28">
        <f t="shared" si="85"/>
        <v>0</v>
      </c>
      <c r="L602" s="28">
        <f t="shared" si="86"/>
        <v>0</v>
      </c>
      <c r="M602" s="28">
        <f t="shared" si="87"/>
        <v>0</v>
      </c>
      <c r="O602" s="11" t="s">
        <v>25</v>
      </c>
      <c r="P602" s="6"/>
      <c r="Q602" s="28">
        <f t="shared" si="88"/>
        <v>0</v>
      </c>
      <c r="S602" s="11" t="s">
        <v>25</v>
      </c>
      <c r="T602" s="6"/>
      <c r="U602" s="28">
        <f t="shared" si="89"/>
        <v>0</v>
      </c>
    </row>
    <row r="603" spans="1:21" x14ac:dyDescent="0.35">
      <c r="A603" s="6"/>
      <c r="B603" s="6"/>
      <c r="C603" s="6"/>
      <c r="D603" s="28">
        <f t="shared" si="82"/>
        <v>0</v>
      </c>
      <c r="E603" s="28">
        <f t="shared" si="83"/>
        <v>0</v>
      </c>
      <c r="F603" s="28">
        <f t="shared" si="84"/>
        <v>0</v>
      </c>
      <c r="H603" s="6"/>
      <c r="I603" s="6"/>
      <c r="J603" s="6"/>
      <c r="K603" s="28">
        <f t="shared" si="85"/>
        <v>0</v>
      </c>
      <c r="L603" s="28">
        <f t="shared" si="86"/>
        <v>0</v>
      </c>
      <c r="M603" s="28">
        <f t="shared" si="87"/>
        <v>0</v>
      </c>
      <c r="O603" s="11" t="s">
        <v>25</v>
      </c>
      <c r="P603" s="6"/>
      <c r="Q603" s="28">
        <f t="shared" si="88"/>
        <v>0</v>
      </c>
      <c r="S603" s="11" t="s">
        <v>25</v>
      </c>
      <c r="T603" s="6"/>
      <c r="U603" s="28">
        <f t="shared" si="89"/>
        <v>0</v>
      </c>
    </row>
    <row r="604" spans="1:21" x14ac:dyDescent="0.35">
      <c r="A604" s="6"/>
      <c r="B604" s="6"/>
      <c r="C604" s="6"/>
      <c r="D604" s="28">
        <f t="shared" si="82"/>
        <v>0</v>
      </c>
      <c r="E604" s="28">
        <f t="shared" si="83"/>
        <v>0</v>
      </c>
      <c r="F604" s="28">
        <f t="shared" si="84"/>
        <v>0</v>
      </c>
      <c r="H604" s="6"/>
      <c r="I604" s="6"/>
      <c r="J604" s="6"/>
      <c r="K604" s="28">
        <f t="shared" si="85"/>
        <v>0</v>
      </c>
      <c r="L604" s="28">
        <f t="shared" si="86"/>
        <v>0</v>
      </c>
      <c r="M604" s="28">
        <f t="shared" si="87"/>
        <v>0</v>
      </c>
      <c r="O604" s="11" t="s">
        <v>25</v>
      </c>
      <c r="P604" s="6"/>
      <c r="Q604" s="28">
        <f t="shared" si="88"/>
        <v>0</v>
      </c>
      <c r="S604" s="11" t="s">
        <v>25</v>
      </c>
      <c r="T604" s="6"/>
      <c r="U604" s="28">
        <f t="shared" si="89"/>
        <v>0</v>
      </c>
    </row>
    <row r="605" spans="1:21" x14ac:dyDescent="0.35">
      <c r="A605" s="6"/>
      <c r="B605" s="6"/>
      <c r="C605" s="6"/>
      <c r="D605" s="28">
        <f t="shared" si="82"/>
        <v>0</v>
      </c>
      <c r="E605" s="28">
        <f t="shared" si="83"/>
        <v>0</v>
      </c>
      <c r="F605" s="28">
        <f t="shared" si="84"/>
        <v>0</v>
      </c>
      <c r="H605" s="6"/>
      <c r="I605" s="6"/>
      <c r="J605" s="6"/>
      <c r="K605" s="28">
        <f t="shared" si="85"/>
        <v>0</v>
      </c>
      <c r="L605" s="28">
        <f t="shared" si="86"/>
        <v>0</v>
      </c>
      <c r="M605" s="28">
        <f t="shared" si="87"/>
        <v>0</v>
      </c>
      <c r="O605" s="11" t="s">
        <v>25</v>
      </c>
      <c r="P605" s="6"/>
      <c r="Q605" s="28">
        <f t="shared" si="88"/>
        <v>0</v>
      </c>
      <c r="S605" s="11" t="s">
        <v>25</v>
      </c>
      <c r="T605" s="6"/>
      <c r="U605" s="28">
        <f t="shared" si="89"/>
        <v>0</v>
      </c>
    </row>
    <row r="606" spans="1:21" x14ac:dyDescent="0.35">
      <c r="A606" s="6"/>
      <c r="B606" s="6"/>
      <c r="C606" s="6"/>
      <c r="D606" s="28">
        <f t="shared" si="82"/>
        <v>0</v>
      </c>
      <c r="E606" s="28">
        <f t="shared" si="83"/>
        <v>0</v>
      </c>
      <c r="F606" s="28">
        <f t="shared" si="84"/>
        <v>0</v>
      </c>
      <c r="H606" s="6"/>
      <c r="I606" s="6"/>
      <c r="J606" s="6"/>
      <c r="K606" s="28">
        <f t="shared" si="85"/>
        <v>0</v>
      </c>
      <c r="L606" s="28">
        <f t="shared" si="86"/>
        <v>0</v>
      </c>
      <c r="M606" s="28">
        <f t="shared" si="87"/>
        <v>0</v>
      </c>
      <c r="O606" s="11" t="s">
        <v>25</v>
      </c>
      <c r="P606" s="6"/>
      <c r="Q606" s="28">
        <f t="shared" si="88"/>
        <v>0</v>
      </c>
      <c r="S606" s="11" t="s">
        <v>25</v>
      </c>
      <c r="T606" s="6"/>
      <c r="U606" s="28">
        <f t="shared" si="89"/>
        <v>0</v>
      </c>
    </row>
    <row r="607" spans="1:21" x14ac:dyDescent="0.35">
      <c r="A607" s="6"/>
      <c r="B607" s="6"/>
      <c r="C607" s="6"/>
      <c r="D607" s="28">
        <f t="shared" si="82"/>
        <v>0</v>
      </c>
      <c r="E607" s="28">
        <f t="shared" si="83"/>
        <v>0</v>
      </c>
      <c r="F607" s="28">
        <f t="shared" si="84"/>
        <v>0</v>
      </c>
      <c r="H607" s="6"/>
      <c r="I607" s="6"/>
      <c r="J607" s="6"/>
      <c r="K607" s="28">
        <f t="shared" si="85"/>
        <v>0</v>
      </c>
      <c r="L607" s="28">
        <f t="shared" si="86"/>
        <v>0</v>
      </c>
      <c r="M607" s="28">
        <f t="shared" si="87"/>
        <v>0</v>
      </c>
      <c r="O607" s="11" t="s">
        <v>25</v>
      </c>
      <c r="P607" s="6"/>
      <c r="Q607" s="28">
        <f t="shared" si="88"/>
        <v>0</v>
      </c>
      <c r="S607" s="11" t="s">
        <v>25</v>
      </c>
      <c r="T607" s="6"/>
      <c r="U607" s="28">
        <f t="shared" si="89"/>
        <v>0</v>
      </c>
    </row>
    <row r="608" spans="1:21" x14ac:dyDescent="0.35">
      <c r="A608" s="6"/>
      <c r="B608" s="6"/>
      <c r="C608" s="6"/>
      <c r="D608" s="28">
        <f t="shared" si="82"/>
        <v>0</v>
      </c>
      <c r="E608" s="28">
        <f t="shared" si="83"/>
        <v>0</v>
      </c>
      <c r="F608" s="28">
        <f t="shared" si="84"/>
        <v>0</v>
      </c>
      <c r="H608" s="6"/>
      <c r="I608" s="6"/>
      <c r="J608" s="6"/>
      <c r="K608" s="28">
        <f t="shared" si="85"/>
        <v>0</v>
      </c>
      <c r="L608" s="28">
        <f t="shared" si="86"/>
        <v>0</v>
      </c>
      <c r="M608" s="28">
        <f t="shared" si="87"/>
        <v>0</v>
      </c>
      <c r="O608" s="11" t="s">
        <v>25</v>
      </c>
      <c r="P608" s="6"/>
      <c r="Q608" s="28">
        <f t="shared" si="88"/>
        <v>0</v>
      </c>
      <c r="S608" s="11" t="s">
        <v>25</v>
      </c>
      <c r="T608" s="6"/>
      <c r="U608" s="28">
        <f t="shared" si="89"/>
        <v>0</v>
      </c>
    </row>
    <row r="609" spans="1:21" x14ac:dyDescent="0.35">
      <c r="A609" s="6"/>
      <c r="B609" s="6"/>
      <c r="C609" s="6"/>
      <c r="D609" s="28">
        <f t="shared" si="82"/>
        <v>0</v>
      </c>
      <c r="E609" s="28">
        <f t="shared" si="83"/>
        <v>0</v>
      </c>
      <c r="F609" s="28">
        <f t="shared" si="84"/>
        <v>0</v>
      </c>
      <c r="H609" s="6"/>
      <c r="I609" s="6"/>
      <c r="J609" s="6"/>
      <c r="K609" s="28">
        <f t="shared" si="85"/>
        <v>0</v>
      </c>
      <c r="L609" s="28">
        <f t="shared" si="86"/>
        <v>0</v>
      </c>
      <c r="M609" s="28">
        <f t="shared" si="87"/>
        <v>0</v>
      </c>
      <c r="O609" s="11" t="s">
        <v>25</v>
      </c>
      <c r="P609" s="6"/>
      <c r="Q609" s="28">
        <f t="shared" si="88"/>
        <v>0</v>
      </c>
      <c r="S609" s="11" t="s">
        <v>25</v>
      </c>
      <c r="T609" s="6"/>
      <c r="U609" s="28">
        <f t="shared" si="89"/>
        <v>0</v>
      </c>
    </row>
    <row r="610" spans="1:21" x14ac:dyDescent="0.35">
      <c r="A610" s="6"/>
      <c r="B610" s="6"/>
      <c r="C610" s="6"/>
      <c r="D610" s="28">
        <f t="shared" si="82"/>
        <v>0</v>
      </c>
      <c r="E610" s="28">
        <f t="shared" si="83"/>
        <v>0</v>
      </c>
      <c r="F610" s="28">
        <f t="shared" si="84"/>
        <v>0</v>
      </c>
      <c r="H610" s="6"/>
      <c r="I610" s="6"/>
      <c r="J610" s="6"/>
      <c r="K610" s="28">
        <f t="shared" si="85"/>
        <v>0</v>
      </c>
      <c r="L610" s="28">
        <f t="shared" si="86"/>
        <v>0</v>
      </c>
      <c r="M610" s="28">
        <f t="shared" si="87"/>
        <v>0</v>
      </c>
      <c r="O610" s="11" t="s">
        <v>25</v>
      </c>
      <c r="P610" s="6"/>
      <c r="Q610" s="28">
        <f t="shared" si="88"/>
        <v>0</v>
      </c>
      <c r="S610" s="11" t="s">
        <v>25</v>
      </c>
      <c r="T610" s="6"/>
      <c r="U610" s="28">
        <f t="shared" si="89"/>
        <v>0</v>
      </c>
    </row>
    <row r="611" spans="1:21" x14ac:dyDescent="0.35">
      <c r="A611" s="6"/>
      <c r="B611" s="6"/>
      <c r="C611" s="6"/>
      <c r="D611" s="28">
        <f t="shared" si="82"/>
        <v>0</v>
      </c>
      <c r="E611" s="28">
        <f t="shared" si="83"/>
        <v>0</v>
      </c>
      <c r="F611" s="28">
        <f t="shared" si="84"/>
        <v>0</v>
      </c>
      <c r="H611" s="6"/>
      <c r="I611" s="6"/>
      <c r="J611" s="6"/>
      <c r="K611" s="28">
        <f t="shared" si="85"/>
        <v>0</v>
      </c>
      <c r="L611" s="28">
        <f t="shared" si="86"/>
        <v>0</v>
      </c>
      <c r="M611" s="28">
        <f t="shared" si="87"/>
        <v>0</v>
      </c>
      <c r="O611" s="11" t="s">
        <v>25</v>
      </c>
      <c r="P611" s="6"/>
      <c r="Q611" s="28">
        <f t="shared" si="88"/>
        <v>0</v>
      </c>
      <c r="S611" s="11" t="s">
        <v>25</v>
      </c>
      <c r="T611" s="6"/>
      <c r="U611" s="28">
        <f t="shared" si="89"/>
        <v>0</v>
      </c>
    </row>
    <row r="612" spans="1:21" x14ac:dyDescent="0.35">
      <c r="A612" s="6"/>
      <c r="B612" s="6"/>
      <c r="C612" s="6"/>
      <c r="D612" s="28">
        <f t="shared" si="82"/>
        <v>0</v>
      </c>
      <c r="E612" s="28">
        <f t="shared" si="83"/>
        <v>0</v>
      </c>
      <c r="F612" s="28">
        <f t="shared" si="84"/>
        <v>0</v>
      </c>
      <c r="H612" s="6"/>
      <c r="I612" s="6"/>
      <c r="J612" s="6"/>
      <c r="K612" s="28">
        <f t="shared" si="85"/>
        <v>0</v>
      </c>
      <c r="L612" s="28">
        <f t="shared" si="86"/>
        <v>0</v>
      </c>
      <c r="M612" s="28">
        <f t="shared" si="87"/>
        <v>0</v>
      </c>
      <c r="O612" s="11" t="s">
        <v>25</v>
      </c>
      <c r="P612" s="6"/>
      <c r="Q612" s="28">
        <f t="shared" si="88"/>
        <v>0</v>
      </c>
      <c r="S612" s="11" t="s">
        <v>25</v>
      </c>
      <c r="T612" s="6"/>
      <c r="U612" s="28">
        <f t="shared" si="89"/>
        <v>0</v>
      </c>
    </row>
    <row r="613" spans="1:21" x14ac:dyDescent="0.35">
      <c r="A613" s="6"/>
      <c r="B613" s="6"/>
      <c r="C613" s="6"/>
      <c r="D613" s="28">
        <f t="shared" si="82"/>
        <v>0</v>
      </c>
      <c r="E613" s="28">
        <f t="shared" si="83"/>
        <v>0</v>
      </c>
      <c r="F613" s="28">
        <f t="shared" si="84"/>
        <v>0</v>
      </c>
      <c r="H613" s="6"/>
      <c r="I613" s="6"/>
      <c r="J613" s="6"/>
      <c r="K613" s="28">
        <f t="shared" si="85"/>
        <v>0</v>
      </c>
      <c r="L613" s="28">
        <f t="shared" si="86"/>
        <v>0</v>
      </c>
      <c r="M613" s="28">
        <f t="shared" si="87"/>
        <v>0</v>
      </c>
      <c r="O613" s="11" t="s">
        <v>25</v>
      </c>
      <c r="P613" s="6"/>
      <c r="Q613" s="28">
        <f t="shared" si="88"/>
        <v>0</v>
      </c>
      <c r="S613" s="11" t="s">
        <v>25</v>
      </c>
      <c r="T613" s="6"/>
      <c r="U613" s="28">
        <f t="shared" si="89"/>
        <v>0</v>
      </c>
    </row>
    <row r="614" spans="1:21" x14ac:dyDescent="0.35">
      <c r="A614" s="6"/>
      <c r="B614" s="6"/>
      <c r="C614" s="6"/>
      <c r="D614" s="28">
        <f t="shared" si="82"/>
        <v>0</v>
      </c>
      <c r="E614" s="28">
        <f t="shared" si="83"/>
        <v>0</v>
      </c>
      <c r="F614" s="28">
        <f t="shared" si="84"/>
        <v>0</v>
      </c>
      <c r="H614" s="6"/>
      <c r="I614" s="6"/>
      <c r="J614" s="6"/>
      <c r="K614" s="28">
        <f t="shared" si="85"/>
        <v>0</v>
      </c>
      <c r="L614" s="28">
        <f t="shared" si="86"/>
        <v>0</v>
      </c>
      <c r="M614" s="28">
        <f t="shared" si="87"/>
        <v>0</v>
      </c>
      <c r="O614" s="11" t="s">
        <v>25</v>
      </c>
      <c r="P614" s="6"/>
      <c r="Q614" s="28">
        <f t="shared" si="88"/>
        <v>0</v>
      </c>
      <c r="S614" s="11" t="s">
        <v>25</v>
      </c>
      <c r="T614" s="6"/>
      <c r="U614" s="28">
        <f t="shared" si="89"/>
        <v>0</v>
      </c>
    </row>
    <row r="615" spans="1:21" x14ac:dyDescent="0.35">
      <c r="A615" s="6"/>
      <c r="B615" s="6"/>
      <c r="C615" s="6"/>
      <c r="D615" s="28">
        <f t="shared" si="82"/>
        <v>0</v>
      </c>
      <c r="E615" s="28">
        <f t="shared" si="83"/>
        <v>0</v>
      </c>
      <c r="F615" s="28">
        <f t="shared" si="84"/>
        <v>0</v>
      </c>
      <c r="H615" s="6"/>
      <c r="I615" s="6"/>
      <c r="J615" s="6"/>
      <c r="K615" s="28">
        <f t="shared" si="85"/>
        <v>0</v>
      </c>
      <c r="L615" s="28">
        <f t="shared" si="86"/>
        <v>0</v>
      </c>
      <c r="M615" s="28">
        <f t="shared" si="87"/>
        <v>0</v>
      </c>
      <c r="O615" s="11" t="s">
        <v>25</v>
      </c>
      <c r="P615" s="6"/>
      <c r="Q615" s="28">
        <f t="shared" si="88"/>
        <v>0</v>
      </c>
      <c r="S615" s="11" t="s">
        <v>25</v>
      </c>
      <c r="T615" s="6"/>
      <c r="U615" s="28">
        <f t="shared" si="89"/>
        <v>0</v>
      </c>
    </row>
    <row r="616" spans="1:21" x14ac:dyDescent="0.35">
      <c r="A616" s="6"/>
      <c r="B616" s="6"/>
      <c r="C616" s="6"/>
      <c r="D616" s="28">
        <f t="shared" si="82"/>
        <v>0</v>
      </c>
      <c r="E616" s="28">
        <f t="shared" si="83"/>
        <v>0</v>
      </c>
      <c r="F616" s="28">
        <f t="shared" si="84"/>
        <v>0</v>
      </c>
      <c r="H616" s="6"/>
      <c r="I616" s="6"/>
      <c r="J616" s="6"/>
      <c r="K616" s="28">
        <f t="shared" si="85"/>
        <v>0</v>
      </c>
      <c r="L616" s="28">
        <f t="shared" si="86"/>
        <v>0</v>
      </c>
      <c r="M616" s="28">
        <f t="shared" si="87"/>
        <v>0</v>
      </c>
      <c r="O616" s="11" t="s">
        <v>25</v>
      </c>
      <c r="P616" s="6"/>
      <c r="Q616" s="28">
        <f t="shared" si="88"/>
        <v>0</v>
      </c>
      <c r="S616" s="11" t="s">
        <v>25</v>
      </c>
      <c r="T616" s="6"/>
      <c r="U616" s="28">
        <f t="shared" si="89"/>
        <v>0</v>
      </c>
    </row>
    <row r="617" spans="1:21" x14ac:dyDescent="0.35">
      <c r="A617" s="6"/>
      <c r="B617" s="6"/>
      <c r="C617" s="6"/>
      <c r="D617" s="28">
        <f t="shared" si="82"/>
        <v>0</v>
      </c>
      <c r="E617" s="28">
        <f t="shared" si="83"/>
        <v>0</v>
      </c>
      <c r="F617" s="28">
        <f t="shared" si="84"/>
        <v>0</v>
      </c>
      <c r="H617" s="6"/>
      <c r="I617" s="6"/>
      <c r="J617" s="6"/>
      <c r="K617" s="28">
        <f t="shared" si="85"/>
        <v>0</v>
      </c>
      <c r="L617" s="28">
        <f t="shared" si="86"/>
        <v>0</v>
      </c>
      <c r="M617" s="28">
        <f t="shared" si="87"/>
        <v>0</v>
      </c>
      <c r="O617" s="11" t="s">
        <v>25</v>
      </c>
      <c r="P617" s="6"/>
      <c r="Q617" s="28">
        <f t="shared" si="88"/>
        <v>0</v>
      </c>
      <c r="S617" s="11" t="s">
        <v>25</v>
      </c>
      <c r="T617" s="6"/>
      <c r="U617" s="28">
        <f t="shared" si="89"/>
        <v>0</v>
      </c>
    </row>
    <row r="618" spans="1:21" x14ac:dyDescent="0.35">
      <c r="A618" s="6"/>
      <c r="B618" s="6"/>
      <c r="C618" s="6"/>
      <c r="D618" s="28">
        <f t="shared" si="82"/>
        <v>0</v>
      </c>
      <c r="E618" s="28">
        <f t="shared" si="83"/>
        <v>0</v>
      </c>
      <c r="F618" s="28">
        <f t="shared" si="84"/>
        <v>0</v>
      </c>
      <c r="H618" s="6"/>
      <c r="I618" s="6"/>
      <c r="J618" s="6"/>
      <c r="K618" s="28">
        <f t="shared" si="85"/>
        <v>0</v>
      </c>
      <c r="L618" s="28">
        <f t="shared" si="86"/>
        <v>0</v>
      </c>
      <c r="M618" s="28">
        <f t="shared" si="87"/>
        <v>0</v>
      </c>
      <c r="O618" s="11" t="s">
        <v>25</v>
      </c>
      <c r="P618" s="6"/>
      <c r="Q618" s="28">
        <f t="shared" si="88"/>
        <v>0</v>
      </c>
      <c r="S618" s="11" t="s">
        <v>25</v>
      </c>
      <c r="T618" s="6"/>
      <c r="U618" s="28">
        <f t="shared" si="89"/>
        <v>0</v>
      </c>
    </row>
    <row r="619" spans="1:21" x14ac:dyDescent="0.35">
      <c r="A619" s="6"/>
      <c r="B619" s="6"/>
      <c r="C619" s="6"/>
      <c r="D619" s="28">
        <f t="shared" si="82"/>
        <v>0</v>
      </c>
      <c r="E619" s="28">
        <f t="shared" si="83"/>
        <v>0</v>
      </c>
      <c r="F619" s="28">
        <f t="shared" si="84"/>
        <v>0</v>
      </c>
      <c r="H619" s="6"/>
      <c r="I619" s="6"/>
      <c r="J619" s="6"/>
      <c r="K619" s="28">
        <f t="shared" si="85"/>
        <v>0</v>
      </c>
      <c r="L619" s="28">
        <f t="shared" si="86"/>
        <v>0</v>
      </c>
      <c r="M619" s="28">
        <f t="shared" si="87"/>
        <v>0</v>
      </c>
      <c r="O619" s="11" t="s">
        <v>25</v>
      </c>
      <c r="P619" s="6"/>
      <c r="Q619" s="28">
        <f t="shared" si="88"/>
        <v>0</v>
      </c>
      <c r="S619" s="11" t="s">
        <v>25</v>
      </c>
      <c r="T619" s="6"/>
      <c r="U619" s="28">
        <f t="shared" si="89"/>
        <v>0</v>
      </c>
    </row>
    <row r="620" spans="1:21" x14ac:dyDescent="0.35">
      <c r="A620" s="6"/>
      <c r="B620" s="6"/>
      <c r="C620" s="6"/>
      <c r="D620" s="28">
        <f t="shared" si="82"/>
        <v>0</v>
      </c>
      <c r="E620" s="28">
        <f t="shared" si="83"/>
        <v>0</v>
      </c>
      <c r="F620" s="28">
        <f t="shared" si="84"/>
        <v>0</v>
      </c>
      <c r="H620" s="6"/>
      <c r="I620" s="6"/>
      <c r="J620" s="6"/>
      <c r="K620" s="28">
        <f t="shared" si="85"/>
        <v>0</v>
      </c>
      <c r="L620" s="28">
        <f t="shared" si="86"/>
        <v>0</v>
      </c>
      <c r="M620" s="28">
        <f t="shared" si="87"/>
        <v>0</v>
      </c>
      <c r="O620" s="11" t="s">
        <v>25</v>
      </c>
      <c r="P620" s="6"/>
      <c r="Q620" s="28">
        <f t="shared" si="88"/>
        <v>0</v>
      </c>
      <c r="S620" s="11" t="s">
        <v>25</v>
      </c>
      <c r="T620" s="6"/>
      <c r="U620" s="28">
        <f t="shared" si="89"/>
        <v>0</v>
      </c>
    </row>
    <row r="621" spans="1:21" x14ac:dyDescent="0.35">
      <c r="A621" s="6"/>
      <c r="B621" s="6"/>
      <c r="C621" s="6"/>
      <c r="D621" s="28">
        <f t="shared" si="82"/>
        <v>0</v>
      </c>
      <c r="E621" s="28">
        <f t="shared" si="83"/>
        <v>0</v>
      </c>
      <c r="F621" s="28">
        <f t="shared" si="84"/>
        <v>0</v>
      </c>
      <c r="H621" s="6"/>
      <c r="I621" s="6"/>
      <c r="J621" s="6"/>
      <c r="K621" s="28">
        <f t="shared" si="85"/>
        <v>0</v>
      </c>
      <c r="L621" s="28">
        <f t="shared" si="86"/>
        <v>0</v>
      </c>
      <c r="M621" s="28">
        <f t="shared" si="87"/>
        <v>0</v>
      </c>
      <c r="O621" s="11" t="s">
        <v>25</v>
      </c>
      <c r="P621" s="6"/>
      <c r="Q621" s="28">
        <f t="shared" si="88"/>
        <v>0</v>
      </c>
      <c r="S621" s="11" t="s">
        <v>25</v>
      </c>
      <c r="T621" s="6"/>
      <c r="U621" s="28">
        <f t="shared" si="89"/>
        <v>0</v>
      </c>
    </row>
    <row r="622" spans="1:21" x14ac:dyDescent="0.35">
      <c r="A622" s="6"/>
      <c r="B622" s="6"/>
      <c r="C622" s="6"/>
      <c r="D622" s="28">
        <f t="shared" si="82"/>
        <v>0</v>
      </c>
      <c r="E622" s="28">
        <f t="shared" si="83"/>
        <v>0</v>
      </c>
      <c r="F622" s="28">
        <f t="shared" si="84"/>
        <v>0</v>
      </c>
      <c r="H622" s="6"/>
      <c r="I622" s="6"/>
      <c r="J622" s="6"/>
      <c r="K622" s="28">
        <f t="shared" si="85"/>
        <v>0</v>
      </c>
      <c r="L622" s="28">
        <f t="shared" si="86"/>
        <v>0</v>
      </c>
      <c r="M622" s="28">
        <f t="shared" si="87"/>
        <v>0</v>
      </c>
      <c r="O622" s="11" t="s">
        <v>25</v>
      </c>
      <c r="P622" s="6"/>
      <c r="Q622" s="28">
        <f t="shared" si="88"/>
        <v>0</v>
      </c>
      <c r="S622" s="11" t="s">
        <v>25</v>
      </c>
      <c r="T622" s="6"/>
      <c r="U622" s="28">
        <f t="shared" si="89"/>
        <v>0</v>
      </c>
    </row>
    <row r="623" spans="1:21" x14ac:dyDescent="0.35">
      <c r="A623" s="6"/>
      <c r="B623" s="6"/>
      <c r="C623" s="6"/>
      <c r="D623" s="28">
        <f t="shared" si="82"/>
        <v>0</v>
      </c>
      <c r="E623" s="28">
        <f t="shared" si="83"/>
        <v>0</v>
      </c>
      <c r="F623" s="28">
        <f t="shared" si="84"/>
        <v>0</v>
      </c>
      <c r="H623" s="6"/>
      <c r="I623" s="6"/>
      <c r="J623" s="6"/>
      <c r="K623" s="28">
        <f t="shared" si="85"/>
        <v>0</v>
      </c>
      <c r="L623" s="28">
        <f t="shared" si="86"/>
        <v>0</v>
      </c>
      <c r="M623" s="28">
        <f t="shared" si="87"/>
        <v>0</v>
      </c>
      <c r="O623" s="11" t="s">
        <v>25</v>
      </c>
      <c r="P623" s="6"/>
      <c r="Q623" s="28">
        <f t="shared" si="88"/>
        <v>0</v>
      </c>
      <c r="S623" s="11" t="s">
        <v>25</v>
      </c>
      <c r="T623" s="6"/>
      <c r="U623" s="28">
        <f t="shared" si="89"/>
        <v>0</v>
      </c>
    </row>
    <row r="624" spans="1:21" x14ac:dyDescent="0.35">
      <c r="A624" s="6"/>
      <c r="B624" s="6"/>
      <c r="C624" s="6"/>
      <c r="D624" s="28">
        <f t="shared" si="82"/>
        <v>0</v>
      </c>
      <c r="E624" s="28">
        <f t="shared" si="83"/>
        <v>0</v>
      </c>
      <c r="F624" s="28">
        <f t="shared" si="84"/>
        <v>0</v>
      </c>
      <c r="H624" s="6"/>
      <c r="I624" s="6"/>
      <c r="J624" s="6"/>
      <c r="K624" s="28">
        <f t="shared" si="85"/>
        <v>0</v>
      </c>
      <c r="L624" s="28">
        <f t="shared" si="86"/>
        <v>0</v>
      </c>
      <c r="M624" s="28">
        <f t="shared" si="87"/>
        <v>0</v>
      </c>
      <c r="O624" s="11" t="s">
        <v>25</v>
      </c>
      <c r="P624" s="6"/>
      <c r="Q624" s="28">
        <f t="shared" si="88"/>
        <v>0</v>
      </c>
      <c r="S624" s="11" t="s">
        <v>25</v>
      </c>
      <c r="T624" s="6"/>
      <c r="U624" s="28">
        <f t="shared" si="89"/>
        <v>0</v>
      </c>
    </row>
    <row r="625" spans="1:21" x14ac:dyDescent="0.35">
      <c r="A625" s="6"/>
      <c r="B625" s="6"/>
      <c r="C625" s="6"/>
      <c r="D625" s="28">
        <f t="shared" si="82"/>
        <v>0</v>
      </c>
      <c r="E625" s="28">
        <f t="shared" si="83"/>
        <v>0</v>
      </c>
      <c r="F625" s="28">
        <f t="shared" si="84"/>
        <v>0</v>
      </c>
      <c r="H625" s="6"/>
      <c r="I625" s="6"/>
      <c r="J625" s="6"/>
      <c r="K625" s="28">
        <f t="shared" si="85"/>
        <v>0</v>
      </c>
      <c r="L625" s="28">
        <f t="shared" si="86"/>
        <v>0</v>
      </c>
      <c r="M625" s="28">
        <f t="shared" si="87"/>
        <v>0</v>
      </c>
      <c r="O625" s="11" t="s">
        <v>25</v>
      </c>
      <c r="P625" s="6"/>
      <c r="Q625" s="28">
        <f t="shared" si="88"/>
        <v>0</v>
      </c>
      <c r="S625" s="11" t="s">
        <v>25</v>
      </c>
      <c r="T625" s="6"/>
      <c r="U625" s="28">
        <f t="shared" si="89"/>
        <v>0</v>
      </c>
    </row>
    <row r="626" spans="1:21" x14ac:dyDescent="0.35">
      <c r="A626" s="6"/>
      <c r="B626" s="6"/>
      <c r="C626" s="6"/>
      <c r="D626" s="28">
        <f t="shared" ref="D626:D689" si="90">CalcHostUnitsFullStack(B626)</f>
        <v>0</v>
      </c>
      <c r="E626" s="28">
        <f t="shared" ref="E626:E689" si="91">D626*C626</f>
        <v>0</v>
      </c>
      <c r="F626" s="28">
        <f t="shared" ref="F626:F689" si="92">CalcCustomMetricsFullStack(B626)</f>
        <v>0</v>
      </c>
      <c r="H626" s="6"/>
      <c r="I626" s="6"/>
      <c r="J626" s="6"/>
      <c r="K626" s="28">
        <f t="shared" ref="K626:K689" si="93">CalcHostUnitsInfraOnly(I626)</f>
        <v>0</v>
      </c>
      <c r="L626" s="28">
        <f t="shared" ref="L626:L689" si="94">K626*J626</f>
        <v>0</v>
      </c>
      <c r="M626" s="28">
        <f t="shared" ref="M626:M689" si="95">CalcCustomMetricsInfraOnly(I626)</f>
        <v>0</v>
      </c>
      <c r="O626" s="11" t="s">
        <v>25</v>
      </c>
      <c r="P626" s="6"/>
      <c r="Q626" s="28">
        <f t="shared" ref="Q626:Q689" si="96">CalcHostUnitsFullStack(VLOOKUP(O626,machine_sizes,2,FALSE))*P626</f>
        <v>0</v>
      </c>
      <c r="S626" s="11" t="s">
        <v>25</v>
      </c>
      <c r="T626" s="6"/>
      <c r="U626" s="28">
        <f t="shared" ref="U626:U689" si="97">CalcHostUnitsInfraOnly(VLOOKUP(S626,machine_sizes,2,FALSE))*T626</f>
        <v>0</v>
      </c>
    </row>
    <row r="627" spans="1:21" x14ac:dyDescent="0.35">
      <c r="A627" s="6"/>
      <c r="B627" s="6"/>
      <c r="C627" s="6"/>
      <c r="D627" s="28">
        <f t="shared" si="90"/>
        <v>0</v>
      </c>
      <c r="E627" s="28">
        <f t="shared" si="91"/>
        <v>0</v>
      </c>
      <c r="F627" s="28">
        <f t="shared" si="92"/>
        <v>0</v>
      </c>
      <c r="H627" s="6"/>
      <c r="I627" s="6"/>
      <c r="J627" s="6"/>
      <c r="K627" s="28">
        <f t="shared" si="93"/>
        <v>0</v>
      </c>
      <c r="L627" s="28">
        <f t="shared" si="94"/>
        <v>0</v>
      </c>
      <c r="M627" s="28">
        <f t="shared" si="95"/>
        <v>0</v>
      </c>
      <c r="O627" s="11" t="s">
        <v>25</v>
      </c>
      <c r="P627" s="6"/>
      <c r="Q627" s="28">
        <f t="shared" si="96"/>
        <v>0</v>
      </c>
      <c r="S627" s="11" t="s">
        <v>25</v>
      </c>
      <c r="T627" s="6"/>
      <c r="U627" s="28">
        <f t="shared" si="97"/>
        <v>0</v>
      </c>
    </row>
    <row r="628" spans="1:21" x14ac:dyDescent="0.35">
      <c r="A628" s="6"/>
      <c r="B628" s="6"/>
      <c r="C628" s="6"/>
      <c r="D628" s="28">
        <f t="shared" si="90"/>
        <v>0</v>
      </c>
      <c r="E628" s="28">
        <f t="shared" si="91"/>
        <v>0</v>
      </c>
      <c r="F628" s="28">
        <f t="shared" si="92"/>
        <v>0</v>
      </c>
      <c r="H628" s="6"/>
      <c r="I628" s="6"/>
      <c r="J628" s="6"/>
      <c r="K628" s="28">
        <f t="shared" si="93"/>
        <v>0</v>
      </c>
      <c r="L628" s="28">
        <f t="shared" si="94"/>
        <v>0</v>
      </c>
      <c r="M628" s="28">
        <f t="shared" si="95"/>
        <v>0</v>
      </c>
      <c r="O628" s="11" t="s">
        <v>25</v>
      </c>
      <c r="P628" s="6"/>
      <c r="Q628" s="28">
        <f t="shared" si="96"/>
        <v>0</v>
      </c>
      <c r="S628" s="11" t="s">
        <v>25</v>
      </c>
      <c r="T628" s="6"/>
      <c r="U628" s="28">
        <f t="shared" si="97"/>
        <v>0</v>
      </c>
    </row>
    <row r="629" spans="1:21" x14ac:dyDescent="0.35">
      <c r="A629" s="6"/>
      <c r="B629" s="6"/>
      <c r="C629" s="6"/>
      <c r="D629" s="28">
        <f t="shared" si="90"/>
        <v>0</v>
      </c>
      <c r="E629" s="28">
        <f t="shared" si="91"/>
        <v>0</v>
      </c>
      <c r="F629" s="28">
        <f t="shared" si="92"/>
        <v>0</v>
      </c>
      <c r="H629" s="6"/>
      <c r="I629" s="6"/>
      <c r="J629" s="6"/>
      <c r="K629" s="28">
        <f t="shared" si="93"/>
        <v>0</v>
      </c>
      <c r="L629" s="28">
        <f t="shared" si="94"/>
        <v>0</v>
      </c>
      <c r="M629" s="28">
        <f t="shared" si="95"/>
        <v>0</v>
      </c>
      <c r="O629" s="11" t="s">
        <v>25</v>
      </c>
      <c r="P629" s="6"/>
      <c r="Q629" s="28">
        <f t="shared" si="96"/>
        <v>0</v>
      </c>
      <c r="S629" s="11" t="s">
        <v>25</v>
      </c>
      <c r="T629" s="6"/>
      <c r="U629" s="28">
        <f t="shared" si="97"/>
        <v>0</v>
      </c>
    </row>
    <row r="630" spans="1:21" x14ac:dyDescent="0.35">
      <c r="A630" s="6"/>
      <c r="B630" s="6"/>
      <c r="C630" s="6"/>
      <c r="D630" s="28">
        <f t="shared" si="90"/>
        <v>0</v>
      </c>
      <c r="E630" s="28">
        <f t="shared" si="91"/>
        <v>0</v>
      </c>
      <c r="F630" s="28">
        <f t="shared" si="92"/>
        <v>0</v>
      </c>
      <c r="H630" s="6"/>
      <c r="I630" s="6"/>
      <c r="J630" s="6"/>
      <c r="K630" s="28">
        <f t="shared" si="93"/>
        <v>0</v>
      </c>
      <c r="L630" s="28">
        <f t="shared" si="94"/>
        <v>0</v>
      </c>
      <c r="M630" s="28">
        <f t="shared" si="95"/>
        <v>0</v>
      </c>
      <c r="O630" s="11" t="s">
        <v>25</v>
      </c>
      <c r="P630" s="6"/>
      <c r="Q630" s="28">
        <f t="shared" si="96"/>
        <v>0</v>
      </c>
      <c r="S630" s="11" t="s">
        <v>25</v>
      </c>
      <c r="T630" s="6"/>
      <c r="U630" s="28">
        <f t="shared" si="97"/>
        <v>0</v>
      </c>
    </row>
    <row r="631" spans="1:21" x14ac:dyDescent="0.35">
      <c r="A631" s="6"/>
      <c r="B631" s="6"/>
      <c r="C631" s="6"/>
      <c r="D631" s="28">
        <f t="shared" si="90"/>
        <v>0</v>
      </c>
      <c r="E631" s="28">
        <f t="shared" si="91"/>
        <v>0</v>
      </c>
      <c r="F631" s="28">
        <f t="shared" si="92"/>
        <v>0</v>
      </c>
      <c r="H631" s="6"/>
      <c r="I631" s="6"/>
      <c r="J631" s="6"/>
      <c r="K631" s="28">
        <f t="shared" si="93"/>
        <v>0</v>
      </c>
      <c r="L631" s="28">
        <f t="shared" si="94"/>
        <v>0</v>
      </c>
      <c r="M631" s="28">
        <f t="shared" si="95"/>
        <v>0</v>
      </c>
      <c r="O631" s="11" t="s">
        <v>25</v>
      </c>
      <c r="P631" s="6"/>
      <c r="Q631" s="28">
        <f t="shared" si="96"/>
        <v>0</v>
      </c>
      <c r="S631" s="11" t="s">
        <v>25</v>
      </c>
      <c r="T631" s="6"/>
      <c r="U631" s="28">
        <f t="shared" si="97"/>
        <v>0</v>
      </c>
    </row>
    <row r="632" spans="1:21" x14ac:dyDescent="0.35">
      <c r="A632" s="6"/>
      <c r="B632" s="6"/>
      <c r="C632" s="6"/>
      <c r="D632" s="28">
        <f t="shared" si="90"/>
        <v>0</v>
      </c>
      <c r="E632" s="28">
        <f t="shared" si="91"/>
        <v>0</v>
      </c>
      <c r="F632" s="28">
        <f t="shared" si="92"/>
        <v>0</v>
      </c>
      <c r="H632" s="6"/>
      <c r="I632" s="6"/>
      <c r="J632" s="6"/>
      <c r="K632" s="28">
        <f t="shared" si="93"/>
        <v>0</v>
      </c>
      <c r="L632" s="28">
        <f t="shared" si="94"/>
        <v>0</v>
      </c>
      <c r="M632" s="28">
        <f t="shared" si="95"/>
        <v>0</v>
      </c>
      <c r="O632" s="11" t="s">
        <v>25</v>
      </c>
      <c r="P632" s="6"/>
      <c r="Q632" s="28">
        <f t="shared" si="96"/>
        <v>0</v>
      </c>
      <c r="S632" s="11" t="s">
        <v>25</v>
      </c>
      <c r="T632" s="6"/>
      <c r="U632" s="28">
        <f t="shared" si="97"/>
        <v>0</v>
      </c>
    </row>
    <row r="633" spans="1:21" x14ac:dyDescent="0.35">
      <c r="A633" s="6"/>
      <c r="B633" s="6"/>
      <c r="C633" s="6"/>
      <c r="D633" s="28">
        <f t="shared" si="90"/>
        <v>0</v>
      </c>
      <c r="E633" s="28">
        <f t="shared" si="91"/>
        <v>0</v>
      </c>
      <c r="F633" s="28">
        <f t="shared" si="92"/>
        <v>0</v>
      </c>
      <c r="H633" s="6"/>
      <c r="I633" s="6"/>
      <c r="J633" s="6"/>
      <c r="K633" s="28">
        <f t="shared" si="93"/>
        <v>0</v>
      </c>
      <c r="L633" s="28">
        <f t="shared" si="94"/>
        <v>0</v>
      </c>
      <c r="M633" s="28">
        <f t="shared" si="95"/>
        <v>0</v>
      </c>
      <c r="O633" s="11" t="s">
        <v>25</v>
      </c>
      <c r="P633" s="6"/>
      <c r="Q633" s="28">
        <f t="shared" si="96"/>
        <v>0</v>
      </c>
      <c r="S633" s="11" t="s">
        <v>25</v>
      </c>
      <c r="T633" s="6"/>
      <c r="U633" s="28">
        <f t="shared" si="97"/>
        <v>0</v>
      </c>
    </row>
    <row r="634" spans="1:21" x14ac:dyDescent="0.35">
      <c r="A634" s="6"/>
      <c r="B634" s="6"/>
      <c r="C634" s="6"/>
      <c r="D634" s="28">
        <f t="shared" si="90"/>
        <v>0</v>
      </c>
      <c r="E634" s="28">
        <f t="shared" si="91"/>
        <v>0</v>
      </c>
      <c r="F634" s="28">
        <f t="shared" si="92"/>
        <v>0</v>
      </c>
      <c r="H634" s="6"/>
      <c r="I634" s="6"/>
      <c r="J634" s="6"/>
      <c r="K634" s="28">
        <f t="shared" si="93"/>
        <v>0</v>
      </c>
      <c r="L634" s="28">
        <f t="shared" si="94"/>
        <v>0</v>
      </c>
      <c r="M634" s="28">
        <f t="shared" si="95"/>
        <v>0</v>
      </c>
      <c r="O634" s="11" t="s">
        <v>25</v>
      </c>
      <c r="P634" s="6"/>
      <c r="Q634" s="28">
        <f t="shared" si="96"/>
        <v>0</v>
      </c>
      <c r="S634" s="11" t="s">
        <v>25</v>
      </c>
      <c r="T634" s="6"/>
      <c r="U634" s="28">
        <f t="shared" si="97"/>
        <v>0</v>
      </c>
    </row>
    <row r="635" spans="1:21" x14ac:dyDescent="0.35">
      <c r="A635" s="6"/>
      <c r="B635" s="6"/>
      <c r="C635" s="6"/>
      <c r="D635" s="28">
        <f t="shared" si="90"/>
        <v>0</v>
      </c>
      <c r="E635" s="28">
        <f t="shared" si="91"/>
        <v>0</v>
      </c>
      <c r="F635" s="28">
        <f t="shared" si="92"/>
        <v>0</v>
      </c>
      <c r="H635" s="6"/>
      <c r="I635" s="6"/>
      <c r="J635" s="6"/>
      <c r="K635" s="28">
        <f t="shared" si="93"/>
        <v>0</v>
      </c>
      <c r="L635" s="28">
        <f t="shared" si="94"/>
        <v>0</v>
      </c>
      <c r="M635" s="28">
        <f t="shared" si="95"/>
        <v>0</v>
      </c>
      <c r="O635" s="11" t="s">
        <v>25</v>
      </c>
      <c r="P635" s="6"/>
      <c r="Q635" s="28">
        <f t="shared" si="96"/>
        <v>0</v>
      </c>
      <c r="S635" s="11" t="s">
        <v>25</v>
      </c>
      <c r="T635" s="6"/>
      <c r="U635" s="28">
        <f t="shared" si="97"/>
        <v>0</v>
      </c>
    </row>
    <row r="636" spans="1:21" x14ac:dyDescent="0.35">
      <c r="A636" s="6"/>
      <c r="B636" s="6"/>
      <c r="C636" s="6"/>
      <c r="D636" s="28">
        <f t="shared" si="90"/>
        <v>0</v>
      </c>
      <c r="E636" s="28">
        <f t="shared" si="91"/>
        <v>0</v>
      </c>
      <c r="F636" s="28">
        <f t="shared" si="92"/>
        <v>0</v>
      </c>
      <c r="H636" s="6"/>
      <c r="I636" s="6"/>
      <c r="J636" s="6"/>
      <c r="K636" s="28">
        <f t="shared" si="93"/>
        <v>0</v>
      </c>
      <c r="L636" s="28">
        <f t="shared" si="94"/>
        <v>0</v>
      </c>
      <c r="M636" s="28">
        <f t="shared" si="95"/>
        <v>0</v>
      </c>
      <c r="O636" s="11" t="s">
        <v>25</v>
      </c>
      <c r="P636" s="6"/>
      <c r="Q636" s="28">
        <f t="shared" si="96"/>
        <v>0</v>
      </c>
      <c r="S636" s="11" t="s">
        <v>25</v>
      </c>
      <c r="T636" s="6"/>
      <c r="U636" s="28">
        <f t="shared" si="97"/>
        <v>0</v>
      </c>
    </row>
    <row r="637" spans="1:21" x14ac:dyDescent="0.35">
      <c r="A637" s="6"/>
      <c r="B637" s="6"/>
      <c r="C637" s="6"/>
      <c r="D637" s="28">
        <f t="shared" si="90"/>
        <v>0</v>
      </c>
      <c r="E637" s="28">
        <f t="shared" si="91"/>
        <v>0</v>
      </c>
      <c r="F637" s="28">
        <f t="shared" si="92"/>
        <v>0</v>
      </c>
      <c r="H637" s="6"/>
      <c r="I637" s="6"/>
      <c r="J637" s="6"/>
      <c r="K637" s="28">
        <f t="shared" si="93"/>
        <v>0</v>
      </c>
      <c r="L637" s="28">
        <f t="shared" si="94"/>
        <v>0</v>
      </c>
      <c r="M637" s="28">
        <f t="shared" si="95"/>
        <v>0</v>
      </c>
      <c r="O637" s="11" t="s">
        <v>25</v>
      </c>
      <c r="P637" s="6"/>
      <c r="Q637" s="28">
        <f t="shared" si="96"/>
        <v>0</v>
      </c>
      <c r="S637" s="11" t="s">
        <v>25</v>
      </c>
      <c r="T637" s="6"/>
      <c r="U637" s="28">
        <f t="shared" si="97"/>
        <v>0</v>
      </c>
    </row>
    <row r="638" spans="1:21" x14ac:dyDescent="0.35">
      <c r="A638" s="6"/>
      <c r="B638" s="6"/>
      <c r="C638" s="6"/>
      <c r="D638" s="28">
        <f t="shared" si="90"/>
        <v>0</v>
      </c>
      <c r="E638" s="28">
        <f t="shared" si="91"/>
        <v>0</v>
      </c>
      <c r="F638" s="28">
        <f t="shared" si="92"/>
        <v>0</v>
      </c>
      <c r="H638" s="6"/>
      <c r="I638" s="6"/>
      <c r="J638" s="6"/>
      <c r="K638" s="28">
        <f t="shared" si="93"/>
        <v>0</v>
      </c>
      <c r="L638" s="28">
        <f t="shared" si="94"/>
        <v>0</v>
      </c>
      <c r="M638" s="28">
        <f t="shared" si="95"/>
        <v>0</v>
      </c>
      <c r="O638" s="11" t="s">
        <v>25</v>
      </c>
      <c r="P638" s="6"/>
      <c r="Q638" s="28">
        <f t="shared" si="96"/>
        <v>0</v>
      </c>
      <c r="S638" s="11" t="s">
        <v>25</v>
      </c>
      <c r="T638" s="6"/>
      <c r="U638" s="28">
        <f t="shared" si="97"/>
        <v>0</v>
      </c>
    </row>
    <row r="639" spans="1:21" x14ac:dyDescent="0.35">
      <c r="A639" s="6"/>
      <c r="B639" s="6"/>
      <c r="C639" s="6"/>
      <c r="D639" s="28">
        <f t="shared" si="90"/>
        <v>0</v>
      </c>
      <c r="E639" s="28">
        <f t="shared" si="91"/>
        <v>0</v>
      </c>
      <c r="F639" s="28">
        <f t="shared" si="92"/>
        <v>0</v>
      </c>
      <c r="H639" s="6"/>
      <c r="I639" s="6"/>
      <c r="J639" s="6"/>
      <c r="K639" s="28">
        <f t="shared" si="93"/>
        <v>0</v>
      </c>
      <c r="L639" s="28">
        <f t="shared" si="94"/>
        <v>0</v>
      </c>
      <c r="M639" s="28">
        <f t="shared" si="95"/>
        <v>0</v>
      </c>
      <c r="O639" s="11" t="s">
        <v>25</v>
      </c>
      <c r="P639" s="6"/>
      <c r="Q639" s="28">
        <f t="shared" si="96"/>
        <v>0</v>
      </c>
      <c r="S639" s="11" t="s">
        <v>25</v>
      </c>
      <c r="T639" s="6"/>
      <c r="U639" s="28">
        <f t="shared" si="97"/>
        <v>0</v>
      </c>
    </row>
    <row r="640" spans="1:21" x14ac:dyDescent="0.35">
      <c r="A640" s="6"/>
      <c r="B640" s="6"/>
      <c r="C640" s="6"/>
      <c r="D640" s="28">
        <f t="shared" si="90"/>
        <v>0</v>
      </c>
      <c r="E640" s="28">
        <f t="shared" si="91"/>
        <v>0</v>
      </c>
      <c r="F640" s="28">
        <f t="shared" si="92"/>
        <v>0</v>
      </c>
      <c r="H640" s="6"/>
      <c r="I640" s="6"/>
      <c r="J640" s="6"/>
      <c r="K640" s="28">
        <f t="shared" si="93"/>
        <v>0</v>
      </c>
      <c r="L640" s="28">
        <f t="shared" si="94"/>
        <v>0</v>
      </c>
      <c r="M640" s="28">
        <f t="shared" si="95"/>
        <v>0</v>
      </c>
      <c r="O640" s="11" t="s">
        <v>25</v>
      </c>
      <c r="P640" s="6"/>
      <c r="Q640" s="28">
        <f t="shared" si="96"/>
        <v>0</v>
      </c>
      <c r="S640" s="11" t="s">
        <v>25</v>
      </c>
      <c r="T640" s="6"/>
      <c r="U640" s="28">
        <f t="shared" si="97"/>
        <v>0</v>
      </c>
    </row>
    <row r="641" spans="1:21" x14ac:dyDescent="0.35">
      <c r="A641" s="6"/>
      <c r="B641" s="6"/>
      <c r="C641" s="6"/>
      <c r="D641" s="28">
        <f t="shared" si="90"/>
        <v>0</v>
      </c>
      <c r="E641" s="28">
        <f t="shared" si="91"/>
        <v>0</v>
      </c>
      <c r="F641" s="28">
        <f t="shared" si="92"/>
        <v>0</v>
      </c>
      <c r="H641" s="6"/>
      <c r="I641" s="6"/>
      <c r="J641" s="6"/>
      <c r="K641" s="28">
        <f t="shared" si="93"/>
        <v>0</v>
      </c>
      <c r="L641" s="28">
        <f t="shared" si="94"/>
        <v>0</v>
      </c>
      <c r="M641" s="28">
        <f t="shared" si="95"/>
        <v>0</v>
      </c>
      <c r="O641" s="11" t="s">
        <v>25</v>
      </c>
      <c r="P641" s="6"/>
      <c r="Q641" s="28">
        <f t="shared" si="96"/>
        <v>0</v>
      </c>
      <c r="S641" s="11" t="s">
        <v>25</v>
      </c>
      <c r="T641" s="6"/>
      <c r="U641" s="28">
        <f t="shared" si="97"/>
        <v>0</v>
      </c>
    </row>
    <row r="642" spans="1:21" x14ac:dyDescent="0.35">
      <c r="A642" s="6"/>
      <c r="B642" s="6"/>
      <c r="C642" s="6"/>
      <c r="D642" s="28">
        <f t="shared" si="90"/>
        <v>0</v>
      </c>
      <c r="E642" s="28">
        <f t="shared" si="91"/>
        <v>0</v>
      </c>
      <c r="F642" s="28">
        <f t="shared" si="92"/>
        <v>0</v>
      </c>
      <c r="H642" s="6"/>
      <c r="I642" s="6"/>
      <c r="J642" s="6"/>
      <c r="K642" s="28">
        <f t="shared" si="93"/>
        <v>0</v>
      </c>
      <c r="L642" s="28">
        <f t="shared" si="94"/>
        <v>0</v>
      </c>
      <c r="M642" s="28">
        <f t="shared" si="95"/>
        <v>0</v>
      </c>
      <c r="O642" s="11" t="s">
        <v>25</v>
      </c>
      <c r="P642" s="6"/>
      <c r="Q642" s="28">
        <f t="shared" si="96"/>
        <v>0</v>
      </c>
      <c r="S642" s="11" t="s">
        <v>25</v>
      </c>
      <c r="T642" s="6"/>
      <c r="U642" s="28">
        <f t="shared" si="97"/>
        <v>0</v>
      </c>
    </row>
    <row r="643" spans="1:21" x14ac:dyDescent="0.35">
      <c r="A643" s="6"/>
      <c r="B643" s="6"/>
      <c r="C643" s="6"/>
      <c r="D643" s="28">
        <f t="shared" si="90"/>
        <v>0</v>
      </c>
      <c r="E643" s="28">
        <f t="shared" si="91"/>
        <v>0</v>
      </c>
      <c r="F643" s="28">
        <f t="shared" si="92"/>
        <v>0</v>
      </c>
      <c r="H643" s="6"/>
      <c r="I643" s="6"/>
      <c r="J643" s="6"/>
      <c r="K643" s="28">
        <f t="shared" si="93"/>
        <v>0</v>
      </c>
      <c r="L643" s="28">
        <f t="shared" si="94"/>
        <v>0</v>
      </c>
      <c r="M643" s="28">
        <f t="shared" si="95"/>
        <v>0</v>
      </c>
      <c r="O643" s="11" t="s">
        <v>25</v>
      </c>
      <c r="P643" s="6"/>
      <c r="Q643" s="28">
        <f t="shared" si="96"/>
        <v>0</v>
      </c>
      <c r="S643" s="11" t="s">
        <v>25</v>
      </c>
      <c r="T643" s="6"/>
      <c r="U643" s="28">
        <f t="shared" si="97"/>
        <v>0</v>
      </c>
    </row>
    <row r="644" spans="1:21" x14ac:dyDescent="0.35">
      <c r="A644" s="6"/>
      <c r="B644" s="6"/>
      <c r="C644" s="6"/>
      <c r="D644" s="28">
        <f t="shared" si="90"/>
        <v>0</v>
      </c>
      <c r="E644" s="28">
        <f t="shared" si="91"/>
        <v>0</v>
      </c>
      <c r="F644" s="28">
        <f t="shared" si="92"/>
        <v>0</v>
      </c>
      <c r="H644" s="6"/>
      <c r="I644" s="6"/>
      <c r="J644" s="6"/>
      <c r="K644" s="28">
        <f t="shared" si="93"/>
        <v>0</v>
      </c>
      <c r="L644" s="28">
        <f t="shared" si="94"/>
        <v>0</v>
      </c>
      <c r="M644" s="28">
        <f t="shared" si="95"/>
        <v>0</v>
      </c>
      <c r="O644" s="11" t="s">
        <v>25</v>
      </c>
      <c r="P644" s="6"/>
      <c r="Q644" s="28">
        <f t="shared" si="96"/>
        <v>0</v>
      </c>
      <c r="S644" s="11" t="s">
        <v>25</v>
      </c>
      <c r="T644" s="6"/>
      <c r="U644" s="28">
        <f t="shared" si="97"/>
        <v>0</v>
      </c>
    </row>
    <row r="645" spans="1:21" x14ac:dyDescent="0.35">
      <c r="A645" s="6"/>
      <c r="B645" s="6"/>
      <c r="C645" s="6"/>
      <c r="D645" s="28">
        <f t="shared" si="90"/>
        <v>0</v>
      </c>
      <c r="E645" s="28">
        <f t="shared" si="91"/>
        <v>0</v>
      </c>
      <c r="F645" s="28">
        <f t="shared" si="92"/>
        <v>0</v>
      </c>
      <c r="H645" s="6"/>
      <c r="I645" s="6"/>
      <c r="J645" s="6"/>
      <c r="K645" s="28">
        <f t="shared" si="93"/>
        <v>0</v>
      </c>
      <c r="L645" s="28">
        <f t="shared" si="94"/>
        <v>0</v>
      </c>
      <c r="M645" s="28">
        <f t="shared" si="95"/>
        <v>0</v>
      </c>
      <c r="O645" s="11" t="s">
        <v>25</v>
      </c>
      <c r="P645" s="6"/>
      <c r="Q645" s="28">
        <f t="shared" si="96"/>
        <v>0</v>
      </c>
      <c r="S645" s="11" t="s">
        <v>25</v>
      </c>
      <c r="T645" s="6"/>
      <c r="U645" s="28">
        <f t="shared" si="97"/>
        <v>0</v>
      </c>
    </row>
    <row r="646" spans="1:21" x14ac:dyDescent="0.35">
      <c r="A646" s="6"/>
      <c r="B646" s="6"/>
      <c r="C646" s="6"/>
      <c r="D646" s="28">
        <f t="shared" si="90"/>
        <v>0</v>
      </c>
      <c r="E646" s="28">
        <f t="shared" si="91"/>
        <v>0</v>
      </c>
      <c r="F646" s="28">
        <f t="shared" si="92"/>
        <v>0</v>
      </c>
      <c r="H646" s="6"/>
      <c r="I646" s="6"/>
      <c r="J646" s="6"/>
      <c r="K646" s="28">
        <f t="shared" si="93"/>
        <v>0</v>
      </c>
      <c r="L646" s="28">
        <f t="shared" si="94"/>
        <v>0</v>
      </c>
      <c r="M646" s="28">
        <f t="shared" si="95"/>
        <v>0</v>
      </c>
      <c r="O646" s="11" t="s">
        <v>25</v>
      </c>
      <c r="P646" s="6"/>
      <c r="Q646" s="28">
        <f t="shared" si="96"/>
        <v>0</v>
      </c>
      <c r="S646" s="11" t="s">
        <v>25</v>
      </c>
      <c r="T646" s="6"/>
      <c r="U646" s="28">
        <f t="shared" si="97"/>
        <v>0</v>
      </c>
    </row>
    <row r="647" spans="1:21" x14ac:dyDescent="0.35">
      <c r="A647" s="6"/>
      <c r="B647" s="6"/>
      <c r="C647" s="6"/>
      <c r="D647" s="28">
        <f t="shared" si="90"/>
        <v>0</v>
      </c>
      <c r="E647" s="28">
        <f t="shared" si="91"/>
        <v>0</v>
      </c>
      <c r="F647" s="28">
        <f t="shared" si="92"/>
        <v>0</v>
      </c>
      <c r="H647" s="6"/>
      <c r="I647" s="6"/>
      <c r="J647" s="6"/>
      <c r="K647" s="28">
        <f t="shared" si="93"/>
        <v>0</v>
      </c>
      <c r="L647" s="28">
        <f t="shared" si="94"/>
        <v>0</v>
      </c>
      <c r="M647" s="28">
        <f t="shared" si="95"/>
        <v>0</v>
      </c>
      <c r="O647" s="11" t="s">
        <v>25</v>
      </c>
      <c r="P647" s="6"/>
      <c r="Q647" s="28">
        <f t="shared" si="96"/>
        <v>0</v>
      </c>
      <c r="S647" s="11" t="s">
        <v>25</v>
      </c>
      <c r="T647" s="6"/>
      <c r="U647" s="28">
        <f t="shared" si="97"/>
        <v>0</v>
      </c>
    </row>
    <row r="648" spans="1:21" x14ac:dyDescent="0.35">
      <c r="A648" s="6"/>
      <c r="B648" s="6"/>
      <c r="C648" s="6"/>
      <c r="D648" s="28">
        <f t="shared" si="90"/>
        <v>0</v>
      </c>
      <c r="E648" s="28">
        <f t="shared" si="91"/>
        <v>0</v>
      </c>
      <c r="F648" s="28">
        <f t="shared" si="92"/>
        <v>0</v>
      </c>
      <c r="H648" s="6"/>
      <c r="I648" s="6"/>
      <c r="J648" s="6"/>
      <c r="K648" s="28">
        <f t="shared" si="93"/>
        <v>0</v>
      </c>
      <c r="L648" s="28">
        <f t="shared" si="94"/>
        <v>0</v>
      </c>
      <c r="M648" s="28">
        <f t="shared" si="95"/>
        <v>0</v>
      </c>
      <c r="O648" s="11" t="s">
        <v>25</v>
      </c>
      <c r="P648" s="6"/>
      <c r="Q648" s="28">
        <f t="shared" si="96"/>
        <v>0</v>
      </c>
      <c r="S648" s="11" t="s">
        <v>25</v>
      </c>
      <c r="T648" s="6"/>
      <c r="U648" s="28">
        <f t="shared" si="97"/>
        <v>0</v>
      </c>
    </row>
    <row r="649" spans="1:21" x14ac:dyDescent="0.35">
      <c r="A649" s="6"/>
      <c r="B649" s="6"/>
      <c r="C649" s="6"/>
      <c r="D649" s="28">
        <f t="shared" si="90"/>
        <v>0</v>
      </c>
      <c r="E649" s="28">
        <f t="shared" si="91"/>
        <v>0</v>
      </c>
      <c r="F649" s="28">
        <f t="shared" si="92"/>
        <v>0</v>
      </c>
      <c r="H649" s="6"/>
      <c r="I649" s="6"/>
      <c r="J649" s="6"/>
      <c r="K649" s="28">
        <f t="shared" si="93"/>
        <v>0</v>
      </c>
      <c r="L649" s="28">
        <f t="shared" si="94"/>
        <v>0</v>
      </c>
      <c r="M649" s="28">
        <f t="shared" si="95"/>
        <v>0</v>
      </c>
      <c r="O649" s="11" t="s">
        <v>25</v>
      </c>
      <c r="P649" s="6"/>
      <c r="Q649" s="28">
        <f t="shared" si="96"/>
        <v>0</v>
      </c>
      <c r="S649" s="11" t="s">
        <v>25</v>
      </c>
      <c r="T649" s="6"/>
      <c r="U649" s="28">
        <f t="shared" si="97"/>
        <v>0</v>
      </c>
    </row>
    <row r="650" spans="1:21" x14ac:dyDescent="0.35">
      <c r="A650" s="6"/>
      <c r="B650" s="6"/>
      <c r="C650" s="6"/>
      <c r="D650" s="28">
        <f t="shared" si="90"/>
        <v>0</v>
      </c>
      <c r="E650" s="28">
        <f t="shared" si="91"/>
        <v>0</v>
      </c>
      <c r="F650" s="28">
        <f t="shared" si="92"/>
        <v>0</v>
      </c>
      <c r="H650" s="6"/>
      <c r="I650" s="6"/>
      <c r="J650" s="6"/>
      <c r="K650" s="28">
        <f t="shared" si="93"/>
        <v>0</v>
      </c>
      <c r="L650" s="28">
        <f t="shared" si="94"/>
        <v>0</v>
      </c>
      <c r="M650" s="28">
        <f t="shared" si="95"/>
        <v>0</v>
      </c>
      <c r="O650" s="11" t="s">
        <v>25</v>
      </c>
      <c r="P650" s="6"/>
      <c r="Q650" s="28">
        <f t="shared" si="96"/>
        <v>0</v>
      </c>
      <c r="S650" s="11" t="s">
        <v>25</v>
      </c>
      <c r="T650" s="6"/>
      <c r="U650" s="28">
        <f t="shared" si="97"/>
        <v>0</v>
      </c>
    </row>
    <row r="651" spans="1:21" x14ac:dyDescent="0.35">
      <c r="A651" s="6"/>
      <c r="B651" s="6"/>
      <c r="C651" s="6"/>
      <c r="D651" s="28">
        <f t="shared" si="90"/>
        <v>0</v>
      </c>
      <c r="E651" s="28">
        <f t="shared" si="91"/>
        <v>0</v>
      </c>
      <c r="F651" s="28">
        <f t="shared" si="92"/>
        <v>0</v>
      </c>
      <c r="H651" s="6"/>
      <c r="I651" s="6"/>
      <c r="J651" s="6"/>
      <c r="K651" s="28">
        <f t="shared" si="93"/>
        <v>0</v>
      </c>
      <c r="L651" s="28">
        <f t="shared" si="94"/>
        <v>0</v>
      </c>
      <c r="M651" s="28">
        <f t="shared" si="95"/>
        <v>0</v>
      </c>
      <c r="O651" s="11" t="s">
        <v>25</v>
      </c>
      <c r="P651" s="6"/>
      <c r="Q651" s="28">
        <f t="shared" si="96"/>
        <v>0</v>
      </c>
      <c r="S651" s="11" t="s">
        <v>25</v>
      </c>
      <c r="T651" s="6"/>
      <c r="U651" s="28">
        <f t="shared" si="97"/>
        <v>0</v>
      </c>
    </row>
    <row r="652" spans="1:21" x14ac:dyDescent="0.35">
      <c r="A652" s="6"/>
      <c r="B652" s="6"/>
      <c r="C652" s="6"/>
      <c r="D652" s="28">
        <f t="shared" si="90"/>
        <v>0</v>
      </c>
      <c r="E652" s="28">
        <f t="shared" si="91"/>
        <v>0</v>
      </c>
      <c r="F652" s="28">
        <f t="shared" si="92"/>
        <v>0</v>
      </c>
      <c r="H652" s="6"/>
      <c r="I652" s="6"/>
      <c r="J652" s="6"/>
      <c r="K652" s="28">
        <f t="shared" si="93"/>
        <v>0</v>
      </c>
      <c r="L652" s="28">
        <f t="shared" si="94"/>
        <v>0</v>
      </c>
      <c r="M652" s="28">
        <f t="shared" si="95"/>
        <v>0</v>
      </c>
      <c r="O652" s="11" t="s">
        <v>25</v>
      </c>
      <c r="P652" s="6"/>
      <c r="Q652" s="28">
        <f t="shared" si="96"/>
        <v>0</v>
      </c>
      <c r="S652" s="11" t="s">
        <v>25</v>
      </c>
      <c r="T652" s="6"/>
      <c r="U652" s="28">
        <f t="shared" si="97"/>
        <v>0</v>
      </c>
    </row>
    <row r="653" spans="1:21" x14ac:dyDescent="0.35">
      <c r="A653" s="6"/>
      <c r="B653" s="6"/>
      <c r="C653" s="6"/>
      <c r="D653" s="28">
        <f t="shared" si="90"/>
        <v>0</v>
      </c>
      <c r="E653" s="28">
        <f t="shared" si="91"/>
        <v>0</v>
      </c>
      <c r="F653" s="28">
        <f t="shared" si="92"/>
        <v>0</v>
      </c>
      <c r="H653" s="6"/>
      <c r="I653" s="6"/>
      <c r="J653" s="6"/>
      <c r="K653" s="28">
        <f t="shared" si="93"/>
        <v>0</v>
      </c>
      <c r="L653" s="28">
        <f t="shared" si="94"/>
        <v>0</v>
      </c>
      <c r="M653" s="28">
        <f t="shared" si="95"/>
        <v>0</v>
      </c>
      <c r="O653" s="11" t="s">
        <v>25</v>
      </c>
      <c r="P653" s="6"/>
      <c r="Q653" s="28">
        <f t="shared" si="96"/>
        <v>0</v>
      </c>
      <c r="S653" s="11" t="s">
        <v>25</v>
      </c>
      <c r="T653" s="6"/>
      <c r="U653" s="28">
        <f t="shared" si="97"/>
        <v>0</v>
      </c>
    </row>
    <row r="654" spans="1:21" x14ac:dyDescent="0.35">
      <c r="A654" s="6"/>
      <c r="B654" s="6"/>
      <c r="C654" s="6"/>
      <c r="D654" s="28">
        <f t="shared" si="90"/>
        <v>0</v>
      </c>
      <c r="E654" s="28">
        <f t="shared" si="91"/>
        <v>0</v>
      </c>
      <c r="F654" s="28">
        <f t="shared" si="92"/>
        <v>0</v>
      </c>
      <c r="H654" s="6"/>
      <c r="I654" s="6"/>
      <c r="J654" s="6"/>
      <c r="K654" s="28">
        <f t="shared" si="93"/>
        <v>0</v>
      </c>
      <c r="L654" s="28">
        <f t="shared" si="94"/>
        <v>0</v>
      </c>
      <c r="M654" s="28">
        <f t="shared" si="95"/>
        <v>0</v>
      </c>
      <c r="O654" s="11" t="s">
        <v>25</v>
      </c>
      <c r="P654" s="6"/>
      <c r="Q654" s="28">
        <f t="shared" si="96"/>
        <v>0</v>
      </c>
      <c r="S654" s="11" t="s">
        <v>25</v>
      </c>
      <c r="T654" s="6"/>
      <c r="U654" s="28">
        <f t="shared" si="97"/>
        <v>0</v>
      </c>
    </row>
    <row r="655" spans="1:21" x14ac:dyDescent="0.35">
      <c r="A655" s="6"/>
      <c r="B655" s="6"/>
      <c r="C655" s="6"/>
      <c r="D655" s="28">
        <f t="shared" si="90"/>
        <v>0</v>
      </c>
      <c r="E655" s="28">
        <f t="shared" si="91"/>
        <v>0</v>
      </c>
      <c r="F655" s="28">
        <f t="shared" si="92"/>
        <v>0</v>
      </c>
      <c r="H655" s="6"/>
      <c r="I655" s="6"/>
      <c r="J655" s="6"/>
      <c r="K655" s="28">
        <f t="shared" si="93"/>
        <v>0</v>
      </c>
      <c r="L655" s="28">
        <f t="shared" si="94"/>
        <v>0</v>
      </c>
      <c r="M655" s="28">
        <f t="shared" si="95"/>
        <v>0</v>
      </c>
      <c r="O655" s="11" t="s">
        <v>25</v>
      </c>
      <c r="P655" s="6"/>
      <c r="Q655" s="28">
        <f t="shared" si="96"/>
        <v>0</v>
      </c>
      <c r="S655" s="11" t="s">
        <v>25</v>
      </c>
      <c r="T655" s="6"/>
      <c r="U655" s="28">
        <f t="shared" si="97"/>
        <v>0</v>
      </c>
    </row>
    <row r="656" spans="1:21" x14ac:dyDescent="0.35">
      <c r="A656" s="6"/>
      <c r="B656" s="6"/>
      <c r="C656" s="6"/>
      <c r="D656" s="28">
        <f t="shared" si="90"/>
        <v>0</v>
      </c>
      <c r="E656" s="28">
        <f t="shared" si="91"/>
        <v>0</v>
      </c>
      <c r="F656" s="28">
        <f t="shared" si="92"/>
        <v>0</v>
      </c>
      <c r="H656" s="6"/>
      <c r="I656" s="6"/>
      <c r="J656" s="6"/>
      <c r="K656" s="28">
        <f t="shared" si="93"/>
        <v>0</v>
      </c>
      <c r="L656" s="28">
        <f t="shared" si="94"/>
        <v>0</v>
      </c>
      <c r="M656" s="28">
        <f t="shared" si="95"/>
        <v>0</v>
      </c>
      <c r="O656" s="11" t="s">
        <v>25</v>
      </c>
      <c r="P656" s="6"/>
      <c r="Q656" s="28">
        <f t="shared" si="96"/>
        <v>0</v>
      </c>
      <c r="S656" s="11" t="s">
        <v>25</v>
      </c>
      <c r="T656" s="6"/>
      <c r="U656" s="28">
        <f t="shared" si="97"/>
        <v>0</v>
      </c>
    </row>
    <row r="657" spans="1:21" x14ac:dyDescent="0.35">
      <c r="A657" s="6"/>
      <c r="B657" s="6"/>
      <c r="C657" s="6"/>
      <c r="D657" s="28">
        <f t="shared" si="90"/>
        <v>0</v>
      </c>
      <c r="E657" s="28">
        <f t="shared" si="91"/>
        <v>0</v>
      </c>
      <c r="F657" s="28">
        <f t="shared" si="92"/>
        <v>0</v>
      </c>
      <c r="H657" s="6"/>
      <c r="I657" s="6"/>
      <c r="J657" s="6"/>
      <c r="K657" s="28">
        <f t="shared" si="93"/>
        <v>0</v>
      </c>
      <c r="L657" s="28">
        <f t="shared" si="94"/>
        <v>0</v>
      </c>
      <c r="M657" s="28">
        <f t="shared" si="95"/>
        <v>0</v>
      </c>
      <c r="O657" s="11" t="s">
        <v>25</v>
      </c>
      <c r="P657" s="6"/>
      <c r="Q657" s="28">
        <f t="shared" si="96"/>
        <v>0</v>
      </c>
      <c r="S657" s="11" t="s">
        <v>25</v>
      </c>
      <c r="T657" s="6"/>
      <c r="U657" s="28">
        <f t="shared" si="97"/>
        <v>0</v>
      </c>
    </row>
    <row r="658" spans="1:21" x14ac:dyDescent="0.35">
      <c r="A658" s="6"/>
      <c r="B658" s="6"/>
      <c r="C658" s="6"/>
      <c r="D658" s="28">
        <f t="shared" si="90"/>
        <v>0</v>
      </c>
      <c r="E658" s="28">
        <f t="shared" si="91"/>
        <v>0</v>
      </c>
      <c r="F658" s="28">
        <f t="shared" si="92"/>
        <v>0</v>
      </c>
      <c r="H658" s="6"/>
      <c r="I658" s="6"/>
      <c r="J658" s="6"/>
      <c r="K658" s="28">
        <f t="shared" si="93"/>
        <v>0</v>
      </c>
      <c r="L658" s="28">
        <f t="shared" si="94"/>
        <v>0</v>
      </c>
      <c r="M658" s="28">
        <f t="shared" si="95"/>
        <v>0</v>
      </c>
      <c r="O658" s="11" t="s">
        <v>25</v>
      </c>
      <c r="P658" s="6"/>
      <c r="Q658" s="28">
        <f t="shared" si="96"/>
        <v>0</v>
      </c>
      <c r="S658" s="11" t="s">
        <v>25</v>
      </c>
      <c r="T658" s="6"/>
      <c r="U658" s="28">
        <f t="shared" si="97"/>
        <v>0</v>
      </c>
    </row>
    <row r="659" spans="1:21" x14ac:dyDescent="0.35">
      <c r="A659" s="6"/>
      <c r="B659" s="6"/>
      <c r="C659" s="6"/>
      <c r="D659" s="28">
        <f t="shared" si="90"/>
        <v>0</v>
      </c>
      <c r="E659" s="28">
        <f t="shared" si="91"/>
        <v>0</v>
      </c>
      <c r="F659" s="28">
        <f t="shared" si="92"/>
        <v>0</v>
      </c>
      <c r="H659" s="6"/>
      <c r="I659" s="6"/>
      <c r="J659" s="6"/>
      <c r="K659" s="28">
        <f t="shared" si="93"/>
        <v>0</v>
      </c>
      <c r="L659" s="28">
        <f t="shared" si="94"/>
        <v>0</v>
      </c>
      <c r="M659" s="28">
        <f t="shared" si="95"/>
        <v>0</v>
      </c>
      <c r="O659" s="11" t="s">
        <v>25</v>
      </c>
      <c r="P659" s="6"/>
      <c r="Q659" s="28">
        <f t="shared" si="96"/>
        <v>0</v>
      </c>
      <c r="S659" s="11" t="s">
        <v>25</v>
      </c>
      <c r="T659" s="6"/>
      <c r="U659" s="28">
        <f t="shared" si="97"/>
        <v>0</v>
      </c>
    </row>
    <row r="660" spans="1:21" x14ac:dyDescent="0.35">
      <c r="A660" s="6"/>
      <c r="B660" s="6"/>
      <c r="C660" s="6"/>
      <c r="D660" s="28">
        <f t="shared" si="90"/>
        <v>0</v>
      </c>
      <c r="E660" s="28">
        <f t="shared" si="91"/>
        <v>0</v>
      </c>
      <c r="F660" s="28">
        <f t="shared" si="92"/>
        <v>0</v>
      </c>
      <c r="H660" s="6"/>
      <c r="I660" s="6"/>
      <c r="J660" s="6"/>
      <c r="K660" s="28">
        <f t="shared" si="93"/>
        <v>0</v>
      </c>
      <c r="L660" s="28">
        <f t="shared" si="94"/>
        <v>0</v>
      </c>
      <c r="M660" s="28">
        <f t="shared" si="95"/>
        <v>0</v>
      </c>
      <c r="O660" s="11" t="s">
        <v>25</v>
      </c>
      <c r="P660" s="6"/>
      <c r="Q660" s="28">
        <f t="shared" si="96"/>
        <v>0</v>
      </c>
      <c r="S660" s="11" t="s">
        <v>25</v>
      </c>
      <c r="T660" s="6"/>
      <c r="U660" s="28">
        <f t="shared" si="97"/>
        <v>0</v>
      </c>
    </row>
    <row r="661" spans="1:21" x14ac:dyDescent="0.35">
      <c r="A661" s="6"/>
      <c r="B661" s="6"/>
      <c r="C661" s="6"/>
      <c r="D661" s="28">
        <f t="shared" si="90"/>
        <v>0</v>
      </c>
      <c r="E661" s="28">
        <f t="shared" si="91"/>
        <v>0</v>
      </c>
      <c r="F661" s="28">
        <f t="shared" si="92"/>
        <v>0</v>
      </c>
      <c r="H661" s="6"/>
      <c r="I661" s="6"/>
      <c r="J661" s="6"/>
      <c r="K661" s="28">
        <f t="shared" si="93"/>
        <v>0</v>
      </c>
      <c r="L661" s="28">
        <f t="shared" si="94"/>
        <v>0</v>
      </c>
      <c r="M661" s="28">
        <f t="shared" si="95"/>
        <v>0</v>
      </c>
      <c r="O661" s="11" t="s">
        <v>25</v>
      </c>
      <c r="P661" s="6"/>
      <c r="Q661" s="28">
        <f t="shared" si="96"/>
        <v>0</v>
      </c>
      <c r="S661" s="11" t="s">
        <v>25</v>
      </c>
      <c r="T661" s="6"/>
      <c r="U661" s="28">
        <f t="shared" si="97"/>
        <v>0</v>
      </c>
    </row>
    <row r="662" spans="1:21" x14ac:dyDescent="0.35">
      <c r="A662" s="6"/>
      <c r="B662" s="6"/>
      <c r="C662" s="6"/>
      <c r="D662" s="28">
        <f t="shared" si="90"/>
        <v>0</v>
      </c>
      <c r="E662" s="28">
        <f t="shared" si="91"/>
        <v>0</v>
      </c>
      <c r="F662" s="28">
        <f t="shared" si="92"/>
        <v>0</v>
      </c>
      <c r="H662" s="6"/>
      <c r="I662" s="6"/>
      <c r="J662" s="6"/>
      <c r="K662" s="28">
        <f t="shared" si="93"/>
        <v>0</v>
      </c>
      <c r="L662" s="28">
        <f t="shared" si="94"/>
        <v>0</v>
      </c>
      <c r="M662" s="28">
        <f t="shared" si="95"/>
        <v>0</v>
      </c>
      <c r="O662" s="11" t="s">
        <v>25</v>
      </c>
      <c r="P662" s="6"/>
      <c r="Q662" s="28">
        <f t="shared" si="96"/>
        <v>0</v>
      </c>
      <c r="S662" s="11" t="s">
        <v>25</v>
      </c>
      <c r="T662" s="6"/>
      <c r="U662" s="28">
        <f t="shared" si="97"/>
        <v>0</v>
      </c>
    </row>
    <row r="663" spans="1:21" x14ac:dyDescent="0.35">
      <c r="A663" s="6"/>
      <c r="B663" s="6"/>
      <c r="C663" s="6"/>
      <c r="D663" s="28">
        <f t="shared" si="90"/>
        <v>0</v>
      </c>
      <c r="E663" s="28">
        <f t="shared" si="91"/>
        <v>0</v>
      </c>
      <c r="F663" s="28">
        <f t="shared" si="92"/>
        <v>0</v>
      </c>
      <c r="H663" s="6"/>
      <c r="I663" s="6"/>
      <c r="J663" s="6"/>
      <c r="K663" s="28">
        <f t="shared" si="93"/>
        <v>0</v>
      </c>
      <c r="L663" s="28">
        <f t="shared" si="94"/>
        <v>0</v>
      </c>
      <c r="M663" s="28">
        <f t="shared" si="95"/>
        <v>0</v>
      </c>
      <c r="O663" s="11" t="s">
        <v>25</v>
      </c>
      <c r="P663" s="6"/>
      <c r="Q663" s="28">
        <f t="shared" si="96"/>
        <v>0</v>
      </c>
      <c r="S663" s="11" t="s">
        <v>25</v>
      </c>
      <c r="T663" s="6"/>
      <c r="U663" s="28">
        <f t="shared" si="97"/>
        <v>0</v>
      </c>
    </row>
    <row r="664" spans="1:21" x14ac:dyDescent="0.35">
      <c r="A664" s="6"/>
      <c r="B664" s="6"/>
      <c r="C664" s="6"/>
      <c r="D664" s="28">
        <f t="shared" si="90"/>
        <v>0</v>
      </c>
      <c r="E664" s="28">
        <f t="shared" si="91"/>
        <v>0</v>
      </c>
      <c r="F664" s="28">
        <f t="shared" si="92"/>
        <v>0</v>
      </c>
      <c r="H664" s="6"/>
      <c r="I664" s="6"/>
      <c r="J664" s="6"/>
      <c r="K664" s="28">
        <f t="shared" si="93"/>
        <v>0</v>
      </c>
      <c r="L664" s="28">
        <f t="shared" si="94"/>
        <v>0</v>
      </c>
      <c r="M664" s="28">
        <f t="shared" si="95"/>
        <v>0</v>
      </c>
      <c r="O664" s="11" t="s">
        <v>25</v>
      </c>
      <c r="P664" s="6"/>
      <c r="Q664" s="28">
        <f t="shared" si="96"/>
        <v>0</v>
      </c>
      <c r="S664" s="11" t="s">
        <v>25</v>
      </c>
      <c r="T664" s="6"/>
      <c r="U664" s="28">
        <f t="shared" si="97"/>
        <v>0</v>
      </c>
    </row>
    <row r="665" spans="1:21" x14ac:dyDescent="0.35">
      <c r="A665" s="6"/>
      <c r="B665" s="6"/>
      <c r="C665" s="6"/>
      <c r="D665" s="28">
        <f t="shared" si="90"/>
        <v>0</v>
      </c>
      <c r="E665" s="28">
        <f t="shared" si="91"/>
        <v>0</v>
      </c>
      <c r="F665" s="28">
        <f t="shared" si="92"/>
        <v>0</v>
      </c>
      <c r="H665" s="6"/>
      <c r="I665" s="6"/>
      <c r="J665" s="6"/>
      <c r="K665" s="28">
        <f t="shared" si="93"/>
        <v>0</v>
      </c>
      <c r="L665" s="28">
        <f t="shared" si="94"/>
        <v>0</v>
      </c>
      <c r="M665" s="28">
        <f t="shared" si="95"/>
        <v>0</v>
      </c>
      <c r="O665" s="11" t="s">
        <v>25</v>
      </c>
      <c r="P665" s="6"/>
      <c r="Q665" s="28">
        <f t="shared" si="96"/>
        <v>0</v>
      </c>
      <c r="S665" s="11" t="s">
        <v>25</v>
      </c>
      <c r="T665" s="6"/>
      <c r="U665" s="28">
        <f t="shared" si="97"/>
        <v>0</v>
      </c>
    </row>
    <row r="666" spans="1:21" x14ac:dyDescent="0.35">
      <c r="A666" s="6"/>
      <c r="B666" s="6"/>
      <c r="C666" s="6"/>
      <c r="D666" s="28">
        <f t="shared" si="90"/>
        <v>0</v>
      </c>
      <c r="E666" s="28">
        <f t="shared" si="91"/>
        <v>0</v>
      </c>
      <c r="F666" s="28">
        <f t="shared" si="92"/>
        <v>0</v>
      </c>
      <c r="H666" s="6"/>
      <c r="I666" s="6"/>
      <c r="J666" s="6"/>
      <c r="K666" s="28">
        <f t="shared" si="93"/>
        <v>0</v>
      </c>
      <c r="L666" s="28">
        <f t="shared" si="94"/>
        <v>0</v>
      </c>
      <c r="M666" s="28">
        <f t="shared" si="95"/>
        <v>0</v>
      </c>
      <c r="O666" s="11" t="s">
        <v>25</v>
      </c>
      <c r="P666" s="6"/>
      <c r="Q666" s="28">
        <f t="shared" si="96"/>
        <v>0</v>
      </c>
      <c r="S666" s="11" t="s">
        <v>25</v>
      </c>
      <c r="T666" s="6"/>
      <c r="U666" s="28">
        <f t="shared" si="97"/>
        <v>0</v>
      </c>
    </row>
    <row r="667" spans="1:21" x14ac:dyDescent="0.35">
      <c r="A667" s="6"/>
      <c r="B667" s="6"/>
      <c r="C667" s="6"/>
      <c r="D667" s="28">
        <f t="shared" si="90"/>
        <v>0</v>
      </c>
      <c r="E667" s="28">
        <f t="shared" si="91"/>
        <v>0</v>
      </c>
      <c r="F667" s="28">
        <f t="shared" si="92"/>
        <v>0</v>
      </c>
      <c r="H667" s="6"/>
      <c r="I667" s="6"/>
      <c r="J667" s="6"/>
      <c r="K667" s="28">
        <f t="shared" si="93"/>
        <v>0</v>
      </c>
      <c r="L667" s="28">
        <f t="shared" si="94"/>
        <v>0</v>
      </c>
      <c r="M667" s="28">
        <f t="shared" si="95"/>
        <v>0</v>
      </c>
      <c r="O667" s="11" t="s">
        <v>25</v>
      </c>
      <c r="P667" s="6"/>
      <c r="Q667" s="28">
        <f t="shared" si="96"/>
        <v>0</v>
      </c>
      <c r="S667" s="11" t="s">
        <v>25</v>
      </c>
      <c r="T667" s="6"/>
      <c r="U667" s="28">
        <f t="shared" si="97"/>
        <v>0</v>
      </c>
    </row>
    <row r="668" spans="1:21" x14ac:dyDescent="0.35">
      <c r="A668" s="6"/>
      <c r="B668" s="6"/>
      <c r="C668" s="6"/>
      <c r="D668" s="28">
        <f t="shared" si="90"/>
        <v>0</v>
      </c>
      <c r="E668" s="28">
        <f t="shared" si="91"/>
        <v>0</v>
      </c>
      <c r="F668" s="28">
        <f t="shared" si="92"/>
        <v>0</v>
      </c>
      <c r="H668" s="6"/>
      <c r="I668" s="6"/>
      <c r="J668" s="6"/>
      <c r="K668" s="28">
        <f t="shared" si="93"/>
        <v>0</v>
      </c>
      <c r="L668" s="28">
        <f t="shared" si="94"/>
        <v>0</v>
      </c>
      <c r="M668" s="28">
        <f t="shared" si="95"/>
        <v>0</v>
      </c>
      <c r="O668" s="11" t="s">
        <v>25</v>
      </c>
      <c r="P668" s="6"/>
      <c r="Q668" s="28">
        <f t="shared" si="96"/>
        <v>0</v>
      </c>
      <c r="S668" s="11" t="s">
        <v>25</v>
      </c>
      <c r="T668" s="6"/>
      <c r="U668" s="28">
        <f t="shared" si="97"/>
        <v>0</v>
      </c>
    </row>
    <row r="669" spans="1:21" x14ac:dyDescent="0.35">
      <c r="A669" s="6"/>
      <c r="B669" s="6"/>
      <c r="C669" s="6"/>
      <c r="D669" s="28">
        <f t="shared" si="90"/>
        <v>0</v>
      </c>
      <c r="E669" s="28">
        <f t="shared" si="91"/>
        <v>0</v>
      </c>
      <c r="F669" s="28">
        <f t="shared" si="92"/>
        <v>0</v>
      </c>
      <c r="H669" s="6"/>
      <c r="I669" s="6"/>
      <c r="J669" s="6"/>
      <c r="K669" s="28">
        <f t="shared" si="93"/>
        <v>0</v>
      </c>
      <c r="L669" s="28">
        <f t="shared" si="94"/>
        <v>0</v>
      </c>
      <c r="M669" s="28">
        <f t="shared" si="95"/>
        <v>0</v>
      </c>
      <c r="O669" s="11" t="s">
        <v>25</v>
      </c>
      <c r="P669" s="6"/>
      <c r="Q669" s="28">
        <f t="shared" si="96"/>
        <v>0</v>
      </c>
      <c r="S669" s="11" t="s">
        <v>25</v>
      </c>
      <c r="T669" s="6"/>
      <c r="U669" s="28">
        <f t="shared" si="97"/>
        <v>0</v>
      </c>
    </row>
    <row r="670" spans="1:21" x14ac:dyDescent="0.35">
      <c r="A670" s="6"/>
      <c r="B670" s="6"/>
      <c r="C670" s="6"/>
      <c r="D670" s="28">
        <f t="shared" si="90"/>
        <v>0</v>
      </c>
      <c r="E670" s="28">
        <f t="shared" si="91"/>
        <v>0</v>
      </c>
      <c r="F670" s="28">
        <f t="shared" si="92"/>
        <v>0</v>
      </c>
      <c r="H670" s="6"/>
      <c r="I670" s="6"/>
      <c r="J670" s="6"/>
      <c r="K670" s="28">
        <f t="shared" si="93"/>
        <v>0</v>
      </c>
      <c r="L670" s="28">
        <f t="shared" si="94"/>
        <v>0</v>
      </c>
      <c r="M670" s="28">
        <f t="shared" si="95"/>
        <v>0</v>
      </c>
      <c r="O670" s="11" t="s">
        <v>25</v>
      </c>
      <c r="P670" s="6"/>
      <c r="Q670" s="28">
        <f t="shared" si="96"/>
        <v>0</v>
      </c>
      <c r="S670" s="11" t="s">
        <v>25</v>
      </c>
      <c r="T670" s="6"/>
      <c r="U670" s="28">
        <f t="shared" si="97"/>
        <v>0</v>
      </c>
    </row>
    <row r="671" spans="1:21" x14ac:dyDescent="0.35">
      <c r="A671" s="6"/>
      <c r="B671" s="6"/>
      <c r="C671" s="6"/>
      <c r="D671" s="28">
        <f t="shared" si="90"/>
        <v>0</v>
      </c>
      <c r="E671" s="28">
        <f t="shared" si="91"/>
        <v>0</v>
      </c>
      <c r="F671" s="28">
        <f t="shared" si="92"/>
        <v>0</v>
      </c>
      <c r="H671" s="6"/>
      <c r="I671" s="6"/>
      <c r="J671" s="6"/>
      <c r="K671" s="28">
        <f t="shared" si="93"/>
        <v>0</v>
      </c>
      <c r="L671" s="28">
        <f t="shared" si="94"/>
        <v>0</v>
      </c>
      <c r="M671" s="28">
        <f t="shared" si="95"/>
        <v>0</v>
      </c>
      <c r="O671" s="11" t="s">
        <v>25</v>
      </c>
      <c r="P671" s="6"/>
      <c r="Q671" s="28">
        <f t="shared" si="96"/>
        <v>0</v>
      </c>
      <c r="S671" s="11" t="s">
        <v>25</v>
      </c>
      <c r="T671" s="6"/>
      <c r="U671" s="28">
        <f t="shared" si="97"/>
        <v>0</v>
      </c>
    </row>
    <row r="672" spans="1:21" x14ac:dyDescent="0.35">
      <c r="A672" s="6"/>
      <c r="B672" s="6"/>
      <c r="C672" s="6"/>
      <c r="D672" s="28">
        <f t="shared" si="90"/>
        <v>0</v>
      </c>
      <c r="E672" s="28">
        <f t="shared" si="91"/>
        <v>0</v>
      </c>
      <c r="F672" s="28">
        <f t="shared" si="92"/>
        <v>0</v>
      </c>
      <c r="H672" s="6"/>
      <c r="I672" s="6"/>
      <c r="J672" s="6"/>
      <c r="K672" s="28">
        <f t="shared" si="93"/>
        <v>0</v>
      </c>
      <c r="L672" s="28">
        <f t="shared" si="94"/>
        <v>0</v>
      </c>
      <c r="M672" s="28">
        <f t="shared" si="95"/>
        <v>0</v>
      </c>
      <c r="O672" s="11" t="s">
        <v>25</v>
      </c>
      <c r="P672" s="6"/>
      <c r="Q672" s="28">
        <f t="shared" si="96"/>
        <v>0</v>
      </c>
      <c r="S672" s="11" t="s">
        <v>25</v>
      </c>
      <c r="T672" s="6"/>
      <c r="U672" s="28">
        <f t="shared" si="97"/>
        <v>0</v>
      </c>
    </row>
    <row r="673" spans="1:21" x14ac:dyDescent="0.35">
      <c r="A673" s="6"/>
      <c r="B673" s="6"/>
      <c r="C673" s="6"/>
      <c r="D673" s="28">
        <f t="shared" si="90"/>
        <v>0</v>
      </c>
      <c r="E673" s="28">
        <f t="shared" si="91"/>
        <v>0</v>
      </c>
      <c r="F673" s="28">
        <f t="shared" si="92"/>
        <v>0</v>
      </c>
      <c r="H673" s="6"/>
      <c r="I673" s="6"/>
      <c r="J673" s="6"/>
      <c r="K673" s="28">
        <f t="shared" si="93"/>
        <v>0</v>
      </c>
      <c r="L673" s="28">
        <f t="shared" si="94"/>
        <v>0</v>
      </c>
      <c r="M673" s="28">
        <f t="shared" si="95"/>
        <v>0</v>
      </c>
      <c r="O673" s="11" t="s">
        <v>25</v>
      </c>
      <c r="P673" s="6"/>
      <c r="Q673" s="28">
        <f t="shared" si="96"/>
        <v>0</v>
      </c>
      <c r="S673" s="11" t="s">
        <v>25</v>
      </c>
      <c r="T673" s="6"/>
      <c r="U673" s="28">
        <f t="shared" si="97"/>
        <v>0</v>
      </c>
    </row>
    <row r="674" spans="1:21" x14ac:dyDescent="0.35">
      <c r="A674" s="6"/>
      <c r="B674" s="6"/>
      <c r="C674" s="6"/>
      <c r="D674" s="28">
        <f t="shared" si="90"/>
        <v>0</v>
      </c>
      <c r="E674" s="28">
        <f t="shared" si="91"/>
        <v>0</v>
      </c>
      <c r="F674" s="28">
        <f t="shared" si="92"/>
        <v>0</v>
      </c>
      <c r="H674" s="6"/>
      <c r="I674" s="6"/>
      <c r="J674" s="6"/>
      <c r="K674" s="28">
        <f t="shared" si="93"/>
        <v>0</v>
      </c>
      <c r="L674" s="28">
        <f t="shared" si="94"/>
        <v>0</v>
      </c>
      <c r="M674" s="28">
        <f t="shared" si="95"/>
        <v>0</v>
      </c>
      <c r="O674" s="11" t="s">
        <v>25</v>
      </c>
      <c r="P674" s="6"/>
      <c r="Q674" s="28">
        <f t="shared" si="96"/>
        <v>0</v>
      </c>
      <c r="S674" s="11" t="s">
        <v>25</v>
      </c>
      <c r="T674" s="6"/>
      <c r="U674" s="28">
        <f t="shared" si="97"/>
        <v>0</v>
      </c>
    </row>
    <row r="675" spans="1:21" x14ac:dyDescent="0.35">
      <c r="A675" s="6"/>
      <c r="B675" s="6"/>
      <c r="C675" s="6"/>
      <c r="D675" s="28">
        <f t="shared" si="90"/>
        <v>0</v>
      </c>
      <c r="E675" s="28">
        <f t="shared" si="91"/>
        <v>0</v>
      </c>
      <c r="F675" s="28">
        <f t="shared" si="92"/>
        <v>0</v>
      </c>
      <c r="H675" s="6"/>
      <c r="I675" s="6"/>
      <c r="J675" s="6"/>
      <c r="K675" s="28">
        <f t="shared" si="93"/>
        <v>0</v>
      </c>
      <c r="L675" s="28">
        <f t="shared" si="94"/>
        <v>0</v>
      </c>
      <c r="M675" s="28">
        <f t="shared" si="95"/>
        <v>0</v>
      </c>
      <c r="O675" s="11" t="s">
        <v>25</v>
      </c>
      <c r="P675" s="6"/>
      <c r="Q675" s="28">
        <f t="shared" si="96"/>
        <v>0</v>
      </c>
      <c r="S675" s="11" t="s">
        <v>25</v>
      </c>
      <c r="T675" s="6"/>
      <c r="U675" s="28">
        <f t="shared" si="97"/>
        <v>0</v>
      </c>
    </row>
    <row r="676" spans="1:21" x14ac:dyDescent="0.35">
      <c r="A676" s="6"/>
      <c r="B676" s="6"/>
      <c r="C676" s="6"/>
      <c r="D676" s="28">
        <f t="shared" si="90"/>
        <v>0</v>
      </c>
      <c r="E676" s="28">
        <f t="shared" si="91"/>
        <v>0</v>
      </c>
      <c r="F676" s="28">
        <f t="shared" si="92"/>
        <v>0</v>
      </c>
      <c r="H676" s="6"/>
      <c r="I676" s="6"/>
      <c r="J676" s="6"/>
      <c r="K676" s="28">
        <f t="shared" si="93"/>
        <v>0</v>
      </c>
      <c r="L676" s="28">
        <f t="shared" si="94"/>
        <v>0</v>
      </c>
      <c r="M676" s="28">
        <f t="shared" si="95"/>
        <v>0</v>
      </c>
      <c r="O676" s="11" t="s">
        <v>25</v>
      </c>
      <c r="P676" s="6"/>
      <c r="Q676" s="28">
        <f t="shared" si="96"/>
        <v>0</v>
      </c>
      <c r="S676" s="11" t="s">
        <v>25</v>
      </c>
      <c r="T676" s="6"/>
      <c r="U676" s="28">
        <f t="shared" si="97"/>
        <v>0</v>
      </c>
    </row>
    <row r="677" spans="1:21" x14ac:dyDescent="0.35">
      <c r="A677" s="6"/>
      <c r="B677" s="6"/>
      <c r="C677" s="6"/>
      <c r="D677" s="28">
        <f t="shared" si="90"/>
        <v>0</v>
      </c>
      <c r="E677" s="28">
        <f t="shared" si="91"/>
        <v>0</v>
      </c>
      <c r="F677" s="28">
        <f t="shared" si="92"/>
        <v>0</v>
      </c>
      <c r="H677" s="6"/>
      <c r="I677" s="6"/>
      <c r="J677" s="6"/>
      <c r="K677" s="28">
        <f t="shared" si="93"/>
        <v>0</v>
      </c>
      <c r="L677" s="28">
        <f t="shared" si="94"/>
        <v>0</v>
      </c>
      <c r="M677" s="28">
        <f t="shared" si="95"/>
        <v>0</v>
      </c>
      <c r="O677" s="11" t="s">
        <v>25</v>
      </c>
      <c r="P677" s="6"/>
      <c r="Q677" s="28">
        <f t="shared" si="96"/>
        <v>0</v>
      </c>
      <c r="S677" s="11" t="s">
        <v>25</v>
      </c>
      <c r="T677" s="6"/>
      <c r="U677" s="28">
        <f t="shared" si="97"/>
        <v>0</v>
      </c>
    </row>
    <row r="678" spans="1:21" x14ac:dyDescent="0.35">
      <c r="A678" s="6"/>
      <c r="B678" s="6"/>
      <c r="C678" s="6"/>
      <c r="D678" s="28">
        <f t="shared" si="90"/>
        <v>0</v>
      </c>
      <c r="E678" s="28">
        <f t="shared" si="91"/>
        <v>0</v>
      </c>
      <c r="F678" s="28">
        <f t="shared" si="92"/>
        <v>0</v>
      </c>
      <c r="H678" s="6"/>
      <c r="I678" s="6"/>
      <c r="J678" s="6"/>
      <c r="K678" s="28">
        <f t="shared" si="93"/>
        <v>0</v>
      </c>
      <c r="L678" s="28">
        <f t="shared" si="94"/>
        <v>0</v>
      </c>
      <c r="M678" s="28">
        <f t="shared" si="95"/>
        <v>0</v>
      </c>
      <c r="O678" s="11" t="s">
        <v>25</v>
      </c>
      <c r="P678" s="6"/>
      <c r="Q678" s="28">
        <f t="shared" si="96"/>
        <v>0</v>
      </c>
      <c r="S678" s="11" t="s">
        <v>25</v>
      </c>
      <c r="T678" s="6"/>
      <c r="U678" s="28">
        <f t="shared" si="97"/>
        <v>0</v>
      </c>
    </row>
    <row r="679" spans="1:21" x14ac:dyDescent="0.35">
      <c r="A679" s="6"/>
      <c r="B679" s="6"/>
      <c r="C679" s="6"/>
      <c r="D679" s="28">
        <f t="shared" si="90"/>
        <v>0</v>
      </c>
      <c r="E679" s="28">
        <f t="shared" si="91"/>
        <v>0</v>
      </c>
      <c r="F679" s="28">
        <f t="shared" si="92"/>
        <v>0</v>
      </c>
      <c r="H679" s="6"/>
      <c r="I679" s="6"/>
      <c r="J679" s="6"/>
      <c r="K679" s="28">
        <f t="shared" si="93"/>
        <v>0</v>
      </c>
      <c r="L679" s="28">
        <f t="shared" si="94"/>
        <v>0</v>
      </c>
      <c r="M679" s="28">
        <f t="shared" si="95"/>
        <v>0</v>
      </c>
      <c r="O679" s="11" t="s">
        <v>25</v>
      </c>
      <c r="P679" s="6"/>
      <c r="Q679" s="28">
        <f t="shared" si="96"/>
        <v>0</v>
      </c>
      <c r="S679" s="11" t="s">
        <v>25</v>
      </c>
      <c r="T679" s="6"/>
      <c r="U679" s="28">
        <f t="shared" si="97"/>
        <v>0</v>
      </c>
    </row>
    <row r="680" spans="1:21" x14ac:dyDescent="0.35">
      <c r="A680" s="6"/>
      <c r="B680" s="6"/>
      <c r="C680" s="6"/>
      <c r="D680" s="28">
        <f t="shared" si="90"/>
        <v>0</v>
      </c>
      <c r="E680" s="28">
        <f t="shared" si="91"/>
        <v>0</v>
      </c>
      <c r="F680" s="28">
        <f t="shared" si="92"/>
        <v>0</v>
      </c>
      <c r="H680" s="6"/>
      <c r="I680" s="6"/>
      <c r="J680" s="6"/>
      <c r="K680" s="28">
        <f t="shared" si="93"/>
        <v>0</v>
      </c>
      <c r="L680" s="28">
        <f t="shared" si="94"/>
        <v>0</v>
      </c>
      <c r="M680" s="28">
        <f t="shared" si="95"/>
        <v>0</v>
      </c>
      <c r="O680" s="11" t="s">
        <v>25</v>
      </c>
      <c r="P680" s="6"/>
      <c r="Q680" s="28">
        <f t="shared" si="96"/>
        <v>0</v>
      </c>
      <c r="S680" s="11" t="s">
        <v>25</v>
      </c>
      <c r="T680" s="6"/>
      <c r="U680" s="28">
        <f t="shared" si="97"/>
        <v>0</v>
      </c>
    </row>
    <row r="681" spans="1:21" x14ac:dyDescent="0.35">
      <c r="A681" s="6"/>
      <c r="B681" s="6"/>
      <c r="C681" s="6"/>
      <c r="D681" s="28">
        <f t="shared" si="90"/>
        <v>0</v>
      </c>
      <c r="E681" s="28">
        <f t="shared" si="91"/>
        <v>0</v>
      </c>
      <c r="F681" s="28">
        <f t="shared" si="92"/>
        <v>0</v>
      </c>
      <c r="H681" s="6"/>
      <c r="I681" s="6"/>
      <c r="J681" s="6"/>
      <c r="K681" s="28">
        <f t="shared" si="93"/>
        <v>0</v>
      </c>
      <c r="L681" s="28">
        <f t="shared" si="94"/>
        <v>0</v>
      </c>
      <c r="M681" s="28">
        <f t="shared" si="95"/>
        <v>0</v>
      </c>
      <c r="O681" s="11" t="s">
        <v>25</v>
      </c>
      <c r="P681" s="6"/>
      <c r="Q681" s="28">
        <f t="shared" si="96"/>
        <v>0</v>
      </c>
      <c r="S681" s="11" t="s">
        <v>25</v>
      </c>
      <c r="T681" s="6"/>
      <c r="U681" s="28">
        <f t="shared" si="97"/>
        <v>0</v>
      </c>
    </row>
    <row r="682" spans="1:21" x14ac:dyDescent="0.35">
      <c r="A682" s="6"/>
      <c r="B682" s="6"/>
      <c r="C682" s="6"/>
      <c r="D682" s="28">
        <f t="shared" si="90"/>
        <v>0</v>
      </c>
      <c r="E682" s="28">
        <f t="shared" si="91"/>
        <v>0</v>
      </c>
      <c r="F682" s="28">
        <f t="shared" si="92"/>
        <v>0</v>
      </c>
      <c r="H682" s="6"/>
      <c r="I682" s="6"/>
      <c r="J682" s="6"/>
      <c r="K682" s="28">
        <f t="shared" si="93"/>
        <v>0</v>
      </c>
      <c r="L682" s="28">
        <f t="shared" si="94"/>
        <v>0</v>
      </c>
      <c r="M682" s="28">
        <f t="shared" si="95"/>
        <v>0</v>
      </c>
      <c r="O682" s="11" t="s">
        <v>25</v>
      </c>
      <c r="P682" s="6"/>
      <c r="Q682" s="28">
        <f t="shared" si="96"/>
        <v>0</v>
      </c>
      <c r="S682" s="11" t="s">
        <v>25</v>
      </c>
      <c r="T682" s="6"/>
      <c r="U682" s="28">
        <f t="shared" si="97"/>
        <v>0</v>
      </c>
    </row>
    <row r="683" spans="1:21" x14ac:dyDescent="0.35">
      <c r="A683" s="6"/>
      <c r="B683" s="6"/>
      <c r="C683" s="6"/>
      <c r="D683" s="28">
        <f t="shared" si="90"/>
        <v>0</v>
      </c>
      <c r="E683" s="28">
        <f t="shared" si="91"/>
        <v>0</v>
      </c>
      <c r="F683" s="28">
        <f t="shared" si="92"/>
        <v>0</v>
      </c>
      <c r="H683" s="6"/>
      <c r="I683" s="6"/>
      <c r="J683" s="6"/>
      <c r="K683" s="28">
        <f t="shared" si="93"/>
        <v>0</v>
      </c>
      <c r="L683" s="28">
        <f t="shared" si="94"/>
        <v>0</v>
      </c>
      <c r="M683" s="28">
        <f t="shared" si="95"/>
        <v>0</v>
      </c>
      <c r="O683" s="11" t="s">
        <v>25</v>
      </c>
      <c r="P683" s="6"/>
      <c r="Q683" s="28">
        <f t="shared" si="96"/>
        <v>0</v>
      </c>
      <c r="S683" s="11" t="s">
        <v>25</v>
      </c>
      <c r="T683" s="6"/>
      <c r="U683" s="28">
        <f t="shared" si="97"/>
        <v>0</v>
      </c>
    </row>
    <row r="684" spans="1:21" x14ac:dyDescent="0.35">
      <c r="A684" s="6"/>
      <c r="B684" s="6"/>
      <c r="C684" s="6"/>
      <c r="D684" s="28">
        <f t="shared" si="90"/>
        <v>0</v>
      </c>
      <c r="E684" s="28">
        <f t="shared" si="91"/>
        <v>0</v>
      </c>
      <c r="F684" s="28">
        <f t="shared" si="92"/>
        <v>0</v>
      </c>
      <c r="H684" s="6"/>
      <c r="I684" s="6"/>
      <c r="J684" s="6"/>
      <c r="K684" s="28">
        <f t="shared" si="93"/>
        <v>0</v>
      </c>
      <c r="L684" s="28">
        <f t="shared" si="94"/>
        <v>0</v>
      </c>
      <c r="M684" s="28">
        <f t="shared" si="95"/>
        <v>0</v>
      </c>
      <c r="O684" s="11" t="s">
        <v>25</v>
      </c>
      <c r="P684" s="6"/>
      <c r="Q684" s="28">
        <f t="shared" si="96"/>
        <v>0</v>
      </c>
      <c r="S684" s="11" t="s">
        <v>25</v>
      </c>
      <c r="T684" s="6"/>
      <c r="U684" s="28">
        <f t="shared" si="97"/>
        <v>0</v>
      </c>
    </row>
    <row r="685" spans="1:21" x14ac:dyDescent="0.35">
      <c r="A685" s="6"/>
      <c r="B685" s="6"/>
      <c r="C685" s="6"/>
      <c r="D685" s="28">
        <f t="shared" si="90"/>
        <v>0</v>
      </c>
      <c r="E685" s="28">
        <f t="shared" si="91"/>
        <v>0</v>
      </c>
      <c r="F685" s="28">
        <f t="shared" si="92"/>
        <v>0</v>
      </c>
      <c r="H685" s="6"/>
      <c r="I685" s="6"/>
      <c r="J685" s="6"/>
      <c r="K685" s="28">
        <f t="shared" si="93"/>
        <v>0</v>
      </c>
      <c r="L685" s="28">
        <f t="shared" si="94"/>
        <v>0</v>
      </c>
      <c r="M685" s="28">
        <f t="shared" si="95"/>
        <v>0</v>
      </c>
      <c r="O685" s="11" t="s">
        <v>25</v>
      </c>
      <c r="P685" s="6"/>
      <c r="Q685" s="28">
        <f t="shared" si="96"/>
        <v>0</v>
      </c>
      <c r="S685" s="11" t="s">
        <v>25</v>
      </c>
      <c r="T685" s="6"/>
      <c r="U685" s="28">
        <f t="shared" si="97"/>
        <v>0</v>
      </c>
    </row>
    <row r="686" spans="1:21" x14ac:dyDescent="0.35">
      <c r="A686" s="6"/>
      <c r="B686" s="6"/>
      <c r="C686" s="6"/>
      <c r="D686" s="28">
        <f t="shared" si="90"/>
        <v>0</v>
      </c>
      <c r="E686" s="28">
        <f t="shared" si="91"/>
        <v>0</v>
      </c>
      <c r="F686" s="28">
        <f t="shared" si="92"/>
        <v>0</v>
      </c>
      <c r="H686" s="6"/>
      <c r="I686" s="6"/>
      <c r="J686" s="6"/>
      <c r="K686" s="28">
        <f t="shared" si="93"/>
        <v>0</v>
      </c>
      <c r="L686" s="28">
        <f t="shared" si="94"/>
        <v>0</v>
      </c>
      <c r="M686" s="28">
        <f t="shared" si="95"/>
        <v>0</v>
      </c>
      <c r="O686" s="11" t="s">
        <v>25</v>
      </c>
      <c r="P686" s="6"/>
      <c r="Q686" s="28">
        <f t="shared" si="96"/>
        <v>0</v>
      </c>
      <c r="S686" s="11" t="s">
        <v>25</v>
      </c>
      <c r="T686" s="6"/>
      <c r="U686" s="28">
        <f t="shared" si="97"/>
        <v>0</v>
      </c>
    </row>
    <row r="687" spans="1:21" x14ac:dyDescent="0.35">
      <c r="A687" s="6"/>
      <c r="B687" s="6"/>
      <c r="C687" s="6"/>
      <c r="D687" s="28">
        <f t="shared" si="90"/>
        <v>0</v>
      </c>
      <c r="E687" s="28">
        <f t="shared" si="91"/>
        <v>0</v>
      </c>
      <c r="F687" s="28">
        <f t="shared" si="92"/>
        <v>0</v>
      </c>
      <c r="H687" s="6"/>
      <c r="I687" s="6"/>
      <c r="J687" s="6"/>
      <c r="K687" s="28">
        <f t="shared" si="93"/>
        <v>0</v>
      </c>
      <c r="L687" s="28">
        <f t="shared" si="94"/>
        <v>0</v>
      </c>
      <c r="M687" s="28">
        <f t="shared" si="95"/>
        <v>0</v>
      </c>
      <c r="O687" s="11" t="s">
        <v>25</v>
      </c>
      <c r="P687" s="6"/>
      <c r="Q687" s="28">
        <f t="shared" si="96"/>
        <v>0</v>
      </c>
      <c r="S687" s="11" t="s">
        <v>25</v>
      </c>
      <c r="T687" s="6"/>
      <c r="U687" s="28">
        <f t="shared" si="97"/>
        <v>0</v>
      </c>
    </row>
    <row r="688" spans="1:21" x14ac:dyDescent="0.35">
      <c r="A688" s="6"/>
      <c r="B688" s="6"/>
      <c r="C688" s="6"/>
      <c r="D688" s="28">
        <f t="shared" si="90"/>
        <v>0</v>
      </c>
      <c r="E688" s="28">
        <f t="shared" si="91"/>
        <v>0</v>
      </c>
      <c r="F688" s="28">
        <f t="shared" si="92"/>
        <v>0</v>
      </c>
      <c r="H688" s="6"/>
      <c r="I688" s="6"/>
      <c r="J688" s="6"/>
      <c r="K688" s="28">
        <f t="shared" si="93"/>
        <v>0</v>
      </c>
      <c r="L688" s="28">
        <f t="shared" si="94"/>
        <v>0</v>
      </c>
      <c r="M688" s="28">
        <f t="shared" si="95"/>
        <v>0</v>
      </c>
      <c r="O688" s="11" t="s">
        <v>25</v>
      </c>
      <c r="P688" s="6"/>
      <c r="Q688" s="28">
        <f t="shared" si="96"/>
        <v>0</v>
      </c>
      <c r="S688" s="11" t="s">
        <v>25</v>
      </c>
      <c r="T688" s="6"/>
      <c r="U688" s="28">
        <f t="shared" si="97"/>
        <v>0</v>
      </c>
    </row>
    <row r="689" spans="1:21" x14ac:dyDescent="0.35">
      <c r="A689" s="6"/>
      <c r="B689" s="6"/>
      <c r="C689" s="6"/>
      <c r="D689" s="28">
        <f t="shared" si="90"/>
        <v>0</v>
      </c>
      <c r="E689" s="28">
        <f t="shared" si="91"/>
        <v>0</v>
      </c>
      <c r="F689" s="28">
        <f t="shared" si="92"/>
        <v>0</v>
      </c>
      <c r="H689" s="6"/>
      <c r="I689" s="6"/>
      <c r="J689" s="6"/>
      <c r="K689" s="28">
        <f t="shared" si="93"/>
        <v>0</v>
      </c>
      <c r="L689" s="28">
        <f t="shared" si="94"/>
        <v>0</v>
      </c>
      <c r="M689" s="28">
        <f t="shared" si="95"/>
        <v>0</v>
      </c>
      <c r="O689" s="11" t="s">
        <v>25</v>
      </c>
      <c r="P689" s="6"/>
      <c r="Q689" s="28">
        <f t="shared" si="96"/>
        <v>0</v>
      </c>
      <c r="S689" s="11" t="s">
        <v>25</v>
      </c>
      <c r="T689" s="6"/>
      <c r="U689" s="28">
        <f t="shared" si="97"/>
        <v>0</v>
      </c>
    </row>
    <row r="690" spans="1:21" x14ac:dyDescent="0.35">
      <c r="A690" s="6"/>
      <c r="B690" s="6"/>
      <c r="C690" s="6"/>
      <c r="D690" s="28">
        <f t="shared" ref="D690:D753" si="98">CalcHostUnitsFullStack(B690)</f>
        <v>0</v>
      </c>
      <c r="E690" s="28">
        <f t="shared" ref="E690:E753" si="99">D690*C690</f>
        <v>0</v>
      </c>
      <c r="F690" s="28">
        <f t="shared" ref="F690:F753" si="100">CalcCustomMetricsFullStack(B690)</f>
        <v>0</v>
      </c>
      <c r="H690" s="6"/>
      <c r="I690" s="6"/>
      <c r="J690" s="6"/>
      <c r="K690" s="28">
        <f t="shared" ref="K690:K753" si="101">CalcHostUnitsInfraOnly(I690)</f>
        <v>0</v>
      </c>
      <c r="L690" s="28">
        <f t="shared" ref="L690:L753" si="102">K690*J690</f>
        <v>0</v>
      </c>
      <c r="M690" s="28">
        <f t="shared" ref="M690:M753" si="103">CalcCustomMetricsInfraOnly(I690)</f>
        <v>0</v>
      </c>
      <c r="O690" s="11" t="s">
        <v>25</v>
      </c>
      <c r="P690" s="6"/>
      <c r="Q690" s="28">
        <f t="shared" ref="Q690:Q753" si="104">CalcHostUnitsFullStack(VLOOKUP(O690,machine_sizes,2,FALSE))*P690</f>
        <v>0</v>
      </c>
      <c r="S690" s="11" t="s">
        <v>25</v>
      </c>
      <c r="T690" s="6"/>
      <c r="U690" s="28">
        <f t="shared" ref="U690:U753" si="105">CalcHostUnitsInfraOnly(VLOOKUP(S690,machine_sizes,2,FALSE))*T690</f>
        <v>0</v>
      </c>
    </row>
    <row r="691" spans="1:21" x14ac:dyDescent="0.35">
      <c r="A691" s="6"/>
      <c r="B691" s="6"/>
      <c r="C691" s="6"/>
      <c r="D691" s="28">
        <f t="shared" si="98"/>
        <v>0</v>
      </c>
      <c r="E691" s="28">
        <f t="shared" si="99"/>
        <v>0</v>
      </c>
      <c r="F691" s="28">
        <f t="shared" si="100"/>
        <v>0</v>
      </c>
      <c r="H691" s="6"/>
      <c r="I691" s="6"/>
      <c r="J691" s="6"/>
      <c r="K691" s="28">
        <f t="shared" si="101"/>
        <v>0</v>
      </c>
      <c r="L691" s="28">
        <f t="shared" si="102"/>
        <v>0</v>
      </c>
      <c r="M691" s="28">
        <f t="shared" si="103"/>
        <v>0</v>
      </c>
      <c r="O691" s="11" t="s">
        <v>25</v>
      </c>
      <c r="P691" s="6"/>
      <c r="Q691" s="28">
        <f t="shared" si="104"/>
        <v>0</v>
      </c>
      <c r="S691" s="11" t="s">
        <v>25</v>
      </c>
      <c r="T691" s="6"/>
      <c r="U691" s="28">
        <f t="shared" si="105"/>
        <v>0</v>
      </c>
    </row>
    <row r="692" spans="1:21" x14ac:dyDescent="0.35">
      <c r="A692" s="6"/>
      <c r="B692" s="6"/>
      <c r="C692" s="6"/>
      <c r="D692" s="28">
        <f t="shared" si="98"/>
        <v>0</v>
      </c>
      <c r="E692" s="28">
        <f t="shared" si="99"/>
        <v>0</v>
      </c>
      <c r="F692" s="28">
        <f t="shared" si="100"/>
        <v>0</v>
      </c>
      <c r="H692" s="6"/>
      <c r="I692" s="6"/>
      <c r="J692" s="6"/>
      <c r="K692" s="28">
        <f t="shared" si="101"/>
        <v>0</v>
      </c>
      <c r="L692" s="28">
        <f t="shared" si="102"/>
        <v>0</v>
      </c>
      <c r="M692" s="28">
        <f t="shared" si="103"/>
        <v>0</v>
      </c>
      <c r="O692" s="11" t="s">
        <v>25</v>
      </c>
      <c r="P692" s="6"/>
      <c r="Q692" s="28">
        <f t="shared" si="104"/>
        <v>0</v>
      </c>
      <c r="S692" s="11" t="s">
        <v>25</v>
      </c>
      <c r="T692" s="6"/>
      <c r="U692" s="28">
        <f t="shared" si="105"/>
        <v>0</v>
      </c>
    </row>
    <row r="693" spans="1:21" x14ac:dyDescent="0.35">
      <c r="A693" s="6"/>
      <c r="B693" s="6"/>
      <c r="C693" s="6"/>
      <c r="D693" s="28">
        <f t="shared" si="98"/>
        <v>0</v>
      </c>
      <c r="E693" s="28">
        <f t="shared" si="99"/>
        <v>0</v>
      </c>
      <c r="F693" s="28">
        <f t="shared" si="100"/>
        <v>0</v>
      </c>
      <c r="H693" s="6"/>
      <c r="I693" s="6"/>
      <c r="J693" s="6"/>
      <c r="K693" s="28">
        <f t="shared" si="101"/>
        <v>0</v>
      </c>
      <c r="L693" s="28">
        <f t="shared" si="102"/>
        <v>0</v>
      </c>
      <c r="M693" s="28">
        <f t="shared" si="103"/>
        <v>0</v>
      </c>
      <c r="O693" s="11" t="s">
        <v>25</v>
      </c>
      <c r="P693" s="6"/>
      <c r="Q693" s="28">
        <f t="shared" si="104"/>
        <v>0</v>
      </c>
      <c r="S693" s="11" t="s">
        <v>25</v>
      </c>
      <c r="T693" s="6"/>
      <c r="U693" s="28">
        <f t="shared" si="105"/>
        <v>0</v>
      </c>
    </row>
    <row r="694" spans="1:21" x14ac:dyDescent="0.35">
      <c r="A694" s="6"/>
      <c r="B694" s="6"/>
      <c r="C694" s="6"/>
      <c r="D694" s="28">
        <f t="shared" si="98"/>
        <v>0</v>
      </c>
      <c r="E694" s="28">
        <f t="shared" si="99"/>
        <v>0</v>
      </c>
      <c r="F694" s="28">
        <f t="shared" si="100"/>
        <v>0</v>
      </c>
      <c r="H694" s="6"/>
      <c r="I694" s="6"/>
      <c r="J694" s="6"/>
      <c r="K694" s="28">
        <f t="shared" si="101"/>
        <v>0</v>
      </c>
      <c r="L694" s="28">
        <f t="shared" si="102"/>
        <v>0</v>
      </c>
      <c r="M694" s="28">
        <f t="shared" si="103"/>
        <v>0</v>
      </c>
      <c r="O694" s="11" t="s">
        <v>25</v>
      </c>
      <c r="P694" s="6"/>
      <c r="Q694" s="28">
        <f t="shared" si="104"/>
        <v>0</v>
      </c>
      <c r="S694" s="11" t="s">
        <v>25</v>
      </c>
      <c r="T694" s="6"/>
      <c r="U694" s="28">
        <f t="shared" si="105"/>
        <v>0</v>
      </c>
    </row>
    <row r="695" spans="1:21" x14ac:dyDescent="0.35">
      <c r="A695" s="6"/>
      <c r="B695" s="6"/>
      <c r="C695" s="6"/>
      <c r="D695" s="28">
        <f t="shared" si="98"/>
        <v>0</v>
      </c>
      <c r="E695" s="28">
        <f t="shared" si="99"/>
        <v>0</v>
      </c>
      <c r="F695" s="28">
        <f t="shared" si="100"/>
        <v>0</v>
      </c>
      <c r="H695" s="6"/>
      <c r="I695" s="6"/>
      <c r="J695" s="6"/>
      <c r="K695" s="28">
        <f t="shared" si="101"/>
        <v>0</v>
      </c>
      <c r="L695" s="28">
        <f t="shared" si="102"/>
        <v>0</v>
      </c>
      <c r="M695" s="28">
        <f t="shared" si="103"/>
        <v>0</v>
      </c>
      <c r="O695" s="11" t="s">
        <v>25</v>
      </c>
      <c r="P695" s="6"/>
      <c r="Q695" s="28">
        <f t="shared" si="104"/>
        <v>0</v>
      </c>
      <c r="S695" s="11" t="s">
        <v>25</v>
      </c>
      <c r="T695" s="6"/>
      <c r="U695" s="28">
        <f t="shared" si="105"/>
        <v>0</v>
      </c>
    </row>
    <row r="696" spans="1:21" x14ac:dyDescent="0.35">
      <c r="A696" s="6"/>
      <c r="B696" s="6"/>
      <c r="C696" s="6"/>
      <c r="D696" s="28">
        <f t="shared" si="98"/>
        <v>0</v>
      </c>
      <c r="E696" s="28">
        <f t="shared" si="99"/>
        <v>0</v>
      </c>
      <c r="F696" s="28">
        <f t="shared" si="100"/>
        <v>0</v>
      </c>
      <c r="H696" s="6"/>
      <c r="I696" s="6"/>
      <c r="J696" s="6"/>
      <c r="K696" s="28">
        <f t="shared" si="101"/>
        <v>0</v>
      </c>
      <c r="L696" s="28">
        <f t="shared" si="102"/>
        <v>0</v>
      </c>
      <c r="M696" s="28">
        <f t="shared" si="103"/>
        <v>0</v>
      </c>
      <c r="O696" s="11" t="s">
        <v>25</v>
      </c>
      <c r="P696" s="6"/>
      <c r="Q696" s="28">
        <f t="shared" si="104"/>
        <v>0</v>
      </c>
      <c r="S696" s="11" t="s">
        <v>25</v>
      </c>
      <c r="T696" s="6"/>
      <c r="U696" s="28">
        <f t="shared" si="105"/>
        <v>0</v>
      </c>
    </row>
    <row r="697" spans="1:21" x14ac:dyDescent="0.35">
      <c r="A697" s="6"/>
      <c r="B697" s="6"/>
      <c r="C697" s="6"/>
      <c r="D697" s="28">
        <f t="shared" si="98"/>
        <v>0</v>
      </c>
      <c r="E697" s="28">
        <f t="shared" si="99"/>
        <v>0</v>
      </c>
      <c r="F697" s="28">
        <f t="shared" si="100"/>
        <v>0</v>
      </c>
      <c r="H697" s="6"/>
      <c r="I697" s="6"/>
      <c r="J697" s="6"/>
      <c r="K697" s="28">
        <f t="shared" si="101"/>
        <v>0</v>
      </c>
      <c r="L697" s="28">
        <f t="shared" si="102"/>
        <v>0</v>
      </c>
      <c r="M697" s="28">
        <f t="shared" si="103"/>
        <v>0</v>
      </c>
      <c r="O697" s="11" t="s">
        <v>25</v>
      </c>
      <c r="P697" s="6"/>
      <c r="Q697" s="28">
        <f t="shared" si="104"/>
        <v>0</v>
      </c>
      <c r="S697" s="11" t="s">
        <v>25</v>
      </c>
      <c r="T697" s="6"/>
      <c r="U697" s="28">
        <f t="shared" si="105"/>
        <v>0</v>
      </c>
    </row>
    <row r="698" spans="1:21" x14ac:dyDescent="0.35">
      <c r="A698" s="6"/>
      <c r="B698" s="6"/>
      <c r="C698" s="6"/>
      <c r="D698" s="28">
        <f t="shared" si="98"/>
        <v>0</v>
      </c>
      <c r="E698" s="28">
        <f t="shared" si="99"/>
        <v>0</v>
      </c>
      <c r="F698" s="28">
        <f t="shared" si="100"/>
        <v>0</v>
      </c>
      <c r="H698" s="6"/>
      <c r="I698" s="6"/>
      <c r="J698" s="6"/>
      <c r="K698" s="28">
        <f t="shared" si="101"/>
        <v>0</v>
      </c>
      <c r="L698" s="28">
        <f t="shared" si="102"/>
        <v>0</v>
      </c>
      <c r="M698" s="28">
        <f t="shared" si="103"/>
        <v>0</v>
      </c>
      <c r="O698" s="11" t="s">
        <v>25</v>
      </c>
      <c r="P698" s="6"/>
      <c r="Q698" s="28">
        <f t="shared" si="104"/>
        <v>0</v>
      </c>
      <c r="S698" s="11" t="s">
        <v>25</v>
      </c>
      <c r="T698" s="6"/>
      <c r="U698" s="28">
        <f t="shared" si="105"/>
        <v>0</v>
      </c>
    </row>
    <row r="699" spans="1:21" x14ac:dyDescent="0.35">
      <c r="A699" s="6"/>
      <c r="B699" s="6"/>
      <c r="C699" s="6"/>
      <c r="D699" s="28">
        <f t="shared" si="98"/>
        <v>0</v>
      </c>
      <c r="E699" s="28">
        <f t="shared" si="99"/>
        <v>0</v>
      </c>
      <c r="F699" s="28">
        <f t="shared" si="100"/>
        <v>0</v>
      </c>
      <c r="H699" s="6"/>
      <c r="I699" s="6"/>
      <c r="J699" s="6"/>
      <c r="K699" s="28">
        <f t="shared" si="101"/>
        <v>0</v>
      </c>
      <c r="L699" s="28">
        <f t="shared" si="102"/>
        <v>0</v>
      </c>
      <c r="M699" s="28">
        <f t="shared" si="103"/>
        <v>0</v>
      </c>
      <c r="O699" s="11" t="s">
        <v>25</v>
      </c>
      <c r="P699" s="6"/>
      <c r="Q699" s="28">
        <f t="shared" si="104"/>
        <v>0</v>
      </c>
      <c r="S699" s="11" t="s">
        <v>25</v>
      </c>
      <c r="T699" s="6"/>
      <c r="U699" s="28">
        <f t="shared" si="105"/>
        <v>0</v>
      </c>
    </row>
    <row r="700" spans="1:21" x14ac:dyDescent="0.35">
      <c r="A700" s="6"/>
      <c r="B700" s="6"/>
      <c r="C700" s="6"/>
      <c r="D700" s="28">
        <f t="shared" si="98"/>
        <v>0</v>
      </c>
      <c r="E700" s="28">
        <f t="shared" si="99"/>
        <v>0</v>
      </c>
      <c r="F700" s="28">
        <f t="shared" si="100"/>
        <v>0</v>
      </c>
      <c r="H700" s="6"/>
      <c r="I700" s="6"/>
      <c r="J700" s="6"/>
      <c r="K700" s="28">
        <f t="shared" si="101"/>
        <v>0</v>
      </c>
      <c r="L700" s="28">
        <f t="shared" si="102"/>
        <v>0</v>
      </c>
      <c r="M700" s="28">
        <f t="shared" si="103"/>
        <v>0</v>
      </c>
      <c r="O700" s="11" t="s">
        <v>25</v>
      </c>
      <c r="P700" s="6"/>
      <c r="Q700" s="28">
        <f t="shared" si="104"/>
        <v>0</v>
      </c>
      <c r="S700" s="11" t="s">
        <v>25</v>
      </c>
      <c r="T700" s="6"/>
      <c r="U700" s="28">
        <f t="shared" si="105"/>
        <v>0</v>
      </c>
    </row>
    <row r="701" spans="1:21" x14ac:dyDescent="0.35">
      <c r="A701" s="6"/>
      <c r="B701" s="6"/>
      <c r="C701" s="6"/>
      <c r="D701" s="28">
        <f t="shared" si="98"/>
        <v>0</v>
      </c>
      <c r="E701" s="28">
        <f t="shared" si="99"/>
        <v>0</v>
      </c>
      <c r="F701" s="28">
        <f t="shared" si="100"/>
        <v>0</v>
      </c>
      <c r="H701" s="6"/>
      <c r="I701" s="6"/>
      <c r="J701" s="6"/>
      <c r="K701" s="28">
        <f t="shared" si="101"/>
        <v>0</v>
      </c>
      <c r="L701" s="28">
        <f t="shared" si="102"/>
        <v>0</v>
      </c>
      <c r="M701" s="28">
        <f t="shared" si="103"/>
        <v>0</v>
      </c>
      <c r="O701" s="11" t="s">
        <v>25</v>
      </c>
      <c r="P701" s="6"/>
      <c r="Q701" s="28">
        <f t="shared" si="104"/>
        <v>0</v>
      </c>
      <c r="S701" s="11" t="s">
        <v>25</v>
      </c>
      <c r="T701" s="6"/>
      <c r="U701" s="28">
        <f t="shared" si="105"/>
        <v>0</v>
      </c>
    </row>
    <row r="702" spans="1:21" x14ac:dyDescent="0.35">
      <c r="A702" s="6"/>
      <c r="B702" s="6"/>
      <c r="C702" s="6"/>
      <c r="D702" s="28">
        <f t="shared" si="98"/>
        <v>0</v>
      </c>
      <c r="E702" s="28">
        <f t="shared" si="99"/>
        <v>0</v>
      </c>
      <c r="F702" s="28">
        <f t="shared" si="100"/>
        <v>0</v>
      </c>
      <c r="H702" s="6"/>
      <c r="I702" s="6"/>
      <c r="J702" s="6"/>
      <c r="K702" s="28">
        <f t="shared" si="101"/>
        <v>0</v>
      </c>
      <c r="L702" s="28">
        <f t="shared" si="102"/>
        <v>0</v>
      </c>
      <c r="M702" s="28">
        <f t="shared" si="103"/>
        <v>0</v>
      </c>
      <c r="O702" s="11" t="s">
        <v>25</v>
      </c>
      <c r="P702" s="6"/>
      <c r="Q702" s="28">
        <f t="shared" si="104"/>
        <v>0</v>
      </c>
      <c r="S702" s="11" t="s">
        <v>25</v>
      </c>
      <c r="T702" s="6"/>
      <c r="U702" s="28">
        <f t="shared" si="105"/>
        <v>0</v>
      </c>
    </row>
    <row r="703" spans="1:21" x14ac:dyDescent="0.35">
      <c r="A703" s="6"/>
      <c r="B703" s="6"/>
      <c r="C703" s="6"/>
      <c r="D703" s="28">
        <f t="shared" si="98"/>
        <v>0</v>
      </c>
      <c r="E703" s="28">
        <f t="shared" si="99"/>
        <v>0</v>
      </c>
      <c r="F703" s="28">
        <f t="shared" si="100"/>
        <v>0</v>
      </c>
      <c r="H703" s="6"/>
      <c r="I703" s="6"/>
      <c r="J703" s="6"/>
      <c r="K703" s="28">
        <f t="shared" si="101"/>
        <v>0</v>
      </c>
      <c r="L703" s="28">
        <f t="shared" si="102"/>
        <v>0</v>
      </c>
      <c r="M703" s="28">
        <f t="shared" si="103"/>
        <v>0</v>
      </c>
      <c r="O703" s="11" t="s">
        <v>25</v>
      </c>
      <c r="P703" s="6"/>
      <c r="Q703" s="28">
        <f t="shared" si="104"/>
        <v>0</v>
      </c>
      <c r="S703" s="11" t="s">
        <v>25</v>
      </c>
      <c r="T703" s="6"/>
      <c r="U703" s="28">
        <f t="shared" si="105"/>
        <v>0</v>
      </c>
    </row>
    <row r="704" spans="1:21" x14ac:dyDescent="0.35">
      <c r="A704" s="6"/>
      <c r="B704" s="6"/>
      <c r="C704" s="6"/>
      <c r="D704" s="28">
        <f t="shared" si="98"/>
        <v>0</v>
      </c>
      <c r="E704" s="28">
        <f t="shared" si="99"/>
        <v>0</v>
      </c>
      <c r="F704" s="28">
        <f t="shared" si="100"/>
        <v>0</v>
      </c>
      <c r="H704" s="6"/>
      <c r="I704" s="6"/>
      <c r="J704" s="6"/>
      <c r="K704" s="28">
        <f t="shared" si="101"/>
        <v>0</v>
      </c>
      <c r="L704" s="28">
        <f t="shared" si="102"/>
        <v>0</v>
      </c>
      <c r="M704" s="28">
        <f t="shared" si="103"/>
        <v>0</v>
      </c>
      <c r="O704" s="11" t="s">
        <v>25</v>
      </c>
      <c r="P704" s="6"/>
      <c r="Q704" s="28">
        <f t="shared" si="104"/>
        <v>0</v>
      </c>
      <c r="S704" s="11" t="s">
        <v>25</v>
      </c>
      <c r="T704" s="6"/>
      <c r="U704" s="28">
        <f t="shared" si="105"/>
        <v>0</v>
      </c>
    </row>
    <row r="705" spans="1:21" x14ac:dyDescent="0.35">
      <c r="A705" s="6"/>
      <c r="B705" s="6"/>
      <c r="C705" s="6"/>
      <c r="D705" s="28">
        <f t="shared" si="98"/>
        <v>0</v>
      </c>
      <c r="E705" s="28">
        <f t="shared" si="99"/>
        <v>0</v>
      </c>
      <c r="F705" s="28">
        <f t="shared" si="100"/>
        <v>0</v>
      </c>
      <c r="H705" s="6"/>
      <c r="I705" s="6"/>
      <c r="J705" s="6"/>
      <c r="K705" s="28">
        <f t="shared" si="101"/>
        <v>0</v>
      </c>
      <c r="L705" s="28">
        <f t="shared" si="102"/>
        <v>0</v>
      </c>
      <c r="M705" s="28">
        <f t="shared" si="103"/>
        <v>0</v>
      </c>
      <c r="O705" s="11" t="s">
        <v>25</v>
      </c>
      <c r="P705" s="6"/>
      <c r="Q705" s="28">
        <f t="shared" si="104"/>
        <v>0</v>
      </c>
      <c r="S705" s="11" t="s">
        <v>25</v>
      </c>
      <c r="T705" s="6"/>
      <c r="U705" s="28">
        <f t="shared" si="105"/>
        <v>0</v>
      </c>
    </row>
    <row r="706" spans="1:21" x14ac:dyDescent="0.35">
      <c r="A706" s="6"/>
      <c r="B706" s="6"/>
      <c r="C706" s="6"/>
      <c r="D706" s="28">
        <f t="shared" si="98"/>
        <v>0</v>
      </c>
      <c r="E706" s="28">
        <f t="shared" si="99"/>
        <v>0</v>
      </c>
      <c r="F706" s="28">
        <f t="shared" si="100"/>
        <v>0</v>
      </c>
      <c r="H706" s="6"/>
      <c r="I706" s="6"/>
      <c r="J706" s="6"/>
      <c r="K706" s="28">
        <f t="shared" si="101"/>
        <v>0</v>
      </c>
      <c r="L706" s="28">
        <f t="shared" si="102"/>
        <v>0</v>
      </c>
      <c r="M706" s="28">
        <f t="shared" si="103"/>
        <v>0</v>
      </c>
      <c r="O706" s="11" t="s">
        <v>25</v>
      </c>
      <c r="P706" s="6"/>
      <c r="Q706" s="28">
        <f t="shared" si="104"/>
        <v>0</v>
      </c>
      <c r="S706" s="11" t="s">
        <v>25</v>
      </c>
      <c r="T706" s="6"/>
      <c r="U706" s="28">
        <f t="shared" si="105"/>
        <v>0</v>
      </c>
    </row>
    <row r="707" spans="1:21" x14ac:dyDescent="0.35">
      <c r="A707" s="6"/>
      <c r="B707" s="6"/>
      <c r="C707" s="6"/>
      <c r="D707" s="28">
        <f t="shared" si="98"/>
        <v>0</v>
      </c>
      <c r="E707" s="28">
        <f t="shared" si="99"/>
        <v>0</v>
      </c>
      <c r="F707" s="28">
        <f t="shared" si="100"/>
        <v>0</v>
      </c>
      <c r="H707" s="6"/>
      <c r="I707" s="6"/>
      <c r="J707" s="6"/>
      <c r="K707" s="28">
        <f t="shared" si="101"/>
        <v>0</v>
      </c>
      <c r="L707" s="28">
        <f t="shared" si="102"/>
        <v>0</v>
      </c>
      <c r="M707" s="28">
        <f t="shared" si="103"/>
        <v>0</v>
      </c>
      <c r="O707" s="11" t="s">
        <v>25</v>
      </c>
      <c r="P707" s="6"/>
      <c r="Q707" s="28">
        <f t="shared" si="104"/>
        <v>0</v>
      </c>
      <c r="S707" s="11" t="s">
        <v>25</v>
      </c>
      <c r="T707" s="6"/>
      <c r="U707" s="28">
        <f t="shared" si="105"/>
        <v>0</v>
      </c>
    </row>
    <row r="708" spans="1:21" x14ac:dyDescent="0.35">
      <c r="A708" s="6"/>
      <c r="B708" s="6"/>
      <c r="C708" s="6"/>
      <c r="D708" s="28">
        <f t="shared" si="98"/>
        <v>0</v>
      </c>
      <c r="E708" s="28">
        <f t="shared" si="99"/>
        <v>0</v>
      </c>
      <c r="F708" s="28">
        <f t="shared" si="100"/>
        <v>0</v>
      </c>
      <c r="H708" s="6"/>
      <c r="I708" s="6"/>
      <c r="J708" s="6"/>
      <c r="K708" s="28">
        <f t="shared" si="101"/>
        <v>0</v>
      </c>
      <c r="L708" s="28">
        <f t="shared" si="102"/>
        <v>0</v>
      </c>
      <c r="M708" s="28">
        <f t="shared" si="103"/>
        <v>0</v>
      </c>
      <c r="O708" s="11" t="s">
        <v>25</v>
      </c>
      <c r="P708" s="6"/>
      <c r="Q708" s="28">
        <f t="shared" si="104"/>
        <v>0</v>
      </c>
      <c r="S708" s="11" t="s">
        <v>25</v>
      </c>
      <c r="T708" s="6"/>
      <c r="U708" s="28">
        <f t="shared" si="105"/>
        <v>0</v>
      </c>
    </row>
    <row r="709" spans="1:21" x14ac:dyDescent="0.35">
      <c r="A709" s="6"/>
      <c r="B709" s="6"/>
      <c r="C709" s="6"/>
      <c r="D709" s="28">
        <f t="shared" si="98"/>
        <v>0</v>
      </c>
      <c r="E709" s="28">
        <f t="shared" si="99"/>
        <v>0</v>
      </c>
      <c r="F709" s="28">
        <f t="shared" si="100"/>
        <v>0</v>
      </c>
      <c r="H709" s="6"/>
      <c r="I709" s="6"/>
      <c r="J709" s="6"/>
      <c r="K709" s="28">
        <f t="shared" si="101"/>
        <v>0</v>
      </c>
      <c r="L709" s="28">
        <f t="shared" si="102"/>
        <v>0</v>
      </c>
      <c r="M709" s="28">
        <f t="shared" si="103"/>
        <v>0</v>
      </c>
      <c r="O709" s="11" t="s">
        <v>25</v>
      </c>
      <c r="P709" s="6"/>
      <c r="Q709" s="28">
        <f t="shared" si="104"/>
        <v>0</v>
      </c>
      <c r="S709" s="11" t="s">
        <v>25</v>
      </c>
      <c r="T709" s="6"/>
      <c r="U709" s="28">
        <f t="shared" si="105"/>
        <v>0</v>
      </c>
    </row>
    <row r="710" spans="1:21" x14ac:dyDescent="0.35">
      <c r="A710" s="6"/>
      <c r="B710" s="6"/>
      <c r="C710" s="6"/>
      <c r="D710" s="28">
        <f t="shared" si="98"/>
        <v>0</v>
      </c>
      <c r="E710" s="28">
        <f t="shared" si="99"/>
        <v>0</v>
      </c>
      <c r="F710" s="28">
        <f t="shared" si="100"/>
        <v>0</v>
      </c>
      <c r="H710" s="6"/>
      <c r="I710" s="6"/>
      <c r="J710" s="6"/>
      <c r="K710" s="28">
        <f t="shared" si="101"/>
        <v>0</v>
      </c>
      <c r="L710" s="28">
        <f t="shared" si="102"/>
        <v>0</v>
      </c>
      <c r="M710" s="28">
        <f t="shared" si="103"/>
        <v>0</v>
      </c>
      <c r="O710" s="11" t="s">
        <v>25</v>
      </c>
      <c r="P710" s="6"/>
      <c r="Q710" s="28">
        <f t="shared" si="104"/>
        <v>0</v>
      </c>
      <c r="S710" s="11" t="s">
        <v>25</v>
      </c>
      <c r="T710" s="6"/>
      <c r="U710" s="28">
        <f t="shared" si="105"/>
        <v>0</v>
      </c>
    </row>
    <row r="711" spans="1:21" x14ac:dyDescent="0.35">
      <c r="A711" s="6"/>
      <c r="B711" s="6"/>
      <c r="C711" s="6"/>
      <c r="D711" s="28">
        <f t="shared" si="98"/>
        <v>0</v>
      </c>
      <c r="E711" s="28">
        <f t="shared" si="99"/>
        <v>0</v>
      </c>
      <c r="F711" s="28">
        <f t="shared" si="100"/>
        <v>0</v>
      </c>
      <c r="H711" s="6"/>
      <c r="I711" s="6"/>
      <c r="J711" s="6"/>
      <c r="K711" s="28">
        <f t="shared" si="101"/>
        <v>0</v>
      </c>
      <c r="L711" s="28">
        <f t="shared" si="102"/>
        <v>0</v>
      </c>
      <c r="M711" s="28">
        <f t="shared" si="103"/>
        <v>0</v>
      </c>
      <c r="O711" s="11" t="s">
        <v>25</v>
      </c>
      <c r="P711" s="6"/>
      <c r="Q711" s="28">
        <f t="shared" si="104"/>
        <v>0</v>
      </c>
      <c r="S711" s="11" t="s">
        <v>25</v>
      </c>
      <c r="T711" s="6"/>
      <c r="U711" s="28">
        <f t="shared" si="105"/>
        <v>0</v>
      </c>
    </row>
    <row r="712" spans="1:21" x14ac:dyDescent="0.35">
      <c r="A712" s="6"/>
      <c r="B712" s="6"/>
      <c r="C712" s="6"/>
      <c r="D712" s="28">
        <f t="shared" si="98"/>
        <v>0</v>
      </c>
      <c r="E712" s="28">
        <f t="shared" si="99"/>
        <v>0</v>
      </c>
      <c r="F712" s="28">
        <f t="shared" si="100"/>
        <v>0</v>
      </c>
      <c r="H712" s="6"/>
      <c r="I712" s="6"/>
      <c r="J712" s="6"/>
      <c r="K712" s="28">
        <f t="shared" si="101"/>
        <v>0</v>
      </c>
      <c r="L712" s="28">
        <f t="shared" si="102"/>
        <v>0</v>
      </c>
      <c r="M712" s="28">
        <f t="shared" si="103"/>
        <v>0</v>
      </c>
      <c r="O712" s="11" t="s">
        <v>25</v>
      </c>
      <c r="P712" s="6"/>
      <c r="Q712" s="28">
        <f t="shared" si="104"/>
        <v>0</v>
      </c>
      <c r="S712" s="11" t="s">
        <v>25</v>
      </c>
      <c r="T712" s="6"/>
      <c r="U712" s="28">
        <f t="shared" si="105"/>
        <v>0</v>
      </c>
    </row>
    <row r="713" spans="1:21" x14ac:dyDescent="0.35">
      <c r="A713" s="6"/>
      <c r="B713" s="6"/>
      <c r="C713" s="6"/>
      <c r="D713" s="28">
        <f t="shared" si="98"/>
        <v>0</v>
      </c>
      <c r="E713" s="28">
        <f t="shared" si="99"/>
        <v>0</v>
      </c>
      <c r="F713" s="28">
        <f t="shared" si="100"/>
        <v>0</v>
      </c>
      <c r="H713" s="6"/>
      <c r="I713" s="6"/>
      <c r="J713" s="6"/>
      <c r="K713" s="28">
        <f t="shared" si="101"/>
        <v>0</v>
      </c>
      <c r="L713" s="28">
        <f t="shared" si="102"/>
        <v>0</v>
      </c>
      <c r="M713" s="28">
        <f t="shared" si="103"/>
        <v>0</v>
      </c>
      <c r="O713" s="11" t="s">
        <v>25</v>
      </c>
      <c r="P713" s="6"/>
      <c r="Q713" s="28">
        <f t="shared" si="104"/>
        <v>0</v>
      </c>
      <c r="S713" s="11" t="s">
        <v>25</v>
      </c>
      <c r="T713" s="6"/>
      <c r="U713" s="28">
        <f t="shared" si="105"/>
        <v>0</v>
      </c>
    </row>
    <row r="714" spans="1:21" x14ac:dyDescent="0.35">
      <c r="A714" s="6"/>
      <c r="B714" s="6"/>
      <c r="C714" s="6"/>
      <c r="D714" s="28">
        <f t="shared" si="98"/>
        <v>0</v>
      </c>
      <c r="E714" s="28">
        <f t="shared" si="99"/>
        <v>0</v>
      </c>
      <c r="F714" s="28">
        <f t="shared" si="100"/>
        <v>0</v>
      </c>
      <c r="H714" s="6"/>
      <c r="I714" s="6"/>
      <c r="J714" s="6"/>
      <c r="K714" s="28">
        <f t="shared" si="101"/>
        <v>0</v>
      </c>
      <c r="L714" s="28">
        <f t="shared" si="102"/>
        <v>0</v>
      </c>
      <c r="M714" s="28">
        <f t="shared" si="103"/>
        <v>0</v>
      </c>
      <c r="O714" s="11" t="s">
        <v>25</v>
      </c>
      <c r="P714" s="6"/>
      <c r="Q714" s="28">
        <f t="shared" si="104"/>
        <v>0</v>
      </c>
      <c r="S714" s="11" t="s">
        <v>25</v>
      </c>
      <c r="T714" s="6"/>
      <c r="U714" s="28">
        <f t="shared" si="105"/>
        <v>0</v>
      </c>
    </row>
    <row r="715" spans="1:21" x14ac:dyDescent="0.35">
      <c r="A715" s="6"/>
      <c r="B715" s="6"/>
      <c r="C715" s="6"/>
      <c r="D715" s="28">
        <f t="shared" si="98"/>
        <v>0</v>
      </c>
      <c r="E715" s="28">
        <f t="shared" si="99"/>
        <v>0</v>
      </c>
      <c r="F715" s="28">
        <f t="shared" si="100"/>
        <v>0</v>
      </c>
      <c r="H715" s="6"/>
      <c r="I715" s="6"/>
      <c r="J715" s="6"/>
      <c r="K715" s="28">
        <f t="shared" si="101"/>
        <v>0</v>
      </c>
      <c r="L715" s="28">
        <f t="shared" si="102"/>
        <v>0</v>
      </c>
      <c r="M715" s="28">
        <f t="shared" si="103"/>
        <v>0</v>
      </c>
      <c r="O715" s="11" t="s">
        <v>25</v>
      </c>
      <c r="P715" s="6"/>
      <c r="Q715" s="28">
        <f t="shared" si="104"/>
        <v>0</v>
      </c>
      <c r="S715" s="11" t="s">
        <v>25</v>
      </c>
      <c r="T715" s="6"/>
      <c r="U715" s="28">
        <f t="shared" si="105"/>
        <v>0</v>
      </c>
    </row>
    <row r="716" spans="1:21" x14ac:dyDescent="0.35">
      <c r="A716" s="6"/>
      <c r="B716" s="6"/>
      <c r="C716" s="6"/>
      <c r="D716" s="28">
        <f t="shared" si="98"/>
        <v>0</v>
      </c>
      <c r="E716" s="28">
        <f t="shared" si="99"/>
        <v>0</v>
      </c>
      <c r="F716" s="28">
        <f t="shared" si="100"/>
        <v>0</v>
      </c>
      <c r="H716" s="6"/>
      <c r="I716" s="6"/>
      <c r="J716" s="6"/>
      <c r="K716" s="28">
        <f t="shared" si="101"/>
        <v>0</v>
      </c>
      <c r="L716" s="28">
        <f t="shared" si="102"/>
        <v>0</v>
      </c>
      <c r="M716" s="28">
        <f t="shared" si="103"/>
        <v>0</v>
      </c>
      <c r="O716" s="11" t="s">
        <v>25</v>
      </c>
      <c r="P716" s="6"/>
      <c r="Q716" s="28">
        <f t="shared" si="104"/>
        <v>0</v>
      </c>
      <c r="S716" s="11" t="s">
        <v>25</v>
      </c>
      <c r="T716" s="6"/>
      <c r="U716" s="28">
        <f t="shared" si="105"/>
        <v>0</v>
      </c>
    </row>
    <row r="717" spans="1:21" x14ac:dyDescent="0.35">
      <c r="A717" s="6"/>
      <c r="B717" s="6"/>
      <c r="C717" s="6"/>
      <c r="D717" s="28">
        <f t="shared" si="98"/>
        <v>0</v>
      </c>
      <c r="E717" s="28">
        <f t="shared" si="99"/>
        <v>0</v>
      </c>
      <c r="F717" s="28">
        <f t="shared" si="100"/>
        <v>0</v>
      </c>
      <c r="H717" s="6"/>
      <c r="I717" s="6"/>
      <c r="J717" s="6"/>
      <c r="K717" s="28">
        <f t="shared" si="101"/>
        <v>0</v>
      </c>
      <c r="L717" s="28">
        <f t="shared" si="102"/>
        <v>0</v>
      </c>
      <c r="M717" s="28">
        <f t="shared" si="103"/>
        <v>0</v>
      </c>
      <c r="O717" s="11" t="s">
        <v>25</v>
      </c>
      <c r="P717" s="6"/>
      <c r="Q717" s="28">
        <f t="shared" si="104"/>
        <v>0</v>
      </c>
      <c r="S717" s="11" t="s">
        <v>25</v>
      </c>
      <c r="T717" s="6"/>
      <c r="U717" s="28">
        <f t="shared" si="105"/>
        <v>0</v>
      </c>
    </row>
    <row r="718" spans="1:21" x14ac:dyDescent="0.35">
      <c r="A718" s="6"/>
      <c r="B718" s="6"/>
      <c r="C718" s="6"/>
      <c r="D718" s="28">
        <f t="shared" si="98"/>
        <v>0</v>
      </c>
      <c r="E718" s="28">
        <f t="shared" si="99"/>
        <v>0</v>
      </c>
      <c r="F718" s="28">
        <f t="shared" si="100"/>
        <v>0</v>
      </c>
      <c r="H718" s="6"/>
      <c r="I718" s="6"/>
      <c r="J718" s="6"/>
      <c r="K718" s="28">
        <f t="shared" si="101"/>
        <v>0</v>
      </c>
      <c r="L718" s="28">
        <f t="shared" si="102"/>
        <v>0</v>
      </c>
      <c r="M718" s="28">
        <f t="shared" si="103"/>
        <v>0</v>
      </c>
      <c r="O718" s="11" t="s">
        <v>25</v>
      </c>
      <c r="P718" s="6"/>
      <c r="Q718" s="28">
        <f t="shared" si="104"/>
        <v>0</v>
      </c>
      <c r="S718" s="11" t="s">
        <v>25</v>
      </c>
      <c r="T718" s="6"/>
      <c r="U718" s="28">
        <f t="shared" si="105"/>
        <v>0</v>
      </c>
    </row>
    <row r="719" spans="1:21" x14ac:dyDescent="0.35">
      <c r="A719" s="6"/>
      <c r="B719" s="6"/>
      <c r="C719" s="6"/>
      <c r="D719" s="28">
        <f t="shared" si="98"/>
        <v>0</v>
      </c>
      <c r="E719" s="28">
        <f t="shared" si="99"/>
        <v>0</v>
      </c>
      <c r="F719" s="28">
        <f t="shared" si="100"/>
        <v>0</v>
      </c>
      <c r="H719" s="6"/>
      <c r="I719" s="6"/>
      <c r="J719" s="6"/>
      <c r="K719" s="28">
        <f t="shared" si="101"/>
        <v>0</v>
      </c>
      <c r="L719" s="28">
        <f t="shared" si="102"/>
        <v>0</v>
      </c>
      <c r="M719" s="28">
        <f t="shared" si="103"/>
        <v>0</v>
      </c>
      <c r="O719" s="11" t="s">
        <v>25</v>
      </c>
      <c r="P719" s="6"/>
      <c r="Q719" s="28">
        <f t="shared" si="104"/>
        <v>0</v>
      </c>
      <c r="S719" s="11" t="s">
        <v>25</v>
      </c>
      <c r="T719" s="6"/>
      <c r="U719" s="28">
        <f t="shared" si="105"/>
        <v>0</v>
      </c>
    </row>
    <row r="720" spans="1:21" x14ac:dyDescent="0.35">
      <c r="A720" s="6"/>
      <c r="B720" s="6"/>
      <c r="C720" s="6"/>
      <c r="D720" s="28">
        <f t="shared" si="98"/>
        <v>0</v>
      </c>
      <c r="E720" s="28">
        <f t="shared" si="99"/>
        <v>0</v>
      </c>
      <c r="F720" s="28">
        <f t="shared" si="100"/>
        <v>0</v>
      </c>
      <c r="H720" s="6"/>
      <c r="I720" s="6"/>
      <c r="J720" s="6"/>
      <c r="K720" s="28">
        <f t="shared" si="101"/>
        <v>0</v>
      </c>
      <c r="L720" s="28">
        <f t="shared" si="102"/>
        <v>0</v>
      </c>
      <c r="M720" s="28">
        <f t="shared" si="103"/>
        <v>0</v>
      </c>
      <c r="O720" s="11" t="s">
        <v>25</v>
      </c>
      <c r="P720" s="6"/>
      <c r="Q720" s="28">
        <f t="shared" si="104"/>
        <v>0</v>
      </c>
      <c r="S720" s="11" t="s">
        <v>25</v>
      </c>
      <c r="T720" s="6"/>
      <c r="U720" s="28">
        <f t="shared" si="105"/>
        <v>0</v>
      </c>
    </row>
    <row r="721" spans="1:21" x14ac:dyDescent="0.35">
      <c r="A721" s="6"/>
      <c r="B721" s="6"/>
      <c r="C721" s="6"/>
      <c r="D721" s="28">
        <f t="shared" si="98"/>
        <v>0</v>
      </c>
      <c r="E721" s="28">
        <f t="shared" si="99"/>
        <v>0</v>
      </c>
      <c r="F721" s="28">
        <f t="shared" si="100"/>
        <v>0</v>
      </c>
      <c r="H721" s="6"/>
      <c r="I721" s="6"/>
      <c r="J721" s="6"/>
      <c r="K721" s="28">
        <f t="shared" si="101"/>
        <v>0</v>
      </c>
      <c r="L721" s="28">
        <f t="shared" si="102"/>
        <v>0</v>
      </c>
      <c r="M721" s="28">
        <f t="shared" si="103"/>
        <v>0</v>
      </c>
      <c r="O721" s="11" t="s">
        <v>25</v>
      </c>
      <c r="P721" s="6"/>
      <c r="Q721" s="28">
        <f t="shared" si="104"/>
        <v>0</v>
      </c>
      <c r="S721" s="11" t="s">
        <v>25</v>
      </c>
      <c r="T721" s="6"/>
      <c r="U721" s="28">
        <f t="shared" si="105"/>
        <v>0</v>
      </c>
    </row>
    <row r="722" spans="1:21" x14ac:dyDescent="0.35">
      <c r="A722" s="6"/>
      <c r="B722" s="6"/>
      <c r="C722" s="6"/>
      <c r="D722" s="28">
        <f t="shared" si="98"/>
        <v>0</v>
      </c>
      <c r="E722" s="28">
        <f t="shared" si="99"/>
        <v>0</v>
      </c>
      <c r="F722" s="28">
        <f t="shared" si="100"/>
        <v>0</v>
      </c>
      <c r="H722" s="6"/>
      <c r="I722" s="6"/>
      <c r="J722" s="6"/>
      <c r="K722" s="28">
        <f t="shared" si="101"/>
        <v>0</v>
      </c>
      <c r="L722" s="28">
        <f t="shared" si="102"/>
        <v>0</v>
      </c>
      <c r="M722" s="28">
        <f t="shared" si="103"/>
        <v>0</v>
      </c>
      <c r="O722" s="11" t="s">
        <v>25</v>
      </c>
      <c r="P722" s="6"/>
      <c r="Q722" s="28">
        <f t="shared" si="104"/>
        <v>0</v>
      </c>
      <c r="S722" s="11" t="s">
        <v>25</v>
      </c>
      <c r="T722" s="6"/>
      <c r="U722" s="28">
        <f t="shared" si="105"/>
        <v>0</v>
      </c>
    </row>
    <row r="723" spans="1:21" x14ac:dyDescent="0.35">
      <c r="A723" s="6"/>
      <c r="B723" s="6"/>
      <c r="C723" s="6"/>
      <c r="D723" s="28">
        <f t="shared" si="98"/>
        <v>0</v>
      </c>
      <c r="E723" s="28">
        <f t="shared" si="99"/>
        <v>0</v>
      </c>
      <c r="F723" s="28">
        <f t="shared" si="100"/>
        <v>0</v>
      </c>
      <c r="H723" s="6"/>
      <c r="I723" s="6"/>
      <c r="J723" s="6"/>
      <c r="K723" s="28">
        <f t="shared" si="101"/>
        <v>0</v>
      </c>
      <c r="L723" s="28">
        <f t="shared" si="102"/>
        <v>0</v>
      </c>
      <c r="M723" s="28">
        <f t="shared" si="103"/>
        <v>0</v>
      </c>
      <c r="O723" s="11" t="s">
        <v>25</v>
      </c>
      <c r="P723" s="6"/>
      <c r="Q723" s="28">
        <f t="shared" si="104"/>
        <v>0</v>
      </c>
      <c r="S723" s="11" t="s">
        <v>25</v>
      </c>
      <c r="T723" s="6"/>
      <c r="U723" s="28">
        <f t="shared" si="105"/>
        <v>0</v>
      </c>
    </row>
    <row r="724" spans="1:21" x14ac:dyDescent="0.35">
      <c r="A724" s="6"/>
      <c r="B724" s="6"/>
      <c r="C724" s="6"/>
      <c r="D724" s="28">
        <f t="shared" si="98"/>
        <v>0</v>
      </c>
      <c r="E724" s="28">
        <f t="shared" si="99"/>
        <v>0</v>
      </c>
      <c r="F724" s="28">
        <f t="shared" si="100"/>
        <v>0</v>
      </c>
      <c r="H724" s="6"/>
      <c r="I724" s="6"/>
      <c r="J724" s="6"/>
      <c r="K724" s="28">
        <f t="shared" si="101"/>
        <v>0</v>
      </c>
      <c r="L724" s="28">
        <f t="shared" si="102"/>
        <v>0</v>
      </c>
      <c r="M724" s="28">
        <f t="shared" si="103"/>
        <v>0</v>
      </c>
      <c r="O724" s="11" t="s">
        <v>25</v>
      </c>
      <c r="P724" s="6"/>
      <c r="Q724" s="28">
        <f t="shared" si="104"/>
        <v>0</v>
      </c>
      <c r="S724" s="11" t="s">
        <v>25</v>
      </c>
      <c r="T724" s="6"/>
      <c r="U724" s="28">
        <f t="shared" si="105"/>
        <v>0</v>
      </c>
    </row>
    <row r="725" spans="1:21" x14ac:dyDescent="0.35">
      <c r="A725" s="6"/>
      <c r="B725" s="6"/>
      <c r="C725" s="6"/>
      <c r="D725" s="28">
        <f t="shared" si="98"/>
        <v>0</v>
      </c>
      <c r="E725" s="28">
        <f t="shared" si="99"/>
        <v>0</v>
      </c>
      <c r="F725" s="28">
        <f t="shared" si="100"/>
        <v>0</v>
      </c>
      <c r="H725" s="6"/>
      <c r="I725" s="6"/>
      <c r="J725" s="6"/>
      <c r="K725" s="28">
        <f t="shared" si="101"/>
        <v>0</v>
      </c>
      <c r="L725" s="28">
        <f t="shared" si="102"/>
        <v>0</v>
      </c>
      <c r="M725" s="28">
        <f t="shared" si="103"/>
        <v>0</v>
      </c>
      <c r="O725" s="11" t="s">
        <v>25</v>
      </c>
      <c r="P725" s="6"/>
      <c r="Q725" s="28">
        <f t="shared" si="104"/>
        <v>0</v>
      </c>
      <c r="S725" s="11" t="s">
        <v>25</v>
      </c>
      <c r="T725" s="6"/>
      <c r="U725" s="28">
        <f t="shared" si="105"/>
        <v>0</v>
      </c>
    </row>
    <row r="726" spans="1:21" x14ac:dyDescent="0.35">
      <c r="A726" s="6"/>
      <c r="B726" s="6"/>
      <c r="C726" s="6"/>
      <c r="D726" s="28">
        <f t="shared" si="98"/>
        <v>0</v>
      </c>
      <c r="E726" s="28">
        <f t="shared" si="99"/>
        <v>0</v>
      </c>
      <c r="F726" s="28">
        <f t="shared" si="100"/>
        <v>0</v>
      </c>
      <c r="H726" s="6"/>
      <c r="I726" s="6"/>
      <c r="J726" s="6"/>
      <c r="K726" s="28">
        <f t="shared" si="101"/>
        <v>0</v>
      </c>
      <c r="L726" s="28">
        <f t="shared" si="102"/>
        <v>0</v>
      </c>
      <c r="M726" s="28">
        <f t="shared" si="103"/>
        <v>0</v>
      </c>
      <c r="O726" s="11" t="s">
        <v>25</v>
      </c>
      <c r="P726" s="6"/>
      <c r="Q726" s="28">
        <f t="shared" si="104"/>
        <v>0</v>
      </c>
      <c r="S726" s="11" t="s">
        <v>25</v>
      </c>
      <c r="T726" s="6"/>
      <c r="U726" s="28">
        <f t="shared" si="105"/>
        <v>0</v>
      </c>
    </row>
    <row r="727" spans="1:21" x14ac:dyDescent="0.35">
      <c r="A727" s="6"/>
      <c r="B727" s="6"/>
      <c r="C727" s="6"/>
      <c r="D727" s="28">
        <f t="shared" si="98"/>
        <v>0</v>
      </c>
      <c r="E727" s="28">
        <f t="shared" si="99"/>
        <v>0</v>
      </c>
      <c r="F727" s="28">
        <f t="shared" si="100"/>
        <v>0</v>
      </c>
      <c r="H727" s="6"/>
      <c r="I727" s="6"/>
      <c r="J727" s="6"/>
      <c r="K727" s="28">
        <f t="shared" si="101"/>
        <v>0</v>
      </c>
      <c r="L727" s="28">
        <f t="shared" si="102"/>
        <v>0</v>
      </c>
      <c r="M727" s="28">
        <f t="shared" si="103"/>
        <v>0</v>
      </c>
      <c r="O727" s="11" t="s">
        <v>25</v>
      </c>
      <c r="P727" s="6"/>
      <c r="Q727" s="28">
        <f t="shared" si="104"/>
        <v>0</v>
      </c>
      <c r="S727" s="11" t="s">
        <v>25</v>
      </c>
      <c r="T727" s="6"/>
      <c r="U727" s="28">
        <f t="shared" si="105"/>
        <v>0</v>
      </c>
    </row>
    <row r="728" spans="1:21" x14ac:dyDescent="0.35">
      <c r="A728" s="6"/>
      <c r="B728" s="6"/>
      <c r="C728" s="6"/>
      <c r="D728" s="28">
        <f t="shared" si="98"/>
        <v>0</v>
      </c>
      <c r="E728" s="28">
        <f t="shared" si="99"/>
        <v>0</v>
      </c>
      <c r="F728" s="28">
        <f t="shared" si="100"/>
        <v>0</v>
      </c>
      <c r="H728" s="6"/>
      <c r="I728" s="6"/>
      <c r="J728" s="6"/>
      <c r="K728" s="28">
        <f t="shared" si="101"/>
        <v>0</v>
      </c>
      <c r="L728" s="28">
        <f t="shared" si="102"/>
        <v>0</v>
      </c>
      <c r="M728" s="28">
        <f t="shared" si="103"/>
        <v>0</v>
      </c>
      <c r="O728" s="11" t="s">
        <v>25</v>
      </c>
      <c r="P728" s="6"/>
      <c r="Q728" s="28">
        <f t="shared" si="104"/>
        <v>0</v>
      </c>
      <c r="S728" s="11" t="s">
        <v>25</v>
      </c>
      <c r="T728" s="6"/>
      <c r="U728" s="28">
        <f t="shared" si="105"/>
        <v>0</v>
      </c>
    </row>
    <row r="729" spans="1:21" x14ac:dyDescent="0.35">
      <c r="A729" s="6"/>
      <c r="B729" s="6"/>
      <c r="C729" s="6"/>
      <c r="D729" s="28">
        <f t="shared" si="98"/>
        <v>0</v>
      </c>
      <c r="E729" s="28">
        <f t="shared" si="99"/>
        <v>0</v>
      </c>
      <c r="F729" s="28">
        <f t="shared" si="100"/>
        <v>0</v>
      </c>
      <c r="H729" s="6"/>
      <c r="I729" s="6"/>
      <c r="J729" s="6"/>
      <c r="K729" s="28">
        <f t="shared" si="101"/>
        <v>0</v>
      </c>
      <c r="L729" s="28">
        <f t="shared" si="102"/>
        <v>0</v>
      </c>
      <c r="M729" s="28">
        <f t="shared" si="103"/>
        <v>0</v>
      </c>
      <c r="O729" s="11" t="s">
        <v>25</v>
      </c>
      <c r="P729" s="6"/>
      <c r="Q729" s="28">
        <f t="shared" si="104"/>
        <v>0</v>
      </c>
      <c r="S729" s="11" t="s">
        <v>25</v>
      </c>
      <c r="T729" s="6"/>
      <c r="U729" s="28">
        <f t="shared" si="105"/>
        <v>0</v>
      </c>
    </row>
    <row r="730" spans="1:21" x14ac:dyDescent="0.35">
      <c r="A730" s="6"/>
      <c r="B730" s="6"/>
      <c r="C730" s="6"/>
      <c r="D730" s="28">
        <f t="shared" si="98"/>
        <v>0</v>
      </c>
      <c r="E730" s="28">
        <f t="shared" si="99"/>
        <v>0</v>
      </c>
      <c r="F730" s="28">
        <f t="shared" si="100"/>
        <v>0</v>
      </c>
      <c r="H730" s="6"/>
      <c r="I730" s="6"/>
      <c r="J730" s="6"/>
      <c r="K730" s="28">
        <f t="shared" si="101"/>
        <v>0</v>
      </c>
      <c r="L730" s="28">
        <f t="shared" si="102"/>
        <v>0</v>
      </c>
      <c r="M730" s="28">
        <f t="shared" si="103"/>
        <v>0</v>
      </c>
      <c r="O730" s="11" t="s">
        <v>25</v>
      </c>
      <c r="P730" s="6"/>
      <c r="Q730" s="28">
        <f t="shared" si="104"/>
        <v>0</v>
      </c>
      <c r="S730" s="11" t="s">
        <v>25</v>
      </c>
      <c r="T730" s="6"/>
      <c r="U730" s="28">
        <f t="shared" si="105"/>
        <v>0</v>
      </c>
    </row>
    <row r="731" spans="1:21" x14ac:dyDescent="0.35">
      <c r="A731" s="6"/>
      <c r="B731" s="6"/>
      <c r="C731" s="6"/>
      <c r="D731" s="28">
        <f t="shared" si="98"/>
        <v>0</v>
      </c>
      <c r="E731" s="28">
        <f t="shared" si="99"/>
        <v>0</v>
      </c>
      <c r="F731" s="28">
        <f t="shared" si="100"/>
        <v>0</v>
      </c>
      <c r="H731" s="6"/>
      <c r="I731" s="6"/>
      <c r="J731" s="6"/>
      <c r="K731" s="28">
        <f t="shared" si="101"/>
        <v>0</v>
      </c>
      <c r="L731" s="28">
        <f t="shared" si="102"/>
        <v>0</v>
      </c>
      <c r="M731" s="28">
        <f t="shared" si="103"/>
        <v>0</v>
      </c>
      <c r="O731" s="11" t="s">
        <v>25</v>
      </c>
      <c r="P731" s="6"/>
      <c r="Q731" s="28">
        <f t="shared" si="104"/>
        <v>0</v>
      </c>
      <c r="S731" s="11" t="s">
        <v>25</v>
      </c>
      <c r="T731" s="6"/>
      <c r="U731" s="28">
        <f t="shared" si="105"/>
        <v>0</v>
      </c>
    </row>
    <row r="732" spans="1:21" x14ac:dyDescent="0.35">
      <c r="A732" s="6"/>
      <c r="B732" s="6"/>
      <c r="C732" s="6"/>
      <c r="D732" s="28">
        <f t="shared" si="98"/>
        <v>0</v>
      </c>
      <c r="E732" s="28">
        <f t="shared" si="99"/>
        <v>0</v>
      </c>
      <c r="F732" s="28">
        <f t="shared" si="100"/>
        <v>0</v>
      </c>
      <c r="H732" s="6"/>
      <c r="I732" s="6"/>
      <c r="J732" s="6"/>
      <c r="K732" s="28">
        <f t="shared" si="101"/>
        <v>0</v>
      </c>
      <c r="L732" s="28">
        <f t="shared" si="102"/>
        <v>0</v>
      </c>
      <c r="M732" s="28">
        <f t="shared" si="103"/>
        <v>0</v>
      </c>
      <c r="O732" s="11" t="s">
        <v>25</v>
      </c>
      <c r="P732" s="6"/>
      <c r="Q732" s="28">
        <f t="shared" si="104"/>
        <v>0</v>
      </c>
      <c r="S732" s="11" t="s">
        <v>25</v>
      </c>
      <c r="T732" s="6"/>
      <c r="U732" s="28">
        <f t="shared" si="105"/>
        <v>0</v>
      </c>
    </row>
    <row r="733" spans="1:21" x14ac:dyDescent="0.35">
      <c r="A733" s="6"/>
      <c r="B733" s="6"/>
      <c r="C733" s="6"/>
      <c r="D733" s="28">
        <f t="shared" si="98"/>
        <v>0</v>
      </c>
      <c r="E733" s="28">
        <f t="shared" si="99"/>
        <v>0</v>
      </c>
      <c r="F733" s="28">
        <f t="shared" si="100"/>
        <v>0</v>
      </c>
      <c r="H733" s="6"/>
      <c r="I733" s="6"/>
      <c r="J733" s="6"/>
      <c r="K733" s="28">
        <f t="shared" si="101"/>
        <v>0</v>
      </c>
      <c r="L733" s="28">
        <f t="shared" si="102"/>
        <v>0</v>
      </c>
      <c r="M733" s="28">
        <f t="shared" si="103"/>
        <v>0</v>
      </c>
      <c r="O733" s="11" t="s">
        <v>25</v>
      </c>
      <c r="P733" s="6"/>
      <c r="Q733" s="28">
        <f t="shared" si="104"/>
        <v>0</v>
      </c>
      <c r="S733" s="11" t="s">
        <v>25</v>
      </c>
      <c r="T733" s="6"/>
      <c r="U733" s="28">
        <f t="shared" si="105"/>
        <v>0</v>
      </c>
    </row>
    <row r="734" spans="1:21" x14ac:dyDescent="0.35">
      <c r="A734" s="6"/>
      <c r="B734" s="6"/>
      <c r="C734" s="6"/>
      <c r="D734" s="28">
        <f t="shared" si="98"/>
        <v>0</v>
      </c>
      <c r="E734" s="28">
        <f t="shared" si="99"/>
        <v>0</v>
      </c>
      <c r="F734" s="28">
        <f t="shared" si="100"/>
        <v>0</v>
      </c>
      <c r="H734" s="6"/>
      <c r="I734" s="6"/>
      <c r="J734" s="6"/>
      <c r="K734" s="28">
        <f t="shared" si="101"/>
        <v>0</v>
      </c>
      <c r="L734" s="28">
        <f t="shared" si="102"/>
        <v>0</v>
      </c>
      <c r="M734" s="28">
        <f t="shared" si="103"/>
        <v>0</v>
      </c>
      <c r="O734" s="11" t="s">
        <v>25</v>
      </c>
      <c r="P734" s="6"/>
      <c r="Q734" s="28">
        <f t="shared" si="104"/>
        <v>0</v>
      </c>
      <c r="S734" s="11" t="s">
        <v>25</v>
      </c>
      <c r="T734" s="6"/>
      <c r="U734" s="28">
        <f t="shared" si="105"/>
        <v>0</v>
      </c>
    </row>
    <row r="735" spans="1:21" x14ac:dyDescent="0.35">
      <c r="A735" s="6"/>
      <c r="B735" s="6"/>
      <c r="C735" s="6"/>
      <c r="D735" s="28">
        <f t="shared" si="98"/>
        <v>0</v>
      </c>
      <c r="E735" s="28">
        <f t="shared" si="99"/>
        <v>0</v>
      </c>
      <c r="F735" s="28">
        <f t="shared" si="100"/>
        <v>0</v>
      </c>
      <c r="H735" s="6"/>
      <c r="I735" s="6"/>
      <c r="J735" s="6"/>
      <c r="K735" s="28">
        <f t="shared" si="101"/>
        <v>0</v>
      </c>
      <c r="L735" s="28">
        <f t="shared" si="102"/>
        <v>0</v>
      </c>
      <c r="M735" s="28">
        <f t="shared" si="103"/>
        <v>0</v>
      </c>
      <c r="O735" s="11" t="s">
        <v>25</v>
      </c>
      <c r="P735" s="6"/>
      <c r="Q735" s="28">
        <f t="shared" si="104"/>
        <v>0</v>
      </c>
      <c r="S735" s="11" t="s">
        <v>25</v>
      </c>
      <c r="T735" s="6"/>
      <c r="U735" s="28">
        <f t="shared" si="105"/>
        <v>0</v>
      </c>
    </row>
    <row r="736" spans="1:21" x14ac:dyDescent="0.35">
      <c r="A736" s="6"/>
      <c r="B736" s="6"/>
      <c r="C736" s="6"/>
      <c r="D736" s="28">
        <f t="shared" si="98"/>
        <v>0</v>
      </c>
      <c r="E736" s="28">
        <f t="shared" si="99"/>
        <v>0</v>
      </c>
      <c r="F736" s="28">
        <f t="shared" si="100"/>
        <v>0</v>
      </c>
      <c r="H736" s="6"/>
      <c r="I736" s="6"/>
      <c r="J736" s="6"/>
      <c r="K736" s="28">
        <f t="shared" si="101"/>
        <v>0</v>
      </c>
      <c r="L736" s="28">
        <f t="shared" si="102"/>
        <v>0</v>
      </c>
      <c r="M736" s="28">
        <f t="shared" si="103"/>
        <v>0</v>
      </c>
      <c r="O736" s="11" t="s">
        <v>25</v>
      </c>
      <c r="P736" s="6"/>
      <c r="Q736" s="28">
        <f t="shared" si="104"/>
        <v>0</v>
      </c>
      <c r="S736" s="11" t="s">
        <v>25</v>
      </c>
      <c r="T736" s="6"/>
      <c r="U736" s="28">
        <f t="shared" si="105"/>
        <v>0</v>
      </c>
    </row>
    <row r="737" spans="1:21" x14ac:dyDescent="0.35">
      <c r="A737" s="6"/>
      <c r="B737" s="6"/>
      <c r="C737" s="6"/>
      <c r="D737" s="28">
        <f t="shared" si="98"/>
        <v>0</v>
      </c>
      <c r="E737" s="28">
        <f t="shared" si="99"/>
        <v>0</v>
      </c>
      <c r="F737" s="28">
        <f t="shared" si="100"/>
        <v>0</v>
      </c>
      <c r="H737" s="6"/>
      <c r="I737" s="6"/>
      <c r="J737" s="6"/>
      <c r="K737" s="28">
        <f t="shared" si="101"/>
        <v>0</v>
      </c>
      <c r="L737" s="28">
        <f t="shared" si="102"/>
        <v>0</v>
      </c>
      <c r="M737" s="28">
        <f t="shared" si="103"/>
        <v>0</v>
      </c>
      <c r="O737" s="11" t="s">
        <v>25</v>
      </c>
      <c r="P737" s="6"/>
      <c r="Q737" s="28">
        <f t="shared" si="104"/>
        <v>0</v>
      </c>
      <c r="S737" s="11" t="s">
        <v>25</v>
      </c>
      <c r="T737" s="6"/>
      <c r="U737" s="28">
        <f t="shared" si="105"/>
        <v>0</v>
      </c>
    </row>
    <row r="738" spans="1:21" x14ac:dyDescent="0.35">
      <c r="A738" s="6"/>
      <c r="B738" s="6"/>
      <c r="C738" s="6"/>
      <c r="D738" s="28">
        <f t="shared" si="98"/>
        <v>0</v>
      </c>
      <c r="E738" s="28">
        <f t="shared" si="99"/>
        <v>0</v>
      </c>
      <c r="F738" s="28">
        <f t="shared" si="100"/>
        <v>0</v>
      </c>
      <c r="H738" s="6"/>
      <c r="I738" s="6"/>
      <c r="J738" s="6"/>
      <c r="K738" s="28">
        <f t="shared" si="101"/>
        <v>0</v>
      </c>
      <c r="L738" s="28">
        <f t="shared" si="102"/>
        <v>0</v>
      </c>
      <c r="M738" s="28">
        <f t="shared" si="103"/>
        <v>0</v>
      </c>
      <c r="O738" s="11" t="s">
        <v>25</v>
      </c>
      <c r="P738" s="6"/>
      <c r="Q738" s="28">
        <f t="shared" si="104"/>
        <v>0</v>
      </c>
      <c r="S738" s="11" t="s">
        <v>25</v>
      </c>
      <c r="T738" s="6"/>
      <c r="U738" s="28">
        <f t="shared" si="105"/>
        <v>0</v>
      </c>
    </row>
    <row r="739" spans="1:21" x14ac:dyDescent="0.35">
      <c r="A739" s="6"/>
      <c r="B739" s="6"/>
      <c r="C739" s="6"/>
      <c r="D739" s="28">
        <f t="shared" si="98"/>
        <v>0</v>
      </c>
      <c r="E739" s="28">
        <f t="shared" si="99"/>
        <v>0</v>
      </c>
      <c r="F739" s="28">
        <f t="shared" si="100"/>
        <v>0</v>
      </c>
      <c r="H739" s="6"/>
      <c r="I739" s="6"/>
      <c r="J739" s="6"/>
      <c r="K739" s="28">
        <f t="shared" si="101"/>
        <v>0</v>
      </c>
      <c r="L739" s="28">
        <f t="shared" si="102"/>
        <v>0</v>
      </c>
      <c r="M739" s="28">
        <f t="shared" si="103"/>
        <v>0</v>
      </c>
      <c r="O739" s="11" t="s">
        <v>25</v>
      </c>
      <c r="P739" s="6"/>
      <c r="Q739" s="28">
        <f t="shared" si="104"/>
        <v>0</v>
      </c>
      <c r="S739" s="11" t="s">
        <v>25</v>
      </c>
      <c r="T739" s="6"/>
      <c r="U739" s="28">
        <f t="shared" si="105"/>
        <v>0</v>
      </c>
    </row>
    <row r="740" spans="1:21" x14ac:dyDescent="0.35">
      <c r="A740" s="6"/>
      <c r="B740" s="6"/>
      <c r="C740" s="6"/>
      <c r="D740" s="28">
        <f t="shared" si="98"/>
        <v>0</v>
      </c>
      <c r="E740" s="28">
        <f t="shared" si="99"/>
        <v>0</v>
      </c>
      <c r="F740" s="28">
        <f t="shared" si="100"/>
        <v>0</v>
      </c>
      <c r="H740" s="6"/>
      <c r="I740" s="6"/>
      <c r="J740" s="6"/>
      <c r="K740" s="28">
        <f t="shared" si="101"/>
        <v>0</v>
      </c>
      <c r="L740" s="28">
        <f t="shared" si="102"/>
        <v>0</v>
      </c>
      <c r="M740" s="28">
        <f t="shared" si="103"/>
        <v>0</v>
      </c>
      <c r="O740" s="11" t="s">
        <v>25</v>
      </c>
      <c r="P740" s="6"/>
      <c r="Q740" s="28">
        <f t="shared" si="104"/>
        <v>0</v>
      </c>
      <c r="S740" s="11" t="s">
        <v>25</v>
      </c>
      <c r="T740" s="6"/>
      <c r="U740" s="28">
        <f t="shared" si="105"/>
        <v>0</v>
      </c>
    </row>
    <row r="741" spans="1:21" x14ac:dyDescent="0.35">
      <c r="A741" s="6"/>
      <c r="B741" s="6"/>
      <c r="C741" s="6"/>
      <c r="D741" s="28">
        <f t="shared" si="98"/>
        <v>0</v>
      </c>
      <c r="E741" s="28">
        <f t="shared" si="99"/>
        <v>0</v>
      </c>
      <c r="F741" s="28">
        <f t="shared" si="100"/>
        <v>0</v>
      </c>
      <c r="H741" s="6"/>
      <c r="I741" s="6"/>
      <c r="J741" s="6"/>
      <c r="K741" s="28">
        <f t="shared" si="101"/>
        <v>0</v>
      </c>
      <c r="L741" s="28">
        <f t="shared" si="102"/>
        <v>0</v>
      </c>
      <c r="M741" s="28">
        <f t="shared" si="103"/>
        <v>0</v>
      </c>
      <c r="O741" s="11" t="s">
        <v>25</v>
      </c>
      <c r="P741" s="6"/>
      <c r="Q741" s="28">
        <f t="shared" si="104"/>
        <v>0</v>
      </c>
      <c r="S741" s="11" t="s">
        <v>25</v>
      </c>
      <c r="T741" s="6"/>
      <c r="U741" s="28">
        <f t="shared" si="105"/>
        <v>0</v>
      </c>
    </row>
    <row r="742" spans="1:21" x14ac:dyDescent="0.35">
      <c r="A742" s="6"/>
      <c r="B742" s="6"/>
      <c r="C742" s="6"/>
      <c r="D742" s="28">
        <f t="shared" si="98"/>
        <v>0</v>
      </c>
      <c r="E742" s="28">
        <f t="shared" si="99"/>
        <v>0</v>
      </c>
      <c r="F742" s="28">
        <f t="shared" si="100"/>
        <v>0</v>
      </c>
      <c r="H742" s="6"/>
      <c r="I742" s="6"/>
      <c r="J742" s="6"/>
      <c r="K742" s="28">
        <f t="shared" si="101"/>
        <v>0</v>
      </c>
      <c r="L742" s="28">
        <f t="shared" si="102"/>
        <v>0</v>
      </c>
      <c r="M742" s="28">
        <f t="shared" si="103"/>
        <v>0</v>
      </c>
      <c r="O742" s="11" t="s">
        <v>25</v>
      </c>
      <c r="P742" s="6"/>
      <c r="Q742" s="28">
        <f t="shared" si="104"/>
        <v>0</v>
      </c>
      <c r="S742" s="11" t="s">
        <v>25</v>
      </c>
      <c r="T742" s="6"/>
      <c r="U742" s="28">
        <f t="shared" si="105"/>
        <v>0</v>
      </c>
    </row>
    <row r="743" spans="1:21" x14ac:dyDescent="0.35">
      <c r="A743" s="6"/>
      <c r="B743" s="6"/>
      <c r="C743" s="6"/>
      <c r="D743" s="28">
        <f t="shared" si="98"/>
        <v>0</v>
      </c>
      <c r="E743" s="28">
        <f t="shared" si="99"/>
        <v>0</v>
      </c>
      <c r="F743" s="28">
        <f t="shared" si="100"/>
        <v>0</v>
      </c>
      <c r="H743" s="6"/>
      <c r="I743" s="6"/>
      <c r="J743" s="6"/>
      <c r="K743" s="28">
        <f t="shared" si="101"/>
        <v>0</v>
      </c>
      <c r="L743" s="28">
        <f t="shared" si="102"/>
        <v>0</v>
      </c>
      <c r="M743" s="28">
        <f t="shared" si="103"/>
        <v>0</v>
      </c>
      <c r="O743" s="11" t="s">
        <v>25</v>
      </c>
      <c r="P743" s="6"/>
      <c r="Q743" s="28">
        <f t="shared" si="104"/>
        <v>0</v>
      </c>
      <c r="S743" s="11" t="s">
        <v>25</v>
      </c>
      <c r="T743" s="6"/>
      <c r="U743" s="28">
        <f t="shared" si="105"/>
        <v>0</v>
      </c>
    </row>
    <row r="744" spans="1:21" x14ac:dyDescent="0.35">
      <c r="A744" s="6"/>
      <c r="B744" s="6"/>
      <c r="C744" s="6"/>
      <c r="D744" s="28">
        <f t="shared" si="98"/>
        <v>0</v>
      </c>
      <c r="E744" s="28">
        <f t="shared" si="99"/>
        <v>0</v>
      </c>
      <c r="F744" s="28">
        <f t="shared" si="100"/>
        <v>0</v>
      </c>
      <c r="H744" s="6"/>
      <c r="I744" s="6"/>
      <c r="J744" s="6"/>
      <c r="K744" s="28">
        <f t="shared" si="101"/>
        <v>0</v>
      </c>
      <c r="L744" s="28">
        <f t="shared" si="102"/>
        <v>0</v>
      </c>
      <c r="M744" s="28">
        <f t="shared" si="103"/>
        <v>0</v>
      </c>
      <c r="O744" s="11" t="s">
        <v>25</v>
      </c>
      <c r="P744" s="6"/>
      <c r="Q744" s="28">
        <f t="shared" si="104"/>
        <v>0</v>
      </c>
      <c r="S744" s="11" t="s">
        <v>25</v>
      </c>
      <c r="T744" s="6"/>
      <c r="U744" s="28">
        <f t="shared" si="105"/>
        <v>0</v>
      </c>
    </row>
    <row r="745" spans="1:21" x14ac:dyDescent="0.35">
      <c r="A745" s="6"/>
      <c r="B745" s="6"/>
      <c r="C745" s="6"/>
      <c r="D745" s="28">
        <f t="shared" si="98"/>
        <v>0</v>
      </c>
      <c r="E745" s="28">
        <f t="shared" si="99"/>
        <v>0</v>
      </c>
      <c r="F745" s="28">
        <f t="shared" si="100"/>
        <v>0</v>
      </c>
      <c r="H745" s="6"/>
      <c r="I745" s="6"/>
      <c r="J745" s="6"/>
      <c r="K745" s="28">
        <f t="shared" si="101"/>
        <v>0</v>
      </c>
      <c r="L745" s="28">
        <f t="shared" si="102"/>
        <v>0</v>
      </c>
      <c r="M745" s="28">
        <f t="shared" si="103"/>
        <v>0</v>
      </c>
      <c r="O745" s="11" t="s">
        <v>25</v>
      </c>
      <c r="P745" s="6"/>
      <c r="Q745" s="28">
        <f t="shared" si="104"/>
        <v>0</v>
      </c>
      <c r="S745" s="11" t="s">
        <v>25</v>
      </c>
      <c r="T745" s="6"/>
      <c r="U745" s="28">
        <f t="shared" si="105"/>
        <v>0</v>
      </c>
    </row>
    <row r="746" spans="1:21" x14ac:dyDescent="0.35">
      <c r="A746" s="6"/>
      <c r="B746" s="6"/>
      <c r="C746" s="6"/>
      <c r="D746" s="28">
        <f t="shared" si="98"/>
        <v>0</v>
      </c>
      <c r="E746" s="28">
        <f t="shared" si="99"/>
        <v>0</v>
      </c>
      <c r="F746" s="28">
        <f t="shared" si="100"/>
        <v>0</v>
      </c>
      <c r="H746" s="6"/>
      <c r="I746" s="6"/>
      <c r="J746" s="6"/>
      <c r="K746" s="28">
        <f t="shared" si="101"/>
        <v>0</v>
      </c>
      <c r="L746" s="28">
        <f t="shared" si="102"/>
        <v>0</v>
      </c>
      <c r="M746" s="28">
        <f t="shared" si="103"/>
        <v>0</v>
      </c>
      <c r="O746" s="11" t="s">
        <v>25</v>
      </c>
      <c r="P746" s="6"/>
      <c r="Q746" s="28">
        <f t="shared" si="104"/>
        <v>0</v>
      </c>
      <c r="S746" s="11" t="s">
        <v>25</v>
      </c>
      <c r="T746" s="6"/>
      <c r="U746" s="28">
        <f t="shared" si="105"/>
        <v>0</v>
      </c>
    </row>
    <row r="747" spans="1:21" x14ac:dyDescent="0.35">
      <c r="A747" s="6"/>
      <c r="B747" s="6"/>
      <c r="C747" s="6"/>
      <c r="D747" s="28">
        <f t="shared" si="98"/>
        <v>0</v>
      </c>
      <c r="E747" s="28">
        <f t="shared" si="99"/>
        <v>0</v>
      </c>
      <c r="F747" s="28">
        <f t="shared" si="100"/>
        <v>0</v>
      </c>
      <c r="H747" s="6"/>
      <c r="I747" s="6"/>
      <c r="J747" s="6"/>
      <c r="K747" s="28">
        <f t="shared" si="101"/>
        <v>0</v>
      </c>
      <c r="L747" s="28">
        <f t="shared" si="102"/>
        <v>0</v>
      </c>
      <c r="M747" s="28">
        <f t="shared" si="103"/>
        <v>0</v>
      </c>
      <c r="O747" s="11" t="s">
        <v>25</v>
      </c>
      <c r="P747" s="6"/>
      <c r="Q747" s="28">
        <f t="shared" si="104"/>
        <v>0</v>
      </c>
      <c r="S747" s="11" t="s">
        <v>25</v>
      </c>
      <c r="T747" s="6"/>
      <c r="U747" s="28">
        <f t="shared" si="105"/>
        <v>0</v>
      </c>
    </row>
    <row r="748" spans="1:21" x14ac:dyDescent="0.35">
      <c r="A748" s="6"/>
      <c r="B748" s="6"/>
      <c r="C748" s="6"/>
      <c r="D748" s="28">
        <f t="shared" si="98"/>
        <v>0</v>
      </c>
      <c r="E748" s="28">
        <f t="shared" si="99"/>
        <v>0</v>
      </c>
      <c r="F748" s="28">
        <f t="shared" si="100"/>
        <v>0</v>
      </c>
      <c r="H748" s="6"/>
      <c r="I748" s="6"/>
      <c r="J748" s="6"/>
      <c r="K748" s="28">
        <f t="shared" si="101"/>
        <v>0</v>
      </c>
      <c r="L748" s="28">
        <f t="shared" si="102"/>
        <v>0</v>
      </c>
      <c r="M748" s="28">
        <f t="shared" si="103"/>
        <v>0</v>
      </c>
      <c r="O748" s="11" t="s">
        <v>25</v>
      </c>
      <c r="P748" s="6"/>
      <c r="Q748" s="28">
        <f t="shared" si="104"/>
        <v>0</v>
      </c>
      <c r="S748" s="11" t="s">
        <v>25</v>
      </c>
      <c r="T748" s="6"/>
      <c r="U748" s="28">
        <f t="shared" si="105"/>
        <v>0</v>
      </c>
    </row>
    <row r="749" spans="1:21" x14ac:dyDescent="0.35">
      <c r="A749" s="6"/>
      <c r="B749" s="6"/>
      <c r="C749" s="6"/>
      <c r="D749" s="28">
        <f t="shared" si="98"/>
        <v>0</v>
      </c>
      <c r="E749" s="28">
        <f t="shared" si="99"/>
        <v>0</v>
      </c>
      <c r="F749" s="28">
        <f t="shared" si="100"/>
        <v>0</v>
      </c>
      <c r="H749" s="6"/>
      <c r="I749" s="6"/>
      <c r="J749" s="6"/>
      <c r="K749" s="28">
        <f t="shared" si="101"/>
        <v>0</v>
      </c>
      <c r="L749" s="28">
        <f t="shared" si="102"/>
        <v>0</v>
      </c>
      <c r="M749" s="28">
        <f t="shared" si="103"/>
        <v>0</v>
      </c>
      <c r="O749" s="11" t="s">
        <v>25</v>
      </c>
      <c r="P749" s="6"/>
      <c r="Q749" s="28">
        <f t="shared" si="104"/>
        <v>0</v>
      </c>
      <c r="S749" s="11" t="s">
        <v>25</v>
      </c>
      <c r="T749" s="6"/>
      <c r="U749" s="28">
        <f t="shared" si="105"/>
        <v>0</v>
      </c>
    </row>
    <row r="750" spans="1:21" x14ac:dyDescent="0.35">
      <c r="A750" s="6"/>
      <c r="B750" s="6"/>
      <c r="C750" s="6"/>
      <c r="D750" s="28">
        <f t="shared" si="98"/>
        <v>0</v>
      </c>
      <c r="E750" s="28">
        <f t="shared" si="99"/>
        <v>0</v>
      </c>
      <c r="F750" s="28">
        <f t="shared" si="100"/>
        <v>0</v>
      </c>
      <c r="H750" s="6"/>
      <c r="I750" s="6"/>
      <c r="J750" s="6"/>
      <c r="K750" s="28">
        <f t="shared" si="101"/>
        <v>0</v>
      </c>
      <c r="L750" s="28">
        <f t="shared" si="102"/>
        <v>0</v>
      </c>
      <c r="M750" s="28">
        <f t="shared" si="103"/>
        <v>0</v>
      </c>
      <c r="O750" s="11" t="s">
        <v>25</v>
      </c>
      <c r="P750" s="6"/>
      <c r="Q750" s="28">
        <f t="shared" si="104"/>
        <v>0</v>
      </c>
      <c r="S750" s="11" t="s">
        <v>25</v>
      </c>
      <c r="T750" s="6"/>
      <c r="U750" s="28">
        <f t="shared" si="105"/>
        <v>0</v>
      </c>
    </row>
    <row r="751" spans="1:21" x14ac:dyDescent="0.35">
      <c r="A751" s="6"/>
      <c r="B751" s="6"/>
      <c r="C751" s="6"/>
      <c r="D751" s="28">
        <f t="shared" si="98"/>
        <v>0</v>
      </c>
      <c r="E751" s="28">
        <f t="shared" si="99"/>
        <v>0</v>
      </c>
      <c r="F751" s="28">
        <f t="shared" si="100"/>
        <v>0</v>
      </c>
      <c r="H751" s="6"/>
      <c r="I751" s="6"/>
      <c r="J751" s="6"/>
      <c r="K751" s="28">
        <f t="shared" si="101"/>
        <v>0</v>
      </c>
      <c r="L751" s="28">
        <f t="shared" si="102"/>
        <v>0</v>
      </c>
      <c r="M751" s="28">
        <f t="shared" si="103"/>
        <v>0</v>
      </c>
      <c r="O751" s="11" t="s">
        <v>25</v>
      </c>
      <c r="P751" s="6"/>
      <c r="Q751" s="28">
        <f t="shared" si="104"/>
        <v>0</v>
      </c>
      <c r="S751" s="11" t="s">
        <v>25</v>
      </c>
      <c r="T751" s="6"/>
      <c r="U751" s="28">
        <f t="shared" si="105"/>
        <v>0</v>
      </c>
    </row>
    <row r="752" spans="1:21" x14ac:dyDescent="0.35">
      <c r="A752" s="6"/>
      <c r="B752" s="6"/>
      <c r="C752" s="6"/>
      <c r="D752" s="28">
        <f t="shared" si="98"/>
        <v>0</v>
      </c>
      <c r="E752" s="28">
        <f t="shared" si="99"/>
        <v>0</v>
      </c>
      <c r="F752" s="28">
        <f t="shared" si="100"/>
        <v>0</v>
      </c>
      <c r="H752" s="6"/>
      <c r="I752" s="6"/>
      <c r="J752" s="6"/>
      <c r="K752" s="28">
        <f t="shared" si="101"/>
        <v>0</v>
      </c>
      <c r="L752" s="28">
        <f t="shared" si="102"/>
        <v>0</v>
      </c>
      <c r="M752" s="28">
        <f t="shared" si="103"/>
        <v>0</v>
      </c>
      <c r="O752" s="11" t="s">
        <v>25</v>
      </c>
      <c r="P752" s="6"/>
      <c r="Q752" s="28">
        <f t="shared" si="104"/>
        <v>0</v>
      </c>
      <c r="S752" s="11" t="s">
        <v>25</v>
      </c>
      <c r="T752" s="6"/>
      <c r="U752" s="28">
        <f t="shared" si="105"/>
        <v>0</v>
      </c>
    </row>
    <row r="753" spans="1:21" x14ac:dyDescent="0.35">
      <c r="A753" s="6"/>
      <c r="B753" s="6"/>
      <c r="C753" s="6"/>
      <c r="D753" s="28">
        <f t="shared" si="98"/>
        <v>0</v>
      </c>
      <c r="E753" s="28">
        <f t="shared" si="99"/>
        <v>0</v>
      </c>
      <c r="F753" s="28">
        <f t="shared" si="100"/>
        <v>0</v>
      </c>
      <c r="H753" s="6"/>
      <c r="I753" s="6"/>
      <c r="J753" s="6"/>
      <c r="K753" s="28">
        <f t="shared" si="101"/>
        <v>0</v>
      </c>
      <c r="L753" s="28">
        <f t="shared" si="102"/>
        <v>0</v>
      </c>
      <c r="M753" s="28">
        <f t="shared" si="103"/>
        <v>0</v>
      </c>
      <c r="O753" s="11" t="s">
        <v>25</v>
      </c>
      <c r="P753" s="6"/>
      <c r="Q753" s="28">
        <f t="shared" si="104"/>
        <v>0</v>
      </c>
      <c r="S753" s="11" t="s">
        <v>25</v>
      </c>
      <c r="T753" s="6"/>
      <c r="U753" s="28">
        <f t="shared" si="105"/>
        <v>0</v>
      </c>
    </row>
    <row r="754" spans="1:21" x14ac:dyDescent="0.35">
      <c r="A754" s="6"/>
      <c r="B754" s="6"/>
      <c r="C754" s="6"/>
      <c r="D754" s="28">
        <f t="shared" ref="D754:D817" si="106">CalcHostUnitsFullStack(B754)</f>
        <v>0</v>
      </c>
      <c r="E754" s="28">
        <f t="shared" ref="E754:E817" si="107">D754*C754</f>
        <v>0</v>
      </c>
      <c r="F754" s="28">
        <f t="shared" ref="F754:F817" si="108">CalcCustomMetricsFullStack(B754)</f>
        <v>0</v>
      </c>
      <c r="H754" s="6"/>
      <c r="I754" s="6"/>
      <c r="J754" s="6"/>
      <c r="K754" s="28">
        <f t="shared" ref="K754:K817" si="109">CalcHostUnitsInfraOnly(I754)</f>
        <v>0</v>
      </c>
      <c r="L754" s="28">
        <f t="shared" ref="L754:L817" si="110">K754*J754</f>
        <v>0</v>
      </c>
      <c r="M754" s="28">
        <f t="shared" ref="M754:M817" si="111">CalcCustomMetricsInfraOnly(I754)</f>
        <v>0</v>
      </c>
      <c r="O754" s="11" t="s">
        <v>25</v>
      </c>
      <c r="P754" s="6"/>
      <c r="Q754" s="28">
        <f t="shared" ref="Q754:Q817" si="112">CalcHostUnitsFullStack(VLOOKUP(O754,machine_sizes,2,FALSE))*P754</f>
        <v>0</v>
      </c>
      <c r="S754" s="11" t="s">
        <v>25</v>
      </c>
      <c r="T754" s="6"/>
      <c r="U754" s="28">
        <f t="shared" ref="U754:U817" si="113">CalcHostUnitsInfraOnly(VLOOKUP(S754,machine_sizes,2,FALSE))*T754</f>
        <v>0</v>
      </c>
    </row>
    <row r="755" spans="1:21" x14ac:dyDescent="0.35">
      <c r="A755" s="6"/>
      <c r="B755" s="6"/>
      <c r="C755" s="6"/>
      <c r="D755" s="28">
        <f t="shared" si="106"/>
        <v>0</v>
      </c>
      <c r="E755" s="28">
        <f t="shared" si="107"/>
        <v>0</v>
      </c>
      <c r="F755" s="28">
        <f t="shared" si="108"/>
        <v>0</v>
      </c>
      <c r="H755" s="6"/>
      <c r="I755" s="6"/>
      <c r="J755" s="6"/>
      <c r="K755" s="28">
        <f t="shared" si="109"/>
        <v>0</v>
      </c>
      <c r="L755" s="28">
        <f t="shared" si="110"/>
        <v>0</v>
      </c>
      <c r="M755" s="28">
        <f t="shared" si="111"/>
        <v>0</v>
      </c>
      <c r="O755" s="11" t="s">
        <v>25</v>
      </c>
      <c r="P755" s="6"/>
      <c r="Q755" s="28">
        <f t="shared" si="112"/>
        <v>0</v>
      </c>
      <c r="S755" s="11" t="s">
        <v>25</v>
      </c>
      <c r="T755" s="6"/>
      <c r="U755" s="28">
        <f t="shared" si="113"/>
        <v>0</v>
      </c>
    </row>
    <row r="756" spans="1:21" x14ac:dyDescent="0.35">
      <c r="A756" s="6"/>
      <c r="B756" s="6"/>
      <c r="C756" s="6"/>
      <c r="D756" s="28">
        <f t="shared" si="106"/>
        <v>0</v>
      </c>
      <c r="E756" s="28">
        <f t="shared" si="107"/>
        <v>0</v>
      </c>
      <c r="F756" s="28">
        <f t="shared" si="108"/>
        <v>0</v>
      </c>
      <c r="H756" s="6"/>
      <c r="I756" s="6"/>
      <c r="J756" s="6"/>
      <c r="K756" s="28">
        <f t="shared" si="109"/>
        <v>0</v>
      </c>
      <c r="L756" s="28">
        <f t="shared" si="110"/>
        <v>0</v>
      </c>
      <c r="M756" s="28">
        <f t="shared" si="111"/>
        <v>0</v>
      </c>
      <c r="O756" s="11" t="s">
        <v>25</v>
      </c>
      <c r="P756" s="6"/>
      <c r="Q756" s="28">
        <f t="shared" si="112"/>
        <v>0</v>
      </c>
      <c r="S756" s="11" t="s">
        <v>25</v>
      </c>
      <c r="T756" s="6"/>
      <c r="U756" s="28">
        <f t="shared" si="113"/>
        <v>0</v>
      </c>
    </row>
    <row r="757" spans="1:21" x14ac:dyDescent="0.35">
      <c r="A757" s="6"/>
      <c r="B757" s="6"/>
      <c r="C757" s="6"/>
      <c r="D757" s="28">
        <f t="shared" si="106"/>
        <v>0</v>
      </c>
      <c r="E757" s="28">
        <f t="shared" si="107"/>
        <v>0</v>
      </c>
      <c r="F757" s="28">
        <f t="shared" si="108"/>
        <v>0</v>
      </c>
      <c r="H757" s="6"/>
      <c r="I757" s="6"/>
      <c r="J757" s="6"/>
      <c r="K757" s="28">
        <f t="shared" si="109"/>
        <v>0</v>
      </c>
      <c r="L757" s="28">
        <f t="shared" si="110"/>
        <v>0</v>
      </c>
      <c r="M757" s="28">
        <f t="shared" si="111"/>
        <v>0</v>
      </c>
      <c r="O757" s="11" t="s">
        <v>25</v>
      </c>
      <c r="P757" s="6"/>
      <c r="Q757" s="28">
        <f t="shared" si="112"/>
        <v>0</v>
      </c>
      <c r="S757" s="11" t="s">
        <v>25</v>
      </c>
      <c r="T757" s="6"/>
      <c r="U757" s="28">
        <f t="shared" si="113"/>
        <v>0</v>
      </c>
    </row>
    <row r="758" spans="1:21" x14ac:dyDescent="0.35">
      <c r="A758" s="6"/>
      <c r="B758" s="6"/>
      <c r="C758" s="6"/>
      <c r="D758" s="28">
        <f t="shared" si="106"/>
        <v>0</v>
      </c>
      <c r="E758" s="28">
        <f t="shared" si="107"/>
        <v>0</v>
      </c>
      <c r="F758" s="28">
        <f t="shared" si="108"/>
        <v>0</v>
      </c>
      <c r="H758" s="6"/>
      <c r="I758" s="6"/>
      <c r="J758" s="6"/>
      <c r="K758" s="28">
        <f t="shared" si="109"/>
        <v>0</v>
      </c>
      <c r="L758" s="28">
        <f t="shared" si="110"/>
        <v>0</v>
      </c>
      <c r="M758" s="28">
        <f t="shared" si="111"/>
        <v>0</v>
      </c>
      <c r="O758" s="11" t="s">
        <v>25</v>
      </c>
      <c r="P758" s="6"/>
      <c r="Q758" s="28">
        <f t="shared" si="112"/>
        <v>0</v>
      </c>
      <c r="S758" s="11" t="s">
        <v>25</v>
      </c>
      <c r="T758" s="6"/>
      <c r="U758" s="28">
        <f t="shared" si="113"/>
        <v>0</v>
      </c>
    </row>
    <row r="759" spans="1:21" x14ac:dyDescent="0.35">
      <c r="A759" s="6"/>
      <c r="B759" s="6"/>
      <c r="C759" s="6"/>
      <c r="D759" s="28">
        <f t="shared" si="106"/>
        <v>0</v>
      </c>
      <c r="E759" s="28">
        <f t="shared" si="107"/>
        <v>0</v>
      </c>
      <c r="F759" s="28">
        <f t="shared" si="108"/>
        <v>0</v>
      </c>
      <c r="H759" s="6"/>
      <c r="I759" s="6"/>
      <c r="J759" s="6"/>
      <c r="K759" s="28">
        <f t="shared" si="109"/>
        <v>0</v>
      </c>
      <c r="L759" s="28">
        <f t="shared" si="110"/>
        <v>0</v>
      </c>
      <c r="M759" s="28">
        <f t="shared" si="111"/>
        <v>0</v>
      </c>
      <c r="O759" s="11" t="s">
        <v>25</v>
      </c>
      <c r="P759" s="6"/>
      <c r="Q759" s="28">
        <f t="shared" si="112"/>
        <v>0</v>
      </c>
      <c r="S759" s="11" t="s">
        <v>25</v>
      </c>
      <c r="T759" s="6"/>
      <c r="U759" s="28">
        <f t="shared" si="113"/>
        <v>0</v>
      </c>
    </row>
    <row r="760" spans="1:21" x14ac:dyDescent="0.35">
      <c r="A760" s="6"/>
      <c r="B760" s="6"/>
      <c r="C760" s="6"/>
      <c r="D760" s="28">
        <f t="shared" si="106"/>
        <v>0</v>
      </c>
      <c r="E760" s="28">
        <f t="shared" si="107"/>
        <v>0</v>
      </c>
      <c r="F760" s="28">
        <f t="shared" si="108"/>
        <v>0</v>
      </c>
      <c r="H760" s="6"/>
      <c r="I760" s="6"/>
      <c r="J760" s="6"/>
      <c r="K760" s="28">
        <f t="shared" si="109"/>
        <v>0</v>
      </c>
      <c r="L760" s="28">
        <f t="shared" si="110"/>
        <v>0</v>
      </c>
      <c r="M760" s="28">
        <f t="shared" si="111"/>
        <v>0</v>
      </c>
      <c r="O760" s="11" t="s">
        <v>25</v>
      </c>
      <c r="P760" s="6"/>
      <c r="Q760" s="28">
        <f t="shared" si="112"/>
        <v>0</v>
      </c>
      <c r="S760" s="11" t="s">
        <v>25</v>
      </c>
      <c r="T760" s="6"/>
      <c r="U760" s="28">
        <f t="shared" si="113"/>
        <v>0</v>
      </c>
    </row>
    <row r="761" spans="1:21" x14ac:dyDescent="0.35">
      <c r="A761" s="6"/>
      <c r="B761" s="6"/>
      <c r="C761" s="6"/>
      <c r="D761" s="28">
        <f t="shared" si="106"/>
        <v>0</v>
      </c>
      <c r="E761" s="28">
        <f t="shared" si="107"/>
        <v>0</v>
      </c>
      <c r="F761" s="28">
        <f t="shared" si="108"/>
        <v>0</v>
      </c>
      <c r="H761" s="6"/>
      <c r="I761" s="6"/>
      <c r="J761" s="6"/>
      <c r="K761" s="28">
        <f t="shared" si="109"/>
        <v>0</v>
      </c>
      <c r="L761" s="28">
        <f t="shared" si="110"/>
        <v>0</v>
      </c>
      <c r="M761" s="28">
        <f t="shared" si="111"/>
        <v>0</v>
      </c>
      <c r="O761" s="11" t="s">
        <v>25</v>
      </c>
      <c r="P761" s="6"/>
      <c r="Q761" s="28">
        <f t="shared" si="112"/>
        <v>0</v>
      </c>
      <c r="S761" s="11" t="s">
        <v>25</v>
      </c>
      <c r="T761" s="6"/>
      <c r="U761" s="28">
        <f t="shared" si="113"/>
        <v>0</v>
      </c>
    </row>
    <row r="762" spans="1:21" x14ac:dyDescent="0.35">
      <c r="A762" s="6"/>
      <c r="B762" s="6"/>
      <c r="C762" s="6"/>
      <c r="D762" s="28">
        <f t="shared" si="106"/>
        <v>0</v>
      </c>
      <c r="E762" s="28">
        <f t="shared" si="107"/>
        <v>0</v>
      </c>
      <c r="F762" s="28">
        <f t="shared" si="108"/>
        <v>0</v>
      </c>
      <c r="H762" s="6"/>
      <c r="I762" s="6"/>
      <c r="J762" s="6"/>
      <c r="K762" s="28">
        <f t="shared" si="109"/>
        <v>0</v>
      </c>
      <c r="L762" s="28">
        <f t="shared" si="110"/>
        <v>0</v>
      </c>
      <c r="M762" s="28">
        <f t="shared" si="111"/>
        <v>0</v>
      </c>
      <c r="O762" s="11" t="s">
        <v>25</v>
      </c>
      <c r="P762" s="6"/>
      <c r="Q762" s="28">
        <f t="shared" si="112"/>
        <v>0</v>
      </c>
      <c r="S762" s="11" t="s">
        <v>25</v>
      </c>
      <c r="T762" s="6"/>
      <c r="U762" s="28">
        <f t="shared" si="113"/>
        <v>0</v>
      </c>
    </row>
    <row r="763" spans="1:21" x14ac:dyDescent="0.35">
      <c r="A763" s="6"/>
      <c r="B763" s="6"/>
      <c r="C763" s="6"/>
      <c r="D763" s="28">
        <f t="shared" si="106"/>
        <v>0</v>
      </c>
      <c r="E763" s="28">
        <f t="shared" si="107"/>
        <v>0</v>
      </c>
      <c r="F763" s="28">
        <f t="shared" si="108"/>
        <v>0</v>
      </c>
      <c r="H763" s="6"/>
      <c r="I763" s="6"/>
      <c r="J763" s="6"/>
      <c r="K763" s="28">
        <f t="shared" si="109"/>
        <v>0</v>
      </c>
      <c r="L763" s="28">
        <f t="shared" si="110"/>
        <v>0</v>
      </c>
      <c r="M763" s="28">
        <f t="shared" si="111"/>
        <v>0</v>
      </c>
      <c r="O763" s="11" t="s">
        <v>25</v>
      </c>
      <c r="P763" s="6"/>
      <c r="Q763" s="28">
        <f t="shared" si="112"/>
        <v>0</v>
      </c>
      <c r="S763" s="11" t="s">
        <v>25</v>
      </c>
      <c r="T763" s="6"/>
      <c r="U763" s="28">
        <f t="shared" si="113"/>
        <v>0</v>
      </c>
    </row>
    <row r="764" spans="1:21" x14ac:dyDescent="0.35">
      <c r="A764" s="6"/>
      <c r="B764" s="6"/>
      <c r="C764" s="6"/>
      <c r="D764" s="28">
        <f t="shared" si="106"/>
        <v>0</v>
      </c>
      <c r="E764" s="28">
        <f t="shared" si="107"/>
        <v>0</v>
      </c>
      <c r="F764" s="28">
        <f t="shared" si="108"/>
        <v>0</v>
      </c>
      <c r="H764" s="6"/>
      <c r="I764" s="6"/>
      <c r="J764" s="6"/>
      <c r="K764" s="28">
        <f t="shared" si="109"/>
        <v>0</v>
      </c>
      <c r="L764" s="28">
        <f t="shared" si="110"/>
        <v>0</v>
      </c>
      <c r="M764" s="28">
        <f t="shared" si="111"/>
        <v>0</v>
      </c>
      <c r="O764" s="11" t="s">
        <v>25</v>
      </c>
      <c r="P764" s="6"/>
      <c r="Q764" s="28">
        <f t="shared" si="112"/>
        <v>0</v>
      </c>
      <c r="S764" s="11" t="s">
        <v>25</v>
      </c>
      <c r="T764" s="6"/>
      <c r="U764" s="28">
        <f t="shared" si="113"/>
        <v>0</v>
      </c>
    </row>
    <row r="765" spans="1:21" x14ac:dyDescent="0.35">
      <c r="A765" s="6"/>
      <c r="B765" s="6"/>
      <c r="C765" s="6"/>
      <c r="D765" s="28">
        <f t="shared" si="106"/>
        <v>0</v>
      </c>
      <c r="E765" s="28">
        <f t="shared" si="107"/>
        <v>0</v>
      </c>
      <c r="F765" s="28">
        <f t="shared" si="108"/>
        <v>0</v>
      </c>
      <c r="H765" s="6"/>
      <c r="I765" s="6"/>
      <c r="J765" s="6"/>
      <c r="K765" s="28">
        <f t="shared" si="109"/>
        <v>0</v>
      </c>
      <c r="L765" s="28">
        <f t="shared" si="110"/>
        <v>0</v>
      </c>
      <c r="M765" s="28">
        <f t="shared" si="111"/>
        <v>0</v>
      </c>
      <c r="O765" s="11" t="s">
        <v>25</v>
      </c>
      <c r="P765" s="6"/>
      <c r="Q765" s="28">
        <f t="shared" si="112"/>
        <v>0</v>
      </c>
      <c r="S765" s="11" t="s">
        <v>25</v>
      </c>
      <c r="T765" s="6"/>
      <c r="U765" s="28">
        <f t="shared" si="113"/>
        <v>0</v>
      </c>
    </row>
    <row r="766" spans="1:21" x14ac:dyDescent="0.35">
      <c r="A766" s="6"/>
      <c r="B766" s="6"/>
      <c r="C766" s="6"/>
      <c r="D766" s="28">
        <f t="shared" si="106"/>
        <v>0</v>
      </c>
      <c r="E766" s="28">
        <f t="shared" si="107"/>
        <v>0</v>
      </c>
      <c r="F766" s="28">
        <f t="shared" si="108"/>
        <v>0</v>
      </c>
      <c r="H766" s="6"/>
      <c r="I766" s="6"/>
      <c r="J766" s="6"/>
      <c r="K766" s="28">
        <f t="shared" si="109"/>
        <v>0</v>
      </c>
      <c r="L766" s="28">
        <f t="shared" si="110"/>
        <v>0</v>
      </c>
      <c r="M766" s="28">
        <f t="shared" si="111"/>
        <v>0</v>
      </c>
      <c r="O766" s="11" t="s">
        <v>25</v>
      </c>
      <c r="P766" s="6"/>
      <c r="Q766" s="28">
        <f t="shared" si="112"/>
        <v>0</v>
      </c>
      <c r="S766" s="11" t="s">
        <v>25</v>
      </c>
      <c r="T766" s="6"/>
      <c r="U766" s="28">
        <f t="shared" si="113"/>
        <v>0</v>
      </c>
    </row>
    <row r="767" spans="1:21" x14ac:dyDescent="0.35">
      <c r="A767" s="6"/>
      <c r="B767" s="6"/>
      <c r="C767" s="6"/>
      <c r="D767" s="28">
        <f t="shared" si="106"/>
        <v>0</v>
      </c>
      <c r="E767" s="28">
        <f t="shared" si="107"/>
        <v>0</v>
      </c>
      <c r="F767" s="28">
        <f t="shared" si="108"/>
        <v>0</v>
      </c>
      <c r="H767" s="6"/>
      <c r="I767" s="6"/>
      <c r="J767" s="6"/>
      <c r="K767" s="28">
        <f t="shared" si="109"/>
        <v>0</v>
      </c>
      <c r="L767" s="28">
        <f t="shared" si="110"/>
        <v>0</v>
      </c>
      <c r="M767" s="28">
        <f t="shared" si="111"/>
        <v>0</v>
      </c>
      <c r="O767" s="11" t="s">
        <v>25</v>
      </c>
      <c r="P767" s="6"/>
      <c r="Q767" s="28">
        <f t="shared" si="112"/>
        <v>0</v>
      </c>
      <c r="S767" s="11" t="s">
        <v>25</v>
      </c>
      <c r="T767" s="6"/>
      <c r="U767" s="28">
        <f t="shared" si="113"/>
        <v>0</v>
      </c>
    </row>
    <row r="768" spans="1:21" x14ac:dyDescent="0.35">
      <c r="A768" s="6"/>
      <c r="B768" s="6"/>
      <c r="C768" s="6"/>
      <c r="D768" s="28">
        <f t="shared" si="106"/>
        <v>0</v>
      </c>
      <c r="E768" s="28">
        <f t="shared" si="107"/>
        <v>0</v>
      </c>
      <c r="F768" s="28">
        <f t="shared" si="108"/>
        <v>0</v>
      </c>
      <c r="H768" s="6"/>
      <c r="I768" s="6"/>
      <c r="J768" s="6"/>
      <c r="K768" s="28">
        <f t="shared" si="109"/>
        <v>0</v>
      </c>
      <c r="L768" s="28">
        <f t="shared" si="110"/>
        <v>0</v>
      </c>
      <c r="M768" s="28">
        <f t="shared" si="111"/>
        <v>0</v>
      </c>
      <c r="O768" s="11" t="s">
        <v>25</v>
      </c>
      <c r="P768" s="6"/>
      <c r="Q768" s="28">
        <f t="shared" si="112"/>
        <v>0</v>
      </c>
      <c r="S768" s="11" t="s">
        <v>25</v>
      </c>
      <c r="T768" s="6"/>
      <c r="U768" s="28">
        <f t="shared" si="113"/>
        <v>0</v>
      </c>
    </row>
    <row r="769" spans="1:21" x14ac:dyDescent="0.35">
      <c r="A769" s="6"/>
      <c r="B769" s="6"/>
      <c r="C769" s="6"/>
      <c r="D769" s="28">
        <f t="shared" si="106"/>
        <v>0</v>
      </c>
      <c r="E769" s="28">
        <f t="shared" si="107"/>
        <v>0</v>
      </c>
      <c r="F769" s="28">
        <f t="shared" si="108"/>
        <v>0</v>
      </c>
      <c r="H769" s="6"/>
      <c r="I769" s="6"/>
      <c r="J769" s="6"/>
      <c r="K769" s="28">
        <f t="shared" si="109"/>
        <v>0</v>
      </c>
      <c r="L769" s="28">
        <f t="shared" si="110"/>
        <v>0</v>
      </c>
      <c r="M769" s="28">
        <f t="shared" si="111"/>
        <v>0</v>
      </c>
      <c r="O769" s="11" t="s">
        <v>25</v>
      </c>
      <c r="P769" s="6"/>
      <c r="Q769" s="28">
        <f t="shared" si="112"/>
        <v>0</v>
      </c>
      <c r="S769" s="11" t="s">
        <v>25</v>
      </c>
      <c r="T769" s="6"/>
      <c r="U769" s="28">
        <f t="shared" si="113"/>
        <v>0</v>
      </c>
    </row>
    <row r="770" spans="1:21" x14ac:dyDescent="0.35">
      <c r="A770" s="6"/>
      <c r="B770" s="6"/>
      <c r="C770" s="6"/>
      <c r="D770" s="28">
        <f t="shared" si="106"/>
        <v>0</v>
      </c>
      <c r="E770" s="28">
        <f t="shared" si="107"/>
        <v>0</v>
      </c>
      <c r="F770" s="28">
        <f t="shared" si="108"/>
        <v>0</v>
      </c>
      <c r="H770" s="6"/>
      <c r="I770" s="6"/>
      <c r="J770" s="6"/>
      <c r="K770" s="28">
        <f t="shared" si="109"/>
        <v>0</v>
      </c>
      <c r="L770" s="28">
        <f t="shared" si="110"/>
        <v>0</v>
      </c>
      <c r="M770" s="28">
        <f t="shared" si="111"/>
        <v>0</v>
      </c>
      <c r="O770" s="11" t="s">
        <v>25</v>
      </c>
      <c r="P770" s="6"/>
      <c r="Q770" s="28">
        <f t="shared" si="112"/>
        <v>0</v>
      </c>
      <c r="S770" s="11" t="s">
        <v>25</v>
      </c>
      <c r="T770" s="6"/>
      <c r="U770" s="28">
        <f t="shared" si="113"/>
        <v>0</v>
      </c>
    </row>
    <row r="771" spans="1:21" x14ac:dyDescent="0.35">
      <c r="A771" s="6"/>
      <c r="B771" s="6"/>
      <c r="C771" s="6"/>
      <c r="D771" s="28">
        <f t="shared" si="106"/>
        <v>0</v>
      </c>
      <c r="E771" s="28">
        <f t="shared" si="107"/>
        <v>0</v>
      </c>
      <c r="F771" s="28">
        <f t="shared" si="108"/>
        <v>0</v>
      </c>
      <c r="H771" s="6"/>
      <c r="I771" s="6"/>
      <c r="J771" s="6"/>
      <c r="K771" s="28">
        <f t="shared" si="109"/>
        <v>0</v>
      </c>
      <c r="L771" s="28">
        <f t="shared" si="110"/>
        <v>0</v>
      </c>
      <c r="M771" s="28">
        <f t="shared" si="111"/>
        <v>0</v>
      </c>
      <c r="O771" s="11" t="s">
        <v>25</v>
      </c>
      <c r="P771" s="6"/>
      <c r="Q771" s="28">
        <f t="shared" si="112"/>
        <v>0</v>
      </c>
      <c r="S771" s="11" t="s">
        <v>25</v>
      </c>
      <c r="T771" s="6"/>
      <c r="U771" s="28">
        <f t="shared" si="113"/>
        <v>0</v>
      </c>
    </row>
    <row r="772" spans="1:21" x14ac:dyDescent="0.35">
      <c r="A772" s="6"/>
      <c r="B772" s="6"/>
      <c r="C772" s="6"/>
      <c r="D772" s="28">
        <f t="shared" si="106"/>
        <v>0</v>
      </c>
      <c r="E772" s="28">
        <f t="shared" si="107"/>
        <v>0</v>
      </c>
      <c r="F772" s="28">
        <f t="shared" si="108"/>
        <v>0</v>
      </c>
      <c r="H772" s="6"/>
      <c r="I772" s="6"/>
      <c r="J772" s="6"/>
      <c r="K772" s="28">
        <f t="shared" si="109"/>
        <v>0</v>
      </c>
      <c r="L772" s="28">
        <f t="shared" si="110"/>
        <v>0</v>
      </c>
      <c r="M772" s="28">
        <f t="shared" si="111"/>
        <v>0</v>
      </c>
      <c r="O772" s="11" t="s">
        <v>25</v>
      </c>
      <c r="P772" s="6"/>
      <c r="Q772" s="28">
        <f t="shared" si="112"/>
        <v>0</v>
      </c>
      <c r="S772" s="11" t="s">
        <v>25</v>
      </c>
      <c r="T772" s="6"/>
      <c r="U772" s="28">
        <f t="shared" si="113"/>
        <v>0</v>
      </c>
    </row>
    <row r="773" spans="1:21" x14ac:dyDescent="0.35">
      <c r="A773" s="6"/>
      <c r="B773" s="6"/>
      <c r="C773" s="6"/>
      <c r="D773" s="28">
        <f t="shared" si="106"/>
        <v>0</v>
      </c>
      <c r="E773" s="28">
        <f t="shared" si="107"/>
        <v>0</v>
      </c>
      <c r="F773" s="28">
        <f t="shared" si="108"/>
        <v>0</v>
      </c>
      <c r="H773" s="6"/>
      <c r="I773" s="6"/>
      <c r="J773" s="6"/>
      <c r="K773" s="28">
        <f t="shared" si="109"/>
        <v>0</v>
      </c>
      <c r="L773" s="28">
        <f t="shared" si="110"/>
        <v>0</v>
      </c>
      <c r="M773" s="28">
        <f t="shared" si="111"/>
        <v>0</v>
      </c>
      <c r="O773" s="11" t="s">
        <v>25</v>
      </c>
      <c r="P773" s="6"/>
      <c r="Q773" s="28">
        <f t="shared" si="112"/>
        <v>0</v>
      </c>
      <c r="S773" s="11" t="s">
        <v>25</v>
      </c>
      <c r="T773" s="6"/>
      <c r="U773" s="28">
        <f t="shared" si="113"/>
        <v>0</v>
      </c>
    </row>
    <row r="774" spans="1:21" x14ac:dyDescent="0.35">
      <c r="A774" s="6"/>
      <c r="B774" s="6"/>
      <c r="C774" s="6"/>
      <c r="D774" s="28">
        <f t="shared" si="106"/>
        <v>0</v>
      </c>
      <c r="E774" s="28">
        <f t="shared" si="107"/>
        <v>0</v>
      </c>
      <c r="F774" s="28">
        <f t="shared" si="108"/>
        <v>0</v>
      </c>
      <c r="H774" s="6"/>
      <c r="I774" s="6"/>
      <c r="J774" s="6"/>
      <c r="K774" s="28">
        <f t="shared" si="109"/>
        <v>0</v>
      </c>
      <c r="L774" s="28">
        <f t="shared" si="110"/>
        <v>0</v>
      </c>
      <c r="M774" s="28">
        <f t="shared" si="111"/>
        <v>0</v>
      </c>
      <c r="O774" s="11" t="s">
        <v>25</v>
      </c>
      <c r="P774" s="6"/>
      <c r="Q774" s="28">
        <f t="shared" si="112"/>
        <v>0</v>
      </c>
      <c r="S774" s="11" t="s">
        <v>25</v>
      </c>
      <c r="T774" s="6"/>
      <c r="U774" s="28">
        <f t="shared" si="113"/>
        <v>0</v>
      </c>
    </row>
    <row r="775" spans="1:21" x14ac:dyDescent="0.35">
      <c r="A775" s="6"/>
      <c r="B775" s="6"/>
      <c r="C775" s="6"/>
      <c r="D775" s="28">
        <f t="shared" si="106"/>
        <v>0</v>
      </c>
      <c r="E775" s="28">
        <f t="shared" si="107"/>
        <v>0</v>
      </c>
      <c r="F775" s="28">
        <f t="shared" si="108"/>
        <v>0</v>
      </c>
      <c r="H775" s="6"/>
      <c r="I775" s="6"/>
      <c r="J775" s="6"/>
      <c r="K775" s="28">
        <f t="shared" si="109"/>
        <v>0</v>
      </c>
      <c r="L775" s="28">
        <f t="shared" si="110"/>
        <v>0</v>
      </c>
      <c r="M775" s="28">
        <f t="shared" si="111"/>
        <v>0</v>
      </c>
      <c r="O775" s="11" t="s">
        <v>25</v>
      </c>
      <c r="P775" s="6"/>
      <c r="Q775" s="28">
        <f t="shared" si="112"/>
        <v>0</v>
      </c>
      <c r="S775" s="11" t="s">
        <v>25</v>
      </c>
      <c r="T775" s="6"/>
      <c r="U775" s="28">
        <f t="shared" si="113"/>
        <v>0</v>
      </c>
    </row>
    <row r="776" spans="1:21" x14ac:dyDescent="0.35">
      <c r="A776" s="6"/>
      <c r="B776" s="6"/>
      <c r="C776" s="6"/>
      <c r="D776" s="28">
        <f t="shared" si="106"/>
        <v>0</v>
      </c>
      <c r="E776" s="28">
        <f t="shared" si="107"/>
        <v>0</v>
      </c>
      <c r="F776" s="28">
        <f t="shared" si="108"/>
        <v>0</v>
      </c>
      <c r="H776" s="6"/>
      <c r="I776" s="6"/>
      <c r="J776" s="6"/>
      <c r="K776" s="28">
        <f t="shared" si="109"/>
        <v>0</v>
      </c>
      <c r="L776" s="28">
        <f t="shared" si="110"/>
        <v>0</v>
      </c>
      <c r="M776" s="28">
        <f t="shared" si="111"/>
        <v>0</v>
      </c>
      <c r="O776" s="11" t="s">
        <v>25</v>
      </c>
      <c r="P776" s="6"/>
      <c r="Q776" s="28">
        <f t="shared" si="112"/>
        <v>0</v>
      </c>
      <c r="S776" s="11" t="s">
        <v>25</v>
      </c>
      <c r="T776" s="6"/>
      <c r="U776" s="28">
        <f t="shared" si="113"/>
        <v>0</v>
      </c>
    </row>
    <row r="777" spans="1:21" x14ac:dyDescent="0.35">
      <c r="A777" s="6"/>
      <c r="B777" s="6"/>
      <c r="C777" s="6"/>
      <c r="D777" s="28">
        <f t="shared" si="106"/>
        <v>0</v>
      </c>
      <c r="E777" s="28">
        <f t="shared" si="107"/>
        <v>0</v>
      </c>
      <c r="F777" s="28">
        <f t="shared" si="108"/>
        <v>0</v>
      </c>
      <c r="H777" s="6"/>
      <c r="I777" s="6"/>
      <c r="J777" s="6"/>
      <c r="K777" s="28">
        <f t="shared" si="109"/>
        <v>0</v>
      </c>
      <c r="L777" s="28">
        <f t="shared" si="110"/>
        <v>0</v>
      </c>
      <c r="M777" s="28">
        <f t="shared" si="111"/>
        <v>0</v>
      </c>
      <c r="O777" s="11" t="s">
        <v>25</v>
      </c>
      <c r="P777" s="6"/>
      <c r="Q777" s="28">
        <f t="shared" si="112"/>
        <v>0</v>
      </c>
      <c r="S777" s="11" t="s">
        <v>25</v>
      </c>
      <c r="T777" s="6"/>
      <c r="U777" s="28">
        <f t="shared" si="113"/>
        <v>0</v>
      </c>
    </row>
    <row r="778" spans="1:21" x14ac:dyDescent="0.35">
      <c r="A778" s="6"/>
      <c r="B778" s="6"/>
      <c r="C778" s="6"/>
      <c r="D778" s="28">
        <f t="shared" si="106"/>
        <v>0</v>
      </c>
      <c r="E778" s="28">
        <f t="shared" si="107"/>
        <v>0</v>
      </c>
      <c r="F778" s="28">
        <f t="shared" si="108"/>
        <v>0</v>
      </c>
      <c r="H778" s="6"/>
      <c r="I778" s="6"/>
      <c r="J778" s="6"/>
      <c r="K778" s="28">
        <f t="shared" si="109"/>
        <v>0</v>
      </c>
      <c r="L778" s="28">
        <f t="shared" si="110"/>
        <v>0</v>
      </c>
      <c r="M778" s="28">
        <f t="shared" si="111"/>
        <v>0</v>
      </c>
      <c r="O778" s="11" t="s">
        <v>25</v>
      </c>
      <c r="P778" s="6"/>
      <c r="Q778" s="28">
        <f t="shared" si="112"/>
        <v>0</v>
      </c>
      <c r="S778" s="11" t="s">
        <v>25</v>
      </c>
      <c r="T778" s="6"/>
      <c r="U778" s="28">
        <f t="shared" si="113"/>
        <v>0</v>
      </c>
    </row>
    <row r="779" spans="1:21" x14ac:dyDescent="0.35">
      <c r="A779" s="6"/>
      <c r="B779" s="6"/>
      <c r="C779" s="6"/>
      <c r="D779" s="28">
        <f t="shared" si="106"/>
        <v>0</v>
      </c>
      <c r="E779" s="28">
        <f t="shared" si="107"/>
        <v>0</v>
      </c>
      <c r="F779" s="28">
        <f t="shared" si="108"/>
        <v>0</v>
      </c>
      <c r="H779" s="6"/>
      <c r="I779" s="6"/>
      <c r="J779" s="6"/>
      <c r="K779" s="28">
        <f t="shared" si="109"/>
        <v>0</v>
      </c>
      <c r="L779" s="28">
        <f t="shared" si="110"/>
        <v>0</v>
      </c>
      <c r="M779" s="28">
        <f t="shared" si="111"/>
        <v>0</v>
      </c>
      <c r="O779" s="11" t="s">
        <v>25</v>
      </c>
      <c r="P779" s="6"/>
      <c r="Q779" s="28">
        <f t="shared" si="112"/>
        <v>0</v>
      </c>
      <c r="S779" s="11" t="s">
        <v>25</v>
      </c>
      <c r="T779" s="6"/>
      <c r="U779" s="28">
        <f t="shared" si="113"/>
        <v>0</v>
      </c>
    </row>
    <row r="780" spans="1:21" x14ac:dyDescent="0.35">
      <c r="A780" s="6"/>
      <c r="B780" s="6"/>
      <c r="C780" s="6"/>
      <c r="D780" s="28">
        <f t="shared" si="106"/>
        <v>0</v>
      </c>
      <c r="E780" s="28">
        <f t="shared" si="107"/>
        <v>0</v>
      </c>
      <c r="F780" s="28">
        <f t="shared" si="108"/>
        <v>0</v>
      </c>
      <c r="H780" s="6"/>
      <c r="I780" s="6"/>
      <c r="J780" s="6"/>
      <c r="K780" s="28">
        <f t="shared" si="109"/>
        <v>0</v>
      </c>
      <c r="L780" s="28">
        <f t="shared" si="110"/>
        <v>0</v>
      </c>
      <c r="M780" s="28">
        <f t="shared" si="111"/>
        <v>0</v>
      </c>
      <c r="O780" s="11" t="s">
        <v>25</v>
      </c>
      <c r="P780" s="6"/>
      <c r="Q780" s="28">
        <f t="shared" si="112"/>
        <v>0</v>
      </c>
      <c r="S780" s="11" t="s">
        <v>25</v>
      </c>
      <c r="T780" s="6"/>
      <c r="U780" s="28">
        <f t="shared" si="113"/>
        <v>0</v>
      </c>
    </row>
    <row r="781" spans="1:21" x14ac:dyDescent="0.35">
      <c r="A781" s="6"/>
      <c r="B781" s="6"/>
      <c r="C781" s="6"/>
      <c r="D781" s="28">
        <f t="shared" si="106"/>
        <v>0</v>
      </c>
      <c r="E781" s="28">
        <f t="shared" si="107"/>
        <v>0</v>
      </c>
      <c r="F781" s="28">
        <f t="shared" si="108"/>
        <v>0</v>
      </c>
      <c r="H781" s="6"/>
      <c r="I781" s="6"/>
      <c r="J781" s="6"/>
      <c r="K781" s="28">
        <f t="shared" si="109"/>
        <v>0</v>
      </c>
      <c r="L781" s="28">
        <f t="shared" si="110"/>
        <v>0</v>
      </c>
      <c r="M781" s="28">
        <f t="shared" si="111"/>
        <v>0</v>
      </c>
      <c r="O781" s="11" t="s">
        <v>25</v>
      </c>
      <c r="P781" s="6"/>
      <c r="Q781" s="28">
        <f t="shared" si="112"/>
        <v>0</v>
      </c>
      <c r="S781" s="11" t="s">
        <v>25</v>
      </c>
      <c r="T781" s="6"/>
      <c r="U781" s="28">
        <f t="shared" si="113"/>
        <v>0</v>
      </c>
    </row>
    <row r="782" spans="1:21" x14ac:dyDescent="0.35">
      <c r="A782" s="6"/>
      <c r="B782" s="6"/>
      <c r="C782" s="6"/>
      <c r="D782" s="28">
        <f t="shared" si="106"/>
        <v>0</v>
      </c>
      <c r="E782" s="28">
        <f t="shared" si="107"/>
        <v>0</v>
      </c>
      <c r="F782" s="28">
        <f t="shared" si="108"/>
        <v>0</v>
      </c>
      <c r="H782" s="6"/>
      <c r="I782" s="6"/>
      <c r="J782" s="6"/>
      <c r="K782" s="28">
        <f t="shared" si="109"/>
        <v>0</v>
      </c>
      <c r="L782" s="28">
        <f t="shared" si="110"/>
        <v>0</v>
      </c>
      <c r="M782" s="28">
        <f t="shared" si="111"/>
        <v>0</v>
      </c>
      <c r="O782" s="11" t="s">
        <v>25</v>
      </c>
      <c r="P782" s="6"/>
      <c r="Q782" s="28">
        <f t="shared" si="112"/>
        <v>0</v>
      </c>
      <c r="S782" s="11" t="s">
        <v>25</v>
      </c>
      <c r="T782" s="6"/>
      <c r="U782" s="28">
        <f t="shared" si="113"/>
        <v>0</v>
      </c>
    </row>
    <row r="783" spans="1:21" x14ac:dyDescent="0.35">
      <c r="A783" s="6"/>
      <c r="B783" s="6"/>
      <c r="C783" s="6"/>
      <c r="D783" s="28">
        <f t="shared" si="106"/>
        <v>0</v>
      </c>
      <c r="E783" s="28">
        <f t="shared" si="107"/>
        <v>0</v>
      </c>
      <c r="F783" s="28">
        <f t="shared" si="108"/>
        <v>0</v>
      </c>
      <c r="H783" s="6"/>
      <c r="I783" s="6"/>
      <c r="J783" s="6"/>
      <c r="K783" s="28">
        <f t="shared" si="109"/>
        <v>0</v>
      </c>
      <c r="L783" s="28">
        <f t="shared" si="110"/>
        <v>0</v>
      </c>
      <c r="M783" s="28">
        <f t="shared" si="111"/>
        <v>0</v>
      </c>
      <c r="O783" s="11" t="s">
        <v>25</v>
      </c>
      <c r="P783" s="6"/>
      <c r="Q783" s="28">
        <f t="shared" si="112"/>
        <v>0</v>
      </c>
      <c r="S783" s="11" t="s">
        <v>25</v>
      </c>
      <c r="T783" s="6"/>
      <c r="U783" s="28">
        <f t="shared" si="113"/>
        <v>0</v>
      </c>
    </row>
    <row r="784" spans="1:21" x14ac:dyDescent="0.35">
      <c r="A784" s="6"/>
      <c r="B784" s="6"/>
      <c r="C784" s="6"/>
      <c r="D784" s="28">
        <f t="shared" si="106"/>
        <v>0</v>
      </c>
      <c r="E784" s="28">
        <f t="shared" si="107"/>
        <v>0</v>
      </c>
      <c r="F784" s="28">
        <f t="shared" si="108"/>
        <v>0</v>
      </c>
      <c r="H784" s="6"/>
      <c r="I784" s="6"/>
      <c r="J784" s="6"/>
      <c r="K784" s="28">
        <f t="shared" si="109"/>
        <v>0</v>
      </c>
      <c r="L784" s="28">
        <f t="shared" si="110"/>
        <v>0</v>
      </c>
      <c r="M784" s="28">
        <f t="shared" si="111"/>
        <v>0</v>
      </c>
      <c r="O784" s="11" t="s">
        <v>25</v>
      </c>
      <c r="P784" s="6"/>
      <c r="Q784" s="28">
        <f t="shared" si="112"/>
        <v>0</v>
      </c>
      <c r="S784" s="11" t="s">
        <v>25</v>
      </c>
      <c r="T784" s="6"/>
      <c r="U784" s="28">
        <f t="shared" si="113"/>
        <v>0</v>
      </c>
    </row>
    <row r="785" spans="1:21" x14ac:dyDescent="0.35">
      <c r="A785" s="6"/>
      <c r="B785" s="6"/>
      <c r="C785" s="6"/>
      <c r="D785" s="28">
        <f t="shared" si="106"/>
        <v>0</v>
      </c>
      <c r="E785" s="28">
        <f t="shared" si="107"/>
        <v>0</v>
      </c>
      <c r="F785" s="28">
        <f t="shared" si="108"/>
        <v>0</v>
      </c>
      <c r="H785" s="6"/>
      <c r="I785" s="6"/>
      <c r="J785" s="6"/>
      <c r="K785" s="28">
        <f t="shared" si="109"/>
        <v>0</v>
      </c>
      <c r="L785" s="28">
        <f t="shared" si="110"/>
        <v>0</v>
      </c>
      <c r="M785" s="28">
        <f t="shared" si="111"/>
        <v>0</v>
      </c>
      <c r="O785" s="11" t="s">
        <v>25</v>
      </c>
      <c r="P785" s="6"/>
      <c r="Q785" s="28">
        <f t="shared" si="112"/>
        <v>0</v>
      </c>
      <c r="S785" s="11" t="s">
        <v>25</v>
      </c>
      <c r="T785" s="6"/>
      <c r="U785" s="28">
        <f t="shared" si="113"/>
        <v>0</v>
      </c>
    </row>
    <row r="786" spans="1:21" x14ac:dyDescent="0.35">
      <c r="A786" s="6"/>
      <c r="B786" s="6"/>
      <c r="C786" s="6"/>
      <c r="D786" s="28">
        <f t="shared" si="106"/>
        <v>0</v>
      </c>
      <c r="E786" s="28">
        <f t="shared" si="107"/>
        <v>0</v>
      </c>
      <c r="F786" s="28">
        <f t="shared" si="108"/>
        <v>0</v>
      </c>
      <c r="H786" s="6"/>
      <c r="I786" s="6"/>
      <c r="J786" s="6"/>
      <c r="K786" s="28">
        <f t="shared" si="109"/>
        <v>0</v>
      </c>
      <c r="L786" s="28">
        <f t="shared" si="110"/>
        <v>0</v>
      </c>
      <c r="M786" s="28">
        <f t="shared" si="111"/>
        <v>0</v>
      </c>
      <c r="O786" s="11" t="s">
        <v>25</v>
      </c>
      <c r="P786" s="6"/>
      <c r="Q786" s="28">
        <f t="shared" si="112"/>
        <v>0</v>
      </c>
      <c r="S786" s="11" t="s">
        <v>25</v>
      </c>
      <c r="T786" s="6"/>
      <c r="U786" s="28">
        <f t="shared" si="113"/>
        <v>0</v>
      </c>
    </row>
    <row r="787" spans="1:21" x14ac:dyDescent="0.35">
      <c r="A787" s="6"/>
      <c r="B787" s="6"/>
      <c r="C787" s="6"/>
      <c r="D787" s="28">
        <f t="shared" si="106"/>
        <v>0</v>
      </c>
      <c r="E787" s="28">
        <f t="shared" si="107"/>
        <v>0</v>
      </c>
      <c r="F787" s="28">
        <f t="shared" si="108"/>
        <v>0</v>
      </c>
      <c r="H787" s="6"/>
      <c r="I787" s="6"/>
      <c r="J787" s="6"/>
      <c r="K787" s="28">
        <f t="shared" si="109"/>
        <v>0</v>
      </c>
      <c r="L787" s="28">
        <f t="shared" si="110"/>
        <v>0</v>
      </c>
      <c r="M787" s="28">
        <f t="shared" si="111"/>
        <v>0</v>
      </c>
      <c r="O787" s="11" t="s">
        <v>25</v>
      </c>
      <c r="P787" s="6"/>
      <c r="Q787" s="28">
        <f t="shared" si="112"/>
        <v>0</v>
      </c>
      <c r="S787" s="11" t="s">
        <v>25</v>
      </c>
      <c r="T787" s="6"/>
      <c r="U787" s="28">
        <f t="shared" si="113"/>
        <v>0</v>
      </c>
    </row>
    <row r="788" spans="1:21" x14ac:dyDescent="0.35">
      <c r="A788" s="6"/>
      <c r="B788" s="6"/>
      <c r="C788" s="6"/>
      <c r="D788" s="28">
        <f t="shared" si="106"/>
        <v>0</v>
      </c>
      <c r="E788" s="28">
        <f t="shared" si="107"/>
        <v>0</v>
      </c>
      <c r="F788" s="28">
        <f t="shared" si="108"/>
        <v>0</v>
      </c>
      <c r="H788" s="6"/>
      <c r="I788" s="6"/>
      <c r="J788" s="6"/>
      <c r="K788" s="28">
        <f t="shared" si="109"/>
        <v>0</v>
      </c>
      <c r="L788" s="28">
        <f t="shared" si="110"/>
        <v>0</v>
      </c>
      <c r="M788" s="28">
        <f t="shared" si="111"/>
        <v>0</v>
      </c>
      <c r="O788" s="11" t="s">
        <v>25</v>
      </c>
      <c r="P788" s="6"/>
      <c r="Q788" s="28">
        <f t="shared" si="112"/>
        <v>0</v>
      </c>
      <c r="S788" s="11" t="s">
        <v>25</v>
      </c>
      <c r="T788" s="6"/>
      <c r="U788" s="28">
        <f t="shared" si="113"/>
        <v>0</v>
      </c>
    </row>
    <row r="789" spans="1:21" x14ac:dyDescent="0.35">
      <c r="A789" s="6"/>
      <c r="B789" s="6"/>
      <c r="C789" s="6"/>
      <c r="D789" s="28">
        <f t="shared" si="106"/>
        <v>0</v>
      </c>
      <c r="E789" s="28">
        <f t="shared" si="107"/>
        <v>0</v>
      </c>
      <c r="F789" s="28">
        <f t="shared" si="108"/>
        <v>0</v>
      </c>
      <c r="H789" s="6"/>
      <c r="I789" s="6"/>
      <c r="J789" s="6"/>
      <c r="K789" s="28">
        <f t="shared" si="109"/>
        <v>0</v>
      </c>
      <c r="L789" s="28">
        <f t="shared" si="110"/>
        <v>0</v>
      </c>
      <c r="M789" s="28">
        <f t="shared" si="111"/>
        <v>0</v>
      </c>
      <c r="O789" s="11" t="s">
        <v>25</v>
      </c>
      <c r="P789" s="6"/>
      <c r="Q789" s="28">
        <f t="shared" si="112"/>
        <v>0</v>
      </c>
      <c r="S789" s="11" t="s">
        <v>25</v>
      </c>
      <c r="T789" s="6"/>
      <c r="U789" s="28">
        <f t="shared" si="113"/>
        <v>0</v>
      </c>
    </row>
    <row r="790" spans="1:21" x14ac:dyDescent="0.35">
      <c r="A790" s="6"/>
      <c r="B790" s="6"/>
      <c r="C790" s="6"/>
      <c r="D790" s="28">
        <f t="shared" si="106"/>
        <v>0</v>
      </c>
      <c r="E790" s="28">
        <f t="shared" si="107"/>
        <v>0</v>
      </c>
      <c r="F790" s="28">
        <f t="shared" si="108"/>
        <v>0</v>
      </c>
      <c r="H790" s="6"/>
      <c r="I790" s="6"/>
      <c r="J790" s="6"/>
      <c r="K790" s="28">
        <f t="shared" si="109"/>
        <v>0</v>
      </c>
      <c r="L790" s="28">
        <f t="shared" si="110"/>
        <v>0</v>
      </c>
      <c r="M790" s="28">
        <f t="shared" si="111"/>
        <v>0</v>
      </c>
      <c r="O790" s="11" t="s">
        <v>25</v>
      </c>
      <c r="P790" s="6"/>
      <c r="Q790" s="28">
        <f t="shared" si="112"/>
        <v>0</v>
      </c>
      <c r="S790" s="11" t="s">
        <v>25</v>
      </c>
      <c r="T790" s="6"/>
      <c r="U790" s="28">
        <f t="shared" si="113"/>
        <v>0</v>
      </c>
    </row>
    <row r="791" spans="1:21" x14ac:dyDescent="0.35">
      <c r="A791" s="6"/>
      <c r="B791" s="6"/>
      <c r="C791" s="6"/>
      <c r="D791" s="28">
        <f t="shared" si="106"/>
        <v>0</v>
      </c>
      <c r="E791" s="28">
        <f t="shared" si="107"/>
        <v>0</v>
      </c>
      <c r="F791" s="28">
        <f t="shared" si="108"/>
        <v>0</v>
      </c>
      <c r="H791" s="6"/>
      <c r="I791" s="6"/>
      <c r="J791" s="6"/>
      <c r="K791" s="28">
        <f t="shared" si="109"/>
        <v>0</v>
      </c>
      <c r="L791" s="28">
        <f t="shared" si="110"/>
        <v>0</v>
      </c>
      <c r="M791" s="28">
        <f t="shared" si="111"/>
        <v>0</v>
      </c>
      <c r="O791" s="11" t="s">
        <v>25</v>
      </c>
      <c r="P791" s="6"/>
      <c r="Q791" s="28">
        <f t="shared" si="112"/>
        <v>0</v>
      </c>
      <c r="S791" s="11" t="s">
        <v>25</v>
      </c>
      <c r="T791" s="6"/>
      <c r="U791" s="28">
        <f t="shared" si="113"/>
        <v>0</v>
      </c>
    </row>
    <row r="792" spans="1:21" x14ac:dyDescent="0.35">
      <c r="A792" s="6"/>
      <c r="B792" s="6"/>
      <c r="C792" s="6"/>
      <c r="D792" s="28">
        <f t="shared" si="106"/>
        <v>0</v>
      </c>
      <c r="E792" s="28">
        <f t="shared" si="107"/>
        <v>0</v>
      </c>
      <c r="F792" s="28">
        <f t="shared" si="108"/>
        <v>0</v>
      </c>
      <c r="H792" s="6"/>
      <c r="I792" s="6"/>
      <c r="J792" s="6"/>
      <c r="K792" s="28">
        <f t="shared" si="109"/>
        <v>0</v>
      </c>
      <c r="L792" s="28">
        <f t="shared" si="110"/>
        <v>0</v>
      </c>
      <c r="M792" s="28">
        <f t="shared" si="111"/>
        <v>0</v>
      </c>
      <c r="O792" s="11" t="s">
        <v>25</v>
      </c>
      <c r="P792" s="6"/>
      <c r="Q792" s="28">
        <f t="shared" si="112"/>
        <v>0</v>
      </c>
      <c r="S792" s="11" t="s">
        <v>25</v>
      </c>
      <c r="T792" s="6"/>
      <c r="U792" s="28">
        <f t="shared" si="113"/>
        <v>0</v>
      </c>
    </row>
    <row r="793" spans="1:21" x14ac:dyDescent="0.35">
      <c r="A793" s="6"/>
      <c r="B793" s="6"/>
      <c r="C793" s="6"/>
      <c r="D793" s="28">
        <f t="shared" si="106"/>
        <v>0</v>
      </c>
      <c r="E793" s="28">
        <f t="shared" si="107"/>
        <v>0</v>
      </c>
      <c r="F793" s="28">
        <f t="shared" si="108"/>
        <v>0</v>
      </c>
      <c r="H793" s="6"/>
      <c r="I793" s="6"/>
      <c r="J793" s="6"/>
      <c r="K793" s="28">
        <f t="shared" si="109"/>
        <v>0</v>
      </c>
      <c r="L793" s="28">
        <f t="shared" si="110"/>
        <v>0</v>
      </c>
      <c r="M793" s="28">
        <f t="shared" si="111"/>
        <v>0</v>
      </c>
      <c r="O793" s="11" t="s">
        <v>25</v>
      </c>
      <c r="P793" s="6"/>
      <c r="Q793" s="28">
        <f t="shared" si="112"/>
        <v>0</v>
      </c>
      <c r="S793" s="11" t="s">
        <v>25</v>
      </c>
      <c r="T793" s="6"/>
      <c r="U793" s="28">
        <f t="shared" si="113"/>
        <v>0</v>
      </c>
    </row>
    <row r="794" spans="1:21" x14ac:dyDescent="0.35">
      <c r="A794" s="6"/>
      <c r="B794" s="6"/>
      <c r="C794" s="6"/>
      <c r="D794" s="28">
        <f t="shared" si="106"/>
        <v>0</v>
      </c>
      <c r="E794" s="28">
        <f t="shared" si="107"/>
        <v>0</v>
      </c>
      <c r="F794" s="28">
        <f t="shared" si="108"/>
        <v>0</v>
      </c>
      <c r="H794" s="6"/>
      <c r="I794" s="6"/>
      <c r="J794" s="6"/>
      <c r="K794" s="28">
        <f t="shared" si="109"/>
        <v>0</v>
      </c>
      <c r="L794" s="28">
        <f t="shared" si="110"/>
        <v>0</v>
      </c>
      <c r="M794" s="28">
        <f t="shared" si="111"/>
        <v>0</v>
      </c>
      <c r="O794" s="11" t="s">
        <v>25</v>
      </c>
      <c r="P794" s="6"/>
      <c r="Q794" s="28">
        <f t="shared" si="112"/>
        <v>0</v>
      </c>
      <c r="S794" s="11" t="s">
        <v>25</v>
      </c>
      <c r="T794" s="6"/>
      <c r="U794" s="28">
        <f t="shared" si="113"/>
        <v>0</v>
      </c>
    </row>
    <row r="795" spans="1:21" x14ac:dyDescent="0.35">
      <c r="A795" s="6"/>
      <c r="B795" s="6"/>
      <c r="C795" s="6"/>
      <c r="D795" s="28">
        <f t="shared" si="106"/>
        <v>0</v>
      </c>
      <c r="E795" s="28">
        <f t="shared" si="107"/>
        <v>0</v>
      </c>
      <c r="F795" s="28">
        <f t="shared" si="108"/>
        <v>0</v>
      </c>
      <c r="H795" s="6"/>
      <c r="I795" s="6"/>
      <c r="J795" s="6"/>
      <c r="K795" s="28">
        <f t="shared" si="109"/>
        <v>0</v>
      </c>
      <c r="L795" s="28">
        <f t="shared" si="110"/>
        <v>0</v>
      </c>
      <c r="M795" s="28">
        <f t="shared" si="111"/>
        <v>0</v>
      </c>
      <c r="O795" s="11" t="s">
        <v>25</v>
      </c>
      <c r="P795" s="6"/>
      <c r="Q795" s="28">
        <f t="shared" si="112"/>
        <v>0</v>
      </c>
      <c r="S795" s="11" t="s">
        <v>25</v>
      </c>
      <c r="T795" s="6"/>
      <c r="U795" s="28">
        <f t="shared" si="113"/>
        <v>0</v>
      </c>
    </row>
    <row r="796" spans="1:21" x14ac:dyDescent="0.35">
      <c r="A796" s="6"/>
      <c r="B796" s="6"/>
      <c r="C796" s="6"/>
      <c r="D796" s="28">
        <f t="shared" si="106"/>
        <v>0</v>
      </c>
      <c r="E796" s="28">
        <f t="shared" si="107"/>
        <v>0</v>
      </c>
      <c r="F796" s="28">
        <f t="shared" si="108"/>
        <v>0</v>
      </c>
      <c r="H796" s="6"/>
      <c r="I796" s="6"/>
      <c r="J796" s="6"/>
      <c r="K796" s="28">
        <f t="shared" si="109"/>
        <v>0</v>
      </c>
      <c r="L796" s="28">
        <f t="shared" si="110"/>
        <v>0</v>
      </c>
      <c r="M796" s="28">
        <f t="shared" si="111"/>
        <v>0</v>
      </c>
      <c r="O796" s="11" t="s">
        <v>25</v>
      </c>
      <c r="P796" s="6"/>
      <c r="Q796" s="28">
        <f t="shared" si="112"/>
        <v>0</v>
      </c>
      <c r="S796" s="11" t="s">
        <v>25</v>
      </c>
      <c r="T796" s="6"/>
      <c r="U796" s="28">
        <f t="shared" si="113"/>
        <v>0</v>
      </c>
    </row>
    <row r="797" spans="1:21" x14ac:dyDescent="0.35">
      <c r="A797" s="6"/>
      <c r="B797" s="6"/>
      <c r="C797" s="6"/>
      <c r="D797" s="28">
        <f t="shared" si="106"/>
        <v>0</v>
      </c>
      <c r="E797" s="28">
        <f t="shared" si="107"/>
        <v>0</v>
      </c>
      <c r="F797" s="28">
        <f t="shared" si="108"/>
        <v>0</v>
      </c>
      <c r="H797" s="6"/>
      <c r="I797" s="6"/>
      <c r="J797" s="6"/>
      <c r="K797" s="28">
        <f t="shared" si="109"/>
        <v>0</v>
      </c>
      <c r="L797" s="28">
        <f t="shared" si="110"/>
        <v>0</v>
      </c>
      <c r="M797" s="28">
        <f t="shared" si="111"/>
        <v>0</v>
      </c>
      <c r="O797" s="11" t="s">
        <v>25</v>
      </c>
      <c r="P797" s="6"/>
      <c r="Q797" s="28">
        <f t="shared" si="112"/>
        <v>0</v>
      </c>
      <c r="S797" s="11" t="s">
        <v>25</v>
      </c>
      <c r="T797" s="6"/>
      <c r="U797" s="28">
        <f t="shared" si="113"/>
        <v>0</v>
      </c>
    </row>
    <row r="798" spans="1:21" x14ac:dyDescent="0.35">
      <c r="A798" s="6"/>
      <c r="B798" s="6"/>
      <c r="C798" s="6"/>
      <c r="D798" s="28">
        <f t="shared" si="106"/>
        <v>0</v>
      </c>
      <c r="E798" s="28">
        <f t="shared" si="107"/>
        <v>0</v>
      </c>
      <c r="F798" s="28">
        <f t="shared" si="108"/>
        <v>0</v>
      </c>
      <c r="H798" s="6"/>
      <c r="I798" s="6"/>
      <c r="J798" s="6"/>
      <c r="K798" s="28">
        <f t="shared" si="109"/>
        <v>0</v>
      </c>
      <c r="L798" s="28">
        <f t="shared" si="110"/>
        <v>0</v>
      </c>
      <c r="M798" s="28">
        <f t="shared" si="111"/>
        <v>0</v>
      </c>
      <c r="O798" s="11" t="s">
        <v>25</v>
      </c>
      <c r="P798" s="6"/>
      <c r="Q798" s="28">
        <f t="shared" si="112"/>
        <v>0</v>
      </c>
      <c r="S798" s="11" t="s">
        <v>25</v>
      </c>
      <c r="T798" s="6"/>
      <c r="U798" s="28">
        <f t="shared" si="113"/>
        <v>0</v>
      </c>
    </row>
    <row r="799" spans="1:21" x14ac:dyDescent="0.35">
      <c r="A799" s="6"/>
      <c r="B799" s="6"/>
      <c r="C799" s="6"/>
      <c r="D799" s="28">
        <f t="shared" si="106"/>
        <v>0</v>
      </c>
      <c r="E799" s="28">
        <f t="shared" si="107"/>
        <v>0</v>
      </c>
      <c r="F799" s="28">
        <f t="shared" si="108"/>
        <v>0</v>
      </c>
      <c r="H799" s="6"/>
      <c r="I799" s="6"/>
      <c r="J799" s="6"/>
      <c r="K799" s="28">
        <f t="shared" si="109"/>
        <v>0</v>
      </c>
      <c r="L799" s="28">
        <f t="shared" si="110"/>
        <v>0</v>
      </c>
      <c r="M799" s="28">
        <f t="shared" si="111"/>
        <v>0</v>
      </c>
      <c r="O799" s="11" t="s">
        <v>25</v>
      </c>
      <c r="P799" s="6"/>
      <c r="Q799" s="28">
        <f t="shared" si="112"/>
        <v>0</v>
      </c>
      <c r="S799" s="11" t="s">
        <v>25</v>
      </c>
      <c r="T799" s="6"/>
      <c r="U799" s="28">
        <f t="shared" si="113"/>
        <v>0</v>
      </c>
    </row>
    <row r="800" spans="1:21" x14ac:dyDescent="0.35">
      <c r="A800" s="6"/>
      <c r="B800" s="6"/>
      <c r="C800" s="6"/>
      <c r="D800" s="28">
        <f t="shared" si="106"/>
        <v>0</v>
      </c>
      <c r="E800" s="28">
        <f t="shared" si="107"/>
        <v>0</v>
      </c>
      <c r="F800" s="28">
        <f t="shared" si="108"/>
        <v>0</v>
      </c>
      <c r="H800" s="6"/>
      <c r="I800" s="6"/>
      <c r="J800" s="6"/>
      <c r="K800" s="28">
        <f t="shared" si="109"/>
        <v>0</v>
      </c>
      <c r="L800" s="28">
        <f t="shared" si="110"/>
        <v>0</v>
      </c>
      <c r="M800" s="28">
        <f t="shared" si="111"/>
        <v>0</v>
      </c>
      <c r="O800" s="11" t="s">
        <v>25</v>
      </c>
      <c r="P800" s="6"/>
      <c r="Q800" s="28">
        <f t="shared" si="112"/>
        <v>0</v>
      </c>
      <c r="S800" s="11" t="s">
        <v>25</v>
      </c>
      <c r="T800" s="6"/>
      <c r="U800" s="28">
        <f t="shared" si="113"/>
        <v>0</v>
      </c>
    </row>
    <row r="801" spans="1:21" x14ac:dyDescent="0.35">
      <c r="A801" s="6"/>
      <c r="B801" s="6"/>
      <c r="C801" s="6"/>
      <c r="D801" s="28">
        <f t="shared" si="106"/>
        <v>0</v>
      </c>
      <c r="E801" s="28">
        <f t="shared" si="107"/>
        <v>0</v>
      </c>
      <c r="F801" s="28">
        <f t="shared" si="108"/>
        <v>0</v>
      </c>
      <c r="H801" s="6"/>
      <c r="I801" s="6"/>
      <c r="J801" s="6"/>
      <c r="K801" s="28">
        <f t="shared" si="109"/>
        <v>0</v>
      </c>
      <c r="L801" s="28">
        <f t="shared" si="110"/>
        <v>0</v>
      </c>
      <c r="M801" s="28">
        <f t="shared" si="111"/>
        <v>0</v>
      </c>
      <c r="O801" s="11" t="s">
        <v>25</v>
      </c>
      <c r="P801" s="6"/>
      <c r="Q801" s="28">
        <f t="shared" si="112"/>
        <v>0</v>
      </c>
      <c r="S801" s="11" t="s">
        <v>25</v>
      </c>
      <c r="T801" s="6"/>
      <c r="U801" s="28">
        <f t="shared" si="113"/>
        <v>0</v>
      </c>
    </row>
    <row r="802" spans="1:21" x14ac:dyDescent="0.35">
      <c r="A802" s="6"/>
      <c r="B802" s="6"/>
      <c r="C802" s="6"/>
      <c r="D802" s="28">
        <f t="shared" si="106"/>
        <v>0</v>
      </c>
      <c r="E802" s="28">
        <f t="shared" si="107"/>
        <v>0</v>
      </c>
      <c r="F802" s="28">
        <f t="shared" si="108"/>
        <v>0</v>
      </c>
      <c r="H802" s="6"/>
      <c r="I802" s="6"/>
      <c r="J802" s="6"/>
      <c r="K802" s="28">
        <f t="shared" si="109"/>
        <v>0</v>
      </c>
      <c r="L802" s="28">
        <f t="shared" si="110"/>
        <v>0</v>
      </c>
      <c r="M802" s="28">
        <f t="shared" si="111"/>
        <v>0</v>
      </c>
      <c r="O802" s="11" t="s">
        <v>25</v>
      </c>
      <c r="P802" s="6"/>
      <c r="Q802" s="28">
        <f t="shared" si="112"/>
        <v>0</v>
      </c>
      <c r="S802" s="11" t="s">
        <v>25</v>
      </c>
      <c r="T802" s="6"/>
      <c r="U802" s="28">
        <f t="shared" si="113"/>
        <v>0</v>
      </c>
    </row>
    <row r="803" spans="1:21" x14ac:dyDescent="0.35">
      <c r="A803" s="6"/>
      <c r="B803" s="6"/>
      <c r="C803" s="6"/>
      <c r="D803" s="28">
        <f t="shared" si="106"/>
        <v>0</v>
      </c>
      <c r="E803" s="28">
        <f t="shared" si="107"/>
        <v>0</v>
      </c>
      <c r="F803" s="28">
        <f t="shared" si="108"/>
        <v>0</v>
      </c>
      <c r="H803" s="6"/>
      <c r="I803" s="6"/>
      <c r="J803" s="6"/>
      <c r="K803" s="28">
        <f t="shared" si="109"/>
        <v>0</v>
      </c>
      <c r="L803" s="28">
        <f t="shared" si="110"/>
        <v>0</v>
      </c>
      <c r="M803" s="28">
        <f t="shared" si="111"/>
        <v>0</v>
      </c>
      <c r="O803" s="11" t="s">
        <v>25</v>
      </c>
      <c r="P803" s="6"/>
      <c r="Q803" s="28">
        <f t="shared" si="112"/>
        <v>0</v>
      </c>
      <c r="S803" s="11" t="s">
        <v>25</v>
      </c>
      <c r="T803" s="6"/>
      <c r="U803" s="28">
        <f t="shared" si="113"/>
        <v>0</v>
      </c>
    </row>
    <row r="804" spans="1:21" x14ac:dyDescent="0.35">
      <c r="A804" s="6"/>
      <c r="B804" s="6"/>
      <c r="C804" s="6"/>
      <c r="D804" s="28">
        <f t="shared" si="106"/>
        <v>0</v>
      </c>
      <c r="E804" s="28">
        <f t="shared" si="107"/>
        <v>0</v>
      </c>
      <c r="F804" s="28">
        <f t="shared" si="108"/>
        <v>0</v>
      </c>
      <c r="H804" s="6"/>
      <c r="I804" s="6"/>
      <c r="J804" s="6"/>
      <c r="K804" s="28">
        <f t="shared" si="109"/>
        <v>0</v>
      </c>
      <c r="L804" s="28">
        <f t="shared" si="110"/>
        <v>0</v>
      </c>
      <c r="M804" s="28">
        <f t="shared" si="111"/>
        <v>0</v>
      </c>
      <c r="O804" s="11" t="s">
        <v>25</v>
      </c>
      <c r="P804" s="6"/>
      <c r="Q804" s="28">
        <f t="shared" si="112"/>
        <v>0</v>
      </c>
      <c r="S804" s="11" t="s">
        <v>25</v>
      </c>
      <c r="T804" s="6"/>
      <c r="U804" s="28">
        <f t="shared" si="113"/>
        <v>0</v>
      </c>
    </row>
    <row r="805" spans="1:21" x14ac:dyDescent="0.35">
      <c r="A805" s="6"/>
      <c r="B805" s="6"/>
      <c r="C805" s="6"/>
      <c r="D805" s="28">
        <f t="shared" si="106"/>
        <v>0</v>
      </c>
      <c r="E805" s="28">
        <f t="shared" si="107"/>
        <v>0</v>
      </c>
      <c r="F805" s="28">
        <f t="shared" si="108"/>
        <v>0</v>
      </c>
      <c r="H805" s="6"/>
      <c r="I805" s="6"/>
      <c r="J805" s="6"/>
      <c r="K805" s="28">
        <f t="shared" si="109"/>
        <v>0</v>
      </c>
      <c r="L805" s="28">
        <f t="shared" si="110"/>
        <v>0</v>
      </c>
      <c r="M805" s="28">
        <f t="shared" si="111"/>
        <v>0</v>
      </c>
      <c r="O805" s="11" t="s">
        <v>25</v>
      </c>
      <c r="P805" s="6"/>
      <c r="Q805" s="28">
        <f t="shared" si="112"/>
        <v>0</v>
      </c>
      <c r="S805" s="11" t="s">
        <v>25</v>
      </c>
      <c r="T805" s="6"/>
      <c r="U805" s="28">
        <f t="shared" si="113"/>
        <v>0</v>
      </c>
    </row>
    <row r="806" spans="1:21" x14ac:dyDescent="0.35">
      <c r="A806" s="6"/>
      <c r="B806" s="6"/>
      <c r="C806" s="6"/>
      <c r="D806" s="28">
        <f t="shared" si="106"/>
        <v>0</v>
      </c>
      <c r="E806" s="28">
        <f t="shared" si="107"/>
        <v>0</v>
      </c>
      <c r="F806" s="28">
        <f t="shared" si="108"/>
        <v>0</v>
      </c>
      <c r="H806" s="6"/>
      <c r="I806" s="6"/>
      <c r="J806" s="6"/>
      <c r="K806" s="28">
        <f t="shared" si="109"/>
        <v>0</v>
      </c>
      <c r="L806" s="28">
        <f t="shared" si="110"/>
        <v>0</v>
      </c>
      <c r="M806" s="28">
        <f t="shared" si="111"/>
        <v>0</v>
      </c>
      <c r="O806" s="11" t="s">
        <v>25</v>
      </c>
      <c r="P806" s="6"/>
      <c r="Q806" s="28">
        <f t="shared" si="112"/>
        <v>0</v>
      </c>
      <c r="S806" s="11" t="s">
        <v>25</v>
      </c>
      <c r="T806" s="6"/>
      <c r="U806" s="28">
        <f t="shared" si="113"/>
        <v>0</v>
      </c>
    </row>
    <row r="807" spans="1:21" x14ac:dyDescent="0.35">
      <c r="A807" s="6"/>
      <c r="B807" s="6"/>
      <c r="C807" s="6"/>
      <c r="D807" s="28">
        <f t="shared" si="106"/>
        <v>0</v>
      </c>
      <c r="E807" s="28">
        <f t="shared" si="107"/>
        <v>0</v>
      </c>
      <c r="F807" s="28">
        <f t="shared" si="108"/>
        <v>0</v>
      </c>
      <c r="H807" s="6"/>
      <c r="I807" s="6"/>
      <c r="J807" s="6"/>
      <c r="K807" s="28">
        <f t="shared" si="109"/>
        <v>0</v>
      </c>
      <c r="L807" s="28">
        <f t="shared" si="110"/>
        <v>0</v>
      </c>
      <c r="M807" s="28">
        <f t="shared" si="111"/>
        <v>0</v>
      </c>
      <c r="O807" s="11" t="s">
        <v>25</v>
      </c>
      <c r="P807" s="6"/>
      <c r="Q807" s="28">
        <f t="shared" si="112"/>
        <v>0</v>
      </c>
      <c r="S807" s="11" t="s">
        <v>25</v>
      </c>
      <c r="T807" s="6"/>
      <c r="U807" s="28">
        <f t="shared" si="113"/>
        <v>0</v>
      </c>
    </row>
    <row r="808" spans="1:21" x14ac:dyDescent="0.35">
      <c r="A808" s="6"/>
      <c r="B808" s="6"/>
      <c r="C808" s="6"/>
      <c r="D808" s="28">
        <f t="shared" si="106"/>
        <v>0</v>
      </c>
      <c r="E808" s="28">
        <f t="shared" si="107"/>
        <v>0</v>
      </c>
      <c r="F808" s="28">
        <f t="shared" si="108"/>
        <v>0</v>
      </c>
      <c r="H808" s="6"/>
      <c r="I808" s="6"/>
      <c r="J808" s="6"/>
      <c r="K808" s="28">
        <f t="shared" si="109"/>
        <v>0</v>
      </c>
      <c r="L808" s="28">
        <f t="shared" si="110"/>
        <v>0</v>
      </c>
      <c r="M808" s="28">
        <f t="shared" si="111"/>
        <v>0</v>
      </c>
      <c r="O808" s="11" t="s">
        <v>25</v>
      </c>
      <c r="P808" s="6"/>
      <c r="Q808" s="28">
        <f t="shared" si="112"/>
        <v>0</v>
      </c>
      <c r="S808" s="11" t="s">
        <v>25</v>
      </c>
      <c r="T808" s="6"/>
      <c r="U808" s="28">
        <f t="shared" si="113"/>
        <v>0</v>
      </c>
    </row>
    <row r="809" spans="1:21" x14ac:dyDescent="0.35">
      <c r="A809" s="6"/>
      <c r="B809" s="6"/>
      <c r="C809" s="6"/>
      <c r="D809" s="28">
        <f t="shared" si="106"/>
        <v>0</v>
      </c>
      <c r="E809" s="28">
        <f t="shared" si="107"/>
        <v>0</v>
      </c>
      <c r="F809" s="28">
        <f t="shared" si="108"/>
        <v>0</v>
      </c>
      <c r="H809" s="6"/>
      <c r="I809" s="6"/>
      <c r="J809" s="6"/>
      <c r="K809" s="28">
        <f t="shared" si="109"/>
        <v>0</v>
      </c>
      <c r="L809" s="28">
        <f t="shared" si="110"/>
        <v>0</v>
      </c>
      <c r="M809" s="28">
        <f t="shared" si="111"/>
        <v>0</v>
      </c>
      <c r="O809" s="11" t="s">
        <v>25</v>
      </c>
      <c r="P809" s="6"/>
      <c r="Q809" s="28">
        <f t="shared" si="112"/>
        <v>0</v>
      </c>
      <c r="S809" s="11" t="s">
        <v>25</v>
      </c>
      <c r="T809" s="6"/>
      <c r="U809" s="28">
        <f t="shared" si="113"/>
        <v>0</v>
      </c>
    </row>
    <row r="810" spans="1:21" x14ac:dyDescent="0.35">
      <c r="A810" s="6"/>
      <c r="B810" s="6"/>
      <c r="C810" s="6"/>
      <c r="D810" s="28">
        <f t="shared" si="106"/>
        <v>0</v>
      </c>
      <c r="E810" s="28">
        <f t="shared" si="107"/>
        <v>0</v>
      </c>
      <c r="F810" s="28">
        <f t="shared" si="108"/>
        <v>0</v>
      </c>
      <c r="H810" s="6"/>
      <c r="I810" s="6"/>
      <c r="J810" s="6"/>
      <c r="K810" s="28">
        <f t="shared" si="109"/>
        <v>0</v>
      </c>
      <c r="L810" s="28">
        <f t="shared" si="110"/>
        <v>0</v>
      </c>
      <c r="M810" s="28">
        <f t="shared" si="111"/>
        <v>0</v>
      </c>
      <c r="O810" s="11" t="s">
        <v>25</v>
      </c>
      <c r="P810" s="6"/>
      <c r="Q810" s="28">
        <f t="shared" si="112"/>
        <v>0</v>
      </c>
      <c r="S810" s="11" t="s">
        <v>25</v>
      </c>
      <c r="T810" s="6"/>
      <c r="U810" s="28">
        <f t="shared" si="113"/>
        <v>0</v>
      </c>
    </row>
    <row r="811" spans="1:21" x14ac:dyDescent="0.35">
      <c r="A811" s="6"/>
      <c r="B811" s="6"/>
      <c r="C811" s="6"/>
      <c r="D811" s="28">
        <f t="shared" si="106"/>
        <v>0</v>
      </c>
      <c r="E811" s="28">
        <f t="shared" si="107"/>
        <v>0</v>
      </c>
      <c r="F811" s="28">
        <f t="shared" si="108"/>
        <v>0</v>
      </c>
      <c r="H811" s="6"/>
      <c r="I811" s="6"/>
      <c r="J811" s="6"/>
      <c r="K811" s="28">
        <f t="shared" si="109"/>
        <v>0</v>
      </c>
      <c r="L811" s="28">
        <f t="shared" si="110"/>
        <v>0</v>
      </c>
      <c r="M811" s="28">
        <f t="shared" si="111"/>
        <v>0</v>
      </c>
      <c r="O811" s="11" t="s">
        <v>25</v>
      </c>
      <c r="P811" s="6"/>
      <c r="Q811" s="28">
        <f t="shared" si="112"/>
        <v>0</v>
      </c>
      <c r="S811" s="11" t="s">
        <v>25</v>
      </c>
      <c r="T811" s="6"/>
      <c r="U811" s="28">
        <f t="shared" si="113"/>
        <v>0</v>
      </c>
    </row>
    <row r="812" spans="1:21" x14ac:dyDescent="0.35">
      <c r="A812" s="6"/>
      <c r="B812" s="6"/>
      <c r="C812" s="6"/>
      <c r="D812" s="28">
        <f t="shared" si="106"/>
        <v>0</v>
      </c>
      <c r="E812" s="28">
        <f t="shared" si="107"/>
        <v>0</v>
      </c>
      <c r="F812" s="28">
        <f t="shared" si="108"/>
        <v>0</v>
      </c>
      <c r="H812" s="6"/>
      <c r="I812" s="6"/>
      <c r="J812" s="6"/>
      <c r="K812" s="28">
        <f t="shared" si="109"/>
        <v>0</v>
      </c>
      <c r="L812" s="28">
        <f t="shared" si="110"/>
        <v>0</v>
      </c>
      <c r="M812" s="28">
        <f t="shared" si="111"/>
        <v>0</v>
      </c>
      <c r="O812" s="11" t="s">
        <v>25</v>
      </c>
      <c r="P812" s="6"/>
      <c r="Q812" s="28">
        <f t="shared" si="112"/>
        <v>0</v>
      </c>
      <c r="S812" s="11" t="s">
        <v>25</v>
      </c>
      <c r="T812" s="6"/>
      <c r="U812" s="28">
        <f t="shared" si="113"/>
        <v>0</v>
      </c>
    </row>
    <row r="813" spans="1:21" x14ac:dyDescent="0.35">
      <c r="A813" s="6"/>
      <c r="B813" s="6"/>
      <c r="C813" s="6"/>
      <c r="D813" s="28">
        <f t="shared" si="106"/>
        <v>0</v>
      </c>
      <c r="E813" s="28">
        <f t="shared" si="107"/>
        <v>0</v>
      </c>
      <c r="F813" s="28">
        <f t="shared" si="108"/>
        <v>0</v>
      </c>
      <c r="H813" s="6"/>
      <c r="I813" s="6"/>
      <c r="J813" s="6"/>
      <c r="K813" s="28">
        <f t="shared" si="109"/>
        <v>0</v>
      </c>
      <c r="L813" s="28">
        <f t="shared" si="110"/>
        <v>0</v>
      </c>
      <c r="M813" s="28">
        <f t="shared" si="111"/>
        <v>0</v>
      </c>
      <c r="O813" s="11" t="s">
        <v>25</v>
      </c>
      <c r="P813" s="6"/>
      <c r="Q813" s="28">
        <f t="shared" si="112"/>
        <v>0</v>
      </c>
      <c r="S813" s="11" t="s">
        <v>25</v>
      </c>
      <c r="T813" s="6"/>
      <c r="U813" s="28">
        <f t="shared" si="113"/>
        <v>0</v>
      </c>
    </row>
    <row r="814" spans="1:21" x14ac:dyDescent="0.35">
      <c r="A814" s="6"/>
      <c r="B814" s="6"/>
      <c r="C814" s="6"/>
      <c r="D814" s="28">
        <f t="shared" si="106"/>
        <v>0</v>
      </c>
      <c r="E814" s="28">
        <f t="shared" si="107"/>
        <v>0</v>
      </c>
      <c r="F814" s="28">
        <f t="shared" si="108"/>
        <v>0</v>
      </c>
      <c r="H814" s="6"/>
      <c r="I814" s="6"/>
      <c r="J814" s="6"/>
      <c r="K814" s="28">
        <f t="shared" si="109"/>
        <v>0</v>
      </c>
      <c r="L814" s="28">
        <f t="shared" si="110"/>
        <v>0</v>
      </c>
      <c r="M814" s="28">
        <f t="shared" si="111"/>
        <v>0</v>
      </c>
      <c r="O814" s="11" t="s">
        <v>25</v>
      </c>
      <c r="P814" s="6"/>
      <c r="Q814" s="28">
        <f t="shared" si="112"/>
        <v>0</v>
      </c>
      <c r="S814" s="11" t="s">
        <v>25</v>
      </c>
      <c r="T814" s="6"/>
      <c r="U814" s="28">
        <f t="shared" si="113"/>
        <v>0</v>
      </c>
    </row>
    <row r="815" spans="1:21" x14ac:dyDescent="0.35">
      <c r="A815" s="6"/>
      <c r="B815" s="6"/>
      <c r="C815" s="6"/>
      <c r="D815" s="28">
        <f t="shared" si="106"/>
        <v>0</v>
      </c>
      <c r="E815" s="28">
        <f t="shared" si="107"/>
        <v>0</v>
      </c>
      <c r="F815" s="28">
        <f t="shared" si="108"/>
        <v>0</v>
      </c>
      <c r="H815" s="6"/>
      <c r="I815" s="6"/>
      <c r="J815" s="6"/>
      <c r="K815" s="28">
        <f t="shared" si="109"/>
        <v>0</v>
      </c>
      <c r="L815" s="28">
        <f t="shared" si="110"/>
        <v>0</v>
      </c>
      <c r="M815" s="28">
        <f t="shared" si="111"/>
        <v>0</v>
      </c>
      <c r="O815" s="11" t="s">
        <v>25</v>
      </c>
      <c r="P815" s="6"/>
      <c r="Q815" s="28">
        <f t="shared" si="112"/>
        <v>0</v>
      </c>
      <c r="S815" s="11" t="s">
        <v>25</v>
      </c>
      <c r="T815" s="6"/>
      <c r="U815" s="28">
        <f t="shared" si="113"/>
        <v>0</v>
      </c>
    </row>
    <row r="816" spans="1:21" x14ac:dyDescent="0.35">
      <c r="A816" s="6"/>
      <c r="B816" s="6"/>
      <c r="C816" s="6"/>
      <c r="D816" s="28">
        <f t="shared" si="106"/>
        <v>0</v>
      </c>
      <c r="E816" s="28">
        <f t="shared" si="107"/>
        <v>0</v>
      </c>
      <c r="F816" s="28">
        <f t="shared" si="108"/>
        <v>0</v>
      </c>
      <c r="H816" s="6"/>
      <c r="I816" s="6"/>
      <c r="J816" s="6"/>
      <c r="K816" s="28">
        <f t="shared" si="109"/>
        <v>0</v>
      </c>
      <c r="L816" s="28">
        <f t="shared" si="110"/>
        <v>0</v>
      </c>
      <c r="M816" s="28">
        <f t="shared" si="111"/>
        <v>0</v>
      </c>
      <c r="O816" s="11" t="s">
        <v>25</v>
      </c>
      <c r="P816" s="6"/>
      <c r="Q816" s="28">
        <f t="shared" si="112"/>
        <v>0</v>
      </c>
      <c r="S816" s="11" t="s">
        <v>25</v>
      </c>
      <c r="T816" s="6"/>
      <c r="U816" s="28">
        <f t="shared" si="113"/>
        <v>0</v>
      </c>
    </row>
    <row r="817" spans="1:21" x14ac:dyDescent="0.35">
      <c r="A817" s="6"/>
      <c r="B817" s="6"/>
      <c r="C817" s="6"/>
      <c r="D817" s="28">
        <f t="shared" si="106"/>
        <v>0</v>
      </c>
      <c r="E817" s="28">
        <f t="shared" si="107"/>
        <v>0</v>
      </c>
      <c r="F817" s="28">
        <f t="shared" si="108"/>
        <v>0</v>
      </c>
      <c r="H817" s="6"/>
      <c r="I817" s="6"/>
      <c r="J817" s="6"/>
      <c r="K817" s="28">
        <f t="shared" si="109"/>
        <v>0</v>
      </c>
      <c r="L817" s="28">
        <f t="shared" si="110"/>
        <v>0</v>
      </c>
      <c r="M817" s="28">
        <f t="shared" si="111"/>
        <v>0</v>
      </c>
      <c r="O817" s="11" t="s">
        <v>25</v>
      </c>
      <c r="P817" s="6"/>
      <c r="Q817" s="28">
        <f t="shared" si="112"/>
        <v>0</v>
      </c>
      <c r="S817" s="11" t="s">
        <v>25</v>
      </c>
      <c r="T817" s="6"/>
      <c r="U817" s="28">
        <f t="shared" si="113"/>
        <v>0</v>
      </c>
    </row>
    <row r="818" spans="1:21" x14ac:dyDescent="0.35">
      <c r="A818" s="6"/>
      <c r="B818" s="6"/>
      <c r="C818" s="6"/>
      <c r="D818" s="28">
        <f t="shared" ref="D818:D881" si="114">CalcHostUnitsFullStack(B818)</f>
        <v>0</v>
      </c>
      <c r="E818" s="28">
        <f t="shared" ref="E818:E881" si="115">D818*C818</f>
        <v>0</v>
      </c>
      <c r="F818" s="28">
        <f t="shared" ref="F818:F881" si="116">CalcCustomMetricsFullStack(B818)</f>
        <v>0</v>
      </c>
      <c r="H818" s="6"/>
      <c r="I818" s="6"/>
      <c r="J818" s="6"/>
      <c r="K818" s="28">
        <f t="shared" ref="K818:K881" si="117">CalcHostUnitsInfraOnly(I818)</f>
        <v>0</v>
      </c>
      <c r="L818" s="28">
        <f t="shared" ref="L818:L881" si="118">K818*J818</f>
        <v>0</v>
      </c>
      <c r="M818" s="28">
        <f t="shared" ref="M818:M881" si="119">CalcCustomMetricsInfraOnly(I818)</f>
        <v>0</v>
      </c>
      <c r="O818" s="11" t="s">
        <v>25</v>
      </c>
      <c r="P818" s="6"/>
      <c r="Q818" s="28">
        <f t="shared" ref="Q818:Q881" si="120">CalcHostUnitsFullStack(VLOOKUP(O818,machine_sizes,2,FALSE))*P818</f>
        <v>0</v>
      </c>
      <c r="S818" s="11" t="s">
        <v>25</v>
      </c>
      <c r="T818" s="6"/>
      <c r="U818" s="28">
        <f t="shared" ref="U818:U881" si="121">CalcHostUnitsInfraOnly(VLOOKUP(S818,machine_sizes,2,FALSE))*T818</f>
        <v>0</v>
      </c>
    </row>
    <row r="819" spans="1:21" x14ac:dyDescent="0.35">
      <c r="A819" s="6"/>
      <c r="B819" s="6"/>
      <c r="C819" s="6"/>
      <c r="D819" s="28">
        <f t="shared" si="114"/>
        <v>0</v>
      </c>
      <c r="E819" s="28">
        <f t="shared" si="115"/>
        <v>0</v>
      </c>
      <c r="F819" s="28">
        <f t="shared" si="116"/>
        <v>0</v>
      </c>
      <c r="H819" s="6"/>
      <c r="I819" s="6"/>
      <c r="J819" s="6"/>
      <c r="K819" s="28">
        <f t="shared" si="117"/>
        <v>0</v>
      </c>
      <c r="L819" s="28">
        <f t="shared" si="118"/>
        <v>0</v>
      </c>
      <c r="M819" s="28">
        <f t="shared" si="119"/>
        <v>0</v>
      </c>
      <c r="O819" s="11" t="s">
        <v>25</v>
      </c>
      <c r="P819" s="6"/>
      <c r="Q819" s="28">
        <f t="shared" si="120"/>
        <v>0</v>
      </c>
      <c r="S819" s="11" t="s">
        <v>25</v>
      </c>
      <c r="T819" s="6"/>
      <c r="U819" s="28">
        <f t="shared" si="121"/>
        <v>0</v>
      </c>
    </row>
    <row r="820" spans="1:21" x14ac:dyDescent="0.35">
      <c r="A820" s="6"/>
      <c r="B820" s="6"/>
      <c r="C820" s="6"/>
      <c r="D820" s="28">
        <f t="shared" si="114"/>
        <v>0</v>
      </c>
      <c r="E820" s="28">
        <f t="shared" si="115"/>
        <v>0</v>
      </c>
      <c r="F820" s="28">
        <f t="shared" si="116"/>
        <v>0</v>
      </c>
      <c r="H820" s="6"/>
      <c r="I820" s="6"/>
      <c r="J820" s="6"/>
      <c r="K820" s="28">
        <f t="shared" si="117"/>
        <v>0</v>
      </c>
      <c r="L820" s="28">
        <f t="shared" si="118"/>
        <v>0</v>
      </c>
      <c r="M820" s="28">
        <f t="shared" si="119"/>
        <v>0</v>
      </c>
      <c r="O820" s="11" t="s">
        <v>25</v>
      </c>
      <c r="P820" s="6"/>
      <c r="Q820" s="28">
        <f t="shared" si="120"/>
        <v>0</v>
      </c>
      <c r="S820" s="11" t="s">
        <v>25</v>
      </c>
      <c r="T820" s="6"/>
      <c r="U820" s="28">
        <f t="shared" si="121"/>
        <v>0</v>
      </c>
    </row>
    <row r="821" spans="1:21" x14ac:dyDescent="0.35">
      <c r="A821" s="6"/>
      <c r="B821" s="6"/>
      <c r="C821" s="6"/>
      <c r="D821" s="28">
        <f t="shared" si="114"/>
        <v>0</v>
      </c>
      <c r="E821" s="28">
        <f t="shared" si="115"/>
        <v>0</v>
      </c>
      <c r="F821" s="28">
        <f t="shared" si="116"/>
        <v>0</v>
      </c>
      <c r="H821" s="6"/>
      <c r="I821" s="6"/>
      <c r="J821" s="6"/>
      <c r="K821" s="28">
        <f t="shared" si="117"/>
        <v>0</v>
      </c>
      <c r="L821" s="28">
        <f t="shared" si="118"/>
        <v>0</v>
      </c>
      <c r="M821" s="28">
        <f t="shared" si="119"/>
        <v>0</v>
      </c>
      <c r="O821" s="11" t="s">
        <v>25</v>
      </c>
      <c r="P821" s="6"/>
      <c r="Q821" s="28">
        <f t="shared" si="120"/>
        <v>0</v>
      </c>
      <c r="S821" s="11" t="s">
        <v>25</v>
      </c>
      <c r="T821" s="6"/>
      <c r="U821" s="28">
        <f t="shared" si="121"/>
        <v>0</v>
      </c>
    </row>
    <row r="822" spans="1:21" x14ac:dyDescent="0.35">
      <c r="A822" s="6"/>
      <c r="B822" s="6"/>
      <c r="C822" s="6"/>
      <c r="D822" s="28">
        <f t="shared" si="114"/>
        <v>0</v>
      </c>
      <c r="E822" s="28">
        <f t="shared" si="115"/>
        <v>0</v>
      </c>
      <c r="F822" s="28">
        <f t="shared" si="116"/>
        <v>0</v>
      </c>
      <c r="H822" s="6"/>
      <c r="I822" s="6"/>
      <c r="J822" s="6"/>
      <c r="K822" s="28">
        <f t="shared" si="117"/>
        <v>0</v>
      </c>
      <c r="L822" s="28">
        <f t="shared" si="118"/>
        <v>0</v>
      </c>
      <c r="M822" s="28">
        <f t="shared" si="119"/>
        <v>0</v>
      </c>
      <c r="O822" s="11" t="s">
        <v>25</v>
      </c>
      <c r="P822" s="6"/>
      <c r="Q822" s="28">
        <f t="shared" si="120"/>
        <v>0</v>
      </c>
      <c r="S822" s="11" t="s">
        <v>25</v>
      </c>
      <c r="T822" s="6"/>
      <c r="U822" s="28">
        <f t="shared" si="121"/>
        <v>0</v>
      </c>
    </row>
    <row r="823" spans="1:21" x14ac:dyDescent="0.35">
      <c r="A823" s="6"/>
      <c r="B823" s="6"/>
      <c r="C823" s="6"/>
      <c r="D823" s="28">
        <f t="shared" si="114"/>
        <v>0</v>
      </c>
      <c r="E823" s="28">
        <f t="shared" si="115"/>
        <v>0</v>
      </c>
      <c r="F823" s="28">
        <f t="shared" si="116"/>
        <v>0</v>
      </c>
      <c r="H823" s="6"/>
      <c r="I823" s="6"/>
      <c r="J823" s="6"/>
      <c r="K823" s="28">
        <f t="shared" si="117"/>
        <v>0</v>
      </c>
      <c r="L823" s="28">
        <f t="shared" si="118"/>
        <v>0</v>
      </c>
      <c r="M823" s="28">
        <f t="shared" si="119"/>
        <v>0</v>
      </c>
      <c r="O823" s="11" t="s">
        <v>25</v>
      </c>
      <c r="P823" s="6"/>
      <c r="Q823" s="28">
        <f t="shared" si="120"/>
        <v>0</v>
      </c>
      <c r="S823" s="11" t="s">
        <v>25</v>
      </c>
      <c r="T823" s="6"/>
      <c r="U823" s="28">
        <f t="shared" si="121"/>
        <v>0</v>
      </c>
    </row>
    <row r="824" spans="1:21" x14ac:dyDescent="0.35">
      <c r="A824" s="6"/>
      <c r="B824" s="6"/>
      <c r="C824" s="6"/>
      <c r="D824" s="28">
        <f t="shared" si="114"/>
        <v>0</v>
      </c>
      <c r="E824" s="28">
        <f t="shared" si="115"/>
        <v>0</v>
      </c>
      <c r="F824" s="28">
        <f t="shared" si="116"/>
        <v>0</v>
      </c>
      <c r="H824" s="6"/>
      <c r="I824" s="6"/>
      <c r="J824" s="6"/>
      <c r="K824" s="28">
        <f t="shared" si="117"/>
        <v>0</v>
      </c>
      <c r="L824" s="28">
        <f t="shared" si="118"/>
        <v>0</v>
      </c>
      <c r="M824" s="28">
        <f t="shared" si="119"/>
        <v>0</v>
      </c>
      <c r="O824" s="11" t="s">
        <v>25</v>
      </c>
      <c r="P824" s="6"/>
      <c r="Q824" s="28">
        <f t="shared" si="120"/>
        <v>0</v>
      </c>
      <c r="S824" s="11" t="s">
        <v>25</v>
      </c>
      <c r="T824" s="6"/>
      <c r="U824" s="28">
        <f t="shared" si="121"/>
        <v>0</v>
      </c>
    </row>
    <row r="825" spans="1:21" x14ac:dyDescent="0.35">
      <c r="A825" s="6"/>
      <c r="B825" s="6"/>
      <c r="C825" s="6"/>
      <c r="D825" s="28">
        <f t="shared" si="114"/>
        <v>0</v>
      </c>
      <c r="E825" s="28">
        <f t="shared" si="115"/>
        <v>0</v>
      </c>
      <c r="F825" s="28">
        <f t="shared" si="116"/>
        <v>0</v>
      </c>
      <c r="H825" s="6"/>
      <c r="I825" s="6"/>
      <c r="J825" s="6"/>
      <c r="K825" s="28">
        <f t="shared" si="117"/>
        <v>0</v>
      </c>
      <c r="L825" s="28">
        <f t="shared" si="118"/>
        <v>0</v>
      </c>
      <c r="M825" s="28">
        <f t="shared" si="119"/>
        <v>0</v>
      </c>
      <c r="O825" s="11" t="s">
        <v>25</v>
      </c>
      <c r="P825" s="6"/>
      <c r="Q825" s="28">
        <f t="shared" si="120"/>
        <v>0</v>
      </c>
      <c r="S825" s="11" t="s">
        <v>25</v>
      </c>
      <c r="T825" s="6"/>
      <c r="U825" s="28">
        <f t="shared" si="121"/>
        <v>0</v>
      </c>
    </row>
    <row r="826" spans="1:21" x14ac:dyDescent="0.35">
      <c r="A826" s="6"/>
      <c r="B826" s="6"/>
      <c r="C826" s="6"/>
      <c r="D826" s="28">
        <f t="shared" si="114"/>
        <v>0</v>
      </c>
      <c r="E826" s="28">
        <f t="shared" si="115"/>
        <v>0</v>
      </c>
      <c r="F826" s="28">
        <f t="shared" si="116"/>
        <v>0</v>
      </c>
      <c r="H826" s="6"/>
      <c r="I826" s="6"/>
      <c r="J826" s="6"/>
      <c r="K826" s="28">
        <f t="shared" si="117"/>
        <v>0</v>
      </c>
      <c r="L826" s="28">
        <f t="shared" si="118"/>
        <v>0</v>
      </c>
      <c r="M826" s="28">
        <f t="shared" si="119"/>
        <v>0</v>
      </c>
      <c r="O826" s="11" t="s">
        <v>25</v>
      </c>
      <c r="P826" s="6"/>
      <c r="Q826" s="28">
        <f t="shared" si="120"/>
        <v>0</v>
      </c>
      <c r="S826" s="11" t="s">
        <v>25</v>
      </c>
      <c r="T826" s="6"/>
      <c r="U826" s="28">
        <f t="shared" si="121"/>
        <v>0</v>
      </c>
    </row>
    <row r="827" spans="1:21" x14ac:dyDescent="0.35">
      <c r="A827" s="6"/>
      <c r="B827" s="6"/>
      <c r="C827" s="6"/>
      <c r="D827" s="28">
        <f t="shared" si="114"/>
        <v>0</v>
      </c>
      <c r="E827" s="28">
        <f t="shared" si="115"/>
        <v>0</v>
      </c>
      <c r="F827" s="28">
        <f t="shared" si="116"/>
        <v>0</v>
      </c>
      <c r="H827" s="6"/>
      <c r="I827" s="6"/>
      <c r="J827" s="6"/>
      <c r="K827" s="28">
        <f t="shared" si="117"/>
        <v>0</v>
      </c>
      <c r="L827" s="28">
        <f t="shared" si="118"/>
        <v>0</v>
      </c>
      <c r="M827" s="28">
        <f t="shared" si="119"/>
        <v>0</v>
      </c>
      <c r="O827" s="11" t="s">
        <v>25</v>
      </c>
      <c r="P827" s="6"/>
      <c r="Q827" s="28">
        <f t="shared" si="120"/>
        <v>0</v>
      </c>
      <c r="S827" s="11" t="s">
        <v>25</v>
      </c>
      <c r="T827" s="6"/>
      <c r="U827" s="28">
        <f t="shared" si="121"/>
        <v>0</v>
      </c>
    </row>
    <row r="828" spans="1:21" x14ac:dyDescent="0.35">
      <c r="A828" s="6"/>
      <c r="B828" s="6"/>
      <c r="C828" s="6"/>
      <c r="D828" s="28">
        <f t="shared" si="114"/>
        <v>0</v>
      </c>
      <c r="E828" s="28">
        <f t="shared" si="115"/>
        <v>0</v>
      </c>
      <c r="F828" s="28">
        <f t="shared" si="116"/>
        <v>0</v>
      </c>
      <c r="H828" s="6"/>
      <c r="I828" s="6"/>
      <c r="J828" s="6"/>
      <c r="K828" s="28">
        <f t="shared" si="117"/>
        <v>0</v>
      </c>
      <c r="L828" s="28">
        <f t="shared" si="118"/>
        <v>0</v>
      </c>
      <c r="M828" s="28">
        <f t="shared" si="119"/>
        <v>0</v>
      </c>
      <c r="O828" s="11" t="s">
        <v>25</v>
      </c>
      <c r="P828" s="6"/>
      <c r="Q828" s="28">
        <f t="shared" si="120"/>
        <v>0</v>
      </c>
      <c r="S828" s="11" t="s">
        <v>25</v>
      </c>
      <c r="T828" s="6"/>
      <c r="U828" s="28">
        <f t="shared" si="121"/>
        <v>0</v>
      </c>
    </row>
    <row r="829" spans="1:21" x14ac:dyDescent="0.35">
      <c r="A829" s="6"/>
      <c r="B829" s="6"/>
      <c r="C829" s="6"/>
      <c r="D829" s="28">
        <f t="shared" si="114"/>
        <v>0</v>
      </c>
      <c r="E829" s="28">
        <f t="shared" si="115"/>
        <v>0</v>
      </c>
      <c r="F829" s="28">
        <f t="shared" si="116"/>
        <v>0</v>
      </c>
      <c r="H829" s="6"/>
      <c r="I829" s="6"/>
      <c r="J829" s="6"/>
      <c r="K829" s="28">
        <f t="shared" si="117"/>
        <v>0</v>
      </c>
      <c r="L829" s="28">
        <f t="shared" si="118"/>
        <v>0</v>
      </c>
      <c r="M829" s="28">
        <f t="shared" si="119"/>
        <v>0</v>
      </c>
      <c r="O829" s="11" t="s">
        <v>25</v>
      </c>
      <c r="P829" s="6"/>
      <c r="Q829" s="28">
        <f t="shared" si="120"/>
        <v>0</v>
      </c>
      <c r="S829" s="11" t="s">
        <v>25</v>
      </c>
      <c r="T829" s="6"/>
      <c r="U829" s="28">
        <f t="shared" si="121"/>
        <v>0</v>
      </c>
    </row>
    <row r="830" spans="1:21" x14ac:dyDescent="0.35">
      <c r="A830" s="6"/>
      <c r="B830" s="6"/>
      <c r="C830" s="6"/>
      <c r="D830" s="28">
        <f t="shared" si="114"/>
        <v>0</v>
      </c>
      <c r="E830" s="28">
        <f t="shared" si="115"/>
        <v>0</v>
      </c>
      <c r="F830" s="28">
        <f t="shared" si="116"/>
        <v>0</v>
      </c>
      <c r="H830" s="6"/>
      <c r="I830" s="6"/>
      <c r="J830" s="6"/>
      <c r="K830" s="28">
        <f t="shared" si="117"/>
        <v>0</v>
      </c>
      <c r="L830" s="28">
        <f t="shared" si="118"/>
        <v>0</v>
      </c>
      <c r="M830" s="28">
        <f t="shared" si="119"/>
        <v>0</v>
      </c>
      <c r="O830" s="11" t="s">
        <v>25</v>
      </c>
      <c r="P830" s="6"/>
      <c r="Q830" s="28">
        <f t="shared" si="120"/>
        <v>0</v>
      </c>
      <c r="S830" s="11" t="s">
        <v>25</v>
      </c>
      <c r="T830" s="6"/>
      <c r="U830" s="28">
        <f t="shared" si="121"/>
        <v>0</v>
      </c>
    </row>
    <row r="831" spans="1:21" x14ac:dyDescent="0.35">
      <c r="A831" s="6"/>
      <c r="B831" s="6"/>
      <c r="C831" s="6"/>
      <c r="D831" s="28">
        <f t="shared" si="114"/>
        <v>0</v>
      </c>
      <c r="E831" s="28">
        <f t="shared" si="115"/>
        <v>0</v>
      </c>
      <c r="F831" s="28">
        <f t="shared" si="116"/>
        <v>0</v>
      </c>
      <c r="H831" s="6"/>
      <c r="I831" s="6"/>
      <c r="J831" s="6"/>
      <c r="K831" s="28">
        <f t="shared" si="117"/>
        <v>0</v>
      </c>
      <c r="L831" s="28">
        <f t="shared" si="118"/>
        <v>0</v>
      </c>
      <c r="M831" s="28">
        <f t="shared" si="119"/>
        <v>0</v>
      </c>
      <c r="O831" s="11" t="s">
        <v>25</v>
      </c>
      <c r="P831" s="6"/>
      <c r="Q831" s="28">
        <f t="shared" si="120"/>
        <v>0</v>
      </c>
      <c r="S831" s="11" t="s">
        <v>25</v>
      </c>
      <c r="T831" s="6"/>
      <c r="U831" s="28">
        <f t="shared" si="121"/>
        <v>0</v>
      </c>
    </row>
    <row r="832" spans="1:21" x14ac:dyDescent="0.35">
      <c r="A832" s="6"/>
      <c r="B832" s="6"/>
      <c r="C832" s="6"/>
      <c r="D832" s="28">
        <f t="shared" si="114"/>
        <v>0</v>
      </c>
      <c r="E832" s="28">
        <f t="shared" si="115"/>
        <v>0</v>
      </c>
      <c r="F832" s="28">
        <f t="shared" si="116"/>
        <v>0</v>
      </c>
      <c r="H832" s="6"/>
      <c r="I832" s="6"/>
      <c r="J832" s="6"/>
      <c r="K832" s="28">
        <f t="shared" si="117"/>
        <v>0</v>
      </c>
      <c r="L832" s="28">
        <f t="shared" si="118"/>
        <v>0</v>
      </c>
      <c r="M832" s="28">
        <f t="shared" si="119"/>
        <v>0</v>
      </c>
      <c r="O832" s="11" t="s">
        <v>25</v>
      </c>
      <c r="P832" s="6"/>
      <c r="Q832" s="28">
        <f t="shared" si="120"/>
        <v>0</v>
      </c>
      <c r="S832" s="11" t="s">
        <v>25</v>
      </c>
      <c r="T832" s="6"/>
      <c r="U832" s="28">
        <f t="shared" si="121"/>
        <v>0</v>
      </c>
    </row>
    <row r="833" spans="1:21" x14ac:dyDescent="0.35">
      <c r="A833" s="6"/>
      <c r="B833" s="6"/>
      <c r="C833" s="6"/>
      <c r="D833" s="28">
        <f t="shared" si="114"/>
        <v>0</v>
      </c>
      <c r="E833" s="28">
        <f t="shared" si="115"/>
        <v>0</v>
      </c>
      <c r="F833" s="28">
        <f t="shared" si="116"/>
        <v>0</v>
      </c>
      <c r="H833" s="6"/>
      <c r="I833" s="6"/>
      <c r="J833" s="6"/>
      <c r="K833" s="28">
        <f t="shared" si="117"/>
        <v>0</v>
      </c>
      <c r="L833" s="28">
        <f t="shared" si="118"/>
        <v>0</v>
      </c>
      <c r="M833" s="28">
        <f t="shared" si="119"/>
        <v>0</v>
      </c>
      <c r="O833" s="11" t="s">
        <v>25</v>
      </c>
      <c r="P833" s="6"/>
      <c r="Q833" s="28">
        <f t="shared" si="120"/>
        <v>0</v>
      </c>
      <c r="S833" s="11" t="s">
        <v>25</v>
      </c>
      <c r="T833" s="6"/>
      <c r="U833" s="28">
        <f t="shared" si="121"/>
        <v>0</v>
      </c>
    </row>
    <row r="834" spans="1:21" x14ac:dyDescent="0.35">
      <c r="A834" s="6"/>
      <c r="B834" s="6"/>
      <c r="C834" s="6"/>
      <c r="D834" s="28">
        <f t="shared" si="114"/>
        <v>0</v>
      </c>
      <c r="E834" s="28">
        <f t="shared" si="115"/>
        <v>0</v>
      </c>
      <c r="F834" s="28">
        <f t="shared" si="116"/>
        <v>0</v>
      </c>
      <c r="H834" s="6"/>
      <c r="I834" s="6"/>
      <c r="J834" s="6"/>
      <c r="K834" s="28">
        <f t="shared" si="117"/>
        <v>0</v>
      </c>
      <c r="L834" s="28">
        <f t="shared" si="118"/>
        <v>0</v>
      </c>
      <c r="M834" s="28">
        <f t="shared" si="119"/>
        <v>0</v>
      </c>
      <c r="O834" s="11" t="s">
        <v>25</v>
      </c>
      <c r="P834" s="6"/>
      <c r="Q834" s="28">
        <f t="shared" si="120"/>
        <v>0</v>
      </c>
      <c r="S834" s="11" t="s">
        <v>25</v>
      </c>
      <c r="T834" s="6"/>
      <c r="U834" s="28">
        <f t="shared" si="121"/>
        <v>0</v>
      </c>
    </row>
    <row r="835" spans="1:21" x14ac:dyDescent="0.35">
      <c r="A835" s="6"/>
      <c r="B835" s="6"/>
      <c r="C835" s="6"/>
      <c r="D835" s="28">
        <f t="shared" si="114"/>
        <v>0</v>
      </c>
      <c r="E835" s="28">
        <f t="shared" si="115"/>
        <v>0</v>
      </c>
      <c r="F835" s="28">
        <f t="shared" si="116"/>
        <v>0</v>
      </c>
      <c r="H835" s="6"/>
      <c r="I835" s="6"/>
      <c r="J835" s="6"/>
      <c r="K835" s="28">
        <f t="shared" si="117"/>
        <v>0</v>
      </c>
      <c r="L835" s="28">
        <f t="shared" si="118"/>
        <v>0</v>
      </c>
      <c r="M835" s="28">
        <f t="shared" si="119"/>
        <v>0</v>
      </c>
      <c r="O835" s="11" t="s">
        <v>25</v>
      </c>
      <c r="P835" s="6"/>
      <c r="Q835" s="28">
        <f t="shared" si="120"/>
        <v>0</v>
      </c>
      <c r="S835" s="11" t="s">
        <v>25</v>
      </c>
      <c r="T835" s="6"/>
      <c r="U835" s="28">
        <f t="shared" si="121"/>
        <v>0</v>
      </c>
    </row>
    <row r="836" spans="1:21" x14ac:dyDescent="0.35">
      <c r="A836" s="6"/>
      <c r="B836" s="6"/>
      <c r="C836" s="6"/>
      <c r="D836" s="28">
        <f t="shared" si="114"/>
        <v>0</v>
      </c>
      <c r="E836" s="28">
        <f t="shared" si="115"/>
        <v>0</v>
      </c>
      <c r="F836" s="28">
        <f t="shared" si="116"/>
        <v>0</v>
      </c>
      <c r="H836" s="6"/>
      <c r="I836" s="6"/>
      <c r="J836" s="6"/>
      <c r="K836" s="28">
        <f t="shared" si="117"/>
        <v>0</v>
      </c>
      <c r="L836" s="28">
        <f t="shared" si="118"/>
        <v>0</v>
      </c>
      <c r="M836" s="28">
        <f t="shared" si="119"/>
        <v>0</v>
      </c>
      <c r="O836" s="11" t="s">
        <v>25</v>
      </c>
      <c r="P836" s="6"/>
      <c r="Q836" s="28">
        <f t="shared" si="120"/>
        <v>0</v>
      </c>
      <c r="S836" s="11" t="s">
        <v>25</v>
      </c>
      <c r="T836" s="6"/>
      <c r="U836" s="28">
        <f t="shared" si="121"/>
        <v>0</v>
      </c>
    </row>
    <row r="837" spans="1:21" x14ac:dyDescent="0.35">
      <c r="A837" s="6"/>
      <c r="B837" s="6"/>
      <c r="C837" s="6"/>
      <c r="D837" s="28">
        <f t="shared" si="114"/>
        <v>0</v>
      </c>
      <c r="E837" s="28">
        <f t="shared" si="115"/>
        <v>0</v>
      </c>
      <c r="F837" s="28">
        <f t="shared" si="116"/>
        <v>0</v>
      </c>
      <c r="H837" s="6"/>
      <c r="I837" s="6"/>
      <c r="J837" s="6"/>
      <c r="K837" s="28">
        <f t="shared" si="117"/>
        <v>0</v>
      </c>
      <c r="L837" s="28">
        <f t="shared" si="118"/>
        <v>0</v>
      </c>
      <c r="M837" s="28">
        <f t="shared" si="119"/>
        <v>0</v>
      </c>
      <c r="O837" s="11" t="s">
        <v>25</v>
      </c>
      <c r="P837" s="6"/>
      <c r="Q837" s="28">
        <f t="shared" si="120"/>
        <v>0</v>
      </c>
      <c r="S837" s="11" t="s">
        <v>25</v>
      </c>
      <c r="T837" s="6"/>
      <c r="U837" s="28">
        <f t="shared" si="121"/>
        <v>0</v>
      </c>
    </row>
    <row r="838" spans="1:21" x14ac:dyDescent="0.35">
      <c r="A838" s="6"/>
      <c r="B838" s="6"/>
      <c r="C838" s="6"/>
      <c r="D838" s="28">
        <f t="shared" si="114"/>
        <v>0</v>
      </c>
      <c r="E838" s="28">
        <f t="shared" si="115"/>
        <v>0</v>
      </c>
      <c r="F838" s="28">
        <f t="shared" si="116"/>
        <v>0</v>
      </c>
      <c r="H838" s="6"/>
      <c r="I838" s="6"/>
      <c r="J838" s="6"/>
      <c r="K838" s="28">
        <f t="shared" si="117"/>
        <v>0</v>
      </c>
      <c r="L838" s="28">
        <f t="shared" si="118"/>
        <v>0</v>
      </c>
      <c r="M838" s="28">
        <f t="shared" si="119"/>
        <v>0</v>
      </c>
      <c r="O838" s="11" t="s">
        <v>25</v>
      </c>
      <c r="P838" s="6"/>
      <c r="Q838" s="28">
        <f t="shared" si="120"/>
        <v>0</v>
      </c>
      <c r="S838" s="11" t="s">
        <v>25</v>
      </c>
      <c r="T838" s="6"/>
      <c r="U838" s="28">
        <f t="shared" si="121"/>
        <v>0</v>
      </c>
    </row>
    <row r="839" spans="1:21" x14ac:dyDescent="0.35">
      <c r="A839" s="6"/>
      <c r="B839" s="6"/>
      <c r="C839" s="6"/>
      <c r="D839" s="28">
        <f t="shared" si="114"/>
        <v>0</v>
      </c>
      <c r="E839" s="28">
        <f t="shared" si="115"/>
        <v>0</v>
      </c>
      <c r="F839" s="28">
        <f t="shared" si="116"/>
        <v>0</v>
      </c>
      <c r="H839" s="6"/>
      <c r="I839" s="6"/>
      <c r="J839" s="6"/>
      <c r="K839" s="28">
        <f t="shared" si="117"/>
        <v>0</v>
      </c>
      <c r="L839" s="28">
        <f t="shared" si="118"/>
        <v>0</v>
      </c>
      <c r="M839" s="28">
        <f t="shared" si="119"/>
        <v>0</v>
      </c>
      <c r="O839" s="11" t="s">
        <v>25</v>
      </c>
      <c r="P839" s="6"/>
      <c r="Q839" s="28">
        <f t="shared" si="120"/>
        <v>0</v>
      </c>
      <c r="S839" s="11" t="s">
        <v>25</v>
      </c>
      <c r="T839" s="6"/>
      <c r="U839" s="28">
        <f t="shared" si="121"/>
        <v>0</v>
      </c>
    </row>
    <row r="840" spans="1:21" x14ac:dyDescent="0.35">
      <c r="A840" s="6"/>
      <c r="B840" s="6"/>
      <c r="C840" s="6"/>
      <c r="D840" s="28">
        <f t="shared" si="114"/>
        <v>0</v>
      </c>
      <c r="E840" s="28">
        <f t="shared" si="115"/>
        <v>0</v>
      </c>
      <c r="F840" s="28">
        <f t="shared" si="116"/>
        <v>0</v>
      </c>
      <c r="H840" s="6"/>
      <c r="I840" s="6"/>
      <c r="J840" s="6"/>
      <c r="K840" s="28">
        <f t="shared" si="117"/>
        <v>0</v>
      </c>
      <c r="L840" s="28">
        <f t="shared" si="118"/>
        <v>0</v>
      </c>
      <c r="M840" s="28">
        <f t="shared" si="119"/>
        <v>0</v>
      </c>
      <c r="O840" s="11" t="s">
        <v>25</v>
      </c>
      <c r="P840" s="6"/>
      <c r="Q840" s="28">
        <f t="shared" si="120"/>
        <v>0</v>
      </c>
      <c r="S840" s="11" t="s">
        <v>25</v>
      </c>
      <c r="T840" s="6"/>
      <c r="U840" s="28">
        <f t="shared" si="121"/>
        <v>0</v>
      </c>
    </row>
    <row r="841" spans="1:21" x14ac:dyDescent="0.35">
      <c r="A841" s="6"/>
      <c r="B841" s="6"/>
      <c r="C841" s="6"/>
      <c r="D841" s="28">
        <f t="shared" si="114"/>
        <v>0</v>
      </c>
      <c r="E841" s="28">
        <f t="shared" si="115"/>
        <v>0</v>
      </c>
      <c r="F841" s="28">
        <f t="shared" si="116"/>
        <v>0</v>
      </c>
      <c r="H841" s="6"/>
      <c r="I841" s="6"/>
      <c r="J841" s="6"/>
      <c r="K841" s="28">
        <f t="shared" si="117"/>
        <v>0</v>
      </c>
      <c r="L841" s="28">
        <f t="shared" si="118"/>
        <v>0</v>
      </c>
      <c r="M841" s="28">
        <f t="shared" si="119"/>
        <v>0</v>
      </c>
      <c r="O841" s="11" t="s">
        <v>25</v>
      </c>
      <c r="P841" s="6"/>
      <c r="Q841" s="28">
        <f t="shared" si="120"/>
        <v>0</v>
      </c>
      <c r="S841" s="11" t="s">
        <v>25</v>
      </c>
      <c r="T841" s="6"/>
      <c r="U841" s="28">
        <f t="shared" si="121"/>
        <v>0</v>
      </c>
    </row>
    <row r="842" spans="1:21" x14ac:dyDescent="0.35">
      <c r="A842" s="6"/>
      <c r="B842" s="6"/>
      <c r="C842" s="6"/>
      <c r="D842" s="28">
        <f t="shared" si="114"/>
        <v>0</v>
      </c>
      <c r="E842" s="28">
        <f t="shared" si="115"/>
        <v>0</v>
      </c>
      <c r="F842" s="28">
        <f t="shared" si="116"/>
        <v>0</v>
      </c>
      <c r="H842" s="6"/>
      <c r="I842" s="6"/>
      <c r="J842" s="6"/>
      <c r="K842" s="28">
        <f t="shared" si="117"/>
        <v>0</v>
      </c>
      <c r="L842" s="28">
        <f t="shared" si="118"/>
        <v>0</v>
      </c>
      <c r="M842" s="28">
        <f t="shared" si="119"/>
        <v>0</v>
      </c>
      <c r="O842" s="11" t="s">
        <v>25</v>
      </c>
      <c r="P842" s="6"/>
      <c r="Q842" s="28">
        <f t="shared" si="120"/>
        <v>0</v>
      </c>
      <c r="S842" s="11" t="s">
        <v>25</v>
      </c>
      <c r="T842" s="6"/>
      <c r="U842" s="28">
        <f t="shared" si="121"/>
        <v>0</v>
      </c>
    </row>
    <row r="843" spans="1:21" x14ac:dyDescent="0.35">
      <c r="A843" s="6"/>
      <c r="B843" s="6"/>
      <c r="C843" s="6"/>
      <c r="D843" s="28">
        <f t="shared" si="114"/>
        <v>0</v>
      </c>
      <c r="E843" s="28">
        <f t="shared" si="115"/>
        <v>0</v>
      </c>
      <c r="F843" s="28">
        <f t="shared" si="116"/>
        <v>0</v>
      </c>
      <c r="H843" s="6"/>
      <c r="I843" s="6"/>
      <c r="J843" s="6"/>
      <c r="K843" s="28">
        <f t="shared" si="117"/>
        <v>0</v>
      </c>
      <c r="L843" s="28">
        <f t="shared" si="118"/>
        <v>0</v>
      </c>
      <c r="M843" s="28">
        <f t="shared" si="119"/>
        <v>0</v>
      </c>
      <c r="O843" s="11" t="s">
        <v>25</v>
      </c>
      <c r="P843" s="6"/>
      <c r="Q843" s="28">
        <f t="shared" si="120"/>
        <v>0</v>
      </c>
      <c r="S843" s="11" t="s">
        <v>25</v>
      </c>
      <c r="T843" s="6"/>
      <c r="U843" s="28">
        <f t="shared" si="121"/>
        <v>0</v>
      </c>
    </row>
    <row r="844" spans="1:21" x14ac:dyDescent="0.35">
      <c r="A844" s="6"/>
      <c r="B844" s="6"/>
      <c r="C844" s="6"/>
      <c r="D844" s="28">
        <f t="shared" si="114"/>
        <v>0</v>
      </c>
      <c r="E844" s="28">
        <f t="shared" si="115"/>
        <v>0</v>
      </c>
      <c r="F844" s="28">
        <f t="shared" si="116"/>
        <v>0</v>
      </c>
      <c r="H844" s="6"/>
      <c r="I844" s="6"/>
      <c r="J844" s="6"/>
      <c r="K844" s="28">
        <f t="shared" si="117"/>
        <v>0</v>
      </c>
      <c r="L844" s="28">
        <f t="shared" si="118"/>
        <v>0</v>
      </c>
      <c r="M844" s="28">
        <f t="shared" si="119"/>
        <v>0</v>
      </c>
      <c r="O844" s="11" t="s">
        <v>25</v>
      </c>
      <c r="P844" s="6"/>
      <c r="Q844" s="28">
        <f t="shared" si="120"/>
        <v>0</v>
      </c>
      <c r="S844" s="11" t="s">
        <v>25</v>
      </c>
      <c r="T844" s="6"/>
      <c r="U844" s="28">
        <f t="shared" si="121"/>
        <v>0</v>
      </c>
    </row>
    <row r="845" spans="1:21" x14ac:dyDescent="0.35">
      <c r="A845" s="6"/>
      <c r="B845" s="6"/>
      <c r="C845" s="6"/>
      <c r="D845" s="28">
        <f t="shared" si="114"/>
        <v>0</v>
      </c>
      <c r="E845" s="28">
        <f t="shared" si="115"/>
        <v>0</v>
      </c>
      <c r="F845" s="28">
        <f t="shared" si="116"/>
        <v>0</v>
      </c>
      <c r="H845" s="6"/>
      <c r="I845" s="6"/>
      <c r="J845" s="6"/>
      <c r="K845" s="28">
        <f t="shared" si="117"/>
        <v>0</v>
      </c>
      <c r="L845" s="28">
        <f t="shared" si="118"/>
        <v>0</v>
      </c>
      <c r="M845" s="28">
        <f t="shared" si="119"/>
        <v>0</v>
      </c>
      <c r="O845" s="11" t="s">
        <v>25</v>
      </c>
      <c r="P845" s="6"/>
      <c r="Q845" s="28">
        <f t="shared" si="120"/>
        <v>0</v>
      </c>
      <c r="S845" s="11" t="s">
        <v>25</v>
      </c>
      <c r="T845" s="6"/>
      <c r="U845" s="28">
        <f t="shared" si="121"/>
        <v>0</v>
      </c>
    </row>
    <row r="846" spans="1:21" x14ac:dyDescent="0.35">
      <c r="A846" s="6"/>
      <c r="B846" s="6"/>
      <c r="C846" s="6"/>
      <c r="D846" s="28">
        <f t="shared" si="114"/>
        <v>0</v>
      </c>
      <c r="E846" s="28">
        <f t="shared" si="115"/>
        <v>0</v>
      </c>
      <c r="F846" s="28">
        <f t="shared" si="116"/>
        <v>0</v>
      </c>
      <c r="H846" s="6"/>
      <c r="I846" s="6"/>
      <c r="J846" s="6"/>
      <c r="K846" s="28">
        <f t="shared" si="117"/>
        <v>0</v>
      </c>
      <c r="L846" s="28">
        <f t="shared" si="118"/>
        <v>0</v>
      </c>
      <c r="M846" s="28">
        <f t="shared" si="119"/>
        <v>0</v>
      </c>
      <c r="O846" s="11" t="s">
        <v>25</v>
      </c>
      <c r="P846" s="6"/>
      <c r="Q846" s="28">
        <f t="shared" si="120"/>
        <v>0</v>
      </c>
      <c r="S846" s="11" t="s">
        <v>25</v>
      </c>
      <c r="T846" s="6"/>
      <c r="U846" s="28">
        <f t="shared" si="121"/>
        <v>0</v>
      </c>
    </row>
    <row r="847" spans="1:21" x14ac:dyDescent="0.35">
      <c r="A847" s="6"/>
      <c r="B847" s="6"/>
      <c r="C847" s="6"/>
      <c r="D847" s="28">
        <f t="shared" si="114"/>
        <v>0</v>
      </c>
      <c r="E847" s="28">
        <f t="shared" si="115"/>
        <v>0</v>
      </c>
      <c r="F847" s="28">
        <f t="shared" si="116"/>
        <v>0</v>
      </c>
      <c r="H847" s="6"/>
      <c r="I847" s="6"/>
      <c r="J847" s="6"/>
      <c r="K847" s="28">
        <f t="shared" si="117"/>
        <v>0</v>
      </c>
      <c r="L847" s="28">
        <f t="shared" si="118"/>
        <v>0</v>
      </c>
      <c r="M847" s="28">
        <f t="shared" si="119"/>
        <v>0</v>
      </c>
      <c r="O847" s="11" t="s">
        <v>25</v>
      </c>
      <c r="P847" s="6"/>
      <c r="Q847" s="28">
        <f t="shared" si="120"/>
        <v>0</v>
      </c>
      <c r="S847" s="11" t="s">
        <v>25</v>
      </c>
      <c r="T847" s="6"/>
      <c r="U847" s="28">
        <f t="shared" si="121"/>
        <v>0</v>
      </c>
    </row>
    <row r="848" spans="1:21" x14ac:dyDescent="0.35">
      <c r="A848" s="6"/>
      <c r="B848" s="6"/>
      <c r="C848" s="6"/>
      <c r="D848" s="28">
        <f t="shared" si="114"/>
        <v>0</v>
      </c>
      <c r="E848" s="28">
        <f t="shared" si="115"/>
        <v>0</v>
      </c>
      <c r="F848" s="28">
        <f t="shared" si="116"/>
        <v>0</v>
      </c>
      <c r="H848" s="6"/>
      <c r="I848" s="6"/>
      <c r="J848" s="6"/>
      <c r="K848" s="28">
        <f t="shared" si="117"/>
        <v>0</v>
      </c>
      <c r="L848" s="28">
        <f t="shared" si="118"/>
        <v>0</v>
      </c>
      <c r="M848" s="28">
        <f t="shared" si="119"/>
        <v>0</v>
      </c>
      <c r="O848" s="11" t="s">
        <v>25</v>
      </c>
      <c r="P848" s="6"/>
      <c r="Q848" s="28">
        <f t="shared" si="120"/>
        <v>0</v>
      </c>
      <c r="S848" s="11" t="s">
        <v>25</v>
      </c>
      <c r="T848" s="6"/>
      <c r="U848" s="28">
        <f t="shared" si="121"/>
        <v>0</v>
      </c>
    </row>
    <row r="849" spans="1:21" x14ac:dyDescent="0.35">
      <c r="A849" s="6"/>
      <c r="B849" s="6"/>
      <c r="C849" s="6"/>
      <c r="D849" s="28">
        <f t="shared" si="114"/>
        <v>0</v>
      </c>
      <c r="E849" s="28">
        <f t="shared" si="115"/>
        <v>0</v>
      </c>
      <c r="F849" s="28">
        <f t="shared" si="116"/>
        <v>0</v>
      </c>
      <c r="H849" s="6"/>
      <c r="I849" s="6"/>
      <c r="J849" s="6"/>
      <c r="K849" s="28">
        <f t="shared" si="117"/>
        <v>0</v>
      </c>
      <c r="L849" s="28">
        <f t="shared" si="118"/>
        <v>0</v>
      </c>
      <c r="M849" s="28">
        <f t="shared" si="119"/>
        <v>0</v>
      </c>
      <c r="O849" s="11" t="s">
        <v>25</v>
      </c>
      <c r="P849" s="6"/>
      <c r="Q849" s="28">
        <f t="shared" si="120"/>
        <v>0</v>
      </c>
      <c r="S849" s="11" t="s">
        <v>25</v>
      </c>
      <c r="T849" s="6"/>
      <c r="U849" s="28">
        <f t="shared" si="121"/>
        <v>0</v>
      </c>
    </row>
    <row r="850" spans="1:21" x14ac:dyDescent="0.35">
      <c r="A850" s="6"/>
      <c r="B850" s="6"/>
      <c r="C850" s="6"/>
      <c r="D850" s="28">
        <f t="shared" si="114"/>
        <v>0</v>
      </c>
      <c r="E850" s="28">
        <f t="shared" si="115"/>
        <v>0</v>
      </c>
      <c r="F850" s="28">
        <f t="shared" si="116"/>
        <v>0</v>
      </c>
      <c r="H850" s="6"/>
      <c r="I850" s="6"/>
      <c r="J850" s="6"/>
      <c r="K850" s="28">
        <f t="shared" si="117"/>
        <v>0</v>
      </c>
      <c r="L850" s="28">
        <f t="shared" si="118"/>
        <v>0</v>
      </c>
      <c r="M850" s="28">
        <f t="shared" si="119"/>
        <v>0</v>
      </c>
      <c r="O850" s="11" t="s">
        <v>25</v>
      </c>
      <c r="P850" s="6"/>
      <c r="Q850" s="28">
        <f t="shared" si="120"/>
        <v>0</v>
      </c>
      <c r="S850" s="11" t="s">
        <v>25</v>
      </c>
      <c r="T850" s="6"/>
      <c r="U850" s="28">
        <f t="shared" si="121"/>
        <v>0</v>
      </c>
    </row>
    <row r="851" spans="1:21" x14ac:dyDescent="0.35">
      <c r="A851" s="6"/>
      <c r="B851" s="6"/>
      <c r="C851" s="6"/>
      <c r="D851" s="28">
        <f t="shared" si="114"/>
        <v>0</v>
      </c>
      <c r="E851" s="28">
        <f t="shared" si="115"/>
        <v>0</v>
      </c>
      <c r="F851" s="28">
        <f t="shared" si="116"/>
        <v>0</v>
      </c>
      <c r="H851" s="6"/>
      <c r="I851" s="6"/>
      <c r="J851" s="6"/>
      <c r="K851" s="28">
        <f t="shared" si="117"/>
        <v>0</v>
      </c>
      <c r="L851" s="28">
        <f t="shared" si="118"/>
        <v>0</v>
      </c>
      <c r="M851" s="28">
        <f t="shared" si="119"/>
        <v>0</v>
      </c>
      <c r="O851" s="11" t="s">
        <v>25</v>
      </c>
      <c r="P851" s="6"/>
      <c r="Q851" s="28">
        <f t="shared" si="120"/>
        <v>0</v>
      </c>
      <c r="S851" s="11" t="s">
        <v>25</v>
      </c>
      <c r="T851" s="6"/>
      <c r="U851" s="28">
        <f t="shared" si="121"/>
        <v>0</v>
      </c>
    </row>
    <row r="852" spans="1:21" x14ac:dyDescent="0.35">
      <c r="A852" s="6"/>
      <c r="B852" s="6"/>
      <c r="C852" s="6"/>
      <c r="D852" s="28">
        <f t="shared" si="114"/>
        <v>0</v>
      </c>
      <c r="E852" s="28">
        <f t="shared" si="115"/>
        <v>0</v>
      </c>
      <c r="F852" s="28">
        <f t="shared" si="116"/>
        <v>0</v>
      </c>
      <c r="H852" s="6"/>
      <c r="I852" s="6"/>
      <c r="J852" s="6"/>
      <c r="K852" s="28">
        <f t="shared" si="117"/>
        <v>0</v>
      </c>
      <c r="L852" s="28">
        <f t="shared" si="118"/>
        <v>0</v>
      </c>
      <c r="M852" s="28">
        <f t="shared" si="119"/>
        <v>0</v>
      </c>
      <c r="O852" s="11" t="s">
        <v>25</v>
      </c>
      <c r="P852" s="6"/>
      <c r="Q852" s="28">
        <f t="shared" si="120"/>
        <v>0</v>
      </c>
      <c r="S852" s="11" t="s">
        <v>25</v>
      </c>
      <c r="T852" s="6"/>
      <c r="U852" s="28">
        <f t="shared" si="121"/>
        <v>0</v>
      </c>
    </row>
    <row r="853" spans="1:21" x14ac:dyDescent="0.35">
      <c r="A853" s="6"/>
      <c r="B853" s="6"/>
      <c r="C853" s="6"/>
      <c r="D853" s="28">
        <f t="shared" si="114"/>
        <v>0</v>
      </c>
      <c r="E853" s="28">
        <f t="shared" si="115"/>
        <v>0</v>
      </c>
      <c r="F853" s="28">
        <f t="shared" si="116"/>
        <v>0</v>
      </c>
      <c r="H853" s="6"/>
      <c r="I853" s="6"/>
      <c r="J853" s="6"/>
      <c r="K853" s="28">
        <f t="shared" si="117"/>
        <v>0</v>
      </c>
      <c r="L853" s="28">
        <f t="shared" si="118"/>
        <v>0</v>
      </c>
      <c r="M853" s="28">
        <f t="shared" si="119"/>
        <v>0</v>
      </c>
      <c r="O853" s="11" t="s">
        <v>25</v>
      </c>
      <c r="P853" s="6"/>
      <c r="Q853" s="28">
        <f t="shared" si="120"/>
        <v>0</v>
      </c>
      <c r="S853" s="11" t="s">
        <v>25</v>
      </c>
      <c r="T853" s="6"/>
      <c r="U853" s="28">
        <f t="shared" si="121"/>
        <v>0</v>
      </c>
    </row>
    <row r="854" spans="1:21" x14ac:dyDescent="0.35">
      <c r="A854" s="6"/>
      <c r="B854" s="6"/>
      <c r="C854" s="6"/>
      <c r="D854" s="28">
        <f t="shared" si="114"/>
        <v>0</v>
      </c>
      <c r="E854" s="28">
        <f t="shared" si="115"/>
        <v>0</v>
      </c>
      <c r="F854" s="28">
        <f t="shared" si="116"/>
        <v>0</v>
      </c>
      <c r="H854" s="6"/>
      <c r="I854" s="6"/>
      <c r="J854" s="6"/>
      <c r="K854" s="28">
        <f t="shared" si="117"/>
        <v>0</v>
      </c>
      <c r="L854" s="28">
        <f t="shared" si="118"/>
        <v>0</v>
      </c>
      <c r="M854" s="28">
        <f t="shared" si="119"/>
        <v>0</v>
      </c>
      <c r="O854" s="11" t="s">
        <v>25</v>
      </c>
      <c r="P854" s="6"/>
      <c r="Q854" s="28">
        <f t="shared" si="120"/>
        <v>0</v>
      </c>
      <c r="S854" s="11" t="s">
        <v>25</v>
      </c>
      <c r="T854" s="6"/>
      <c r="U854" s="28">
        <f t="shared" si="121"/>
        <v>0</v>
      </c>
    </row>
    <row r="855" spans="1:21" x14ac:dyDescent="0.35">
      <c r="A855" s="6"/>
      <c r="B855" s="6"/>
      <c r="C855" s="6"/>
      <c r="D855" s="28">
        <f t="shared" si="114"/>
        <v>0</v>
      </c>
      <c r="E855" s="28">
        <f t="shared" si="115"/>
        <v>0</v>
      </c>
      <c r="F855" s="28">
        <f t="shared" si="116"/>
        <v>0</v>
      </c>
      <c r="H855" s="6"/>
      <c r="I855" s="6"/>
      <c r="J855" s="6"/>
      <c r="K855" s="28">
        <f t="shared" si="117"/>
        <v>0</v>
      </c>
      <c r="L855" s="28">
        <f t="shared" si="118"/>
        <v>0</v>
      </c>
      <c r="M855" s="28">
        <f t="shared" si="119"/>
        <v>0</v>
      </c>
      <c r="O855" s="11" t="s">
        <v>25</v>
      </c>
      <c r="P855" s="6"/>
      <c r="Q855" s="28">
        <f t="shared" si="120"/>
        <v>0</v>
      </c>
      <c r="S855" s="11" t="s">
        <v>25</v>
      </c>
      <c r="T855" s="6"/>
      <c r="U855" s="28">
        <f t="shared" si="121"/>
        <v>0</v>
      </c>
    </row>
    <row r="856" spans="1:21" x14ac:dyDescent="0.35">
      <c r="A856" s="6"/>
      <c r="B856" s="6"/>
      <c r="C856" s="6"/>
      <c r="D856" s="28">
        <f t="shared" si="114"/>
        <v>0</v>
      </c>
      <c r="E856" s="28">
        <f t="shared" si="115"/>
        <v>0</v>
      </c>
      <c r="F856" s="28">
        <f t="shared" si="116"/>
        <v>0</v>
      </c>
      <c r="H856" s="6"/>
      <c r="I856" s="6"/>
      <c r="J856" s="6"/>
      <c r="K856" s="28">
        <f t="shared" si="117"/>
        <v>0</v>
      </c>
      <c r="L856" s="28">
        <f t="shared" si="118"/>
        <v>0</v>
      </c>
      <c r="M856" s="28">
        <f t="shared" si="119"/>
        <v>0</v>
      </c>
      <c r="O856" s="11" t="s">
        <v>25</v>
      </c>
      <c r="P856" s="6"/>
      <c r="Q856" s="28">
        <f t="shared" si="120"/>
        <v>0</v>
      </c>
      <c r="S856" s="11" t="s">
        <v>25</v>
      </c>
      <c r="T856" s="6"/>
      <c r="U856" s="28">
        <f t="shared" si="121"/>
        <v>0</v>
      </c>
    </row>
    <row r="857" spans="1:21" x14ac:dyDescent="0.35">
      <c r="A857" s="6"/>
      <c r="B857" s="6"/>
      <c r="C857" s="6"/>
      <c r="D857" s="28">
        <f t="shared" si="114"/>
        <v>0</v>
      </c>
      <c r="E857" s="28">
        <f t="shared" si="115"/>
        <v>0</v>
      </c>
      <c r="F857" s="28">
        <f t="shared" si="116"/>
        <v>0</v>
      </c>
      <c r="H857" s="6"/>
      <c r="I857" s="6"/>
      <c r="J857" s="6"/>
      <c r="K857" s="28">
        <f t="shared" si="117"/>
        <v>0</v>
      </c>
      <c r="L857" s="28">
        <f t="shared" si="118"/>
        <v>0</v>
      </c>
      <c r="M857" s="28">
        <f t="shared" si="119"/>
        <v>0</v>
      </c>
      <c r="O857" s="11" t="s">
        <v>25</v>
      </c>
      <c r="P857" s="6"/>
      <c r="Q857" s="28">
        <f t="shared" si="120"/>
        <v>0</v>
      </c>
      <c r="S857" s="11" t="s">
        <v>25</v>
      </c>
      <c r="T857" s="6"/>
      <c r="U857" s="28">
        <f t="shared" si="121"/>
        <v>0</v>
      </c>
    </row>
    <row r="858" spans="1:21" x14ac:dyDescent="0.35">
      <c r="A858" s="6"/>
      <c r="B858" s="6"/>
      <c r="C858" s="6"/>
      <c r="D858" s="28">
        <f t="shared" si="114"/>
        <v>0</v>
      </c>
      <c r="E858" s="28">
        <f t="shared" si="115"/>
        <v>0</v>
      </c>
      <c r="F858" s="28">
        <f t="shared" si="116"/>
        <v>0</v>
      </c>
      <c r="H858" s="6"/>
      <c r="I858" s="6"/>
      <c r="J858" s="6"/>
      <c r="K858" s="28">
        <f t="shared" si="117"/>
        <v>0</v>
      </c>
      <c r="L858" s="28">
        <f t="shared" si="118"/>
        <v>0</v>
      </c>
      <c r="M858" s="28">
        <f t="shared" si="119"/>
        <v>0</v>
      </c>
      <c r="O858" s="11" t="s">
        <v>25</v>
      </c>
      <c r="P858" s="6"/>
      <c r="Q858" s="28">
        <f t="shared" si="120"/>
        <v>0</v>
      </c>
      <c r="S858" s="11" t="s">
        <v>25</v>
      </c>
      <c r="T858" s="6"/>
      <c r="U858" s="28">
        <f t="shared" si="121"/>
        <v>0</v>
      </c>
    </row>
    <row r="859" spans="1:21" x14ac:dyDescent="0.35">
      <c r="A859" s="6"/>
      <c r="B859" s="6"/>
      <c r="C859" s="6"/>
      <c r="D859" s="28">
        <f t="shared" si="114"/>
        <v>0</v>
      </c>
      <c r="E859" s="28">
        <f t="shared" si="115"/>
        <v>0</v>
      </c>
      <c r="F859" s="28">
        <f t="shared" si="116"/>
        <v>0</v>
      </c>
      <c r="H859" s="6"/>
      <c r="I859" s="6"/>
      <c r="J859" s="6"/>
      <c r="K859" s="28">
        <f t="shared" si="117"/>
        <v>0</v>
      </c>
      <c r="L859" s="28">
        <f t="shared" si="118"/>
        <v>0</v>
      </c>
      <c r="M859" s="28">
        <f t="shared" si="119"/>
        <v>0</v>
      </c>
      <c r="O859" s="11" t="s">
        <v>25</v>
      </c>
      <c r="P859" s="6"/>
      <c r="Q859" s="28">
        <f t="shared" si="120"/>
        <v>0</v>
      </c>
      <c r="S859" s="11" t="s">
        <v>25</v>
      </c>
      <c r="T859" s="6"/>
      <c r="U859" s="28">
        <f t="shared" si="121"/>
        <v>0</v>
      </c>
    </row>
    <row r="860" spans="1:21" x14ac:dyDescent="0.35">
      <c r="A860" s="6"/>
      <c r="B860" s="6"/>
      <c r="C860" s="6"/>
      <c r="D860" s="28">
        <f t="shared" si="114"/>
        <v>0</v>
      </c>
      <c r="E860" s="28">
        <f t="shared" si="115"/>
        <v>0</v>
      </c>
      <c r="F860" s="28">
        <f t="shared" si="116"/>
        <v>0</v>
      </c>
      <c r="H860" s="6"/>
      <c r="I860" s="6"/>
      <c r="J860" s="6"/>
      <c r="K860" s="28">
        <f t="shared" si="117"/>
        <v>0</v>
      </c>
      <c r="L860" s="28">
        <f t="shared" si="118"/>
        <v>0</v>
      </c>
      <c r="M860" s="28">
        <f t="shared" si="119"/>
        <v>0</v>
      </c>
      <c r="O860" s="11" t="s">
        <v>25</v>
      </c>
      <c r="P860" s="6"/>
      <c r="Q860" s="28">
        <f t="shared" si="120"/>
        <v>0</v>
      </c>
      <c r="S860" s="11" t="s">
        <v>25</v>
      </c>
      <c r="T860" s="6"/>
      <c r="U860" s="28">
        <f t="shared" si="121"/>
        <v>0</v>
      </c>
    </row>
    <row r="861" spans="1:21" x14ac:dyDescent="0.35">
      <c r="A861" s="6"/>
      <c r="B861" s="6"/>
      <c r="C861" s="6"/>
      <c r="D861" s="28">
        <f t="shared" si="114"/>
        <v>0</v>
      </c>
      <c r="E861" s="28">
        <f t="shared" si="115"/>
        <v>0</v>
      </c>
      <c r="F861" s="28">
        <f t="shared" si="116"/>
        <v>0</v>
      </c>
      <c r="H861" s="6"/>
      <c r="I861" s="6"/>
      <c r="J861" s="6"/>
      <c r="K861" s="28">
        <f t="shared" si="117"/>
        <v>0</v>
      </c>
      <c r="L861" s="28">
        <f t="shared" si="118"/>
        <v>0</v>
      </c>
      <c r="M861" s="28">
        <f t="shared" si="119"/>
        <v>0</v>
      </c>
      <c r="O861" s="11" t="s">
        <v>25</v>
      </c>
      <c r="P861" s="6"/>
      <c r="Q861" s="28">
        <f t="shared" si="120"/>
        <v>0</v>
      </c>
      <c r="S861" s="11" t="s">
        <v>25</v>
      </c>
      <c r="T861" s="6"/>
      <c r="U861" s="28">
        <f t="shared" si="121"/>
        <v>0</v>
      </c>
    </row>
    <row r="862" spans="1:21" x14ac:dyDescent="0.35">
      <c r="A862" s="6"/>
      <c r="B862" s="6"/>
      <c r="C862" s="6"/>
      <c r="D862" s="28">
        <f t="shared" si="114"/>
        <v>0</v>
      </c>
      <c r="E862" s="28">
        <f t="shared" si="115"/>
        <v>0</v>
      </c>
      <c r="F862" s="28">
        <f t="shared" si="116"/>
        <v>0</v>
      </c>
      <c r="H862" s="6"/>
      <c r="I862" s="6"/>
      <c r="J862" s="6"/>
      <c r="K862" s="28">
        <f t="shared" si="117"/>
        <v>0</v>
      </c>
      <c r="L862" s="28">
        <f t="shared" si="118"/>
        <v>0</v>
      </c>
      <c r="M862" s="28">
        <f t="shared" si="119"/>
        <v>0</v>
      </c>
      <c r="O862" s="11" t="s">
        <v>25</v>
      </c>
      <c r="P862" s="6"/>
      <c r="Q862" s="28">
        <f t="shared" si="120"/>
        <v>0</v>
      </c>
      <c r="S862" s="11" t="s">
        <v>25</v>
      </c>
      <c r="T862" s="6"/>
      <c r="U862" s="28">
        <f t="shared" si="121"/>
        <v>0</v>
      </c>
    </row>
    <row r="863" spans="1:21" x14ac:dyDescent="0.35">
      <c r="A863" s="6"/>
      <c r="B863" s="6"/>
      <c r="C863" s="6"/>
      <c r="D863" s="28">
        <f t="shared" si="114"/>
        <v>0</v>
      </c>
      <c r="E863" s="28">
        <f t="shared" si="115"/>
        <v>0</v>
      </c>
      <c r="F863" s="28">
        <f t="shared" si="116"/>
        <v>0</v>
      </c>
      <c r="H863" s="6"/>
      <c r="I863" s="6"/>
      <c r="J863" s="6"/>
      <c r="K863" s="28">
        <f t="shared" si="117"/>
        <v>0</v>
      </c>
      <c r="L863" s="28">
        <f t="shared" si="118"/>
        <v>0</v>
      </c>
      <c r="M863" s="28">
        <f t="shared" si="119"/>
        <v>0</v>
      </c>
      <c r="O863" s="11" t="s">
        <v>25</v>
      </c>
      <c r="P863" s="6"/>
      <c r="Q863" s="28">
        <f t="shared" si="120"/>
        <v>0</v>
      </c>
      <c r="S863" s="11" t="s">
        <v>25</v>
      </c>
      <c r="T863" s="6"/>
      <c r="U863" s="28">
        <f t="shared" si="121"/>
        <v>0</v>
      </c>
    </row>
    <row r="864" spans="1:21" x14ac:dyDescent="0.35">
      <c r="A864" s="6"/>
      <c r="B864" s="6"/>
      <c r="C864" s="6"/>
      <c r="D864" s="28">
        <f t="shared" si="114"/>
        <v>0</v>
      </c>
      <c r="E864" s="28">
        <f t="shared" si="115"/>
        <v>0</v>
      </c>
      <c r="F864" s="28">
        <f t="shared" si="116"/>
        <v>0</v>
      </c>
      <c r="H864" s="6"/>
      <c r="I864" s="6"/>
      <c r="J864" s="6"/>
      <c r="K864" s="28">
        <f t="shared" si="117"/>
        <v>0</v>
      </c>
      <c r="L864" s="28">
        <f t="shared" si="118"/>
        <v>0</v>
      </c>
      <c r="M864" s="28">
        <f t="shared" si="119"/>
        <v>0</v>
      </c>
      <c r="O864" s="11" t="s">
        <v>25</v>
      </c>
      <c r="P864" s="6"/>
      <c r="Q864" s="28">
        <f t="shared" si="120"/>
        <v>0</v>
      </c>
      <c r="S864" s="11" t="s">
        <v>25</v>
      </c>
      <c r="T864" s="6"/>
      <c r="U864" s="28">
        <f t="shared" si="121"/>
        <v>0</v>
      </c>
    </row>
    <row r="865" spans="1:21" x14ac:dyDescent="0.35">
      <c r="A865" s="6"/>
      <c r="B865" s="6"/>
      <c r="C865" s="6"/>
      <c r="D865" s="28">
        <f t="shared" si="114"/>
        <v>0</v>
      </c>
      <c r="E865" s="28">
        <f t="shared" si="115"/>
        <v>0</v>
      </c>
      <c r="F865" s="28">
        <f t="shared" si="116"/>
        <v>0</v>
      </c>
      <c r="H865" s="6"/>
      <c r="I865" s="6"/>
      <c r="J865" s="6"/>
      <c r="K865" s="28">
        <f t="shared" si="117"/>
        <v>0</v>
      </c>
      <c r="L865" s="28">
        <f t="shared" si="118"/>
        <v>0</v>
      </c>
      <c r="M865" s="28">
        <f t="shared" si="119"/>
        <v>0</v>
      </c>
      <c r="O865" s="11" t="s">
        <v>25</v>
      </c>
      <c r="P865" s="6"/>
      <c r="Q865" s="28">
        <f t="shared" si="120"/>
        <v>0</v>
      </c>
      <c r="S865" s="11" t="s">
        <v>25</v>
      </c>
      <c r="T865" s="6"/>
      <c r="U865" s="28">
        <f t="shared" si="121"/>
        <v>0</v>
      </c>
    </row>
    <row r="866" spans="1:21" x14ac:dyDescent="0.35">
      <c r="A866" s="6"/>
      <c r="B866" s="6"/>
      <c r="C866" s="6"/>
      <c r="D866" s="28">
        <f t="shared" si="114"/>
        <v>0</v>
      </c>
      <c r="E866" s="28">
        <f t="shared" si="115"/>
        <v>0</v>
      </c>
      <c r="F866" s="28">
        <f t="shared" si="116"/>
        <v>0</v>
      </c>
      <c r="H866" s="6"/>
      <c r="I866" s="6"/>
      <c r="J866" s="6"/>
      <c r="K866" s="28">
        <f t="shared" si="117"/>
        <v>0</v>
      </c>
      <c r="L866" s="28">
        <f t="shared" si="118"/>
        <v>0</v>
      </c>
      <c r="M866" s="28">
        <f t="shared" si="119"/>
        <v>0</v>
      </c>
      <c r="O866" s="11" t="s">
        <v>25</v>
      </c>
      <c r="P866" s="6"/>
      <c r="Q866" s="28">
        <f t="shared" si="120"/>
        <v>0</v>
      </c>
      <c r="S866" s="11" t="s">
        <v>25</v>
      </c>
      <c r="T866" s="6"/>
      <c r="U866" s="28">
        <f t="shared" si="121"/>
        <v>0</v>
      </c>
    </row>
    <row r="867" spans="1:21" x14ac:dyDescent="0.35">
      <c r="A867" s="6"/>
      <c r="B867" s="6"/>
      <c r="C867" s="6"/>
      <c r="D867" s="28">
        <f t="shared" si="114"/>
        <v>0</v>
      </c>
      <c r="E867" s="28">
        <f t="shared" si="115"/>
        <v>0</v>
      </c>
      <c r="F867" s="28">
        <f t="shared" si="116"/>
        <v>0</v>
      </c>
      <c r="H867" s="6"/>
      <c r="I867" s="6"/>
      <c r="J867" s="6"/>
      <c r="K867" s="28">
        <f t="shared" si="117"/>
        <v>0</v>
      </c>
      <c r="L867" s="28">
        <f t="shared" si="118"/>
        <v>0</v>
      </c>
      <c r="M867" s="28">
        <f t="shared" si="119"/>
        <v>0</v>
      </c>
      <c r="O867" s="11" t="s">
        <v>25</v>
      </c>
      <c r="P867" s="6"/>
      <c r="Q867" s="28">
        <f t="shared" si="120"/>
        <v>0</v>
      </c>
      <c r="S867" s="11" t="s">
        <v>25</v>
      </c>
      <c r="T867" s="6"/>
      <c r="U867" s="28">
        <f t="shared" si="121"/>
        <v>0</v>
      </c>
    </row>
    <row r="868" spans="1:21" x14ac:dyDescent="0.35">
      <c r="A868" s="6"/>
      <c r="B868" s="6"/>
      <c r="C868" s="6"/>
      <c r="D868" s="28">
        <f t="shared" si="114"/>
        <v>0</v>
      </c>
      <c r="E868" s="28">
        <f t="shared" si="115"/>
        <v>0</v>
      </c>
      <c r="F868" s="28">
        <f t="shared" si="116"/>
        <v>0</v>
      </c>
      <c r="H868" s="6"/>
      <c r="I868" s="6"/>
      <c r="J868" s="6"/>
      <c r="K868" s="28">
        <f t="shared" si="117"/>
        <v>0</v>
      </c>
      <c r="L868" s="28">
        <f t="shared" si="118"/>
        <v>0</v>
      </c>
      <c r="M868" s="28">
        <f t="shared" si="119"/>
        <v>0</v>
      </c>
      <c r="O868" s="11" t="s">
        <v>25</v>
      </c>
      <c r="P868" s="6"/>
      <c r="Q868" s="28">
        <f t="shared" si="120"/>
        <v>0</v>
      </c>
      <c r="S868" s="11" t="s">
        <v>25</v>
      </c>
      <c r="T868" s="6"/>
      <c r="U868" s="28">
        <f t="shared" si="121"/>
        <v>0</v>
      </c>
    </row>
    <row r="869" spans="1:21" x14ac:dyDescent="0.35">
      <c r="A869" s="6"/>
      <c r="B869" s="6"/>
      <c r="C869" s="6"/>
      <c r="D869" s="28">
        <f t="shared" si="114"/>
        <v>0</v>
      </c>
      <c r="E869" s="28">
        <f t="shared" si="115"/>
        <v>0</v>
      </c>
      <c r="F869" s="28">
        <f t="shared" si="116"/>
        <v>0</v>
      </c>
      <c r="H869" s="6"/>
      <c r="I869" s="6"/>
      <c r="J869" s="6"/>
      <c r="K869" s="28">
        <f t="shared" si="117"/>
        <v>0</v>
      </c>
      <c r="L869" s="28">
        <f t="shared" si="118"/>
        <v>0</v>
      </c>
      <c r="M869" s="28">
        <f t="shared" si="119"/>
        <v>0</v>
      </c>
      <c r="O869" s="11" t="s">
        <v>25</v>
      </c>
      <c r="P869" s="6"/>
      <c r="Q869" s="28">
        <f t="shared" si="120"/>
        <v>0</v>
      </c>
      <c r="S869" s="11" t="s">
        <v>25</v>
      </c>
      <c r="T869" s="6"/>
      <c r="U869" s="28">
        <f t="shared" si="121"/>
        <v>0</v>
      </c>
    </row>
    <row r="870" spans="1:21" x14ac:dyDescent="0.35">
      <c r="A870" s="6"/>
      <c r="B870" s="6"/>
      <c r="C870" s="6"/>
      <c r="D870" s="28">
        <f t="shared" si="114"/>
        <v>0</v>
      </c>
      <c r="E870" s="28">
        <f t="shared" si="115"/>
        <v>0</v>
      </c>
      <c r="F870" s="28">
        <f t="shared" si="116"/>
        <v>0</v>
      </c>
      <c r="H870" s="6"/>
      <c r="I870" s="6"/>
      <c r="J870" s="6"/>
      <c r="K870" s="28">
        <f t="shared" si="117"/>
        <v>0</v>
      </c>
      <c r="L870" s="28">
        <f t="shared" si="118"/>
        <v>0</v>
      </c>
      <c r="M870" s="28">
        <f t="shared" si="119"/>
        <v>0</v>
      </c>
      <c r="O870" s="11" t="s">
        <v>25</v>
      </c>
      <c r="P870" s="6"/>
      <c r="Q870" s="28">
        <f t="shared" si="120"/>
        <v>0</v>
      </c>
      <c r="S870" s="11" t="s">
        <v>25</v>
      </c>
      <c r="T870" s="6"/>
      <c r="U870" s="28">
        <f t="shared" si="121"/>
        <v>0</v>
      </c>
    </row>
    <row r="871" spans="1:21" x14ac:dyDescent="0.35">
      <c r="A871" s="6"/>
      <c r="B871" s="6"/>
      <c r="C871" s="6"/>
      <c r="D871" s="28">
        <f t="shared" si="114"/>
        <v>0</v>
      </c>
      <c r="E871" s="28">
        <f t="shared" si="115"/>
        <v>0</v>
      </c>
      <c r="F871" s="28">
        <f t="shared" si="116"/>
        <v>0</v>
      </c>
      <c r="H871" s="6"/>
      <c r="I871" s="6"/>
      <c r="J871" s="6"/>
      <c r="K871" s="28">
        <f t="shared" si="117"/>
        <v>0</v>
      </c>
      <c r="L871" s="28">
        <f t="shared" si="118"/>
        <v>0</v>
      </c>
      <c r="M871" s="28">
        <f t="shared" si="119"/>
        <v>0</v>
      </c>
      <c r="O871" s="11" t="s">
        <v>25</v>
      </c>
      <c r="P871" s="6"/>
      <c r="Q871" s="28">
        <f t="shared" si="120"/>
        <v>0</v>
      </c>
      <c r="S871" s="11" t="s">
        <v>25</v>
      </c>
      <c r="T871" s="6"/>
      <c r="U871" s="28">
        <f t="shared" si="121"/>
        <v>0</v>
      </c>
    </row>
    <row r="872" spans="1:21" x14ac:dyDescent="0.35">
      <c r="A872" s="6"/>
      <c r="B872" s="6"/>
      <c r="C872" s="6"/>
      <c r="D872" s="28">
        <f t="shared" si="114"/>
        <v>0</v>
      </c>
      <c r="E872" s="28">
        <f t="shared" si="115"/>
        <v>0</v>
      </c>
      <c r="F872" s="28">
        <f t="shared" si="116"/>
        <v>0</v>
      </c>
      <c r="H872" s="6"/>
      <c r="I872" s="6"/>
      <c r="J872" s="6"/>
      <c r="K872" s="28">
        <f t="shared" si="117"/>
        <v>0</v>
      </c>
      <c r="L872" s="28">
        <f t="shared" si="118"/>
        <v>0</v>
      </c>
      <c r="M872" s="28">
        <f t="shared" si="119"/>
        <v>0</v>
      </c>
      <c r="O872" s="11" t="s">
        <v>25</v>
      </c>
      <c r="P872" s="6"/>
      <c r="Q872" s="28">
        <f t="shared" si="120"/>
        <v>0</v>
      </c>
      <c r="S872" s="11" t="s">
        <v>25</v>
      </c>
      <c r="T872" s="6"/>
      <c r="U872" s="28">
        <f t="shared" si="121"/>
        <v>0</v>
      </c>
    </row>
    <row r="873" spans="1:21" x14ac:dyDescent="0.35">
      <c r="A873" s="6"/>
      <c r="B873" s="6"/>
      <c r="C873" s="6"/>
      <c r="D873" s="28">
        <f t="shared" si="114"/>
        <v>0</v>
      </c>
      <c r="E873" s="28">
        <f t="shared" si="115"/>
        <v>0</v>
      </c>
      <c r="F873" s="28">
        <f t="shared" si="116"/>
        <v>0</v>
      </c>
      <c r="H873" s="6"/>
      <c r="I873" s="6"/>
      <c r="J873" s="6"/>
      <c r="K873" s="28">
        <f t="shared" si="117"/>
        <v>0</v>
      </c>
      <c r="L873" s="28">
        <f t="shared" si="118"/>
        <v>0</v>
      </c>
      <c r="M873" s="28">
        <f t="shared" si="119"/>
        <v>0</v>
      </c>
      <c r="O873" s="11" t="s">
        <v>25</v>
      </c>
      <c r="P873" s="6"/>
      <c r="Q873" s="28">
        <f t="shared" si="120"/>
        <v>0</v>
      </c>
      <c r="S873" s="11" t="s">
        <v>25</v>
      </c>
      <c r="T873" s="6"/>
      <c r="U873" s="28">
        <f t="shared" si="121"/>
        <v>0</v>
      </c>
    </row>
    <row r="874" spans="1:21" x14ac:dyDescent="0.35">
      <c r="A874" s="6"/>
      <c r="B874" s="6"/>
      <c r="C874" s="6"/>
      <c r="D874" s="28">
        <f t="shared" si="114"/>
        <v>0</v>
      </c>
      <c r="E874" s="28">
        <f t="shared" si="115"/>
        <v>0</v>
      </c>
      <c r="F874" s="28">
        <f t="shared" si="116"/>
        <v>0</v>
      </c>
      <c r="H874" s="6"/>
      <c r="I874" s="6"/>
      <c r="J874" s="6"/>
      <c r="K874" s="28">
        <f t="shared" si="117"/>
        <v>0</v>
      </c>
      <c r="L874" s="28">
        <f t="shared" si="118"/>
        <v>0</v>
      </c>
      <c r="M874" s="28">
        <f t="shared" si="119"/>
        <v>0</v>
      </c>
      <c r="O874" s="11" t="s">
        <v>25</v>
      </c>
      <c r="P874" s="6"/>
      <c r="Q874" s="28">
        <f t="shared" si="120"/>
        <v>0</v>
      </c>
      <c r="S874" s="11" t="s">
        <v>25</v>
      </c>
      <c r="T874" s="6"/>
      <c r="U874" s="28">
        <f t="shared" si="121"/>
        <v>0</v>
      </c>
    </row>
    <row r="875" spans="1:21" x14ac:dyDescent="0.35">
      <c r="A875" s="6"/>
      <c r="B875" s="6"/>
      <c r="C875" s="6"/>
      <c r="D875" s="28">
        <f t="shared" si="114"/>
        <v>0</v>
      </c>
      <c r="E875" s="28">
        <f t="shared" si="115"/>
        <v>0</v>
      </c>
      <c r="F875" s="28">
        <f t="shared" si="116"/>
        <v>0</v>
      </c>
      <c r="H875" s="6"/>
      <c r="I875" s="6"/>
      <c r="J875" s="6"/>
      <c r="K875" s="28">
        <f t="shared" si="117"/>
        <v>0</v>
      </c>
      <c r="L875" s="28">
        <f t="shared" si="118"/>
        <v>0</v>
      </c>
      <c r="M875" s="28">
        <f t="shared" si="119"/>
        <v>0</v>
      </c>
      <c r="O875" s="11" t="s">
        <v>25</v>
      </c>
      <c r="P875" s="6"/>
      <c r="Q875" s="28">
        <f t="shared" si="120"/>
        <v>0</v>
      </c>
      <c r="S875" s="11" t="s">
        <v>25</v>
      </c>
      <c r="T875" s="6"/>
      <c r="U875" s="28">
        <f t="shared" si="121"/>
        <v>0</v>
      </c>
    </row>
    <row r="876" spans="1:21" x14ac:dyDescent="0.35">
      <c r="A876" s="6"/>
      <c r="B876" s="6"/>
      <c r="C876" s="6"/>
      <c r="D876" s="28">
        <f t="shared" si="114"/>
        <v>0</v>
      </c>
      <c r="E876" s="28">
        <f t="shared" si="115"/>
        <v>0</v>
      </c>
      <c r="F876" s="28">
        <f t="shared" si="116"/>
        <v>0</v>
      </c>
      <c r="H876" s="6"/>
      <c r="I876" s="6"/>
      <c r="J876" s="6"/>
      <c r="K876" s="28">
        <f t="shared" si="117"/>
        <v>0</v>
      </c>
      <c r="L876" s="28">
        <f t="shared" si="118"/>
        <v>0</v>
      </c>
      <c r="M876" s="28">
        <f t="shared" si="119"/>
        <v>0</v>
      </c>
      <c r="O876" s="11" t="s">
        <v>25</v>
      </c>
      <c r="P876" s="6"/>
      <c r="Q876" s="28">
        <f t="shared" si="120"/>
        <v>0</v>
      </c>
      <c r="S876" s="11" t="s">
        <v>25</v>
      </c>
      <c r="T876" s="6"/>
      <c r="U876" s="28">
        <f t="shared" si="121"/>
        <v>0</v>
      </c>
    </row>
    <row r="877" spans="1:21" x14ac:dyDescent="0.35">
      <c r="A877" s="6"/>
      <c r="B877" s="6"/>
      <c r="C877" s="6"/>
      <c r="D877" s="28">
        <f t="shared" si="114"/>
        <v>0</v>
      </c>
      <c r="E877" s="28">
        <f t="shared" si="115"/>
        <v>0</v>
      </c>
      <c r="F877" s="28">
        <f t="shared" si="116"/>
        <v>0</v>
      </c>
      <c r="H877" s="6"/>
      <c r="I877" s="6"/>
      <c r="J877" s="6"/>
      <c r="K877" s="28">
        <f t="shared" si="117"/>
        <v>0</v>
      </c>
      <c r="L877" s="28">
        <f t="shared" si="118"/>
        <v>0</v>
      </c>
      <c r="M877" s="28">
        <f t="shared" si="119"/>
        <v>0</v>
      </c>
      <c r="O877" s="11" t="s">
        <v>25</v>
      </c>
      <c r="P877" s="6"/>
      <c r="Q877" s="28">
        <f t="shared" si="120"/>
        <v>0</v>
      </c>
      <c r="S877" s="11" t="s">
        <v>25</v>
      </c>
      <c r="T877" s="6"/>
      <c r="U877" s="28">
        <f t="shared" si="121"/>
        <v>0</v>
      </c>
    </row>
    <row r="878" spans="1:21" x14ac:dyDescent="0.35">
      <c r="A878" s="6"/>
      <c r="B878" s="6"/>
      <c r="C878" s="6"/>
      <c r="D878" s="28">
        <f t="shared" si="114"/>
        <v>0</v>
      </c>
      <c r="E878" s="28">
        <f t="shared" si="115"/>
        <v>0</v>
      </c>
      <c r="F878" s="28">
        <f t="shared" si="116"/>
        <v>0</v>
      </c>
      <c r="H878" s="6"/>
      <c r="I878" s="6"/>
      <c r="J878" s="6"/>
      <c r="K878" s="28">
        <f t="shared" si="117"/>
        <v>0</v>
      </c>
      <c r="L878" s="28">
        <f t="shared" si="118"/>
        <v>0</v>
      </c>
      <c r="M878" s="28">
        <f t="shared" si="119"/>
        <v>0</v>
      </c>
      <c r="O878" s="11" t="s">
        <v>25</v>
      </c>
      <c r="P878" s="6"/>
      <c r="Q878" s="28">
        <f t="shared" si="120"/>
        <v>0</v>
      </c>
      <c r="S878" s="11" t="s">
        <v>25</v>
      </c>
      <c r="T878" s="6"/>
      <c r="U878" s="28">
        <f t="shared" si="121"/>
        <v>0</v>
      </c>
    </row>
    <row r="879" spans="1:21" x14ac:dyDescent="0.35">
      <c r="A879" s="6"/>
      <c r="B879" s="6"/>
      <c r="C879" s="6"/>
      <c r="D879" s="28">
        <f t="shared" si="114"/>
        <v>0</v>
      </c>
      <c r="E879" s="28">
        <f t="shared" si="115"/>
        <v>0</v>
      </c>
      <c r="F879" s="28">
        <f t="shared" si="116"/>
        <v>0</v>
      </c>
      <c r="H879" s="6"/>
      <c r="I879" s="6"/>
      <c r="J879" s="6"/>
      <c r="K879" s="28">
        <f t="shared" si="117"/>
        <v>0</v>
      </c>
      <c r="L879" s="28">
        <f t="shared" si="118"/>
        <v>0</v>
      </c>
      <c r="M879" s="28">
        <f t="shared" si="119"/>
        <v>0</v>
      </c>
      <c r="O879" s="11" t="s">
        <v>25</v>
      </c>
      <c r="P879" s="6"/>
      <c r="Q879" s="28">
        <f t="shared" si="120"/>
        <v>0</v>
      </c>
      <c r="S879" s="11" t="s">
        <v>25</v>
      </c>
      <c r="T879" s="6"/>
      <c r="U879" s="28">
        <f t="shared" si="121"/>
        <v>0</v>
      </c>
    </row>
    <row r="880" spans="1:21" x14ac:dyDescent="0.35">
      <c r="A880" s="6"/>
      <c r="B880" s="6"/>
      <c r="C880" s="6"/>
      <c r="D880" s="28">
        <f t="shared" si="114"/>
        <v>0</v>
      </c>
      <c r="E880" s="28">
        <f t="shared" si="115"/>
        <v>0</v>
      </c>
      <c r="F880" s="28">
        <f t="shared" si="116"/>
        <v>0</v>
      </c>
      <c r="H880" s="6"/>
      <c r="I880" s="6"/>
      <c r="J880" s="6"/>
      <c r="K880" s="28">
        <f t="shared" si="117"/>
        <v>0</v>
      </c>
      <c r="L880" s="28">
        <f t="shared" si="118"/>
        <v>0</v>
      </c>
      <c r="M880" s="28">
        <f t="shared" si="119"/>
        <v>0</v>
      </c>
      <c r="O880" s="11" t="s">
        <v>25</v>
      </c>
      <c r="P880" s="6"/>
      <c r="Q880" s="28">
        <f t="shared" si="120"/>
        <v>0</v>
      </c>
      <c r="S880" s="11" t="s">
        <v>25</v>
      </c>
      <c r="T880" s="6"/>
      <c r="U880" s="28">
        <f t="shared" si="121"/>
        <v>0</v>
      </c>
    </row>
    <row r="881" spans="1:21" x14ac:dyDescent="0.35">
      <c r="A881" s="6"/>
      <c r="B881" s="6"/>
      <c r="C881" s="6"/>
      <c r="D881" s="28">
        <f t="shared" si="114"/>
        <v>0</v>
      </c>
      <c r="E881" s="28">
        <f t="shared" si="115"/>
        <v>0</v>
      </c>
      <c r="F881" s="28">
        <f t="shared" si="116"/>
        <v>0</v>
      </c>
      <c r="H881" s="6"/>
      <c r="I881" s="6"/>
      <c r="J881" s="6"/>
      <c r="K881" s="28">
        <f t="shared" si="117"/>
        <v>0</v>
      </c>
      <c r="L881" s="28">
        <f t="shared" si="118"/>
        <v>0</v>
      </c>
      <c r="M881" s="28">
        <f t="shared" si="119"/>
        <v>0</v>
      </c>
      <c r="O881" s="11" t="s">
        <v>25</v>
      </c>
      <c r="P881" s="6"/>
      <c r="Q881" s="28">
        <f t="shared" si="120"/>
        <v>0</v>
      </c>
      <c r="S881" s="11" t="s">
        <v>25</v>
      </c>
      <c r="T881" s="6"/>
      <c r="U881" s="28">
        <f t="shared" si="121"/>
        <v>0</v>
      </c>
    </row>
    <row r="882" spans="1:21" x14ac:dyDescent="0.35">
      <c r="A882" s="6"/>
      <c r="B882" s="6"/>
      <c r="C882" s="6"/>
      <c r="D882" s="28">
        <f t="shared" ref="D882:D945" si="122">CalcHostUnitsFullStack(B882)</f>
        <v>0</v>
      </c>
      <c r="E882" s="28">
        <f t="shared" ref="E882:E945" si="123">D882*C882</f>
        <v>0</v>
      </c>
      <c r="F882" s="28">
        <f t="shared" ref="F882:F945" si="124">CalcCustomMetricsFullStack(B882)</f>
        <v>0</v>
      </c>
      <c r="H882" s="6"/>
      <c r="I882" s="6"/>
      <c r="J882" s="6"/>
      <c r="K882" s="28">
        <f t="shared" ref="K882:K945" si="125">CalcHostUnitsInfraOnly(I882)</f>
        <v>0</v>
      </c>
      <c r="L882" s="28">
        <f t="shared" ref="L882:L945" si="126">K882*J882</f>
        <v>0</v>
      </c>
      <c r="M882" s="28">
        <f t="shared" ref="M882:M945" si="127">CalcCustomMetricsInfraOnly(I882)</f>
        <v>0</v>
      </c>
      <c r="O882" s="11" t="s">
        <v>25</v>
      </c>
      <c r="P882" s="6"/>
      <c r="Q882" s="28">
        <f t="shared" ref="Q882:Q945" si="128">CalcHostUnitsFullStack(VLOOKUP(O882,machine_sizes,2,FALSE))*P882</f>
        <v>0</v>
      </c>
      <c r="S882" s="11" t="s">
        <v>25</v>
      </c>
      <c r="T882" s="6"/>
      <c r="U882" s="28">
        <f t="shared" ref="U882:U945" si="129">CalcHostUnitsInfraOnly(VLOOKUP(S882,machine_sizes,2,FALSE))*T882</f>
        <v>0</v>
      </c>
    </row>
    <row r="883" spans="1:21" x14ac:dyDescent="0.35">
      <c r="A883" s="6"/>
      <c r="B883" s="6"/>
      <c r="C883" s="6"/>
      <c r="D883" s="28">
        <f t="shared" si="122"/>
        <v>0</v>
      </c>
      <c r="E883" s="28">
        <f t="shared" si="123"/>
        <v>0</v>
      </c>
      <c r="F883" s="28">
        <f t="shared" si="124"/>
        <v>0</v>
      </c>
      <c r="H883" s="6"/>
      <c r="I883" s="6"/>
      <c r="J883" s="6"/>
      <c r="K883" s="28">
        <f t="shared" si="125"/>
        <v>0</v>
      </c>
      <c r="L883" s="28">
        <f t="shared" si="126"/>
        <v>0</v>
      </c>
      <c r="M883" s="28">
        <f t="shared" si="127"/>
        <v>0</v>
      </c>
      <c r="O883" s="11" t="s">
        <v>25</v>
      </c>
      <c r="P883" s="6"/>
      <c r="Q883" s="28">
        <f t="shared" si="128"/>
        <v>0</v>
      </c>
      <c r="S883" s="11" t="s">
        <v>25</v>
      </c>
      <c r="T883" s="6"/>
      <c r="U883" s="28">
        <f t="shared" si="129"/>
        <v>0</v>
      </c>
    </row>
    <row r="884" spans="1:21" x14ac:dyDescent="0.35">
      <c r="A884" s="6"/>
      <c r="B884" s="6"/>
      <c r="C884" s="6"/>
      <c r="D884" s="28">
        <f t="shared" si="122"/>
        <v>0</v>
      </c>
      <c r="E884" s="28">
        <f t="shared" si="123"/>
        <v>0</v>
      </c>
      <c r="F884" s="28">
        <f t="shared" si="124"/>
        <v>0</v>
      </c>
      <c r="H884" s="6"/>
      <c r="I884" s="6"/>
      <c r="J884" s="6"/>
      <c r="K884" s="28">
        <f t="shared" si="125"/>
        <v>0</v>
      </c>
      <c r="L884" s="28">
        <f t="shared" si="126"/>
        <v>0</v>
      </c>
      <c r="M884" s="28">
        <f t="shared" si="127"/>
        <v>0</v>
      </c>
      <c r="O884" s="11" t="s">
        <v>25</v>
      </c>
      <c r="P884" s="6"/>
      <c r="Q884" s="28">
        <f t="shared" si="128"/>
        <v>0</v>
      </c>
      <c r="S884" s="11" t="s">
        <v>25</v>
      </c>
      <c r="T884" s="6"/>
      <c r="U884" s="28">
        <f t="shared" si="129"/>
        <v>0</v>
      </c>
    </row>
    <row r="885" spans="1:21" x14ac:dyDescent="0.35">
      <c r="A885" s="6"/>
      <c r="B885" s="6"/>
      <c r="C885" s="6"/>
      <c r="D885" s="28">
        <f t="shared" si="122"/>
        <v>0</v>
      </c>
      <c r="E885" s="28">
        <f t="shared" si="123"/>
        <v>0</v>
      </c>
      <c r="F885" s="28">
        <f t="shared" si="124"/>
        <v>0</v>
      </c>
      <c r="H885" s="6"/>
      <c r="I885" s="6"/>
      <c r="J885" s="6"/>
      <c r="K885" s="28">
        <f t="shared" si="125"/>
        <v>0</v>
      </c>
      <c r="L885" s="28">
        <f t="shared" si="126"/>
        <v>0</v>
      </c>
      <c r="M885" s="28">
        <f t="shared" si="127"/>
        <v>0</v>
      </c>
      <c r="O885" s="11" t="s">
        <v>25</v>
      </c>
      <c r="P885" s="6"/>
      <c r="Q885" s="28">
        <f t="shared" si="128"/>
        <v>0</v>
      </c>
      <c r="S885" s="11" t="s">
        <v>25</v>
      </c>
      <c r="T885" s="6"/>
      <c r="U885" s="28">
        <f t="shared" si="129"/>
        <v>0</v>
      </c>
    </row>
    <row r="886" spans="1:21" x14ac:dyDescent="0.35">
      <c r="A886" s="6"/>
      <c r="B886" s="6"/>
      <c r="C886" s="6"/>
      <c r="D886" s="28">
        <f t="shared" si="122"/>
        <v>0</v>
      </c>
      <c r="E886" s="28">
        <f t="shared" si="123"/>
        <v>0</v>
      </c>
      <c r="F886" s="28">
        <f t="shared" si="124"/>
        <v>0</v>
      </c>
      <c r="H886" s="6"/>
      <c r="I886" s="6"/>
      <c r="J886" s="6"/>
      <c r="K886" s="28">
        <f t="shared" si="125"/>
        <v>0</v>
      </c>
      <c r="L886" s="28">
        <f t="shared" si="126"/>
        <v>0</v>
      </c>
      <c r="M886" s="28">
        <f t="shared" si="127"/>
        <v>0</v>
      </c>
      <c r="O886" s="11" t="s">
        <v>25</v>
      </c>
      <c r="P886" s="6"/>
      <c r="Q886" s="28">
        <f t="shared" si="128"/>
        <v>0</v>
      </c>
      <c r="S886" s="11" t="s">
        <v>25</v>
      </c>
      <c r="T886" s="6"/>
      <c r="U886" s="28">
        <f t="shared" si="129"/>
        <v>0</v>
      </c>
    </row>
    <row r="887" spans="1:21" x14ac:dyDescent="0.35">
      <c r="A887" s="6"/>
      <c r="B887" s="6"/>
      <c r="C887" s="6"/>
      <c r="D887" s="28">
        <f t="shared" si="122"/>
        <v>0</v>
      </c>
      <c r="E887" s="28">
        <f t="shared" si="123"/>
        <v>0</v>
      </c>
      <c r="F887" s="28">
        <f t="shared" si="124"/>
        <v>0</v>
      </c>
      <c r="H887" s="6"/>
      <c r="I887" s="6"/>
      <c r="J887" s="6"/>
      <c r="K887" s="28">
        <f t="shared" si="125"/>
        <v>0</v>
      </c>
      <c r="L887" s="28">
        <f t="shared" si="126"/>
        <v>0</v>
      </c>
      <c r="M887" s="28">
        <f t="shared" si="127"/>
        <v>0</v>
      </c>
      <c r="O887" s="11" t="s">
        <v>25</v>
      </c>
      <c r="P887" s="6"/>
      <c r="Q887" s="28">
        <f t="shared" si="128"/>
        <v>0</v>
      </c>
      <c r="S887" s="11" t="s">
        <v>25</v>
      </c>
      <c r="T887" s="6"/>
      <c r="U887" s="28">
        <f t="shared" si="129"/>
        <v>0</v>
      </c>
    </row>
    <row r="888" spans="1:21" x14ac:dyDescent="0.35">
      <c r="A888" s="6"/>
      <c r="B888" s="6"/>
      <c r="C888" s="6"/>
      <c r="D888" s="28">
        <f t="shared" si="122"/>
        <v>0</v>
      </c>
      <c r="E888" s="28">
        <f t="shared" si="123"/>
        <v>0</v>
      </c>
      <c r="F888" s="28">
        <f t="shared" si="124"/>
        <v>0</v>
      </c>
      <c r="H888" s="6"/>
      <c r="I888" s="6"/>
      <c r="J888" s="6"/>
      <c r="K888" s="28">
        <f t="shared" si="125"/>
        <v>0</v>
      </c>
      <c r="L888" s="28">
        <f t="shared" si="126"/>
        <v>0</v>
      </c>
      <c r="M888" s="28">
        <f t="shared" si="127"/>
        <v>0</v>
      </c>
      <c r="O888" s="11" t="s">
        <v>25</v>
      </c>
      <c r="P888" s="6"/>
      <c r="Q888" s="28">
        <f t="shared" si="128"/>
        <v>0</v>
      </c>
      <c r="S888" s="11" t="s">
        <v>25</v>
      </c>
      <c r="T888" s="6"/>
      <c r="U888" s="28">
        <f t="shared" si="129"/>
        <v>0</v>
      </c>
    </row>
    <row r="889" spans="1:21" x14ac:dyDescent="0.35">
      <c r="A889" s="6"/>
      <c r="B889" s="6"/>
      <c r="C889" s="6"/>
      <c r="D889" s="28">
        <f t="shared" si="122"/>
        <v>0</v>
      </c>
      <c r="E889" s="28">
        <f t="shared" si="123"/>
        <v>0</v>
      </c>
      <c r="F889" s="28">
        <f t="shared" si="124"/>
        <v>0</v>
      </c>
      <c r="H889" s="6"/>
      <c r="I889" s="6"/>
      <c r="J889" s="6"/>
      <c r="K889" s="28">
        <f t="shared" si="125"/>
        <v>0</v>
      </c>
      <c r="L889" s="28">
        <f t="shared" si="126"/>
        <v>0</v>
      </c>
      <c r="M889" s="28">
        <f t="shared" si="127"/>
        <v>0</v>
      </c>
      <c r="O889" s="11" t="s">
        <v>25</v>
      </c>
      <c r="P889" s="6"/>
      <c r="Q889" s="28">
        <f t="shared" si="128"/>
        <v>0</v>
      </c>
      <c r="S889" s="11" t="s">
        <v>25</v>
      </c>
      <c r="T889" s="6"/>
      <c r="U889" s="28">
        <f t="shared" si="129"/>
        <v>0</v>
      </c>
    </row>
    <row r="890" spans="1:21" x14ac:dyDescent="0.35">
      <c r="A890" s="6"/>
      <c r="B890" s="6"/>
      <c r="C890" s="6"/>
      <c r="D890" s="28">
        <f t="shared" si="122"/>
        <v>0</v>
      </c>
      <c r="E890" s="28">
        <f t="shared" si="123"/>
        <v>0</v>
      </c>
      <c r="F890" s="28">
        <f t="shared" si="124"/>
        <v>0</v>
      </c>
      <c r="H890" s="6"/>
      <c r="I890" s="6"/>
      <c r="J890" s="6"/>
      <c r="K890" s="28">
        <f t="shared" si="125"/>
        <v>0</v>
      </c>
      <c r="L890" s="28">
        <f t="shared" si="126"/>
        <v>0</v>
      </c>
      <c r="M890" s="28">
        <f t="shared" si="127"/>
        <v>0</v>
      </c>
      <c r="O890" s="11" t="s">
        <v>25</v>
      </c>
      <c r="P890" s="6"/>
      <c r="Q890" s="28">
        <f t="shared" si="128"/>
        <v>0</v>
      </c>
      <c r="S890" s="11" t="s">
        <v>25</v>
      </c>
      <c r="T890" s="6"/>
      <c r="U890" s="28">
        <f t="shared" si="129"/>
        <v>0</v>
      </c>
    </row>
    <row r="891" spans="1:21" x14ac:dyDescent="0.35">
      <c r="A891" s="6"/>
      <c r="B891" s="6"/>
      <c r="C891" s="6"/>
      <c r="D891" s="28">
        <f t="shared" si="122"/>
        <v>0</v>
      </c>
      <c r="E891" s="28">
        <f t="shared" si="123"/>
        <v>0</v>
      </c>
      <c r="F891" s="28">
        <f t="shared" si="124"/>
        <v>0</v>
      </c>
      <c r="H891" s="6"/>
      <c r="I891" s="6"/>
      <c r="J891" s="6"/>
      <c r="K891" s="28">
        <f t="shared" si="125"/>
        <v>0</v>
      </c>
      <c r="L891" s="28">
        <f t="shared" si="126"/>
        <v>0</v>
      </c>
      <c r="M891" s="28">
        <f t="shared" si="127"/>
        <v>0</v>
      </c>
      <c r="O891" s="11" t="s">
        <v>25</v>
      </c>
      <c r="P891" s="6"/>
      <c r="Q891" s="28">
        <f t="shared" si="128"/>
        <v>0</v>
      </c>
      <c r="S891" s="11" t="s">
        <v>25</v>
      </c>
      <c r="T891" s="6"/>
      <c r="U891" s="28">
        <f t="shared" si="129"/>
        <v>0</v>
      </c>
    </row>
    <row r="892" spans="1:21" x14ac:dyDescent="0.35">
      <c r="A892" s="6"/>
      <c r="B892" s="6"/>
      <c r="C892" s="6"/>
      <c r="D892" s="28">
        <f t="shared" si="122"/>
        <v>0</v>
      </c>
      <c r="E892" s="28">
        <f t="shared" si="123"/>
        <v>0</v>
      </c>
      <c r="F892" s="28">
        <f t="shared" si="124"/>
        <v>0</v>
      </c>
      <c r="H892" s="6"/>
      <c r="I892" s="6"/>
      <c r="J892" s="6"/>
      <c r="K892" s="28">
        <f t="shared" si="125"/>
        <v>0</v>
      </c>
      <c r="L892" s="28">
        <f t="shared" si="126"/>
        <v>0</v>
      </c>
      <c r="M892" s="28">
        <f t="shared" si="127"/>
        <v>0</v>
      </c>
      <c r="O892" s="11" t="s">
        <v>25</v>
      </c>
      <c r="P892" s="6"/>
      <c r="Q892" s="28">
        <f t="shared" si="128"/>
        <v>0</v>
      </c>
      <c r="S892" s="11" t="s">
        <v>25</v>
      </c>
      <c r="T892" s="6"/>
      <c r="U892" s="28">
        <f t="shared" si="129"/>
        <v>0</v>
      </c>
    </row>
    <row r="893" spans="1:21" x14ac:dyDescent="0.35">
      <c r="A893" s="6"/>
      <c r="B893" s="6"/>
      <c r="C893" s="6"/>
      <c r="D893" s="28">
        <f t="shared" si="122"/>
        <v>0</v>
      </c>
      <c r="E893" s="28">
        <f t="shared" si="123"/>
        <v>0</v>
      </c>
      <c r="F893" s="28">
        <f t="shared" si="124"/>
        <v>0</v>
      </c>
      <c r="H893" s="6"/>
      <c r="I893" s="6"/>
      <c r="J893" s="6"/>
      <c r="K893" s="28">
        <f t="shared" si="125"/>
        <v>0</v>
      </c>
      <c r="L893" s="28">
        <f t="shared" si="126"/>
        <v>0</v>
      </c>
      <c r="M893" s="28">
        <f t="shared" si="127"/>
        <v>0</v>
      </c>
      <c r="O893" s="11" t="s">
        <v>25</v>
      </c>
      <c r="P893" s="6"/>
      <c r="Q893" s="28">
        <f t="shared" si="128"/>
        <v>0</v>
      </c>
      <c r="S893" s="11" t="s">
        <v>25</v>
      </c>
      <c r="T893" s="6"/>
      <c r="U893" s="28">
        <f t="shared" si="129"/>
        <v>0</v>
      </c>
    </row>
    <row r="894" spans="1:21" x14ac:dyDescent="0.35">
      <c r="A894" s="6"/>
      <c r="B894" s="6"/>
      <c r="C894" s="6"/>
      <c r="D894" s="28">
        <f t="shared" si="122"/>
        <v>0</v>
      </c>
      <c r="E894" s="28">
        <f t="shared" si="123"/>
        <v>0</v>
      </c>
      <c r="F894" s="28">
        <f t="shared" si="124"/>
        <v>0</v>
      </c>
      <c r="H894" s="6"/>
      <c r="I894" s="6"/>
      <c r="J894" s="6"/>
      <c r="K894" s="28">
        <f t="shared" si="125"/>
        <v>0</v>
      </c>
      <c r="L894" s="28">
        <f t="shared" si="126"/>
        <v>0</v>
      </c>
      <c r="M894" s="28">
        <f t="shared" si="127"/>
        <v>0</v>
      </c>
      <c r="O894" s="11" t="s">
        <v>25</v>
      </c>
      <c r="P894" s="6"/>
      <c r="Q894" s="28">
        <f t="shared" si="128"/>
        <v>0</v>
      </c>
      <c r="S894" s="11" t="s">
        <v>25</v>
      </c>
      <c r="T894" s="6"/>
      <c r="U894" s="28">
        <f t="shared" si="129"/>
        <v>0</v>
      </c>
    </row>
    <row r="895" spans="1:21" x14ac:dyDescent="0.35">
      <c r="A895" s="6"/>
      <c r="B895" s="6"/>
      <c r="C895" s="6"/>
      <c r="D895" s="28">
        <f t="shared" si="122"/>
        <v>0</v>
      </c>
      <c r="E895" s="28">
        <f t="shared" si="123"/>
        <v>0</v>
      </c>
      <c r="F895" s="28">
        <f t="shared" si="124"/>
        <v>0</v>
      </c>
      <c r="H895" s="6"/>
      <c r="I895" s="6"/>
      <c r="J895" s="6"/>
      <c r="K895" s="28">
        <f t="shared" si="125"/>
        <v>0</v>
      </c>
      <c r="L895" s="28">
        <f t="shared" si="126"/>
        <v>0</v>
      </c>
      <c r="M895" s="28">
        <f t="shared" si="127"/>
        <v>0</v>
      </c>
      <c r="O895" s="11" t="s">
        <v>25</v>
      </c>
      <c r="P895" s="6"/>
      <c r="Q895" s="28">
        <f t="shared" si="128"/>
        <v>0</v>
      </c>
      <c r="S895" s="11" t="s">
        <v>25</v>
      </c>
      <c r="T895" s="6"/>
      <c r="U895" s="28">
        <f t="shared" si="129"/>
        <v>0</v>
      </c>
    </row>
    <row r="896" spans="1:21" x14ac:dyDescent="0.35">
      <c r="A896" s="6"/>
      <c r="B896" s="6"/>
      <c r="C896" s="6"/>
      <c r="D896" s="28">
        <f t="shared" si="122"/>
        <v>0</v>
      </c>
      <c r="E896" s="28">
        <f t="shared" si="123"/>
        <v>0</v>
      </c>
      <c r="F896" s="28">
        <f t="shared" si="124"/>
        <v>0</v>
      </c>
      <c r="H896" s="6"/>
      <c r="I896" s="6"/>
      <c r="J896" s="6"/>
      <c r="K896" s="28">
        <f t="shared" si="125"/>
        <v>0</v>
      </c>
      <c r="L896" s="28">
        <f t="shared" si="126"/>
        <v>0</v>
      </c>
      <c r="M896" s="28">
        <f t="shared" si="127"/>
        <v>0</v>
      </c>
      <c r="O896" s="11" t="s">
        <v>25</v>
      </c>
      <c r="P896" s="6"/>
      <c r="Q896" s="28">
        <f t="shared" si="128"/>
        <v>0</v>
      </c>
      <c r="S896" s="11" t="s">
        <v>25</v>
      </c>
      <c r="T896" s="6"/>
      <c r="U896" s="28">
        <f t="shared" si="129"/>
        <v>0</v>
      </c>
    </row>
    <row r="897" spans="1:21" x14ac:dyDescent="0.35">
      <c r="A897" s="6"/>
      <c r="B897" s="6"/>
      <c r="C897" s="6"/>
      <c r="D897" s="28">
        <f t="shared" si="122"/>
        <v>0</v>
      </c>
      <c r="E897" s="28">
        <f t="shared" si="123"/>
        <v>0</v>
      </c>
      <c r="F897" s="28">
        <f t="shared" si="124"/>
        <v>0</v>
      </c>
      <c r="H897" s="6"/>
      <c r="I897" s="6"/>
      <c r="J897" s="6"/>
      <c r="K897" s="28">
        <f t="shared" si="125"/>
        <v>0</v>
      </c>
      <c r="L897" s="28">
        <f t="shared" si="126"/>
        <v>0</v>
      </c>
      <c r="M897" s="28">
        <f t="shared" si="127"/>
        <v>0</v>
      </c>
      <c r="O897" s="11" t="s">
        <v>25</v>
      </c>
      <c r="P897" s="6"/>
      <c r="Q897" s="28">
        <f t="shared" si="128"/>
        <v>0</v>
      </c>
      <c r="S897" s="11" t="s">
        <v>25</v>
      </c>
      <c r="T897" s="6"/>
      <c r="U897" s="28">
        <f t="shared" si="129"/>
        <v>0</v>
      </c>
    </row>
    <row r="898" spans="1:21" x14ac:dyDescent="0.35">
      <c r="A898" s="6"/>
      <c r="B898" s="6"/>
      <c r="C898" s="6"/>
      <c r="D898" s="28">
        <f t="shared" si="122"/>
        <v>0</v>
      </c>
      <c r="E898" s="28">
        <f t="shared" si="123"/>
        <v>0</v>
      </c>
      <c r="F898" s="28">
        <f t="shared" si="124"/>
        <v>0</v>
      </c>
      <c r="H898" s="6"/>
      <c r="I898" s="6"/>
      <c r="J898" s="6"/>
      <c r="K898" s="28">
        <f t="shared" si="125"/>
        <v>0</v>
      </c>
      <c r="L898" s="28">
        <f t="shared" si="126"/>
        <v>0</v>
      </c>
      <c r="M898" s="28">
        <f t="shared" si="127"/>
        <v>0</v>
      </c>
      <c r="O898" s="11" t="s">
        <v>25</v>
      </c>
      <c r="P898" s="6"/>
      <c r="Q898" s="28">
        <f t="shared" si="128"/>
        <v>0</v>
      </c>
      <c r="S898" s="11" t="s">
        <v>25</v>
      </c>
      <c r="T898" s="6"/>
      <c r="U898" s="28">
        <f t="shared" si="129"/>
        <v>0</v>
      </c>
    </row>
    <row r="899" spans="1:21" x14ac:dyDescent="0.35">
      <c r="A899" s="6"/>
      <c r="B899" s="6"/>
      <c r="C899" s="6"/>
      <c r="D899" s="28">
        <f t="shared" si="122"/>
        <v>0</v>
      </c>
      <c r="E899" s="28">
        <f t="shared" si="123"/>
        <v>0</v>
      </c>
      <c r="F899" s="28">
        <f t="shared" si="124"/>
        <v>0</v>
      </c>
      <c r="H899" s="6"/>
      <c r="I899" s="6"/>
      <c r="J899" s="6"/>
      <c r="K899" s="28">
        <f t="shared" si="125"/>
        <v>0</v>
      </c>
      <c r="L899" s="28">
        <f t="shared" si="126"/>
        <v>0</v>
      </c>
      <c r="M899" s="28">
        <f t="shared" si="127"/>
        <v>0</v>
      </c>
      <c r="O899" s="11" t="s">
        <v>25</v>
      </c>
      <c r="P899" s="6"/>
      <c r="Q899" s="28">
        <f t="shared" si="128"/>
        <v>0</v>
      </c>
      <c r="S899" s="11" t="s">
        <v>25</v>
      </c>
      <c r="T899" s="6"/>
      <c r="U899" s="28">
        <f t="shared" si="129"/>
        <v>0</v>
      </c>
    </row>
    <row r="900" spans="1:21" x14ac:dyDescent="0.35">
      <c r="A900" s="6"/>
      <c r="B900" s="6"/>
      <c r="C900" s="6"/>
      <c r="D900" s="28">
        <f t="shared" si="122"/>
        <v>0</v>
      </c>
      <c r="E900" s="28">
        <f t="shared" si="123"/>
        <v>0</v>
      </c>
      <c r="F900" s="28">
        <f t="shared" si="124"/>
        <v>0</v>
      </c>
      <c r="H900" s="6"/>
      <c r="I900" s="6"/>
      <c r="J900" s="6"/>
      <c r="K900" s="28">
        <f t="shared" si="125"/>
        <v>0</v>
      </c>
      <c r="L900" s="28">
        <f t="shared" si="126"/>
        <v>0</v>
      </c>
      <c r="M900" s="28">
        <f t="shared" si="127"/>
        <v>0</v>
      </c>
      <c r="O900" s="11" t="s">
        <v>25</v>
      </c>
      <c r="P900" s="6"/>
      <c r="Q900" s="28">
        <f t="shared" si="128"/>
        <v>0</v>
      </c>
      <c r="S900" s="11" t="s">
        <v>25</v>
      </c>
      <c r="T900" s="6"/>
      <c r="U900" s="28">
        <f t="shared" si="129"/>
        <v>0</v>
      </c>
    </row>
    <row r="901" spans="1:21" x14ac:dyDescent="0.35">
      <c r="A901" s="6"/>
      <c r="B901" s="6"/>
      <c r="C901" s="6"/>
      <c r="D901" s="28">
        <f t="shared" si="122"/>
        <v>0</v>
      </c>
      <c r="E901" s="28">
        <f t="shared" si="123"/>
        <v>0</v>
      </c>
      <c r="F901" s="28">
        <f t="shared" si="124"/>
        <v>0</v>
      </c>
      <c r="H901" s="6"/>
      <c r="I901" s="6"/>
      <c r="J901" s="6"/>
      <c r="K901" s="28">
        <f t="shared" si="125"/>
        <v>0</v>
      </c>
      <c r="L901" s="28">
        <f t="shared" si="126"/>
        <v>0</v>
      </c>
      <c r="M901" s="28">
        <f t="shared" si="127"/>
        <v>0</v>
      </c>
      <c r="O901" s="11" t="s">
        <v>25</v>
      </c>
      <c r="P901" s="6"/>
      <c r="Q901" s="28">
        <f t="shared" si="128"/>
        <v>0</v>
      </c>
      <c r="S901" s="11" t="s">
        <v>25</v>
      </c>
      <c r="T901" s="6"/>
      <c r="U901" s="28">
        <f t="shared" si="129"/>
        <v>0</v>
      </c>
    </row>
    <row r="902" spans="1:21" x14ac:dyDescent="0.35">
      <c r="A902" s="6"/>
      <c r="B902" s="6"/>
      <c r="C902" s="6"/>
      <c r="D902" s="28">
        <f t="shared" si="122"/>
        <v>0</v>
      </c>
      <c r="E902" s="28">
        <f t="shared" si="123"/>
        <v>0</v>
      </c>
      <c r="F902" s="28">
        <f t="shared" si="124"/>
        <v>0</v>
      </c>
      <c r="H902" s="6"/>
      <c r="I902" s="6"/>
      <c r="J902" s="6"/>
      <c r="K902" s="28">
        <f t="shared" si="125"/>
        <v>0</v>
      </c>
      <c r="L902" s="28">
        <f t="shared" si="126"/>
        <v>0</v>
      </c>
      <c r="M902" s="28">
        <f t="shared" si="127"/>
        <v>0</v>
      </c>
      <c r="O902" s="11" t="s">
        <v>25</v>
      </c>
      <c r="P902" s="6"/>
      <c r="Q902" s="28">
        <f t="shared" si="128"/>
        <v>0</v>
      </c>
      <c r="S902" s="11" t="s">
        <v>25</v>
      </c>
      <c r="T902" s="6"/>
      <c r="U902" s="28">
        <f t="shared" si="129"/>
        <v>0</v>
      </c>
    </row>
    <row r="903" spans="1:21" x14ac:dyDescent="0.35">
      <c r="A903" s="6"/>
      <c r="B903" s="6"/>
      <c r="C903" s="6"/>
      <c r="D903" s="28">
        <f t="shared" si="122"/>
        <v>0</v>
      </c>
      <c r="E903" s="28">
        <f t="shared" si="123"/>
        <v>0</v>
      </c>
      <c r="F903" s="28">
        <f t="shared" si="124"/>
        <v>0</v>
      </c>
      <c r="H903" s="6"/>
      <c r="I903" s="6"/>
      <c r="J903" s="6"/>
      <c r="K903" s="28">
        <f t="shared" si="125"/>
        <v>0</v>
      </c>
      <c r="L903" s="28">
        <f t="shared" si="126"/>
        <v>0</v>
      </c>
      <c r="M903" s="28">
        <f t="shared" si="127"/>
        <v>0</v>
      </c>
      <c r="O903" s="11" t="s">
        <v>25</v>
      </c>
      <c r="P903" s="6"/>
      <c r="Q903" s="28">
        <f t="shared" si="128"/>
        <v>0</v>
      </c>
      <c r="S903" s="11" t="s">
        <v>25</v>
      </c>
      <c r="T903" s="6"/>
      <c r="U903" s="28">
        <f t="shared" si="129"/>
        <v>0</v>
      </c>
    </row>
    <row r="904" spans="1:21" x14ac:dyDescent="0.35">
      <c r="A904" s="6"/>
      <c r="B904" s="6"/>
      <c r="C904" s="6"/>
      <c r="D904" s="28">
        <f t="shared" si="122"/>
        <v>0</v>
      </c>
      <c r="E904" s="28">
        <f t="shared" si="123"/>
        <v>0</v>
      </c>
      <c r="F904" s="28">
        <f t="shared" si="124"/>
        <v>0</v>
      </c>
      <c r="H904" s="6"/>
      <c r="I904" s="6"/>
      <c r="J904" s="6"/>
      <c r="K904" s="28">
        <f t="shared" si="125"/>
        <v>0</v>
      </c>
      <c r="L904" s="28">
        <f t="shared" si="126"/>
        <v>0</v>
      </c>
      <c r="M904" s="28">
        <f t="shared" si="127"/>
        <v>0</v>
      </c>
      <c r="O904" s="11" t="s">
        <v>25</v>
      </c>
      <c r="P904" s="6"/>
      <c r="Q904" s="28">
        <f t="shared" si="128"/>
        <v>0</v>
      </c>
      <c r="S904" s="11" t="s">
        <v>25</v>
      </c>
      <c r="T904" s="6"/>
      <c r="U904" s="28">
        <f t="shared" si="129"/>
        <v>0</v>
      </c>
    </row>
    <row r="905" spans="1:21" x14ac:dyDescent="0.35">
      <c r="A905" s="6"/>
      <c r="B905" s="6"/>
      <c r="C905" s="6"/>
      <c r="D905" s="28">
        <f t="shared" si="122"/>
        <v>0</v>
      </c>
      <c r="E905" s="28">
        <f t="shared" si="123"/>
        <v>0</v>
      </c>
      <c r="F905" s="28">
        <f t="shared" si="124"/>
        <v>0</v>
      </c>
      <c r="H905" s="6"/>
      <c r="I905" s="6"/>
      <c r="J905" s="6"/>
      <c r="K905" s="28">
        <f t="shared" si="125"/>
        <v>0</v>
      </c>
      <c r="L905" s="28">
        <f t="shared" si="126"/>
        <v>0</v>
      </c>
      <c r="M905" s="28">
        <f t="shared" si="127"/>
        <v>0</v>
      </c>
      <c r="O905" s="11" t="s">
        <v>25</v>
      </c>
      <c r="P905" s="6"/>
      <c r="Q905" s="28">
        <f t="shared" si="128"/>
        <v>0</v>
      </c>
      <c r="S905" s="11" t="s">
        <v>25</v>
      </c>
      <c r="T905" s="6"/>
      <c r="U905" s="28">
        <f t="shared" si="129"/>
        <v>0</v>
      </c>
    </row>
    <row r="906" spans="1:21" x14ac:dyDescent="0.35">
      <c r="A906" s="6"/>
      <c r="B906" s="6"/>
      <c r="C906" s="6"/>
      <c r="D906" s="28">
        <f t="shared" si="122"/>
        <v>0</v>
      </c>
      <c r="E906" s="28">
        <f t="shared" si="123"/>
        <v>0</v>
      </c>
      <c r="F906" s="28">
        <f t="shared" si="124"/>
        <v>0</v>
      </c>
      <c r="H906" s="6"/>
      <c r="I906" s="6"/>
      <c r="J906" s="6"/>
      <c r="K906" s="28">
        <f t="shared" si="125"/>
        <v>0</v>
      </c>
      <c r="L906" s="28">
        <f t="shared" si="126"/>
        <v>0</v>
      </c>
      <c r="M906" s="28">
        <f t="shared" si="127"/>
        <v>0</v>
      </c>
      <c r="O906" s="11" t="s">
        <v>25</v>
      </c>
      <c r="P906" s="6"/>
      <c r="Q906" s="28">
        <f t="shared" si="128"/>
        <v>0</v>
      </c>
      <c r="S906" s="11" t="s">
        <v>25</v>
      </c>
      <c r="T906" s="6"/>
      <c r="U906" s="28">
        <f t="shared" si="129"/>
        <v>0</v>
      </c>
    </row>
    <row r="907" spans="1:21" x14ac:dyDescent="0.35">
      <c r="A907" s="6"/>
      <c r="B907" s="6"/>
      <c r="C907" s="6"/>
      <c r="D907" s="28">
        <f t="shared" si="122"/>
        <v>0</v>
      </c>
      <c r="E907" s="28">
        <f t="shared" si="123"/>
        <v>0</v>
      </c>
      <c r="F907" s="28">
        <f t="shared" si="124"/>
        <v>0</v>
      </c>
      <c r="H907" s="6"/>
      <c r="I907" s="6"/>
      <c r="J907" s="6"/>
      <c r="K907" s="28">
        <f t="shared" si="125"/>
        <v>0</v>
      </c>
      <c r="L907" s="28">
        <f t="shared" si="126"/>
        <v>0</v>
      </c>
      <c r="M907" s="28">
        <f t="shared" si="127"/>
        <v>0</v>
      </c>
      <c r="O907" s="11" t="s">
        <v>25</v>
      </c>
      <c r="P907" s="6"/>
      <c r="Q907" s="28">
        <f t="shared" si="128"/>
        <v>0</v>
      </c>
      <c r="S907" s="11" t="s">
        <v>25</v>
      </c>
      <c r="T907" s="6"/>
      <c r="U907" s="28">
        <f t="shared" si="129"/>
        <v>0</v>
      </c>
    </row>
    <row r="908" spans="1:21" x14ac:dyDescent="0.35">
      <c r="A908" s="6"/>
      <c r="B908" s="6"/>
      <c r="C908" s="6"/>
      <c r="D908" s="28">
        <f t="shared" si="122"/>
        <v>0</v>
      </c>
      <c r="E908" s="28">
        <f t="shared" si="123"/>
        <v>0</v>
      </c>
      <c r="F908" s="28">
        <f t="shared" si="124"/>
        <v>0</v>
      </c>
      <c r="H908" s="6"/>
      <c r="I908" s="6"/>
      <c r="J908" s="6"/>
      <c r="K908" s="28">
        <f t="shared" si="125"/>
        <v>0</v>
      </c>
      <c r="L908" s="28">
        <f t="shared" si="126"/>
        <v>0</v>
      </c>
      <c r="M908" s="28">
        <f t="shared" si="127"/>
        <v>0</v>
      </c>
      <c r="O908" s="11" t="s">
        <v>25</v>
      </c>
      <c r="P908" s="6"/>
      <c r="Q908" s="28">
        <f t="shared" si="128"/>
        <v>0</v>
      </c>
      <c r="S908" s="11" t="s">
        <v>25</v>
      </c>
      <c r="T908" s="6"/>
      <c r="U908" s="28">
        <f t="shared" si="129"/>
        <v>0</v>
      </c>
    </row>
    <row r="909" spans="1:21" x14ac:dyDescent="0.35">
      <c r="A909" s="6"/>
      <c r="B909" s="6"/>
      <c r="C909" s="6"/>
      <c r="D909" s="28">
        <f t="shared" si="122"/>
        <v>0</v>
      </c>
      <c r="E909" s="28">
        <f t="shared" si="123"/>
        <v>0</v>
      </c>
      <c r="F909" s="28">
        <f t="shared" si="124"/>
        <v>0</v>
      </c>
      <c r="H909" s="6"/>
      <c r="I909" s="6"/>
      <c r="J909" s="6"/>
      <c r="K909" s="28">
        <f t="shared" si="125"/>
        <v>0</v>
      </c>
      <c r="L909" s="28">
        <f t="shared" si="126"/>
        <v>0</v>
      </c>
      <c r="M909" s="28">
        <f t="shared" si="127"/>
        <v>0</v>
      </c>
      <c r="O909" s="11" t="s">
        <v>25</v>
      </c>
      <c r="P909" s="6"/>
      <c r="Q909" s="28">
        <f t="shared" si="128"/>
        <v>0</v>
      </c>
      <c r="S909" s="11" t="s">
        <v>25</v>
      </c>
      <c r="T909" s="6"/>
      <c r="U909" s="28">
        <f t="shared" si="129"/>
        <v>0</v>
      </c>
    </row>
    <row r="910" spans="1:21" x14ac:dyDescent="0.35">
      <c r="A910" s="6"/>
      <c r="B910" s="6"/>
      <c r="C910" s="6"/>
      <c r="D910" s="28">
        <f t="shared" si="122"/>
        <v>0</v>
      </c>
      <c r="E910" s="28">
        <f t="shared" si="123"/>
        <v>0</v>
      </c>
      <c r="F910" s="28">
        <f t="shared" si="124"/>
        <v>0</v>
      </c>
      <c r="H910" s="6"/>
      <c r="I910" s="6"/>
      <c r="J910" s="6"/>
      <c r="K910" s="28">
        <f t="shared" si="125"/>
        <v>0</v>
      </c>
      <c r="L910" s="28">
        <f t="shared" si="126"/>
        <v>0</v>
      </c>
      <c r="M910" s="28">
        <f t="shared" si="127"/>
        <v>0</v>
      </c>
      <c r="O910" s="11" t="s">
        <v>25</v>
      </c>
      <c r="P910" s="6"/>
      <c r="Q910" s="28">
        <f t="shared" si="128"/>
        <v>0</v>
      </c>
      <c r="S910" s="11" t="s">
        <v>25</v>
      </c>
      <c r="T910" s="6"/>
      <c r="U910" s="28">
        <f t="shared" si="129"/>
        <v>0</v>
      </c>
    </row>
    <row r="911" spans="1:21" x14ac:dyDescent="0.35">
      <c r="A911" s="6"/>
      <c r="B911" s="6"/>
      <c r="C911" s="6"/>
      <c r="D911" s="28">
        <f t="shared" si="122"/>
        <v>0</v>
      </c>
      <c r="E911" s="28">
        <f t="shared" si="123"/>
        <v>0</v>
      </c>
      <c r="F911" s="28">
        <f t="shared" si="124"/>
        <v>0</v>
      </c>
      <c r="H911" s="6"/>
      <c r="I911" s="6"/>
      <c r="J911" s="6"/>
      <c r="K911" s="28">
        <f t="shared" si="125"/>
        <v>0</v>
      </c>
      <c r="L911" s="28">
        <f t="shared" si="126"/>
        <v>0</v>
      </c>
      <c r="M911" s="28">
        <f t="shared" si="127"/>
        <v>0</v>
      </c>
      <c r="O911" s="11" t="s">
        <v>25</v>
      </c>
      <c r="P911" s="6"/>
      <c r="Q911" s="28">
        <f t="shared" si="128"/>
        <v>0</v>
      </c>
      <c r="S911" s="11" t="s">
        <v>25</v>
      </c>
      <c r="T911" s="6"/>
      <c r="U911" s="28">
        <f t="shared" si="129"/>
        <v>0</v>
      </c>
    </row>
    <row r="912" spans="1:21" x14ac:dyDescent="0.35">
      <c r="A912" s="6"/>
      <c r="B912" s="6"/>
      <c r="C912" s="6"/>
      <c r="D912" s="28">
        <f t="shared" si="122"/>
        <v>0</v>
      </c>
      <c r="E912" s="28">
        <f t="shared" si="123"/>
        <v>0</v>
      </c>
      <c r="F912" s="28">
        <f t="shared" si="124"/>
        <v>0</v>
      </c>
      <c r="H912" s="6"/>
      <c r="I912" s="6"/>
      <c r="J912" s="6"/>
      <c r="K912" s="28">
        <f t="shared" si="125"/>
        <v>0</v>
      </c>
      <c r="L912" s="28">
        <f t="shared" si="126"/>
        <v>0</v>
      </c>
      <c r="M912" s="28">
        <f t="shared" si="127"/>
        <v>0</v>
      </c>
      <c r="O912" s="11" t="s">
        <v>25</v>
      </c>
      <c r="P912" s="6"/>
      <c r="Q912" s="28">
        <f t="shared" si="128"/>
        <v>0</v>
      </c>
      <c r="S912" s="11" t="s">
        <v>25</v>
      </c>
      <c r="T912" s="6"/>
      <c r="U912" s="28">
        <f t="shared" si="129"/>
        <v>0</v>
      </c>
    </row>
    <row r="913" spans="1:21" x14ac:dyDescent="0.35">
      <c r="A913" s="6"/>
      <c r="B913" s="6"/>
      <c r="C913" s="6"/>
      <c r="D913" s="28">
        <f t="shared" si="122"/>
        <v>0</v>
      </c>
      <c r="E913" s="28">
        <f t="shared" si="123"/>
        <v>0</v>
      </c>
      <c r="F913" s="28">
        <f t="shared" si="124"/>
        <v>0</v>
      </c>
      <c r="H913" s="6"/>
      <c r="I913" s="6"/>
      <c r="J913" s="6"/>
      <c r="K913" s="28">
        <f t="shared" si="125"/>
        <v>0</v>
      </c>
      <c r="L913" s="28">
        <f t="shared" si="126"/>
        <v>0</v>
      </c>
      <c r="M913" s="28">
        <f t="shared" si="127"/>
        <v>0</v>
      </c>
      <c r="O913" s="11" t="s">
        <v>25</v>
      </c>
      <c r="P913" s="6"/>
      <c r="Q913" s="28">
        <f t="shared" si="128"/>
        <v>0</v>
      </c>
      <c r="S913" s="11" t="s">
        <v>25</v>
      </c>
      <c r="T913" s="6"/>
      <c r="U913" s="28">
        <f t="shared" si="129"/>
        <v>0</v>
      </c>
    </row>
    <row r="914" spans="1:21" x14ac:dyDescent="0.35">
      <c r="A914" s="6"/>
      <c r="B914" s="6"/>
      <c r="C914" s="6"/>
      <c r="D914" s="28">
        <f t="shared" si="122"/>
        <v>0</v>
      </c>
      <c r="E914" s="28">
        <f t="shared" si="123"/>
        <v>0</v>
      </c>
      <c r="F914" s="28">
        <f t="shared" si="124"/>
        <v>0</v>
      </c>
      <c r="H914" s="6"/>
      <c r="I914" s="6"/>
      <c r="J914" s="6"/>
      <c r="K914" s="28">
        <f t="shared" si="125"/>
        <v>0</v>
      </c>
      <c r="L914" s="28">
        <f t="shared" si="126"/>
        <v>0</v>
      </c>
      <c r="M914" s="28">
        <f t="shared" si="127"/>
        <v>0</v>
      </c>
      <c r="O914" s="11" t="s">
        <v>25</v>
      </c>
      <c r="P914" s="6"/>
      <c r="Q914" s="28">
        <f t="shared" si="128"/>
        <v>0</v>
      </c>
      <c r="S914" s="11" t="s">
        <v>25</v>
      </c>
      <c r="T914" s="6"/>
      <c r="U914" s="28">
        <f t="shared" si="129"/>
        <v>0</v>
      </c>
    </row>
    <row r="915" spans="1:21" x14ac:dyDescent="0.35">
      <c r="A915" s="6"/>
      <c r="B915" s="6"/>
      <c r="C915" s="6"/>
      <c r="D915" s="28">
        <f t="shared" si="122"/>
        <v>0</v>
      </c>
      <c r="E915" s="28">
        <f t="shared" si="123"/>
        <v>0</v>
      </c>
      <c r="F915" s="28">
        <f t="shared" si="124"/>
        <v>0</v>
      </c>
      <c r="H915" s="6"/>
      <c r="I915" s="6"/>
      <c r="J915" s="6"/>
      <c r="K915" s="28">
        <f t="shared" si="125"/>
        <v>0</v>
      </c>
      <c r="L915" s="28">
        <f t="shared" si="126"/>
        <v>0</v>
      </c>
      <c r="M915" s="28">
        <f t="shared" si="127"/>
        <v>0</v>
      </c>
      <c r="O915" s="11" t="s">
        <v>25</v>
      </c>
      <c r="P915" s="6"/>
      <c r="Q915" s="28">
        <f t="shared" si="128"/>
        <v>0</v>
      </c>
      <c r="S915" s="11" t="s">
        <v>25</v>
      </c>
      <c r="T915" s="6"/>
      <c r="U915" s="28">
        <f t="shared" si="129"/>
        <v>0</v>
      </c>
    </row>
    <row r="916" spans="1:21" x14ac:dyDescent="0.35">
      <c r="A916" s="6"/>
      <c r="B916" s="6"/>
      <c r="C916" s="6"/>
      <c r="D916" s="28">
        <f t="shared" si="122"/>
        <v>0</v>
      </c>
      <c r="E916" s="28">
        <f t="shared" si="123"/>
        <v>0</v>
      </c>
      <c r="F916" s="28">
        <f t="shared" si="124"/>
        <v>0</v>
      </c>
      <c r="H916" s="6"/>
      <c r="I916" s="6"/>
      <c r="J916" s="6"/>
      <c r="K916" s="28">
        <f t="shared" si="125"/>
        <v>0</v>
      </c>
      <c r="L916" s="28">
        <f t="shared" si="126"/>
        <v>0</v>
      </c>
      <c r="M916" s="28">
        <f t="shared" si="127"/>
        <v>0</v>
      </c>
      <c r="O916" s="11" t="s">
        <v>25</v>
      </c>
      <c r="P916" s="6"/>
      <c r="Q916" s="28">
        <f t="shared" si="128"/>
        <v>0</v>
      </c>
      <c r="S916" s="11" t="s">
        <v>25</v>
      </c>
      <c r="T916" s="6"/>
      <c r="U916" s="28">
        <f t="shared" si="129"/>
        <v>0</v>
      </c>
    </row>
    <row r="917" spans="1:21" x14ac:dyDescent="0.35">
      <c r="A917" s="6"/>
      <c r="B917" s="6"/>
      <c r="C917" s="6"/>
      <c r="D917" s="28">
        <f t="shared" si="122"/>
        <v>0</v>
      </c>
      <c r="E917" s="28">
        <f t="shared" si="123"/>
        <v>0</v>
      </c>
      <c r="F917" s="28">
        <f t="shared" si="124"/>
        <v>0</v>
      </c>
      <c r="H917" s="6"/>
      <c r="I917" s="6"/>
      <c r="J917" s="6"/>
      <c r="K917" s="28">
        <f t="shared" si="125"/>
        <v>0</v>
      </c>
      <c r="L917" s="28">
        <f t="shared" si="126"/>
        <v>0</v>
      </c>
      <c r="M917" s="28">
        <f t="shared" si="127"/>
        <v>0</v>
      </c>
      <c r="O917" s="11" t="s">
        <v>25</v>
      </c>
      <c r="P917" s="6"/>
      <c r="Q917" s="28">
        <f t="shared" si="128"/>
        <v>0</v>
      </c>
      <c r="S917" s="11" t="s">
        <v>25</v>
      </c>
      <c r="T917" s="6"/>
      <c r="U917" s="28">
        <f t="shared" si="129"/>
        <v>0</v>
      </c>
    </row>
    <row r="918" spans="1:21" x14ac:dyDescent="0.35">
      <c r="A918" s="6"/>
      <c r="B918" s="6"/>
      <c r="C918" s="6"/>
      <c r="D918" s="28">
        <f t="shared" si="122"/>
        <v>0</v>
      </c>
      <c r="E918" s="28">
        <f t="shared" si="123"/>
        <v>0</v>
      </c>
      <c r="F918" s="28">
        <f t="shared" si="124"/>
        <v>0</v>
      </c>
      <c r="H918" s="6"/>
      <c r="I918" s="6"/>
      <c r="J918" s="6"/>
      <c r="K918" s="28">
        <f t="shared" si="125"/>
        <v>0</v>
      </c>
      <c r="L918" s="28">
        <f t="shared" si="126"/>
        <v>0</v>
      </c>
      <c r="M918" s="28">
        <f t="shared" si="127"/>
        <v>0</v>
      </c>
      <c r="O918" s="11" t="s">
        <v>25</v>
      </c>
      <c r="P918" s="6"/>
      <c r="Q918" s="28">
        <f t="shared" si="128"/>
        <v>0</v>
      </c>
      <c r="S918" s="11" t="s">
        <v>25</v>
      </c>
      <c r="T918" s="6"/>
      <c r="U918" s="28">
        <f t="shared" si="129"/>
        <v>0</v>
      </c>
    </row>
    <row r="919" spans="1:21" x14ac:dyDescent="0.35">
      <c r="A919" s="6"/>
      <c r="B919" s="6"/>
      <c r="C919" s="6"/>
      <c r="D919" s="28">
        <f t="shared" si="122"/>
        <v>0</v>
      </c>
      <c r="E919" s="28">
        <f t="shared" si="123"/>
        <v>0</v>
      </c>
      <c r="F919" s="28">
        <f t="shared" si="124"/>
        <v>0</v>
      </c>
      <c r="H919" s="6"/>
      <c r="I919" s="6"/>
      <c r="J919" s="6"/>
      <c r="K919" s="28">
        <f t="shared" si="125"/>
        <v>0</v>
      </c>
      <c r="L919" s="28">
        <f t="shared" si="126"/>
        <v>0</v>
      </c>
      <c r="M919" s="28">
        <f t="shared" si="127"/>
        <v>0</v>
      </c>
      <c r="O919" s="11" t="s">
        <v>25</v>
      </c>
      <c r="P919" s="6"/>
      <c r="Q919" s="28">
        <f t="shared" si="128"/>
        <v>0</v>
      </c>
      <c r="S919" s="11" t="s">
        <v>25</v>
      </c>
      <c r="T919" s="6"/>
      <c r="U919" s="28">
        <f t="shared" si="129"/>
        <v>0</v>
      </c>
    </row>
    <row r="920" spans="1:21" x14ac:dyDescent="0.35">
      <c r="A920" s="6"/>
      <c r="B920" s="6"/>
      <c r="C920" s="6"/>
      <c r="D920" s="28">
        <f t="shared" si="122"/>
        <v>0</v>
      </c>
      <c r="E920" s="28">
        <f t="shared" si="123"/>
        <v>0</v>
      </c>
      <c r="F920" s="28">
        <f t="shared" si="124"/>
        <v>0</v>
      </c>
      <c r="H920" s="6"/>
      <c r="I920" s="6"/>
      <c r="J920" s="6"/>
      <c r="K920" s="28">
        <f t="shared" si="125"/>
        <v>0</v>
      </c>
      <c r="L920" s="28">
        <f t="shared" si="126"/>
        <v>0</v>
      </c>
      <c r="M920" s="28">
        <f t="shared" si="127"/>
        <v>0</v>
      </c>
      <c r="O920" s="11" t="s">
        <v>25</v>
      </c>
      <c r="P920" s="6"/>
      <c r="Q920" s="28">
        <f t="shared" si="128"/>
        <v>0</v>
      </c>
      <c r="S920" s="11" t="s">
        <v>25</v>
      </c>
      <c r="T920" s="6"/>
      <c r="U920" s="28">
        <f t="shared" si="129"/>
        <v>0</v>
      </c>
    </row>
    <row r="921" spans="1:21" x14ac:dyDescent="0.35">
      <c r="A921" s="6"/>
      <c r="B921" s="6"/>
      <c r="C921" s="6"/>
      <c r="D921" s="28">
        <f t="shared" si="122"/>
        <v>0</v>
      </c>
      <c r="E921" s="28">
        <f t="shared" si="123"/>
        <v>0</v>
      </c>
      <c r="F921" s="28">
        <f t="shared" si="124"/>
        <v>0</v>
      </c>
      <c r="H921" s="6"/>
      <c r="I921" s="6"/>
      <c r="J921" s="6"/>
      <c r="K921" s="28">
        <f t="shared" si="125"/>
        <v>0</v>
      </c>
      <c r="L921" s="28">
        <f t="shared" si="126"/>
        <v>0</v>
      </c>
      <c r="M921" s="28">
        <f t="shared" si="127"/>
        <v>0</v>
      </c>
      <c r="O921" s="11" t="s">
        <v>25</v>
      </c>
      <c r="P921" s="6"/>
      <c r="Q921" s="28">
        <f t="shared" si="128"/>
        <v>0</v>
      </c>
      <c r="S921" s="11" t="s">
        <v>25</v>
      </c>
      <c r="T921" s="6"/>
      <c r="U921" s="28">
        <f t="shared" si="129"/>
        <v>0</v>
      </c>
    </row>
    <row r="922" spans="1:21" x14ac:dyDescent="0.35">
      <c r="A922" s="6"/>
      <c r="B922" s="6"/>
      <c r="C922" s="6"/>
      <c r="D922" s="28">
        <f t="shared" si="122"/>
        <v>0</v>
      </c>
      <c r="E922" s="28">
        <f t="shared" si="123"/>
        <v>0</v>
      </c>
      <c r="F922" s="28">
        <f t="shared" si="124"/>
        <v>0</v>
      </c>
      <c r="H922" s="6"/>
      <c r="I922" s="6"/>
      <c r="J922" s="6"/>
      <c r="K922" s="28">
        <f t="shared" si="125"/>
        <v>0</v>
      </c>
      <c r="L922" s="28">
        <f t="shared" si="126"/>
        <v>0</v>
      </c>
      <c r="M922" s="28">
        <f t="shared" si="127"/>
        <v>0</v>
      </c>
      <c r="O922" s="11" t="s">
        <v>25</v>
      </c>
      <c r="P922" s="6"/>
      <c r="Q922" s="28">
        <f t="shared" si="128"/>
        <v>0</v>
      </c>
      <c r="S922" s="11" t="s">
        <v>25</v>
      </c>
      <c r="T922" s="6"/>
      <c r="U922" s="28">
        <f t="shared" si="129"/>
        <v>0</v>
      </c>
    </row>
    <row r="923" spans="1:21" x14ac:dyDescent="0.35">
      <c r="A923" s="6"/>
      <c r="B923" s="6"/>
      <c r="C923" s="6"/>
      <c r="D923" s="28">
        <f t="shared" si="122"/>
        <v>0</v>
      </c>
      <c r="E923" s="28">
        <f t="shared" si="123"/>
        <v>0</v>
      </c>
      <c r="F923" s="28">
        <f t="shared" si="124"/>
        <v>0</v>
      </c>
      <c r="H923" s="6"/>
      <c r="I923" s="6"/>
      <c r="J923" s="6"/>
      <c r="K923" s="28">
        <f t="shared" si="125"/>
        <v>0</v>
      </c>
      <c r="L923" s="28">
        <f t="shared" si="126"/>
        <v>0</v>
      </c>
      <c r="M923" s="28">
        <f t="shared" si="127"/>
        <v>0</v>
      </c>
      <c r="O923" s="11" t="s">
        <v>25</v>
      </c>
      <c r="P923" s="6"/>
      <c r="Q923" s="28">
        <f t="shared" si="128"/>
        <v>0</v>
      </c>
      <c r="S923" s="11" t="s">
        <v>25</v>
      </c>
      <c r="T923" s="6"/>
      <c r="U923" s="28">
        <f t="shared" si="129"/>
        <v>0</v>
      </c>
    </row>
    <row r="924" spans="1:21" x14ac:dyDescent="0.35">
      <c r="A924" s="6"/>
      <c r="B924" s="6"/>
      <c r="C924" s="6"/>
      <c r="D924" s="28">
        <f t="shared" si="122"/>
        <v>0</v>
      </c>
      <c r="E924" s="28">
        <f t="shared" si="123"/>
        <v>0</v>
      </c>
      <c r="F924" s="28">
        <f t="shared" si="124"/>
        <v>0</v>
      </c>
      <c r="H924" s="6"/>
      <c r="I924" s="6"/>
      <c r="J924" s="6"/>
      <c r="K924" s="28">
        <f t="shared" si="125"/>
        <v>0</v>
      </c>
      <c r="L924" s="28">
        <f t="shared" si="126"/>
        <v>0</v>
      </c>
      <c r="M924" s="28">
        <f t="shared" si="127"/>
        <v>0</v>
      </c>
      <c r="O924" s="11" t="s">
        <v>25</v>
      </c>
      <c r="P924" s="6"/>
      <c r="Q924" s="28">
        <f t="shared" si="128"/>
        <v>0</v>
      </c>
      <c r="S924" s="11" t="s">
        <v>25</v>
      </c>
      <c r="T924" s="6"/>
      <c r="U924" s="28">
        <f t="shared" si="129"/>
        <v>0</v>
      </c>
    </row>
    <row r="925" spans="1:21" x14ac:dyDescent="0.35">
      <c r="A925" s="6"/>
      <c r="B925" s="6"/>
      <c r="C925" s="6"/>
      <c r="D925" s="28">
        <f t="shared" si="122"/>
        <v>0</v>
      </c>
      <c r="E925" s="28">
        <f t="shared" si="123"/>
        <v>0</v>
      </c>
      <c r="F925" s="28">
        <f t="shared" si="124"/>
        <v>0</v>
      </c>
      <c r="H925" s="6"/>
      <c r="I925" s="6"/>
      <c r="J925" s="6"/>
      <c r="K925" s="28">
        <f t="shared" si="125"/>
        <v>0</v>
      </c>
      <c r="L925" s="28">
        <f t="shared" si="126"/>
        <v>0</v>
      </c>
      <c r="M925" s="28">
        <f t="shared" si="127"/>
        <v>0</v>
      </c>
      <c r="O925" s="11" t="s">
        <v>25</v>
      </c>
      <c r="P925" s="6"/>
      <c r="Q925" s="28">
        <f t="shared" si="128"/>
        <v>0</v>
      </c>
      <c r="S925" s="11" t="s">
        <v>25</v>
      </c>
      <c r="T925" s="6"/>
      <c r="U925" s="28">
        <f t="shared" si="129"/>
        <v>0</v>
      </c>
    </row>
    <row r="926" spans="1:21" x14ac:dyDescent="0.35">
      <c r="A926" s="6"/>
      <c r="B926" s="6"/>
      <c r="C926" s="6"/>
      <c r="D926" s="28">
        <f t="shared" si="122"/>
        <v>0</v>
      </c>
      <c r="E926" s="28">
        <f t="shared" si="123"/>
        <v>0</v>
      </c>
      <c r="F926" s="28">
        <f t="shared" si="124"/>
        <v>0</v>
      </c>
      <c r="H926" s="6"/>
      <c r="I926" s="6"/>
      <c r="J926" s="6"/>
      <c r="K926" s="28">
        <f t="shared" si="125"/>
        <v>0</v>
      </c>
      <c r="L926" s="28">
        <f t="shared" si="126"/>
        <v>0</v>
      </c>
      <c r="M926" s="28">
        <f t="shared" si="127"/>
        <v>0</v>
      </c>
      <c r="O926" s="11" t="s">
        <v>25</v>
      </c>
      <c r="P926" s="6"/>
      <c r="Q926" s="28">
        <f t="shared" si="128"/>
        <v>0</v>
      </c>
      <c r="S926" s="11" t="s">
        <v>25</v>
      </c>
      <c r="T926" s="6"/>
      <c r="U926" s="28">
        <f t="shared" si="129"/>
        <v>0</v>
      </c>
    </row>
    <row r="927" spans="1:21" x14ac:dyDescent="0.35">
      <c r="A927" s="6"/>
      <c r="B927" s="6"/>
      <c r="C927" s="6"/>
      <c r="D927" s="28">
        <f t="shared" si="122"/>
        <v>0</v>
      </c>
      <c r="E927" s="28">
        <f t="shared" si="123"/>
        <v>0</v>
      </c>
      <c r="F927" s="28">
        <f t="shared" si="124"/>
        <v>0</v>
      </c>
      <c r="H927" s="6"/>
      <c r="I927" s="6"/>
      <c r="J927" s="6"/>
      <c r="K927" s="28">
        <f t="shared" si="125"/>
        <v>0</v>
      </c>
      <c r="L927" s="28">
        <f t="shared" si="126"/>
        <v>0</v>
      </c>
      <c r="M927" s="28">
        <f t="shared" si="127"/>
        <v>0</v>
      </c>
      <c r="O927" s="11" t="s">
        <v>25</v>
      </c>
      <c r="P927" s="6"/>
      <c r="Q927" s="28">
        <f t="shared" si="128"/>
        <v>0</v>
      </c>
      <c r="S927" s="11" t="s">
        <v>25</v>
      </c>
      <c r="T927" s="6"/>
      <c r="U927" s="28">
        <f t="shared" si="129"/>
        <v>0</v>
      </c>
    </row>
    <row r="928" spans="1:21" x14ac:dyDescent="0.35">
      <c r="A928" s="6"/>
      <c r="B928" s="6"/>
      <c r="C928" s="6"/>
      <c r="D928" s="28">
        <f t="shared" si="122"/>
        <v>0</v>
      </c>
      <c r="E928" s="28">
        <f t="shared" si="123"/>
        <v>0</v>
      </c>
      <c r="F928" s="28">
        <f t="shared" si="124"/>
        <v>0</v>
      </c>
      <c r="H928" s="6"/>
      <c r="I928" s="6"/>
      <c r="J928" s="6"/>
      <c r="K928" s="28">
        <f t="shared" si="125"/>
        <v>0</v>
      </c>
      <c r="L928" s="28">
        <f t="shared" si="126"/>
        <v>0</v>
      </c>
      <c r="M928" s="28">
        <f t="shared" si="127"/>
        <v>0</v>
      </c>
      <c r="O928" s="11" t="s">
        <v>25</v>
      </c>
      <c r="P928" s="6"/>
      <c r="Q928" s="28">
        <f t="shared" si="128"/>
        <v>0</v>
      </c>
      <c r="S928" s="11" t="s">
        <v>25</v>
      </c>
      <c r="T928" s="6"/>
      <c r="U928" s="28">
        <f t="shared" si="129"/>
        <v>0</v>
      </c>
    </row>
    <row r="929" spans="1:21" x14ac:dyDescent="0.35">
      <c r="A929" s="6"/>
      <c r="B929" s="6"/>
      <c r="C929" s="6"/>
      <c r="D929" s="28">
        <f t="shared" si="122"/>
        <v>0</v>
      </c>
      <c r="E929" s="28">
        <f t="shared" si="123"/>
        <v>0</v>
      </c>
      <c r="F929" s="28">
        <f t="shared" si="124"/>
        <v>0</v>
      </c>
      <c r="H929" s="6"/>
      <c r="I929" s="6"/>
      <c r="J929" s="6"/>
      <c r="K929" s="28">
        <f t="shared" si="125"/>
        <v>0</v>
      </c>
      <c r="L929" s="28">
        <f t="shared" si="126"/>
        <v>0</v>
      </c>
      <c r="M929" s="28">
        <f t="shared" si="127"/>
        <v>0</v>
      </c>
      <c r="O929" s="11" t="s">
        <v>25</v>
      </c>
      <c r="P929" s="6"/>
      <c r="Q929" s="28">
        <f t="shared" si="128"/>
        <v>0</v>
      </c>
      <c r="S929" s="11" t="s">
        <v>25</v>
      </c>
      <c r="T929" s="6"/>
      <c r="U929" s="28">
        <f t="shared" si="129"/>
        <v>0</v>
      </c>
    </row>
    <row r="930" spans="1:21" x14ac:dyDescent="0.35">
      <c r="A930" s="6"/>
      <c r="B930" s="6"/>
      <c r="C930" s="6"/>
      <c r="D930" s="28">
        <f t="shared" si="122"/>
        <v>0</v>
      </c>
      <c r="E930" s="28">
        <f t="shared" si="123"/>
        <v>0</v>
      </c>
      <c r="F930" s="28">
        <f t="shared" si="124"/>
        <v>0</v>
      </c>
      <c r="H930" s="6"/>
      <c r="I930" s="6"/>
      <c r="J930" s="6"/>
      <c r="K930" s="28">
        <f t="shared" si="125"/>
        <v>0</v>
      </c>
      <c r="L930" s="28">
        <f t="shared" si="126"/>
        <v>0</v>
      </c>
      <c r="M930" s="28">
        <f t="shared" si="127"/>
        <v>0</v>
      </c>
      <c r="O930" s="11" t="s">
        <v>25</v>
      </c>
      <c r="P930" s="6"/>
      <c r="Q930" s="28">
        <f t="shared" si="128"/>
        <v>0</v>
      </c>
      <c r="S930" s="11" t="s">
        <v>25</v>
      </c>
      <c r="T930" s="6"/>
      <c r="U930" s="28">
        <f t="shared" si="129"/>
        <v>0</v>
      </c>
    </row>
    <row r="931" spans="1:21" x14ac:dyDescent="0.35">
      <c r="A931" s="6"/>
      <c r="B931" s="6"/>
      <c r="C931" s="6"/>
      <c r="D931" s="28">
        <f t="shared" si="122"/>
        <v>0</v>
      </c>
      <c r="E931" s="28">
        <f t="shared" si="123"/>
        <v>0</v>
      </c>
      <c r="F931" s="28">
        <f t="shared" si="124"/>
        <v>0</v>
      </c>
      <c r="H931" s="6"/>
      <c r="I931" s="6"/>
      <c r="J931" s="6"/>
      <c r="K931" s="28">
        <f t="shared" si="125"/>
        <v>0</v>
      </c>
      <c r="L931" s="28">
        <f t="shared" si="126"/>
        <v>0</v>
      </c>
      <c r="M931" s="28">
        <f t="shared" si="127"/>
        <v>0</v>
      </c>
      <c r="O931" s="11" t="s">
        <v>25</v>
      </c>
      <c r="P931" s="6"/>
      <c r="Q931" s="28">
        <f t="shared" si="128"/>
        <v>0</v>
      </c>
      <c r="S931" s="11" t="s">
        <v>25</v>
      </c>
      <c r="T931" s="6"/>
      <c r="U931" s="28">
        <f t="shared" si="129"/>
        <v>0</v>
      </c>
    </row>
    <row r="932" spans="1:21" x14ac:dyDescent="0.35">
      <c r="A932" s="6"/>
      <c r="B932" s="6"/>
      <c r="C932" s="6"/>
      <c r="D932" s="28">
        <f t="shared" si="122"/>
        <v>0</v>
      </c>
      <c r="E932" s="28">
        <f t="shared" si="123"/>
        <v>0</v>
      </c>
      <c r="F932" s="28">
        <f t="shared" si="124"/>
        <v>0</v>
      </c>
      <c r="H932" s="6"/>
      <c r="I932" s="6"/>
      <c r="J932" s="6"/>
      <c r="K932" s="28">
        <f t="shared" si="125"/>
        <v>0</v>
      </c>
      <c r="L932" s="28">
        <f t="shared" si="126"/>
        <v>0</v>
      </c>
      <c r="M932" s="28">
        <f t="shared" si="127"/>
        <v>0</v>
      </c>
      <c r="O932" s="11" t="s">
        <v>25</v>
      </c>
      <c r="P932" s="6"/>
      <c r="Q932" s="28">
        <f t="shared" si="128"/>
        <v>0</v>
      </c>
      <c r="S932" s="11" t="s">
        <v>25</v>
      </c>
      <c r="T932" s="6"/>
      <c r="U932" s="28">
        <f t="shared" si="129"/>
        <v>0</v>
      </c>
    </row>
    <row r="933" spans="1:21" x14ac:dyDescent="0.35">
      <c r="A933" s="6"/>
      <c r="B933" s="6"/>
      <c r="C933" s="6"/>
      <c r="D933" s="28">
        <f t="shared" si="122"/>
        <v>0</v>
      </c>
      <c r="E933" s="28">
        <f t="shared" si="123"/>
        <v>0</v>
      </c>
      <c r="F933" s="28">
        <f t="shared" si="124"/>
        <v>0</v>
      </c>
      <c r="H933" s="6"/>
      <c r="I933" s="6"/>
      <c r="J933" s="6"/>
      <c r="K933" s="28">
        <f t="shared" si="125"/>
        <v>0</v>
      </c>
      <c r="L933" s="28">
        <f t="shared" si="126"/>
        <v>0</v>
      </c>
      <c r="M933" s="28">
        <f t="shared" si="127"/>
        <v>0</v>
      </c>
      <c r="O933" s="11" t="s">
        <v>25</v>
      </c>
      <c r="P933" s="6"/>
      <c r="Q933" s="28">
        <f t="shared" si="128"/>
        <v>0</v>
      </c>
      <c r="S933" s="11" t="s">
        <v>25</v>
      </c>
      <c r="T933" s="6"/>
      <c r="U933" s="28">
        <f t="shared" si="129"/>
        <v>0</v>
      </c>
    </row>
    <row r="934" spans="1:21" x14ac:dyDescent="0.35">
      <c r="A934" s="6"/>
      <c r="B934" s="6"/>
      <c r="C934" s="6"/>
      <c r="D934" s="28">
        <f t="shared" si="122"/>
        <v>0</v>
      </c>
      <c r="E934" s="28">
        <f t="shared" si="123"/>
        <v>0</v>
      </c>
      <c r="F934" s="28">
        <f t="shared" si="124"/>
        <v>0</v>
      </c>
      <c r="H934" s="6"/>
      <c r="I934" s="6"/>
      <c r="J934" s="6"/>
      <c r="K934" s="28">
        <f t="shared" si="125"/>
        <v>0</v>
      </c>
      <c r="L934" s="28">
        <f t="shared" si="126"/>
        <v>0</v>
      </c>
      <c r="M934" s="28">
        <f t="shared" si="127"/>
        <v>0</v>
      </c>
      <c r="O934" s="11" t="s">
        <v>25</v>
      </c>
      <c r="P934" s="6"/>
      <c r="Q934" s="28">
        <f t="shared" si="128"/>
        <v>0</v>
      </c>
      <c r="S934" s="11" t="s">
        <v>25</v>
      </c>
      <c r="T934" s="6"/>
      <c r="U934" s="28">
        <f t="shared" si="129"/>
        <v>0</v>
      </c>
    </row>
    <row r="935" spans="1:21" x14ac:dyDescent="0.35">
      <c r="A935" s="6"/>
      <c r="B935" s="6"/>
      <c r="C935" s="6"/>
      <c r="D935" s="28">
        <f t="shared" si="122"/>
        <v>0</v>
      </c>
      <c r="E935" s="28">
        <f t="shared" si="123"/>
        <v>0</v>
      </c>
      <c r="F935" s="28">
        <f t="shared" si="124"/>
        <v>0</v>
      </c>
      <c r="H935" s="6"/>
      <c r="I935" s="6"/>
      <c r="J935" s="6"/>
      <c r="K935" s="28">
        <f t="shared" si="125"/>
        <v>0</v>
      </c>
      <c r="L935" s="28">
        <f t="shared" si="126"/>
        <v>0</v>
      </c>
      <c r="M935" s="28">
        <f t="shared" si="127"/>
        <v>0</v>
      </c>
      <c r="O935" s="11" t="s">
        <v>25</v>
      </c>
      <c r="P935" s="6"/>
      <c r="Q935" s="28">
        <f t="shared" si="128"/>
        <v>0</v>
      </c>
      <c r="S935" s="11" t="s">
        <v>25</v>
      </c>
      <c r="T935" s="6"/>
      <c r="U935" s="28">
        <f t="shared" si="129"/>
        <v>0</v>
      </c>
    </row>
    <row r="936" spans="1:21" x14ac:dyDescent="0.35">
      <c r="A936" s="6"/>
      <c r="B936" s="6"/>
      <c r="C936" s="6"/>
      <c r="D936" s="28">
        <f t="shared" si="122"/>
        <v>0</v>
      </c>
      <c r="E936" s="28">
        <f t="shared" si="123"/>
        <v>0</v>
      </c>
      <c r="F936" s="28">
        <f t="shared" si="124"/>
        <v>0</v>
      </c>
      <c r="H936" s="6"/>
      <c r="I936" s="6"/>
      <c r="J936" s="6"/>
      <c r="K936" s="28">
        <f t="shared" si="125"/>
        <v>0</v>
      </c>
      <c r="L936" s="28">
        <f t="shared" si="126"/>
        <v>0</v>
      </c>
      <c r="M936" s="28">
        <f t="shared" si="127"/>
        <v>0</v>
      </c>
      <c r="O936" s="11" t="s">
        <v>25</v>
      </c>
      <c r="P936" s="6"/>
      <c r="Q936" s="28">
        <f t="shared" si="128"/>
        <v>0</v>
      </c>
      <c r="S936" s="11" t="s">
        <v>25</v>
      </c>
      <c r="T936" s="6"/>
      <c r="U936" s="28">
        <f t="shared" si="129"/>
        <v>0</v>
      </c>
    </row>
    <row r="937" spans="1:21" x14ac:dyDescent="0.35">
      <c r="A937" s="6"/>
      <c r="B937" s="6"/>
      <c r="C937" s="6"/>
      <c r="D937" s="28">
        <f t="shared" si="122"/>
        <v>0</v>
      </c>
      <c r="E937" s="28">
        <f t="shared" si="123"/>
        <v>0</v>
      </c>
      <c r="F937" s="28">
        <f t="shared" si="124"/>
        <v>0</v>
      </c>
      <c r="H937" s="6"/>
      <c r="I937" s="6"/>
      <c r="J937" s="6"/>
      <c r="K937" s="28">
        <f t="shared" si="125"/>
        <v>0</v>
      </c>
      <c r="L937" s="28">
        <f t="shared" si="126"/>
        <v>0</v>
      </c>
      <c r="M937" s="28">
        <f t="shared" si="127"/>
        <v>0</v>
      </c>
      <c r="O937" s="11" t="s">
        <v>25</v>
      </c>
      <c r="P937" s="6"/>
      <c r="Q937" s="28">
        <f t="shared" si="128"/>
        <v>0</v>
      </c>
      <c r="S937" s="11" t="s">
        <v>25</v>
      </c>
      <c r="T937" s="6"/>
      <c r="U937" s="28">
        <f t="shared" si="129"/>
        <v>0</v>
      </c>
    </row>
    <row r="938" spans="1:21" x14ac:dyDescent="0.35">
      <c r="A938" s="6"/>
      <c r="B938" s="6"/>
      <c r="C938" s="6"/>
      <c r="D938" s="28">
        <f t="shared" si="122"/>
        <v>0</v>
      </c>
      <c r="E938" s="28">
        <f t="shared" si="123"/>
        <v>0</v>
      </c>
      <c r="F938" s="28">
        <f t="shared" si="124"/>
        <v>0</v>
      </c>
      <c r="H938" s="6"/>
      <c r="I938" s="6"/>
      <c r="J938" s="6"/>
      <c r="K938" s="28">
        <f t="shared" si="125"/>
        <v>0</v>
      </c>
      <c r="L938" s="28">
        <f t="shared" si="126"/>
        <v>0</v>
      </c>
      <c r="M938" s="28">
        <f t="shared" si="127"/>
        <v>0</v>
      </c>
      <c r="O938" s="11" t="s">
        <v>25</v>
      </c>
      <c r="P938" s="6"/>
      <c r="Q938" s="28">
        <f t="shared" si="128"/>
        <v>0</v>
      </c>
      <c r="S938" s="11" t="s">
        <v>25</v>
      </c>
      <c r="T938" s="6"/>
      <c r="U938" s="28">
        <f t="shared" si="129"/>
        <v>0</v>
      </c>
    </row>
    <row r="939" spans="1:21" x14ac:dyDescent="0.35">
      <c r="A939" s="6"/>
      <c r="B939" s="6"/>
      <c r="C939" s="6"/>
      <c r="D939" s="28">
        <f t="shared" si="122"/>
        <v>0</v>
      </c>
      <c r="E939" s="28">
        <f t="shared" si="123"/>
        <v>0</v>
      </c>
      <c r="F939" s="28">
        <f t="shared" si="124"/>
        <v>0</v>
      </c>
      <c r="H939" s="6"/>
      <c r="I939" s="6"/>
      <c r="J939" s="6"/>
      <c r="K939" s="28">
        <f t="shared" si="125"/>
        <v>0</v>
      </c>
      <c r="L939" s="28">
        <f t="shared" si="126"/>
        <v>0</v>
      </c>
      <c r="M939" s="28">
        <f t="shared" si="127"/>
        <v>0</v>
      </c>
      <c r="O939" s="11" t="s">
        <v>25</v>
      </c>
      <c r="P939" s="6"/>
      <c r="Q939" s="28">
        <f t="shared" si="128"/>
        <v>0</v>
      </c>
      <c r="S939" s="11" t="s">
        <v>25</v>
      </c>
      <c r="T939" s="6"/>
      <c r="U939" s="28">
        <f t="shared" si="129"/>
        <v>0</v>
      </c>
    </row>
    <row r="940" spans="1:21" x14ac:dyDescent="0.35">
      <c r="A940" s="6"/>
      <c r="B940" s="6"/>
      <c r="C940" s="6"/>
      <c r="D940" s="28">
        <f t="shared" si="122"/>
        <v>0</v>
      </c>
      <c r="E940" s="28">
        <f t="shared" si="123"/>
        <v>0</v>
      </c>
      <c r="F940" s="28">
        <f t="shared" si="124"/>
        <v>0</v>
      </c>
      <c r="H940" s="6"/>
      <c r="I940" s="6"/>
      <c r="J940" s="6"/>
      <c r="K940" s="28">
        <f t="shared" si="125"/>
        <v>0</v>
      </c>
      <c r="L940" s="28">
        <f t="shared" si="126"/>
        <v>0</v>
      </c>
      <c r="M940" s="28">
        <f t="shared" si="127"/>
        <v>0</v>
      </c>
      <c r="O940" s="11" t="s">
        <v>25</v>
      </c>
      <c r="P940" s="6"/>
      <c r="Q940" s="28">
        <f t="shared" si="128"/>
        <v>0</v>
      </c>
      <c r="S940" s="11" t="s">
        <v>25</v>
      </c>
      <c r="T940" s="6"/>
      <c r="U940" s="28">
        <f t="shared" si="129"/>
        <v>0</v>
      </c>
    </row>
    <row r="941" spans="1:21" x14ac:dyDescent="0.35">
      <c r="A941" s="6"/>
      <c r="B941" s="6"/>
      <c r="C941" s="6"/>
      <c r="D941" s="28">
        <f t="shared" si="122"/>
        <v>0</v>
      </c>
      <c r="E941" s="28">
        <f t="shared" si="123"/>
        <v>0</v>
      </c>
      <c r="F941" s="28">
        <f t="shared" si="124"/>
        <v>0</v>
      </c>
      <c r="H941" s="6"/>
      <c r="I941" s="6"/>
      <c r="J941" s="6"/>
      <c r="K941" s="28">
        <f t="shared" si="125"/>
        <v>0</v>
      </c>
      <c r="L941" s="28">
        <f t="shared" si="126"/>
        <v>0</v>
      </c>
      <c r="M941" s="28">
        <f t="shared" si="127"/>
        <v>0</v>
      </c>
      <c r="O941" s="11" t="s">
        <v>25</v>
      </c>
      <c r="P941" s="6"/>
      <c r="Q941" s="28">
        <f t="shared" si="128"/>
        <v>0</v>
      </c>
      <c r="S941" s="11" t="s">
        <v>25</v>
      </c>
      <c r="T941" s="6"/>
      <c r="U941" s="28">
        <f t="shared" si="129"/>
        <v>0</v>
      </c>
    </row>
    <row r="942" spans="1:21" x14ac:dyDescent="0.35">
      <c r="A942" s="6"/>
      <c r="B942" s="6"/>
      <c r="C942" s="6"/>
      <c r="D942" s="28">
        <f t="shared" si="122"/>
        <v>0</v>
      </c>
      <c r="E942" s="28">
        <f t="shared" si="123"/>
        <v>0</v>
      </c>
      <c r="F942" s="28">
        <f t="shared" si="124"/>
        <v>0</v>
      </c>
      <c r="H942" s="6"/>
      <c r="I942" s="6"/>
      <c r="J942" s="6"/>
      <c r="K942" s="28">
        <f t="shared" si="125"/>
        <v>0</v>
      </c>
      <c r="L942" s="28">
        <f t="shared" si="126"/>
        <v>0</v>
      </c>
      <c r="M942" s="28">
        <f t="shared" si="127"/>
        <v>0</v>
      </c>
      <c r="O942" s="11" t="s">
        <v>25</v>
      </c>
      <c r="P942" s="6"/>
      <c r="Q942" s="28">
        <f t="shared" si="128"/>
        <v>0</v>
      </c>
      <c r="S942" s="11" t="s">
        <v>25</v>
      </c>
      <c r="T942" s="6"/>
      <c r="U942" s="28">
        <f t="shared" si="129"/>
        <v>0</v>
      </c>
    </row>
    <row r="943" spans="1:21" x14ac:dyDescent="0.35">
      <c r="A943" s="6"/>
      <c r="B943" s="6"/>
      <c r="C943" s="6"/>
      <c r="D943" s="28">
        <f t="shared" si="122"/>
        <v>0</v>
      </c>
      <c r="E943" s="28">
        <f t="shared" si="123"/>
        <v>0</v>
      </c>
      <c r="F943" s="28">
        <f t="shared" si="124"/>
        <v>0</v>
      </c>
      <c r="H943" s="6"/>
      <c r="I943" s="6"/>
      <c r="J943" s="6"/>
      <c r="K943" s="28">
        <f t="shared" si="125"/>
        <v>0</v>
      </c>
      <c r="L943" s="28">
        <f t="shared" si="126"/>
        <v>0</v>
      </c>
      <c r="M943" s="28">
        <f t="shared" si="127"/>
        <v>0</v>
      </c>
      <c r="O943" s="11" t="s">
        <v>25</v>
      </c>
      <c r="P943" s="6"/>
      <c r="Q943" s="28">
        <f t="shared" si="128"/>
        <v>0</v>
      </c>
      <c r="S943" s="11" t="s">
        <v>25</v>
      </c>
      <c r="T943" s="6"/>
      <c r="U943" s="28">
        <f t="shared" si="129"/>
        <v>0</v>
      </c>
    </row>
    <row r="944" spans="1:21" x14ac:dyDescent="0.35">
      <c r="A944" s="6"/>
      <c r="B944" s="6"/>
      <c r="C944" s="6"/>
      <c r="D944" s="28">
        <f t="shared" si="122"/>
        <v>0</v>
      </c>
      <c r="E944" s="28">
        <f t="shared" si="123"/>
        <v>0</v>
      </c>
      <c r="F944" s="28">
        <f t="shared" si="124"/>
        <v>0</v>
      </c>
      <c r="H944" s="6"/>
      <c r="I944" s="6"/>
      <c r="J944" s="6"/>
      <c r="K944" s="28">
        <f t="shared" si="125"/>
        <v>0</v>
      </c>
      <c r="L944" s="28">
        <f t="shared" si="126"/>
        <v>0</v>
      </c>
      <c r="M944" s="28">
        <f t="shared" si="127"/>
        <v>0</v>
      </c>
      <c r="O944" s="11" t="s">
        <v>25</v>
      </c>
      <c r="P944" s="6"/>
      <c r="Q944" s="28">
        <f t="shared" si="128"/>
        <v>0</v>
      </c>
      <c r="S944" s="11" t="s">
        <v>25</v>
      </c>
      <c r="T944" s="6"/>
      <c r="U944" s="28">
        <f t="shared" si="129"/>
        <v>0</v>
      </c>
    </row>
    <row r="945" spans="1:21" x14ac:dyDescent="0.35">
      <c r="A945" s="6"/>
      <c r="B945" s="6"/>
      <c r="C945" s="6"/>
      <c r="D945" s="28">
        <f t="shared" si="122"/>
        <v>0</v>
      </c>
      <c r="E945" s="28">
        <f t="shared" si="123"/>
        <v>0</v>
      </c>
      <c r="F945" s="28">
        <f t="shared" si="124"/>
        <v>0</v>
      </c>
      <c r="H945" s="6"/>
      <c r="I945" s="6"/>
      <c r="J945" s="6"/>
      <c r="K945" s="28">
        <f t="shared" si="125"/>
        <v>0</v>
      </c>
      <c r="L945" s="28">
        <f t="shared" si="126"/>
        <v>0</v>
      </c>
      <c r="M945" s="28">
        <f t="shared" si="127"/>
        <v>0</v>
      </c>
      <c r="O945" s="11" t="s">
        <v>25</v>
      </c>
      <c r="P945" s="6"/>
      <c r="Q945" s="28">
        <f t="shared" si="128"/>
        <v>0</v>
      </c>
      <c r="S945" s="11" t="s">
        <v>25</v>
      </c>
      <c r="T945" s="6"/>
      <c r="U945" s="28">
        <f t="shared" si="129"/>
        <v>0</v>
      </c>
    </row>
    <row r="946" spans="1:21" x14ac:dyDescent="0.35">
      <c r="A946" s="6"/>
      <c r="B946" s="6"/>
      <c r="C946" s="6"/>
      <c r="D946" s="28">
        <f t="shared" ref="D946:D1009" si="130">CalcHostUnitsFullStack(B946)</f>
        <v>0</v>
      </c>
      <c r="E946" s="28">
        <f t="shared" ref="E946:E1009" si="131">D946*C946</f>
        <v>0</v>
      </c>
      <c r="F946" s="28">
        <f t="shared" ref="F946:F1009" si="132">CalcCustomMetricsFullStack(B946)</f>
        <v>0</v>
      </c>
      <c r="H946" s="6"/>
      <c r="I946" s="6"/>
      <c r="J946" s="6"/>
      <c r="K946" s="28">
        <f t="shared" ref="K946:K1009" si="133">CalcHostUnitsInfraOnly(I946)</f>
        <v>0</v>
      </c>
      <c r="L946" s="28">
        <f t="shared" ref="L946:L1009" si="134">K946*J946</f>
        <v>0</v>
      </c>
      <c r="M946" s="28">
        <f t="shared" ref="M946:M1009" si="135">CalcCustomMetricsInfraOnly(I946)</f>
        <v>0</v>
      </c>
      <c r="O946" s="11" t="s">
        <v>25</v>
      </c>
      <c r="P946" s="6"/>
      <c r="Q946" s="28">
        <f t="shared" ref="Q946:Q1009" si="136">CalcHostUnitsFullStack(VLOOKUP(O946,machine_sizes,2,FALSE))*P946</f>
        <v>0</v>
      </c>
      <c r="S946" s="11" t="s">
        <v>25</v>
      </c>
      <c r="T946" s="6"/>
      <c r="U946" s="28">
        <f t="shared" ref="U946:U1009" si="137">CalcHostUnitsInfraOnly(VLOOKUP(S946,machine_sizes,2,FALSE))*T946</f>
        <v>0</v>
      </c>
    </row>
    <row r="947" spans="1:21" x14ac:dyDescent="0.35">
      <c r="A947" s="6"/>
      <c r="B947" s="6"/>
      <c r="C947" s="6"/>
      <c r="D947" s="28">
        <f t="shared" si="130"/>
        <v>0</v>
      </c>
      <c r="E947" s="28">
        <f t="shared" si="131"/>
        <v>0</v>
      </c>
      <c r="F947" s="28">
        <f t="shared" si="132"/>
        <v>0</v>
      </c>
      <c r="H947" s="6"/>
      <c r="I947" s="6"/>
      <c r="J947" s="6"/>
      <c r="K947" s="28">
        <f t="shared" si="133"/>
        <v>0</v>
      </c>
      <c r="L947" s="28">
        <f t="shared" si="134"/>
        <v>0</v>
      </c>
      <c r="M947" s="28">
        <f t="shared" si="135"/>
        <v>0</v>
      </c>
      <c r="O947" s="11" t="s">
        <v>25</v>
      </c>
      <c r="P947" s="6"/>
      <c r="Q947" s="28">
        <f t="shared" si="136"/>
        <v>0</v>
      </c>
      <c r="S947" s="11" t="s">
        <v>25</v>
      </c>
      <c r="T947" s="6"/>
      <c r="U947" s="28">
        <f t="shared" si="137"/>
        <v>0</v>
      </c>
    </row>
    <row r="948" spans="1:21" x14ac:dyDescent="0.35">
      <c r="A948" s="6"/>
      <c r="B948" s="6"/>
      <c r="C948" s="6"/>
      <c r="D948" s="28">
        <f t="shared" si="130"/>
        <v>0</v>
      </c>
      <c r="E948" s="28">
        <f t="shared" si="131"/>
        <v>0</v>
      </c>
      <c r="F948" s="28">
        <f t="shared" si="132"/>
        <v>0</v>
      </c>
      <c r="H948" s="6"/>
      <c r="I948" s="6"/>
      <c r="J948" s="6"/>
      <c r="K948" s="28">
        <f t="shared" si="133"/>
        <v>0</v>
      </c>
      <c r="L948" s="28">
        <f t="shared" si="134"/>
        <v>0</v>
      </c>
      <c r="M948" s="28">
        <f t="shared" si="135"/>
        <v>0</v>
      </c>
      <c r="O948" s="11" t="s">
        <v>25</v>
      </c>
      <c r="P948" s="6"/>
      <c r="Q948" s="28">
        <f t="shared" si="136"/>
        <v>0</v>
      </c>
      <c r="S948" s="11" t="s">
        <v>25</v>
      </c>
      <c r="T948" s="6"/>
      <c r="U948" s="28">
        <f t="shared" si="137"/>
        <v>0</v>
      </c>
    </row>
    <row r="949" spans="1:21" x14ac:dyDescent="0.35">
      <c r="A949" s="6"/>
      <c r="B949" s="6"/>
      <c r="C949" s="6"/>
      <c r="D949" s="28">
        <f t="shared" si="130"/>
        <v>0</v>
      </c>
      <c r="E949" s="28">
        <f t="shared" si="131"/>
        <v>0</v>
      </c>
      <c r="F949" s="28">
        <f t="shared" si="132"/>
        <v>0</v>
      </c>
      <c r="H949" s="6"/>
      <c r="I949" s="6"/>
      <c r="J949" s="6"/>
      <c r="K949" s="28">
        <f t="shared" si="133"/>
        <v>0</v>
      </c>
      <c r="L949" s="28">
        <f t="shared" si="134"/>
        <v>0</v>
      </c>
      <c r="M949" s="28">
        <f t="shared" si="135"/>
        <v>0</v>
      </c>
      <c r="O949" s="11" t="s">
        <v>25</v>
      </c>
      <c r="P949" s="6"/>
      <c r="Q949" s="28">
        <f t="shared" si="136"/>
        <v>0</v>
      </c>
      <c r="S949" s="11" t="s">
        <v>25</v>
      </c>
      <c r="T949" s="6"/>
      <c r="U949" s="28">
        <f t="shared" si="137"/>
        <v>0</v>
      </c>
    </row>
    <row r="950" spans="1:21" x14ac:dyDescent="0.35">
      <c r="A950" s="6"/>
      <c r="B950" s="6"/>
      <c r="C950" s="6"/>
      <c r="D950" s="28">
        <f t="shared" si="130"/>
        <v>0</v>
      </c>
      <c r="E950" s="28">
        <f t="shared" si="131"/>
        <v>0</v>
      </c>
      <c r="F950" s="28">
        <f t="shared" si="132"/>
        <v>0</v>
      </c>
      <c r="H950" s="6"/>
      <c r="I950" s="6"/>
      <c r="J950" s="6"/>
      <c r="K950" s="28">
        <f t="shared" si="133"/>
        <v>0</v>
      </c>
      <c r="L950" s="28">
        <f t="shared" si="134"/>
        <v>0</v>
      </c>
      <c r="M950" s="28">
        <f t="shared" si="135"/>
        <v>0</v>
      </c>
      <c r="O950" s="11" t="s">
        <v>25</v>
      </c>
      <c r="P950" s="6"/>
      <c r="Q950" s="28">
        <f t="shared" si="136"/>
        <v>0</v>
      </c>
      <c r="S950" s="11" t="s">
        <v>25</v>
      </c>
      <c r="T950" s="6"/>
      <c r="U950" s="28">
        <f t="shared" si="137"/>
        <v>0</v>
      </c>
    </row>
    <row r="951" spans="1:21" x14ac:dyDescent="0.35">
      <c r="A951" s="6"/>
      <c r="B951" s="6"/>
      <c r="C951" s="6"/>
      <c r="D951" s="28">
        <f t="shared" si="130"/>
        <v>0</v>
      </c>
      <c r="E951" s="28">
        <f t="shared" si="131"/>
        <v>0</v>
      </c>
      <c r="F951" s="28">
        <f t="shared" si="132"/>
        <v>0</v>
      </c>
      <c r="H951" s="6"/>
      <c r="I951" s="6"/>
      <c r="J951" s="6"/>
      <c r="K951" s="28">
        <f t="shared" si="133"/>
        <v>0</v>
      </c>
      <c r="L951" s="28">
        <f t="shared" si="134"/>
        <v>0</v>
      </c>
      <c r="M951" s="28">
        <f t="shared" si="135"/>
        <v>0</v>
      </c>
      <c r="O951" s="11" t="s">
        <v>25</v>
      </c>
      <c r="P951" s="6"/>
      <c r="Q951" s="28">
        <f t="shared" si="136"/>
        <v>0</v>
      </c>
      <c r="S951" s="11" t="s">
        <v>25</v>
      </c>
      <c r="T951" s="6"/>
      <c r="U951" s="28">
        <f t="shared" si="137"/>
        <v>0</v>
      </c>
    </row>
    <row r="952" spans="1:21" x14ac:dyDescent="0.35">
      <c r="A952" s="6"/>
      <c r="B952" s="6"/>
      <c r="C952" s="6"/>
      <c r="D952" s="28">
        <f t="shared" si="130"/>
        <v>0</v>
      </c>
      <c r="E952" s="28">
        <f t="shared" si="131"/>
        <v>0</v>
      </c>
      <c r="F952" s="28">
        <f t="shared" si="132"/>
        <v>0</v>
      </c>
      <c r="H952" s="6"/>
      <c r="I952" s="6"/>
      <c r="J952" s="6"/>
      <c r="K952" s="28">
        <f t="shared" si="133"/>
        <v>0</v>
      </c>
      <c r="L952" s="28">
        <f t="shared" si="134"/>
        <v>0</v>
      </c>
      <c r="M952" s="28">
        <f t="shared" si="135"/>
        <v>0</v>
      </c>
      <c r="O952" s="11" t="s">
        <v>25</v>
      </c>
      <c r="P952" s="6"/>
      <c r="Q952" s="28">
        <f t="shared" si="136"/>
        <v>0</v>
      </c>
      <c r="S952" s="11" t="s">
        <v>25</v>
      </c>
      <c r="T952" s="6"/>
      <c r="U952" s="28">
        <f t="shared" si="137"/>
        <v>0</v>
      </c>
    </row>
    <row r="953" spans="1:21" x14ac:dyDescent="0.35">
      <c r="A953" s="6"/>
      <c r="B953" s="6"/>
      <c r="C953" s="6"/>
      <c r="D953" s="28">
        <f t="shared" si="130"/>
        <v>0</v>
      </c>
      <c r="E953" s="28">
        <f t="shared" si="131"/>
        <v>0</v>
      </c>
      <c r="F953" s="28">
        <f t="shared" si="132"/>
        <v>0</v>
      </c>
      <c r="H953" s="6"/>
      <c r="I953" s="6"/>
      <c r="J953" s="6"/>
      <c r="K953" s="28">
        <f t="shared" si="133"/>
        <v>0</v>
      </c>
      <c r="L953" s="28">
        <f t="shared" si="134"/>
        <v>0</v>
      </c>
      <c r="M953" s="28">
        <f t="shared" si="135"/>
        <v>0</v>
      </c>
      <c r="O953" s="11" t="s">
        <v>25</v>
      </c>
      <c r="P953" s="6"/>
      <c r="Q953" s="28">
        <f t="shared" si="136"/>
        <v>0</v>
      </c>
      <c r="S953" s="11" t="s">
        <v>25</v>
      </c>
      <c r="T953" s="6"/>
      <c r="U953" s="28">
        <f t="shared" si="137"/>
        <v>0</v>
      </c>
    </row>
    <row r="954" spans="1:21" x14ac:dyDescent="0.35">
      <c r="A954" s="6"/>
      <c r="B954" s="6"/>
      <c r="C954" s="6"/>
      <c r="D954" s="28">
        <f t="shared" si="130"/>
        <v>0</v>
      </c>
      <c r="E954" s="28">
        <f t="shared" si="131"/>
        <v>0</v>
      </c>
      <c r="F954" s="28">
        <f t="shared" si="132"/>
        <v>0</v>
      </c>
      <c r="H954" s="6"/>
      <c r="I954" s="6"/>
      <c r="J954" s="6"/>
      <c r="K954" s="28">
        <f t="shared" si="133"/>
        <v>0</v>
      </c>
      <c r="L954" s="28">
        <f t="shared" si="134"/>
        <v>0</v>
      </c>
      <c r="M954" s="28">
        <f t="shared" si="135"/>
        <v>0</v>
      </c>
      <c r="O954" s="11" t="s">
        <v>25</v>
      </c>
      <c r="P954" s="6"/>
      <c r="Q954" s="28">
        <f t="shared" si="136"/>
        <v>0</v>
      </c>
      <c r="S954" s="11" t="s">
        <v>25</v>
      </c>
      <c r="T954" s="6"/>
      <c r="U954" s="28">
        <f t="shared" si="137"/>
        <v>0</v>
      </c>
    </row>
    <row r="955" spans="1:21" x14ac:dyDescent="0.35">
      <c r="A955" s="6"/>
      <c r="B955" s="6"/>
      <c r="C955" s="6"/>
      <c r="D955" s="28">
        <f t="shared" si="130"/>
        <v>0</v>
      </c>
      <c r="E955" s="28">
        <f t="shared" si="131"/>
        <v>0</v>
      </c>
      <c r="F955" s="28">
        <f t="shared" si="132"/>
        <v>0</v>
      </c>
      <c r="H955" s="6"/>
      <c r="I955" s="6"/>
      <c r="J955" s="6"/>
      <c r="K955" s="28">
        <f t="shared" si="133"/>
        <v>0</v>
      </c>
      <c r="L955" s="28">
        <f t="shared" si="134"/>
        <v>0</v>
      </c>
      <c r="M955" s="28">
        <f t="shared" si="135"/>
        <v>0</v>
      </c>
      <c r="O955" s="11" t="s">
        <v>25</v>
      </c>
      <c r="P955" s="6"/>
      <c r="Q955" s="28">
        <f t="shared" si="136"/>
        <v>0</v>
      </c>
      <c r="S955" s="11" t="s">
        <v>25</v>
      </c>
      <c r="T955" s="6"/>
      <c r="U955" s="28">
        <f t="shared" si="137"/>
        <v>0</v>
      </c>
    </row>
    <row r="956" spans="1:21" x14ac:dyDescent="0.35">
      <c r="A956" s="6"/>
      <c r="B956" s="6"/>
      <c r="C956" s="6"/>
      <c r="D956" s="28">
        <f t="shared" si="130"/>
        <v>0</v>
      </c>
      <c r="E956" s="28">
        <f t="shared" si="131"/>
        <v>0</v>
      </c>
      <c r="F956" s="28">
        <f t="shared" si="132"/>
        <v>0</v>
      </c>
      <c r="H956" s="6"/>
      <c r="I956" s="6"/>
      <c r="J956" s="6"/>
      <c r="K956" s="28">
        <f t="shared" si="133"/>
        <v>0</v>
      </c>
      <c r="L956" s="28">
        <f t="shared" si="134"/>
        <v>0</v>
      </c>
      <c r="M956" s="28">
        <f t="shared" si="135"/>
        <v>0</v>
      </c>
      <c r="O956" s="11" t="s">
        <v>25</v>
      </c>
      <c r="P956" s="6"/>
      <c r="Q956" s="28">
        <f t="shared" si="136"/>
        <v>0</v>
      </c>
      <c r="S956" s="11" t="s">
        <v>25</v>
      </c>
      <c r="T956" s="6"/>
      <c r="U956" s="28">
        <f t="shared" si="137"/>
        <v>0</v>
      </c>
    </row>
    <row r="957" spans="1:21" x14ac:dyDescent="0.35">
      <c r="A957" s="6"/>
      <c r="B957" s="6"/>
      <c r="C957" s="6"/>
      <c r="D957" s="28">
        <f t="shared" si="130"/>
        <v>0</v>
      </c>
      <c r="E957" s="28">
        <f t="shared" si="131"/>
        <v>0</v>
      </c>
      <c r="F957" s="28">
        <f t="shared" si="132"/>
        <v>0</v>
      </c>
      <c r="H957" s="6"/>
      <c r="I957" s="6"/>
      <c r="J957" s="6"/>
      <c r="K957" s="28">
        <f t="shared" si="133"/>
        <v>0</v>
      </c>
      <c r="L957" s="28">
        <f t="shared" si="134"/>
        <v>0</v>
      </c>
      <c r="M957" s="28">
        <f t="shared" si="135"/>
        <v>0</v>
      </c>
      <c r="O957" s="11" t="s">
        <v>25</v>
      </c>
      <c r="P957" s="6"/>
      <c r="Q957" s="28">
        <f t="shared" si="136"/>
        <v>0</v>
      </c>
      <c r="S957" s="11" t="s">
        <v>25</v>
      </c>
      <c r="T957" s="6"/>
      <c r="U957" s="28">
        <f t="shared" si="137"/>
        <v>0</v>
      </c>
    </row>
    <row r="958" spans="1:21" x14ac:dyDescent="0.35">
      <c r="A958" s="6"/>
      <c r="B958" s="6"/>
      <c r="C958" s="6"/>
      <c r="D958" s="28">
        <f t="shared" si="130"/>
        <v>0</v>
      </c>
      <c r="E958" s="28">
        <f t="shared" si="131"/>
        <v>0</v>
      </c>
      <c r="F958" s="28">
        <f t="shared" si="132"/>
        <v>0</v>
      </c>
      <c r="H958" s="6"/>
      <c r="I958" s="6"/>
      <c r="J958" s="6"/>
      <c r="K958" s="28">
        <f t="shared" si="133"/>
        <v>0</v>
      </c>
      <c r="L958" s="28">
        <f t="shared" si="134"/>
        <v>0</v>
      </c>
      <c r="M958" s="28">
        <f t="shared" si="135"/>
        <v>0</v>
      </c>
      <c r="O958" s="11" t="s">
        <v>25</v>
      </c>
      <c r="P958" s="6"/>
      <c r="Q958" s="28">
        <f t="shared" si="136"/>
        <v>0</v>
      </c>
      <c r="S958" s="11" t="s">
        <v>25</v>
      </c>
      <c r="T958" s="6"/>
      <c r="U958" s="28">
        <f t="shared" si="137"/>
        <v>0</v>
      </c>
    </row>
    <row r="959" spans="1:21" x14ac:dyDescent="0.35">
      <c r="A959" s="6"/>
      <c r="B959" s="6"/>
      <c r="C959" s="6"/>
      <c r="D959" s="28">
        <f t="shared" si="130"/>
        <v>0</v>
      </c>
      <c r="E959" s="28">
        <f t="shared" si="131"/>
        <v>0</v>
      </c>
      <c r="F959" s="28">
        <f t="shared" si="132"/>
        <v>0</v>
      </c>
      <c r="H959" s="6"/>
      <c r="I959" s="6"/>
      <c r="J959" s="6"/>
      <c r="K959" s="28">
        <f t="shared" si="133"/>
        <v>0</v>
      </c>
      <c r="L959" s="28">
        <f t="shared" si="134"/>
        <v>0</v>
      </c>
      <c r="M959" s="28">
        <f t="shared" si="135"/>
        <v>0</v>
      </c>
      <c r="O959" s="11" t="s">
        <v>25</v>
      </c>
      <c r="P959" s="6"/>
      <c r="Q959" s="28">
        <f t="shared" si="136"/>
        <v>0</v>
      </c>
      <c r="S959" s="11" t="s">
        <v>25</v>
      </c>
      <c r="T959" s="6"/>
      <c r="U959" s="28">
        <f t="shared" si="137"/>
        <v>0</v>
      </c>
    </row>
    <row r="960" spans="1:21" x14ac:dyDescent="0.35">
      <c r="A960" s="6"/>
      <c r="B960" s="6"/>
      <c r="C960" s="6"/>
      <c r="D960" s="28">
        <f t="shared" si="130"/>
        <v>0</v>
      </c>
      <c r="E960" s="28">
        <f t="shared" si="131"/>
        <v>0</v>
      </c>
      <c r="F960" s="28">
        <f t="shared" si="132"/>
        <v>0</v>
      </c>
      <c r="H960" s="6"/>
      <c r="I960" s="6"/>
      <c r="J960" s="6"/>
      <c r="K960" s="28">
        <f t="shared" si="133"/>
        <v>0</v>
      </c>
      <c r="L960" s="28">
        <f t="shared" si="134"/>
        <v>0</v>
      </c>
      <c r="M960" s="28">
        <f t="shared" si="135"/>
        <v>0</v>
      </c>
      <c r="O960" s="11" t="s">
        <v>25</v>
      </c>
      <c r="P960" s="6"/>
      <c r="Q960" s="28">
        <f t="shared" si="136"/>
        <v>0</v>
      </c>
      <c r="S960" s="11" t="s">
        <v>25</v>
      </c>
      <c r="T960" s="6"/>
      <c r="U960" s="28">
        <f t="shared" si="137"/>
        <v>0</v>
      </c>
    </row>
    <row r="961" spans="1:21" x14ac:dyDescent="0.35">
      <c r="A961" s="6"/>
      <c r="B961" s="6"/>
      <c r="C961" s="6"/>
      <c r="D961" s="28">
        <f t="shared" si="130"/>
        <v>0</v>
      </c>
      <c r="E961" s="28">
        <f t="shared" si="131"/>
        <v>0</v>
      </c>
      <c r="F961" s="28">
        <f t="shared" si="132"/>
        <v>0</v>
      </c>
      <c r="H961" s="6"/>
      <c r="I961" s="6"/>
      <c r="J961" s="6"/>
      <c r="K961" s="28">
        <f t="shared" si="133"/>
        <v>0</v>
      </c>
      <c r="L961" s="28">
        <f t="shared" si="134"/>
        <v>0</v>
      </c>
      <c r="M961" s="28">
        <f t="shared" si="135"/>
        <v>0</v>
      </c>
      <c r="O961" s="11" t="s">
        <v>25</v>
      </c>
      <c r="P961" s="6"/>
      <c r="Q961" s="28">
        <f t="shared" si="136"/>
        <v>0</v>
      </c>
      <c r="S961" s="11" t="s">
        <v>25</v>
      </c>
      <c r="T961" s="6"/>
      <c r="U961" s="28">
        <f t="shared" si="137"/>
        <v>0</v>
      </c>
    </row>
    <row r="962" spans="1:21" x14ac:dyDescent="0.35">
      <c r="A962" s="6"/>
      <c r="B962" s="6"/>
      <c r="C962" s="6"/>
      <c r="D962" s="28">
        <f t="shared" si="130"/>
        <v>0</v>
      </c>
      <c r="E962" s="28">
        <f t="shared" si="131"/>
        <v>0</v>
      </c>
      <c r="F962" s="28">
        <f t="shared" si="132"/>
        <v>0</v>
      </c>
      <c r="H962" s="6"/>
      <c r="I962" s="6"/>
      <c r="J962" s="6"/>
      <c r="K962" s="28">
        <f t="shared" si="133"/>
        <v>0</v>
      </c>
      <c r="L962" s="28">
        <f t="shared" si="134"/>
        <v>0</v>
      </c>
      <c r="M962" s="28">
        <f t="shared" si="135"/>
        <v>0</v>
      </c>
      <c r="O962" s="11" t="s">
        <v>25</v>
      </c>
      <c r="P962" s="6"/>
      <c r="Q962" s="28">
        <f t="shared" si="136"/>
        <v>0</v>
      </c>
      <c r="S962" s="11" t="s">
        <v>25</v>
      </c>
      <c r="T962" s="6"/>
      <c r="U962" s="28">
        <f t="shared" si="137"/>
        <v>0</v>
      </c>
    </row>
    <row r="963" spans="1:21" x14ac:dyDescent="0.35">
      <c r="A963" s="6"/>
      <c r="B963" s="6"/>
      <c r="C963" s="6"/>
      <c r="D963" s="28">
        <f t="shared" si="130"/>
        <v>0</v>
      </c>
      <c r="E963" s="28">
        <f t="shared" si="131"/>
        <v>0</v>
      </c>
      <c r="F963" s="28">
        <f t="shared" si="132"/>
        <v>0</v>
      </c>
      <c r="H963" s="6"/>
      <c r="I963" s="6"/>
      <c r="J963" s="6"/>
      <c r="K963" s="28">
        <f t="shared" si="133"/>
        <v>0</v>
      </c>
      <c r="L963" s="28">
        <f t="shared" si="134"/>
        <v>0</v>
      </c>
      <c r="M963" s="28">
        <f t="shared" si="135"/>
        <v>0</v>
      </c>
      <c r="O963" s="11" t="s">
        <v>25</v>
      </c>
      <c r="P963" s="6"/>
      <c r="Q963" s="28">
        <f t="shared" si="136"/>
        <v>0</v>
      </c>
      <c r="S963" s="11" t="s">
        <v>25</v>
      </c>
      <c r="T963" s="6"/>
      <c r="U963" s="28">
        <f t="shared" si="137"/>
        <v>0</v>
      </c>
    </row>
    <row r="964" spans="1:21" x14ac:dyDescent="0.35">
      <c r="A964" s="6"/>
      <c r="B964" s="6"/>
      <c r="C964" s="6"/>
      <c r="D964" s="28">
        <f t="shared" si="130"/>
        <v>0</v>
      </c>
      <c r="E964" s="28">
        <f t="shared" si="131"/>
        <v>0</v>
      </c>
      <c r="F964" s="28">
        <f t="shared" si="132"/>
        <v>0</v>
      </c>
      <c r="H964" s="6"/>
      <c r="I964" s="6"/>
      <c r="J964" s="6"/>
      <c r="K964" s="28">
        <f t="shared" si="133"/>
        <v>0</v>
      </c>
      <c r="L964" s="28">
        <f t="shared" si="134"/>
        <v>0</v>
      </c>
      <c r="M964" s="28">
        <f t="shared" si="135"/>
        <v>0</v>
      </c>
      <c r="O964" s="11" t="s">
        <v>25</v>
      </c>
      <c r="P964" s="6"/>
      <c r="Q964" s="28">
        <f t="shared" si="136"/>
        <v>0</v>
      </c>
      <c r="S964" s="11" t="s">
        <v>25</v>
      </c>
      <c r="T964" s="6"/>
      <c r="U964" s="28">
        <f t="shared" si="137"/>
        <v>0</v>
      </c>
    </row>
    <row r="965" spans="1:21" x14ac:dyDescent="0.35">
      <c r="A965" s="6"/>
      <c r="B965" s="6"/>
      <c r="C965" s="6"/>
      <c r="D965" s="28">
        <f t="shared" si="130"/>
        <v>0</v>
      </c>
      <c r="E965" s="28">
        <f t="shared" si="131"/>
        <v>0</v>
      </c>
      <c r="F965" s="28">
        <f t="shared" si="132"/>
        <v>0</v>
      </c>
      <c r="H965" s="6"/>
      <c r="I965" s="6"/>
      <c r="J965" s="6"/>
      <c r="K965" s="28">
        <f t="shared" si="133"/>
        <v>0</v>
      </c>
      <c r="L965" s="28">
        <f t="shared" si="134"/>
        <v>0</v>
      </c>
      <c r="M965" s="28">
        <f t="shared" si="135"/>
        <v>0</v>
      </c>
      <c r="O965" s="11" t="s">
        <v>25</v>
      </c>
      <c r="P965" s="6"/>
      <c r="Q965" s="28">
        <f t="shared" si="136"/>
        <v>0</v>
      </c>
      <c r="S965" s="11" t="s">
        <v>25</v>
      </c>
      <c r="T965" s="6"/>
      <c r="U965" s="28">
        <f t="shared" si="137"/>
        <v>0</v>
      </c>
    </row>
    <row r="966" spans="1:21" x14ac:dyDescent="0.35">
      <c r="A966" s="6"/>
      <c r="B966" s="6"/>
      <c r="C966" s="6"/>
      <c r="D966" s="28">
        <f t="shared" si="130"/>
        <v>0</v>
      </c>
      <c r="E966" s="28">
        <f t="shared" si="131"/>
        <v>0</v>
      </c>
      <c r="F966" s="28">
        <f t="shared" si="132"/>
        <v>0</v>
      </c>
      <c r="H966" s="6"/>
      <c r="I966" s="6"/>
      <c r="J966" s="6"/>
      <c r="K966" s="28">
        <f t="shared" si="133"/>
        <v>0</v>
      </c>
      <c r="L966" s="28">
        <f t="shared" si="134"/>
        <v>0</v>
      </c>
      <c r="M966" s="28">
        <f t="shared" si="135"/>
        <v>0</v>
      </c>
      <c r="O966" s="11" t="s">
        <v>25</v>
      </c>
      <c r="P966" s="6"/>
      <c r="Q966" s="28">
        <f t="shared" si="136"/>
        <v>0</v>
      </c>
      <c r="S966" s="11" t="s">
        <v>25</v>
      </c>
      <c r="T966" s="6"/>
      <c r="U966" s="28">
        <f t="shared" si="137"/>
        <v>0</v>
      </c>
    </row>
    <row r="967" spans="1:21" x14ac:dyDescent="0.35">
      <c r="A967" s="6"/>
      <c r="B967" s="6"/>
      <c r="C967" s="6"/>
      <c r="D967" s="28">
        <f t="shared" si="130"/>
        <v>0</v>
      </c>
      <c r="E967" s="28">
        <f t="shared" si="131"/>
        <v>0</v>
      </c>
      <c r="F967" s="28">
        <f t="shared" si="132"/>
        <v>0</v>
      </c>
      <c r="H967" s="6"/>
      <c r="I967" s="6"/>
      <c r="J967" s="6"/>
      <c r="K967" s="28">
        <f t="shared" si="133"/>
        <v>0</v>
      </c>
      <c r="L967" s="28">
        <f t="shared" si="134"/>
        <v>0</v>
      </c>
      <c r="M967" s="28">
        <f t="shared" si="135"/>
        <v>0</v>
      </c>
      <c r="O967" s="11" t="s">
        <v>25</v>
      </c>
      <c r="P967" s="6"/>
      <c r="Q967" s="28">
        <f t="shared" si="136"/>
        <v>0</v>
      </c>
      <c r="S967" s="11" t="s">
        <v>25</v>
      </c>
      <c r="T967" s="6"/>
      <c r="U967" s="28">
        <f t="shared" si="137"/>
        <v>0</v>
      </c>
    </row>
    <row r="968" spans="1:21" x14ac:dyDescent="0.35">
      <c r="A968" s="6"/>
      <c r="B968" s="6"/>
      <c r="C968" s="6"/>
      <c r="D968" s="28">
        <f t="shared" si="130"/>
        <v>0</v>
      </c>
      <c r="E968" s="28">
        <f t="shared" si="131"/>
        <v>0</v>
      </c>
      <c r="F968" s="28">
        <f t="shared" si="132"/>
        <v>0</v>
      </c>
      <c r="H968" s="6"/>
      <c r="I968" s="6"/>
      <c r="J968" s="6"/>
      <c r="K968" s="28">
        <f t="shared" si="133"/>
        <v>0</v>
      </c>
      <c r="L968" s="28">
        <f t="shared" si="134"/>
        <v>0</v>
      </c>
      <c r="M968" s="28">
        <f t="shared" si="135"/>
        <v>0</v>
      </c>
      <c r="O968" s="11" t="s">
        <v>25</v>
      </c>
      <c r="P968" s="6"/>
      <c r="Q968" s="28">
        <f t="shared" si="136"/>
        <v>0</v>
      </c>
      <c r="S968" s="11" t="s">
        <v>25</v>
      </c>
      <c r="T968" s="6"/>
      <c r="U968" s="28">
        <f t="shared" si="137"/>
        <v>0</v>
      </c>
    </row>
    <row r="969" spans="1:21" x14ac:dyDescent="0.35">
      <c r="A969" s="6"/>
      <c r="B969" s="6"/>
      <c r="C969" s="6"/>
      <c r="D969" s="28">
        <f t="shared" si="130"/>
        <v>0</v>
      </c>
      <c r="E969" s="28">
        <f t="shared" si="131"/>
        <v>0</v>
      </c>
      <c r="F969" s="28">
        <f t="shared" si="132"/>
        <v>0</v>
      </c>
      <c r="H969" s="6"/>
      <c r="I969" s="6"/>
      <c r="J969" s="6"/>
      <c r="K969" s="28">
        <f t="shared" si="133"/>
        <v>0</v>
      </c>
      <c r="L969" s="28">
        <f t="shared" si="134"/>
        <v>0</v>
      </c>
      <c r="M969" s="28">
        <f t="shared" si="135"/>
        <v>0</v>
      </c>
      <c r="O969" s="11" t="s">
        <v>25</v>
      </c>
      <c r="P969" s="6"/>
      <c r="Q969" s="28">
        <f t="shared" si="136"/>
        <v>0</v>
      </c>
      <c r="S969" s="11" t="s">
        <v>25</v>
      </c>
      <c r="T969" s="6"/>
      <c r="U969" s="28">
        <f t="shared" si="137"/>
        <v>0</v>
      </c>
    </row>
    <row r="970" spans="1:21" x14ac:dyDescent="0.35">
      <c r="A970" s="6"/>
      <c r="B970" s="6"/>
      <c r="C970" s="6"/>
      <c r="D970" s="28">
        <f t="shared" si="130"/>
        <v>0</v>
      </c>
      <c r="E970" s="28">
        <f t="shared" si="131"/>
        <v>0</v>
      </c>
      <c r="F970" s="28">
        <f t="shared" si="132"/>
        <v>0</v>
      </c>
      <c r="H970" s="6"/>
      <c r="I970" s="6"/>
      <c r="J970" s="6"/>
      <c r="K970" s="28">
        <f t="shared" si="133"/>
        <v>0</v>
      </c>
      <c r="L970" s="28">
        <f t="shared" si="134"/>
        <v>0</v>
      </c>
      <c r="M970" s="28">
        <f t="shared" si="135"/>
        <v>0</v>
      </c>
      <c r="O970" s="11" t="s">
        <v>25</v>
      </c>
      <c r="P970" s="6"/>
      <c r="Q970" s="28">
        <f t="shared" si="136"/>
        <v>0</v>
      </c>
      <c r="S970" s="11" t="s">
        <v>25</v>
      </c>
      <c r="T970" s="6"/>
      <c r="U970" s="28">
        <f t="shared" si="137"/>
        <v>0</v>
      </c>
    </row>
    <row r="971" spans="1:21" x14ac:dyDescent="0.35">
      <c r="A971" s="6"/>
      <c r="B971" s="6"/>
      <c r="C971" s="6"/>
      <c r="D971" s="28">
        <f t="shared" si="130"/>
        <v>0</v>
      </c>
      <c r="E971" s="28">
        <f t="shared" si="131"/>
        <v>0</v>
      </c>
      <c r="F971" s="28">
        <f t="shared" si="132"/>
        <v>0</v>
      </c>
      <c r="H971" s="6"/>
      <c r="I971" s="6"/>
      <c r="J971" s="6"/>
      <c r="K971" s="28">
        <f t="shared" si="133"/>
        <v>0</v>
      </c>
      <c r="L971" s="28">
        <f t="shared" si="134"/>
        <v>0</v>
      </c>
      <c r="M971" s="28">
        <f t="shared" si="135"/>
        <v>0</v>
      </c>
      <c r="O971" s="11" t="s">
        <v>25</v>
      </c>
      <c r="P971" s="6"/>
      <c r="Q971" s="28">
        <f t="shared" si="136"/>
        <v>0</v>
      </c>
      <c r="S971" s="11" t="s">
        <v>25</v>
      </c>
      <c r="T971" s="6"/>
      <c r="U971" s="28">
        <f t="shared" si="137"/>
        <v>0</v>
      </c>
    </row>
    <row r="972" spans="1:21" x14ac:dyDescent="0.35">
      <c r="A972" s="6"/>
      <c r="B972" s="6"/>
      <c r="C972" s="6"/>
      <c r="D972" s="28">
        <f t="shared" si="130"/>
        <v>0</v>
      </c>
      <c r="E972" s="28">
        <f t="shared" si="131"/>
        <v>0</v>
      </c>
      <c r="F972" s="28">
        <f t="shared" si="132"/>
        <v>0</v>
      </c>
      <c r="H972" s="6"/>
      <c r="I972" s="6"/>
      <c r="J972" s="6"/>
      <c r="K972" s="28">
        <f t="shared" si="133"/>
        <v>0</v>
      </c>
      <c r="L972" s="28">
        <f t="shared" si="134"/>
        <v>0</v>
      </c>
      <c r="M972" s="28">
        <f t="shared" si="135"/>
        <v>0</v>
      </c>
      <c r="O972" s="11" t="s">
        <v>25</v>
      </c>
      <c r="P972" s="6"/>
      <c r="Q972" s="28">
        <f t="shared" si="136"/>
        <v>0</v>
      </c>
      <c r="S972" s="11" t="s">
        <v>25</v>
      </c>
      <c r="T972" s="6"/>
      <c r="U972" s="28">
        <f t="shared" si="137"/>
        <v>0</v>
      </c>
    </row>
    <row r="973" spans="1:21" x14ac:dyDescent="0.35">
      <c r="A973" s="6"/>
      <c r="B973" s="6"/>
      <c r="C973" s="6"/>
      <c r="D973" s="28">
        <f t="shared" si="130"/>
        <v>0</v>
      </c>
      <c r="E973" s="28">
        <f t="shared" si="131"/>
        <v>0</v>
      </c>
      <c r="F973" s="28">
        <f t="shared" si="132"/>
        <v>0</v>
      </c>
      <c r="H973" s="6"/>
      <c r="I973" s="6"/>
      <c r="J973" s="6"/>
      <c r="K973" s="28">
        <f t="shared" si="133"/>
        <v>0</v>
      </c>
      <c r="L973" s="28">
        <f t="shared" si="134"/>
        <v>0</v>
      </c>
      <c r="M973" s="28">
        <f t="shared" si="135"/>
        <v>0</v>
      </c>
      <c r="O973" s="11" t="s">
        <v>25</v>
      </c>
      <c r="P973" s="6"/>
      <c r="Q973" s="28">
        <f t="shared" si="136"/>
        <v>0</v>
      </c>
      <c r="S973" s="11" t="s">
        <v>25</v>
      </c>
      <c r="T973" s="6"/>
      <c r="U973" s="28">
        <f t="shared" si="137"/>
        <v>0</v>
      </c>
    </row>
    <row r="974" spans="1:21" x14ac:dyDescent="0.35">
      <c r="A974" s="6"/>
      <c r="B974" s="6"/>
      <c r="C974" s="6"/>
      <c r="D974" s="28">
        <f t="shared" si="130"/>
        <v>0</v>
      </c>
      <c r="E974" s="28">
        <f t="shared" si="131"/>
        <v>0</v>
      </c>
      <c r="F974" s="28">
        <f t="shared" si="132"/>
        <v>0</v>
      </c>
      <c r="H974" s="6"/>
      <c r="I974" s="6"/>
      <c r="J974" s="6"/>
      <c r="K974" s="28">
        <f t="shared" si="133"/>
        <v>0</v>
      </c>
      <c r="L974" s="28">
        <f t="shared" si="134"/>
        <v>0</v>
      </c>
      <c r="M974" s="28">
        <f t="shared" si="135"/>
        <v>0</v>
      </c>
      <c r="O974" s="11" t="s">
        <v>25</v>
      </c>
      <c r="P974" s="6"/>
      <c r="Q974" s="28">
        <f t="shared" si="136"/>
        <v>0</v>
      </c>
      <c r="S974" s="11" t="s">
        <v>25</v>
      </c>
      <c r="T974" s="6"/>
      <c r="U974" s="28">
        <f t="shared" si="137"/>
        <v>0</v>
      </c>
    </row>
    <row r="975" spans="1:21" x14ac:dyDescent="0.35">
      <c r="A975" s="6"/>
      <c r="B975" s="6"/>
      <c r="C975" s="6"/>
      <c r="D975" s="28">
        <f t="shared" si="130"/>
        <v>0</v>
      </c>
      <c r="E975" s="28">
        <f t="shared" si="131"/>
        <v>0</v>
      </c>
      <c r="F975" s="28">
        <f t="shared" si="132"/>
        <v>0</v>
      </c>
      <c r="H975" s="6"/>
      <c r="I975" s="6"/>
      <c r="J975" s="6"/>
      <c r="K975" s="28">
        <f t="shared" si="133"/>
        <v>0</v>
      </c>
      <c r="L975" s="28">
        <f t="shared" si="134"/>
        <v>0</v>
      </c>
      <c r="M975" s="28">
        <f t="shared" si="135"/>
        <v>0</v>
      </c>
      <c r="O975" s="11" t="s">
        <v>25</v>
      </c>
      <c r="P975" s="6"/>
      <c r="Q975" s="28">
        <f t="shared" si="136"/>
        <v>0</v>
      </c>
      <c r="S975" s="11" t="s">
        <v>25</v>
      </c>
      <c r="T975" s="6"/>
      <c r="U975" s="28">
        <f t="shared" si="137"/>
        <v>0</v>
      </c>
    </row>
    <row r="976" spans="1:21" x14ac:dyDescent="0.35">
      <c r="A976" s="6"/>
      <c r="B976" s="6"/>
      <c r="C976" s="6"/>
      <c r="D976" s="28">
        <f t="shared" si="130"/>
        <v>0</v>
      </c>
      <c r="E976" s="28">
        <f t="shared" si="131"/>
        <v>0</v>
      </c>
      <c r="F976" s="28">
        <f t="shared" si="132"/>
        <v>0</v>
      </c>
      <c r="H976" s="6"/>
      <c r="I976" s="6"/>
      <c r="J976" s="6"/>
      <c r="K976" s="28">
        <f t="shared" si="133"/>
        <v>0</v>
      </c>
      <c r="L976" s="28">
        <f t="shared" si="134"/>
        <v>0</v>
      </c>
      <c r="M976" s="28">
        <f t="shared" si="135"/>
        <v>0</v>
      </c>
      <c r="O976" s="11" t="s">
        <v>25</v>
      </c>
      <c r="P976" s="6"/>
      <c r="Q976" s="28">
        <f t="shared" si="136"/>
        <v>0</v>
      </c>
      <c r="S976" s="11" t="s">
        <v>25</v>
      </c>
      <c r="T976" s="6"/>
      <c r="U976" s="28">
        <f t="shared" si="137"/>
        <v>0</v>
      </c>
    </row>
    <row r="977" spans="1:21" x14ac:dyDescent="0.35">
      <c r="A977" s="6"/>
      <c r="B977" s="6"/>
      <c r="C977" s="6"/>
      <c r="D977" s="28">
        <f t="shared" si="130"/>
        <v>0</v>
      </c>
      <c r="E977" s="28">
        <f t="shared" si="131"/>
        <v>0</v>
      </c>
      <c r="F977" s="28">
        <f t="shared" si="132"/>
        <v>0</v>
      </c>
      <c r="H977" s="6"/>
      <c r="I977" s="6"/>
      <c r="J977" s="6"/>
      <c r="K977" s="28">
        <f t="shared" si="133"/>
        <v>0</v>
      </c>
      <c r="L977" s="28">
        <f t="shared" si="134"/>
        <v>0</v>
      </c>
      <c r="M977" s="28">
        <f t="shared" si="135"/>
        <v>0</v>
      </c>
      <c r="O977" s="11" t="s">
        <v>25</v>
      </c>
      <c r="P977" s="6"/>
      <c r="Q977" s="28">
        <f t="shared" si="136"/>
        <v>0</v>
      </c>
      <c r="S977" s="11" t="s">
        <v>25</v>
      </c>
      <c r="T977" s="6"/>
      <c r="U977" s="28">
        <f t="shared" si="137"/>
        <v>0</v>
      </c>
    </row>
    <row r="978" spans="1:21" x14ac:dyDescent="0.35">
      <c r="A978" s="6"/>
      <c r="B978" s="6"/>
      <c r="C978" s="6"/>
      <c r="D978" s="28">
        <f t="shared" si="130"/>
        <v>0</v>
      </c>
      <c r="E978" s="28">
        <f t="shared" si="131"/>
        <v>0</v>
      </c>
      <c r="F978" s="28">
        <f t="shared" si="132"/>
        <v>0</v>
      </c>
      <c r="H978" s="6"/>
      <c r="I978" s="6"/>
      <c r="J978" s="6"/>
      <c r="K978" s="28">
        <f t="shared" si="133"/>
        <v>0</v>
      </c>
      <c r="L978" s="28">
        <f t="shared" si="134"/>
        <v>0</v>
      </c>
      <c r="M978" s="28">
        <f t="shared" si="135"/>
        <v>0</v>
      </c>
      <c r="O978" s="11" t="s">
        <v>25</v>
      </c>
      <c r="P978" s="6"/>
      <c r="Q978" s="28">
        <f t="shared" si="136"/>
        <v>0</v>
      </c>
      <c r="S978" s="11" t="s">
        <v>25</v>
      </c>
      <c r="T978" s="6"/>
      <c r="U978" s="28">
        <f t="shared" si="137"/>
        <v>0</v>
      </c>
    </row>
    <row r="979" spans="1:21" x14ac:dyDescent="0.35">
      <c r="A979" s="6"/>
      <c r="B979" s="6"/>
      <c r="C979" s="6"/>
      <c r="D979" s="28">
        <f t="shared" si="130"/>
        <v>0</v>
      </c>
      <c r="E979" s="28">
        <f t="shared" si="131"/>
        <v>0</v>
      </c>
      <c r="F979" s="28">
        <f t="shared" si="132"/>
        <v>0</v>
      </c>
      <c r="H979" s="6"/>
      <c r="I979" s="6"/>
      <c r="J979" s="6"/>
      <c r="K979" s="28">
        <f t="shared" si="133"/>
        <v>0</v>
      </c>
      <c r="L979" s="28">
        <f t="shared" si="134"/>
        <v>0</v>
      </c>
      <c r="M979" s="28">
        <f t="shared" si="135"/>
        <v>0</v>
      </c>
      <c r="O979" s="11" t="s">
        <v>25</v>
      </c>
      <c r="P979" s="6"/>
      <c r="Q979" s="28">
        <f t="shared" si="136"/>
        <v>0</v>
      </c>
      <c r="S979" s="11" t="s">
        <v>25</v>
      </c>
      <c r="T979" s="6"/>
      <c r="U979" s="28">
        <f t="shared" si="137"/>
        <v>0</v>
      </c>
    </row>
    <row r="980" spans="1:21" x14ac:dyDescent="0.35">
      <c r="A980" s="6"/>
      <c r="B980" s="6"/>
      <c r="C980" s="6"/>
      <c r="D980" s="28">
        <f t="shared" si="130"/>
        <v>0</v>
      </c>
      <c r="E980" s="28">
        <f t="shared" si="131"/>
        <v>0</v>
      </c>
      <c r="F980" s="28">
        <f t="shared" si="132"/>
        <v>0</v>
      </c>
      <c r="H980" s="6"/>
      <c r="I980" s="6"/>
      <c r="J980" s="6"/>
      <c r="K980" s="28">
        <f t="shared" si="133"/>
        <v>0</v>
      </c>
      <c r="L980" s="28">
        <f t="shared" si="134"/>
        <v>0</v>
      </c>
      <c r="M980" s="28">
        <f t="shared" si="135"/>
        <v>0</v>
      </c>
      <c r="O980" s="11" t="s">
        <v>25</v>
      </c>
      <c r="P980" s="6"/>
      <c r="Q980" s="28">
        <f t="shared" si="136"/>
        <v>0</v>
      </c>
      <c r="S980" s="11" t="s">
        <v>25</v>
      </c>
      <c r="T980" s="6"/>
      <c r="U980" s="28">
        <f t="shared" si="137"/>
        <v>0</v>
      </c>
    </row>
    <row r="981" spans="1:21" x14ac:dyDescent="0.35">
      <c r="A981" s="6"/>
      <c r="B981" s="6"/>
      <c r="C981" s="6"/>
      <c r="D981" s="28">
        <f t="shared" si="130"/>
        <v>0</v>
      </c>
      <c r="E981" s="28">
        <f t="shared" si="131"/>
        <v>0</v>
      </c>
      <c r="F981" s="28">
        <f t="shared" si="132"/>
        <v>0</v>
      </c>
      <c r="H981" s="6"/>
      <c r="I981" s="6"/>
      <c r="J981" s="6"/>
      <c r="K981" s="28">
        <f t="shared" si="133"/>
        <v>0</v>
      </c>
      <c r="L981" s="28">
        <f t="shared" si="134"/>
        <v>0</v>
      </c>
      <c r="M981" s="28">
        <f t="shared" si="135"/>
        <v>0</v>
      </c>
      <c r="O981" s="11" t="s">
        <v>25</v>
      </c>
      <c r="P981" s="6"/>
      <c r="Q981" s="28">
        <f t="shared" si="136"/>
        <v>0</v>
      </c>
      <c r="S981" s="11" t="s">
        <v>25</v>
      </c>
      <c r="T981" s="6"/>
      <c r="U981" s="28">
        <f t="shared" si="137"/>
        <v>0</v>
      </c>
    </row>
    <row r="982" spans="1:21" x14ac:dyDescent="0.35">
      <c r="A982" s="6"/>
      <c r="B982" s="6"/>
      <c r="C982" s="6"/>
      <c r="D982" s="28">
        <f t="shared" si="130"/>
        <v>0</v>
      </c>
      <c r="E982" s="28">
        <f t="shared" si="131"/>
        <v>0</v>
      </c>
      <c r="F982" s="28">
        <f t="shared" si="132"/>
        <v>0</v>
      </c>
      <c r="H982" s="6"/>
      <c r="I982" s="6"/>
      <c r="J982" s="6"/>
      <c r="K982" s="28">
        <f t="shared" si="133"/>
        <v>0</v>
      </c>
      <c r="L982" s="28">
        <f t="shared" si="134"/>
        <v>0</v>
      </c>
      <c r="M982" s="28">
        <f t="shared" si="135"/>
        <v>0</v>
      </c>
      <c r="O982" s="11" t="s">
        <v>25</v>
      </c>
      <c r="P982" s="6"/>
      <c r="Q982" s="28">
        <f t="shared" si="136"/>
        <v>0</v>
      </c>
      <c r="S982" s="11" t="s">
        <v>25</v>
      </c>
      <c r="T982" s="6"/>
      <c r="U982" s="28">
        <f t="shared" si="137"/>
        <v>0</v>
      </c>
    </row>
    <row r="983" spans="1:21" x14ac:dyDescent="0.35">
      <c r="A983" s="6"/>
      <c r="B983" s="6"/>
      <c r="C983" s="6"/>
      <c r="D983" s="28">
        <f t="shared" si="130"/>
        <v>0</v>
      </c>
      <c r="E983" s="28">
        <f t="shared" si="131"/>
        <v>0</v>
      </c>
      <c r="F983" s="28">
        <f t="shared" si="132"/>
        <v>0</v>
      </c>
      <c r="H983" s="6"/>
      <c r="I983" s="6"/>
      <c r="J983" s="6"/>
      <c r="K983" s="28">
        <f t="shared" si="133"/>
        <v>0</v>
      </c>
      <c r="L983" s="28">
        <f t="shared" si="134"/>
        <v>0</v>
      </c>
      <c r="M983" s="28">
        <f t="shared" si="135"/>
        <v>0</v>
      </c>
      <c r="O983" s="11" t="s">
        <v>25</v>
      </c>
      <c r="P983" s="6"/>
      <c r="Q983" s="28">
        <f t="shared" si="136"/>
        <v>0</v>
      </c>
      <c r="S983" s="11" t="s">
        <v>25</v>
      </c>
      <c r="T983" s="6"/>
      <c r="U983" s="28">
        <f t="shared" si="137"/>
        <v>0</v>
      </c>
    </row>
    <row r="984" spans="1:21" x14ac:dyDescent="0.35">
      <c r="A984" s="6"/>
      <c r="B984" s="6"/>
      <c r="C984" s="6"/>
      <c r="D984" s="28">
        <f t="shared" si="130"/>
        <v>0</v>
      </c>
      <c r="E984" s="28">
        <f t="shared" si="131"/>
        <v>0</v>
      </c>
      <c r="F984" s="28">
        <f t="shared" si="132"/>
        <v>0</v>
      </c>
      <c r="H984" s="6"/>
      <c r="I984" s="6"/>
      <c r="J984" s="6"/>
      <c r="K984" s="28">
        <f t="shared" si="133"/>
        <v>0</v>
      </c>
      <c r="L984" s="28">
        <f t="shared" si="134"/>
        <v>0</v>
      </c>
      <c r="M984" s="28">
        <f t="shared" si="135"/>
        <v>0</v>
      </c>
      <c r="O984" s="11" t="s">
        <v>25</v>
      </c>
      <c r="P984" s="6"/>
      <c r="Q984" s="28">
        <f t="shared" si="136"/>
        <v>0</v>
      </c>
      <c r="S984" s="11" t="s">
        <v>25</v>
      </c>
      <c r="T984" s="6"/>
      <c r="U984" s="28">
        <f t="shared" si="137"/>
        <v>0</v>
      </c>
    </row>
    <row r="985" spans="1:21" x14ac:dyDescent="0.35">
      <c r="A985" s="6"/>
      <c r="B985" s="6"/>
      <c r="C985" s="6"/>
      <c r="D985" s="28">
        <f t="shared" si="130"/>
        <v>0</v>
      </c>
      <c r="E985" s="28">
        <f t="shared" si="131"/>
        <v>0</v>
      </c>
      <c r="F985" s="28">
        <f t="shared" si="132"/>
        <v>0</v>
      </c>
      <c r="H985" s="6"/>
      <c r="I985" s="6"/>
      <c r="J985" s="6"/>
      <c r="K985" s="28">
        <f t="shared" si="133"/>
        <v>0</v>
      </c>
      <c r="L985" s="28">
        <f t="shared" si="134"/>
        <v>0</v>
      </c>
      <c r="M985" s="28">
        <f t="shared" si="135"/>
        <v>0</v>
      </c>
      <c r="O985" s="11" t="s">
        <v>25</v>
      </c>
      <c r="P985" s="6"/>
      <c r="Q985" s="28">
        <f t="shared" si="136"/>
        <v>0</v>
      </c>
      <c r="S985" s="11" t="s">
        <v>25</v>
      </c>
      <c r="T985" s="6"/>
      <c r="U985" s="28">
        <f t="shared" si="137"/>
        <v>0</v>
      </c>
    </row>
    <row r="986" spans="1:21" x14ac:dyDescent="0.35">
      <c r="A986" s="6"/>
      <c r="B986" s="6"/>
      <c r="C986" s="6"/>
      <c r="D986" s="28">
        <f t="shared" si="130"/>
        <v>0</v>
      </c>
      <c r="E986" s="28">
        <f t="shared" si="131"/>
        <v>0</v>
      </c>
      <c r="F986" s="28">
        <f t="shared" si="132"/>
        <v>0</v>
      </c>
      <c r="H986" s="6"/>
      <c r="I986" s="6"/>
      <c r="J986" s="6"/>
      <c r="K986" s="28">
        <f t="shared" si="133"/>
        <v>0</v>
      </c>
      <c r="L986" s="28">
        <f t="shared" si="134"/>
        <v>0</v>
      </c>
      <c r="M986" s="28">
        <f t="shared" si="135"/>
        <v>0</v>
      </c>
      <c r="O986" s="11" t="s">
        <v>25</v>
      </c>
      <c r="P986" s="6"/>
      <c r="Q986" s="28">
        <f t="shared" si="136"/>
        <v>0</v>
      </c>
      <c r="S986" s="11" t="s">
        <v>25</v>
      </c>
      <c r="T986" s="6"/>
      <c r="U986" s="28">
        <f t="shared" si="137"/>
        <v>0</v>
      </c>
    </row>
    <row r="987" spans="1:21" x14ac:dyDescent="0.35">
      <c r="A987" s="6"/>
      <c r="B987" s="6"/>
      <c r="C987" s="6"/>
      <c r="D987" s="28">
        <f t="shared" si="130"/>
        <v>0</v>
      </c>
      <c r="E987" s="28">
        <f t="shared" si="131"/>
        <v>0</v>
      </c>
      <c r="F987" s="28">
        <f t="shared" si="132"/>
        <v>0</v>
      </c>
      <c r="H987" s="6"/>
      <c r="I987" s="6"/>
      <c r="J987" s="6"/>
      <c r="K987" s="28">
        <f t="shared" si="133"/>
        <v>0</v>
      </c>
      <c r="L987" s="28">
        <f t="shared" si="134"/>
        <v>0</v>
      </c>
      <c r="M987" s="28">
        <f t="shared" si="135"/>
        <v>0</v>
      </c>
      <c r="O987" s="11" t="s">
        <v>25</v>
      </c>
      <c r="P987" s="6"/>
      <c r="Q987" s="28">
        <f t="shared" si="136"/>
        <v>0</v>
      </c>
      <c r="S987" s="11" t="s">
        <v>25</v>
      </c>
      <c r="T987" s="6"/>
      <c r="U987" s="28">
        <f t="shared" si="137"/>
        <v>0</v>
      </c>
    </row>
    <row r="988" spans="1:21" x14ac:dyDescent="0.35">
      <c r="A988" s="6"/>
      <c r="B988" s="6"/>
      <c r="C988" s="6"/>
      <c r="D988" s="28">
        <f t="shared" si="130"/>
        <v>0</v>
      </c>
      <c r="E988" s="28">
        <f t="shared" si="131"/>
        <v>0</v>
      </c>
      <c r="F988" s="28">
        <f t="shared" si="132"/>
        <v>0</v>
      </c>
      <c r="H988" s="6"/>
      <c r="I988" s="6"/>
      <c r="J988" s="6"/>
      <c r="K988" s="28">
        <f t="shared" si="133"/>
        <v>0</v>
      </c>
      <c r="L988" s="28">
        <f t="shared" si="134"/>
        <v>0</v>
      </c>
      <c r="M988" s="28">
        <f t="shared" si="135"/>
        <v>0</v>
      </c>
      <c r="O988" s="11" t="s">
        <v>25</v>
      </c>
      <c r="P988" s="6"/>
      <c r="Q988" s="28">
        <f t="shared" si="136"/>
        <v>0</v>
      </c>
      <c r="S988" s="11" t="s">
        <v>25</v>
      </c>
      <c r="T988" s="6"/>
      <c r="U988" s="28">
        <f t="shared" si="137"/>
        <v>0</v>
      </c>
    </row>
    <row r="989" spans="1:21" x14ac:dyDescent="0.35">
      <c r="A989" s="6"/>
      <c r="B989" s="6"/>
      <c r="C989" s="6"/>
      <c r="D989" s="28">
        <f t="shared" si="130"/>
        <v>0</v>
      </c>
      <c r="E989" s="28">
        <f t="shared" si="131"/>
        <v>0</v>
      </c>
      <c r="F989" s="28">
        <f t="shared" si="132"/>
        <v>0</v>
      </c>
      <c r="H989" s="6"/>
      <c r="I989" s="6"/>
      <c r="J989" s="6"/>
      <c r="K989" s="28">
        <f t="shared" si="133"/>
        <v>0</v>
      </c>
      <c r="L989" s="28">
        <f t="shared" si="134"/>
        <v>0</v>
      </c>
      <c r="M989" s="28">
        <f t="shared" si="135"/>
        <v>0</v>
      </c>
      <c r="O989" s="11" t="s">
        <v>25</v>
      </c>
      <c r="P989" s="6"/>
      <c r="Q989" s="28">
        <f t="shared" si="136"/>
        <v>0</v>
      </c>
      <c r="S989" s="11" t="s">
        <v>25</v>
      </c>
      <c r="T989" s="6"/>
      <c r="U989" s="28">
        <f t="shared" si="137"/>
        <v>0</v>
      </c>
    </row>
    <row r="990" spans="1:21" x14ac:dyDescent="0.35">
      <c r="A990" s="6"/>
      <c r="B990" s="6"/>
      <c r="C990" s="6"/>
      <c r="D990" s="28">
        <f t="shared" si="130"/>
        <v>0</v>
      </c>
      <c r="E990" s="28">
        <f t="shared" si="131"/>
        <v>0</v>
      </c>
      <c r="F990" s="28">
        <f t="shared" si="132"/>
        <v>0</v>
      </c>
      <c r="H990" s="6"/>
      <c r="I990" s="6"/>
      <c r="J990" s="6"/>
      <c r="K990" s="28">
        <f t="shared" si="133"/>
        <v>0</v>
      </c>
      <c r="L990" s="28">
        <f t="shared" si="134"/>
        <v>0</v>
      </c>
      <c r="M990" s="28">
        <f t="shared" si="135"/>
        <v>0</v>
      </c>
      <c r="O990" s="11" t="s">
        <v>25</v>
      </c>
      <c r="P990" s="6"/>
      <c r="Q990" s="28">
        <f t="shared" si="136"/>
        <v>0</v>
      </c>
      <c r="S990" s="11" t="s">
        <v>25</v>
      </c>
      <c r="T990" s="6"/>
      <c r="U990" s="28">
        <f t="shared" si="137"/>
        <v>0</v>
      </c>
    </row>
    <row r="991" spans="1:21" x14ac:dyDescent="0.35">
      <c r="A991" s="6"/>
      <c r="B991" s="6"/>
      <c r="C991" s="6"/>
      <c r="D991" s="28">
        <f t="shared" si="130"/>
        <v>0</v>
      </c>
      <c r="E991" s="28">
        <f t="shared" si="131"/>
        <v>0</v>
      </c>
      <c r="F991" s="28">
        <f t="shared" si="132"/>
        <v>0</v>
      </c>
      <c r="H991" s="6"/>
      <c r="I991" s="6"/>
      <c r="J991" s="6"/>
      <c r="K991" s="28">
        <f t="shared" si="133"/>
        <v>0</v>
      </c>
      <c r="L991" s="28">
        <f t="shared" si="134"/>
        <v>0</v>
      </c>
      <c r="M991" s="28">
        <f t="shared" si="135"/>
        <v>0</v>
      </c>
      <c r="O991" s="11" t="s">
        <v>25</v>
      </c>
      <c r="P991" s="6"/>
      <c r="Q991" s="28">
        <f t="shared" si="136"/>
        <v>0</v>
      </c>
      <c r="S991" s="11" t="s">
        <v>25</v>
      </c>
      <c r="T991" s="6"/>
      <c r="U991" s="28">
        <f t="shared" si="137"/>
        <v>0</v>
      </c>
    </row>
    <row r="992" spans="1:21" x14ac:dyDescent="0.35">
      <c r="A992" s="6"/>
      <c r="B992" s="6"/>
      <c r="C992" s="6"/>
      <c r="D992" s="28">
        <f t="shared" si="130"/>
        <v>0</v>
      </c>
      <c r="E992" s="28">
        <f t="shared" si="131"/>
        <v>0</v>
      </c>
      <c r="F992" s="28">
        <f t="shared" si="132"/>
        <v>0</v>
      </c>
      <c r="H992" s="6"/>
      <c r="I992" s="6"/>
      <c r="J992" s="6"/>
      <c r="K992" s="28">
        <f t="shared" si="133"/>
        <v>0</v>
      </c>
      <c r="L992" s="28">
        <f t="shared" si="134"/>
        <v>0</v>
      </c>
      <c r="M992" s="28">
        <f t="shared" si="135"/>
        <v>0</v>
      </c>
      <c r="O992" s="11" t="s">
        <v>25</v>
      </c>
      <c r="P992" s="6"/>
      <c r="Q992" s="28">
        <f t="shared" si="136"/>
        <v>0</v>
      </c>
      <c r="S992" s="11" t="s">
        <v>25</v>
      </c>
      <c r="T992" s="6"/>
      <c r="U992" s="28">
        <f t="shared" si="137"/>
        <v>0</v>
      </c>
    </row>
    <row r="993" spans="1:21" x14ac:dyDescent="0.35">
      <c r="A993" s="6"/>
      <c r="B993" s="6"/>
      <c r="C993" s="6"/>
      <c r="D993" s="28">
        <f t="shared" si="130"/>
        <v>0</v>
      </c>
      <c r="E993" s="28">
        <f t="shared" si="131"/>
        <v>0</v>
      </c>
      <c r="F993" s="28">
        <f t="shared" si="132"/>
        <v>0</v>
      </c>
      <c r="H993" s="6"/>
      <c r="I993" s="6"/>
      <c r="J993" s="6"/>
      <c r="K993" s="28">
        <f t="shared" si="133"/>
        <v>0</v>
      </c>
      <c r="L993" s="28">
        <f t="shared" si="134"/>
        <v>0</v>
      </c>
      <c r="M993" s="28">
        <f t="shared" si="135"/>
        <v>0</v>
      </c>
      <c r="O993" s="11" t="s">
        <v>25</v>
      </c>
      <c r="P993" s="6"/>
      <c r="Q993" s="28">
        <f t="shared" si="136"/>
        <v>0</v>
      </c>
      <c r="S993" s="11" t="s">
        <v>25</v>
      </c>
      <c r="T993" s="6"/>
      <c r="U993" s="28">
        <f t="shared" si="137"/>
        <v>0</v>
      </c>
    </row>
    <row r="994" spans="1:21" x14ac:dyDescent="0.35">
      <c r="A994" s="6"/>
      <c r="B994" s="6"/>
      <c r="C994" s="6"/>
      <c r="D994" s="28">
        <f t="shared" si="130"/>
        <v>0</v>
      </c>
      <c r="E994" s="28">
        <f t="shared" si="131"/>
        <v>0</v>
      </c>
      <c r="F994" s="28">
        <f t="shared" si="132"/>
        <v>0</v>
      </c>
      <c r="H994" s="6"/>
      <c r="I994" s="6"/>
      <c r="J994" s="6"/>
      <c r="K994" s="28">
        <f t="shared" si="133"/>
        <v>0</v>
      </c>
      <c r="L994" s="28">
        <f t="shared" si="134"/>
        <v>0</v>
      </c>
      <c r="M994" s="28">
        <f t="shared" si="135"/>
        <v>0</v>
      </c>
      <c r="O994" s="11" t="s">
        <v>25</v>
      </c>
      <c r="P994" s="6"/>
      <c r="Q994" s="28">
        <f t="shared" si="136"/>
        <v>0</v>
      </c>
      <c r="S994" s="11" t="s">
        <v>25</v>
      </c>
      <c r="T994" s="6"/>
      <c r="U994" s="28">
        <f t="shared" si="137"/>
        <v>0</v>
      </c>
    </row>
    <row r="995" spans="1:21" x14ac:dyDescent="0.35">
      <c r="A995" s="6"/>
      <c r="B995" s="6"/>
      <c r="C995" s="6"/>
      <c r="D995" s="28">
        <f t="shared" si="130"/>
        <v>0</v>
      </c>
      <c r="E995" s="28">
        <f t="shared" si="131"/>
        <v>0</v>
      </c>
      <c r="F995" s="28">
        <f t="shared" si="132"/>
        <v>0</v>
      </c>
      <c r="H995" s="6"/>
      <c r="I995" s="6"/>
      <c r="J995" s="6"/>
      <c r="K995" s="28">
        <f t="shared" si="133"/>
        <v>0</v>
      </c>
      <c r="L995" s="28">
        <f t="shared" si="134"/>
        <v>0</v>
      </c>
      <c r="M995" s="28">
        <f t="shared" si="135"/>
        <v>0</v>
      </c>
      <c r="O995" s="11" t="s">
        <v>25</v>
      </c>
      <c r="P995" s="6"/>
      <c r="Q995" s="28">
        <f t="shared" si="136"/>
        <v>0</v>
      </c>
      <c r="S995" s="11" t="s">
        <v>25</v>
      </c>
      <c r="T995" s="6"/>
      <c r="U995" s="28">
        <f t="shared" si="137"/>
        <v>0</v>
      </c>
    </row>
    <row r="996" spans="1:21" x14ac:dyDescent="0.35">
      <c r="A996" s="6"/>
      <c r="B996" s="6"/>
      <c r="C996" s="6"/>
      <c r="D996" s="28">
        <f t="shared" si="130"/>
        <v>0</v>
      </c>
      <c r="E996" s="28">
        <f t="shared" si="131"/>
        <v>0</v>
      </c>
      <c r="F996" s="28">
        <f t="shared" si="132"/>
        <v>0</v>
      </c>
      <c r="H996" s="6"/>
      <c r="I996" s="6"/>
      <c r="J996" s="6"/>
      <c r="K996" s="28">
        <f t="shared" si="133"/>
        <v>0</v>
      </c>
      <c r="L996" s="28">
        <f t="shared" si="134"/>
        <v>0</v>
      </c>
      <c r="M996" s="28">
        <f t="shared" si="135"/>
        <v>0</v>
      </c>
      <c r="O996" s="11" t="s">
        <v>25</v>
      </c>
      <c r="P996" s="6"/>
      <c r="Q996" s="28">
        <f t="shared" si="136"/>
        <v>0</v>
      </c>
      <c r="S996" s="11" t="s">
        <v>25</v>
      </c>
      <c r="T996" s="6"/>
      <c r="U996" s="28">
        <f t="shared" si="137"/>
        <v>0</v>
      </c>
    </row>
    <row r="997" spans="1:21" x14ac:dyDescent="0.35">
      <c r="A997" s="6"/>
      <c r="B997" s="6"/>
      <c r="C997" s="6"/>
      <c r="D997" s="28">
        <f t="shared" si="130"/>
        <v>0</v>
      </c>
      <c r="E997" s="28">
        <f t="shared" si="131"/>
        <v>0</v>
      </c>
      <c r="F997" s="28">
        <f t="shared" si="132"/>
        <v>0</v>
      </c>
      <c r="H997" s="6"/>
      <c r="I997" s="6"/>
      <c r="J997" s="6"/>
      <c r="K997" s="28">
        <f t="shared" si="133"/>
        <v>0</v>
      </c>
      <c r="L997" s="28">
        <f t="shared" si="134"/>
        <v>0</v>
      </c>
      <c r="M997" s="28">
        <f t="shared" si="135"/>
        <v>0</v>
      </c>
      <c r="O997" s="11" t="s">
        <v>25</v>
      </c>
      <c r="P997" s="6"/>
      <c r="Q997" s="28">
        <f t="shared" si="136"/>
        <v>0</v>
      </c>
      <c r="S997" s="11" t="s">
        <v>25</v>
      </c>
      <c r="T997" s="6"/>
      <c r="U997" s="28">
        <f t="shared" si="137"/>
        <v>0</v>
      </c>
    </row>
    <row r="998" spans="1:21" x14ac:dyDescent="0.35">
      <c r="A998" s="6"/>
      <c r="B998" s="6"/>
      <c r="C998" s="6"/>
      <c r="D998" s="28">
        <f t="shared" si="130"/>
        <v>0</v>
      </c>
      <c r="E998" s="28">
        <f t="shared" si="131"/>
        <v>0</v>
      </c>
      <c r="F998" s="28">
        <f t="shared" si="132"/>
        <v>0</v>
      </c>
      <c r="H998" s="6"/>
      <c r="I998" s="6"/>
      <c r="J998" s="6"/>
      <c r="K998" s="28">
        <f t="shared" si="133"/>
        <v>0</v>
      </c>
      <c r="L998" s="28">
        <f t="shared" si="134"/>
        <v>0</v>
      </c>
      <c r="M998" s="28">
        <f t="shared" si="135"/>
        <v>0</v>
      </c>
      <c r="O998" s="11" t="s">
        <v>25</v>
      </c>
      <c r="P998" s="6"/>
      <c r="Q998" s="28">
        <f t="shared" si="136"/>
        <v>0</v>
      </c>
      <c r="S998" s="11" t="s">
        <v>25</v>
      </c>
      <c r="T998" s="6"/>
      <c r="U998" s="28">
        <f t="shared" si="137"/>
        <v>0</v>
      </c>
    </row>
    <row r="999" spans="1:21" x14ac:dyDescent="0.35">
      <c r="A999" s="6"/>
      <c r="B999" s="6"/>
      <c r="C999" s="6"/>
      <c r="D999" s="28">
        <f t="shared" si="130"/>
        <v>0</v>
      </c>
      <c r="E999" s="28">
        <f t="shared" si="131"/>
        <v>0</v>
      </c>
      <c r="F999" s="28">
        <f t="shared" si="132"/>
        <v>0</v>
      </c>
      <c r="H999" s="6"/>
      <c r="I999" s="6"/>
      <c r="J999" s="6"/>
      <c r="K999" s="28">
        <f t="shared" si="133"/>
        <v>0</v>
      </c>
      <c r="L999" s="28">
        <f t="shared" si="134"/>
        <v>0</v>
      </c>
      <c r="M999" s="28">
        <f t="shared" si="135"/>
        <v>0</v>
      </c>
      <c r="O999" s="11" t="s">
        <v>25</v>
      </c>
      <c r="P999" s="6"/>
      <c r="Q999" s="28">
        <f t="shared" si="136"/>
        <v>0</v>
      </c>
      <c r="S999" s="11" t="s">
        <v>25</v>
      </c>
      <c r="T999" s="6"/>
      <c r="U999" s="28">
        <f t="shared" si="137"/>
        <v>0</v>
      </c>
    </row>
    <row r="1000" spans="1:21" x14ac:dyDescent="0.35">
      <c r="A1000" s="6"/>
      <c r="B1000" s="6"/>
      <c r="C1000" s="6"/>
      <c r="D1000" s="28">
        <f t="shared" si="130"/>
        <v>0</v>
      </c>
      <c r="E1000" s="28">
        <f t="shared" si="131"/>
        <v>0</v>
      </c>
      <c r="F1000" s="28">
        <f t="shared" si="132"/>
        <v>0</v>
      </c>
      <c r="H1000" s="6"/>
      <c r="I1000" s="6"/>
      <c r="J1000" s="6"/>
      <c r="K1000" s="28">
        <f t="shared" si="133"/>
        <v>0</v>
      </c>
      <c r="L1000" s="28">
        <f t="shared" si="134"/>
        <v>0</v>
      </c>
      <c r="M1000" s="28">
        <f t="shared" si="135"/>
        <v>0</v>
      </c>
      <c r="O1000" s="11" t="s">
        <v>25</v>
      </c>
      <c r="P1000" s="6"/>
      <c r="Q1000" s="28">
        <f t="shared" si="136"/>
        <v>0</v>
      </c>
      <c r="S1000" s="11" t="s">
        <v>25</v>
      </c>
      <c r="T1000" s="6"/>
      <c r="U1000" s="28">
        <f t="shared" si="137"/>
        <v>0</v>
      </c>
    </row>
    <row r="1001" spans="1:21" x14ac:dyDescent="0.35">
      <c r="A1001" s="6"/>
      <c r="B1001" s="6"/>
      <c r="C1001" s="6"/>
      <c r="D1001" s="28">
        <f t="shared" si="130"/>
        <v>0</v>
      </c>
      <c r="E1001" s="28">
        <f t="shared" si="131"/>
        <v>0</v>
      </c>
      <c r="F1001" s="28">
        <f t="shared" si="132"/>
        <v>0</v>
      </c>
      <c r="H1001" s="6"/>
      <c r="I1001" s="6"/>
      <c r="J1001" s="6"/>
      <c r="K1001" s="28">
        <f t="shared" si="133"/>
        <v>0</v>
      </c>
      <c r="L1001" s="28">
        <f t="shared" si="134"/>
        <v>0</v>
      </c>
      <c r="M1001" s="28">
        <f t="shared" si="135"/>
        <v>0</v>
      </c>
      <c r="O1001" s="11" t="s">
        <v>25</v>
      </c>
      <c r="P1001" s="6"/>
      <c r="Q1001" s="28">
        <f t="shared" si="136"/>
        <v>0</v>
      </c>
      <c r="S1001" s="11" t="s">
        <v>25</v>
      </c>
      <c r="T1001" s="6"/>
      <c r="U1001" s="28">
        <f t="shared" si="137"/>
        <v>0</v>
      </c>
    </row>
    <row r="1002" spans="1:21" x14ac:dyDescent="0.35">
      <c r="A1002" s="6"/>
      <c r="B1002" s="6"/>
      <c r="C1002" s="6"/>
      <c r="D1002" s="28">
        <f t="shared" si="130"/>
        <v>0</v>
      </c>
      <c r="E1002" s="28">
        <f t="shared" si="131"/>
        <v>0</v>
      </c>
      <c r="F1002" s="28">
        <f t="shared" si="132"/>
        <v>0</v>
      </c>
      <c r="H1002" s="6"/>
      <c r="I1002" s="6"/>
      <c r="J1002" s="6"/>
      <c r="K1002" s="28">
        <f t="shared" si="133"/>
        <v>0</v>
      </c>
      <c r="L1002" s="28">
        <f t="shared" si="134"/>
        <v>0</v>
      </c>
      <c r="M1002" s="28">
        <f t="shared" si="135"/>
        <v>0</v>
      </c>
      <c r="O1002" s="11" t="s">
        <v>25</v>
      </c>
      <c r="P1002" s="6"/>
      <c r="Q1002" s="28">
        <f t="shared" si="136"/>
        <v>0</v>
      </c>
      <c r="S1002" s="11" t="s">
        <v>25</v>
      </c>
      <c r="T1002" s="6"/>
      <c r="U1002" s="28">
        <f t="shared" si="137"/>
        <v>0</v>
      </c>
    </row>
    <row r="1003" spans="1:21" x14ac:dyDescent="0.35">
      <c r="A1003" s="6"/>
      <c r="B1003" s="6"/>
      <c r="C1003" s="6"/>
      <c r="D1003" s="28">
        <f t="shared" si="130"/>
        <v>0</v>
      </c>
      <c r="E1003" s="28">
        <f t="shared" si="131"/>
        <v>0</v>
      </c>
      <c r="F1003" s="28">
        <f t="shared" si="132"/>
        <v>0</v>
      </c>
      <c r="H1003" s="6"/>
      <c r="I1003" s="6"/>
      <c r="J1003" s="6"/>
      <c r="K1003" s="28">
        <f t="shared" si="133"/>
        <v>0</v>
      </c>
      <c r="L1003" s="28">
        <f t="shared" si="134"/>
        <v>0</v>
      </c>
      <c r="M1003" s="28">
        <f t="shared" si="135"/>
        <v>0</v>
      </c>
      <c r="O1003" s="11" t="s">
        <v>25</v>
      </c>
      <c r="P1003" s="6"/>
      <c r="Q1003" s="28">
        <f t="shared" si="136"/>
        <v>0</v>
      </c>
      <c r="S1003" s="11" t="s">
        <v>25</v>
      </c>
      <c r="T1003" s="6"/>
      <c r="U1003" s="28">
        <f t="shared" si="137"/>
        <v>0</v>
      </c>
    </row>
    <row r="1004" spans="1:21" x14ac:dyDescent="0.35">
      <c r="A1004" s="6"/>
      <c r="B1004" s="6"/>
      <c r="C1004" s="6"/>
      <c r="D1004" s="28">
        <f t="shared" si="130"/>
        <v>0</v>
      </c>
      <c r="E1004" s="28">
        <f t="shared" si="131"/>
        <v>0</v>
      </c>
      <c r="F1004" s="28">
        <f t="shared" si="132"/>
        <v>0</v>
      </c>
      <c r="H1004" s="6"/>
      <c r="I1004" s="6"/>
      <c r="J1004" s="6"/>
      <c r="K1004" s="28">
        <f t="shared" si="133"/>
        <v>0</v>
      </c>
      <c r="L1004" s="28">
        <f t="shared" si="134"/>
        <v>0</v>
      </c>
      <c r="M1004" s="28">
        <f t="shared" si="135"/>
        <v>0</v>
      </c>
      <c r="O1004" s="11" t="s">
        <v>25</v>
      </c>
      <c r="P1004" s="6"/>
      <c r="Q1004" s="28">
        <f t="shared" si="136"/>
        <v>0</v>
      </c>
      <c r="S1004" s="11" t="s">
        <v>25</v>
      </c>
      <c r="T1004" s="6"/>
      <c r="U1004" s="28">
        <f t="shared" si="137"/>
        <v>0</v>
      </c>
    </row>
    <row r="1005" spans="1:21" x14ac:dyDescent="0.35">
      <c r="A1005" s="6"/>
      <c r="B1005" s="6"/>
      <c r="C1005" s="6"/>
      <c r="D1005" s="28">
        <f t="shared" si="130"/>
        <v>0</v>
      </c>
      <c r="E1005" s="28">
        <f t="shared" si="131"/>
        <v>0</v>
      </c>
      <c r="F1005" s="28">
        <f t="shared" si="132"/>
        <v>0</v>
      </c>
      <c r="H1005" s="6"/>
      <c r="I1005" s="6"/>
      <c r="J1005" s="6"/>
      <c r="K1005" s="28">
        <f t="shared" si="133"/>
        <v>0</v>
      </c>
      <c r="L1005" s="28">
        <f t="shared" si="134"/>
        <v>0</v>
      </c>
      <c r="M1005" s="28">
        <f t="shared" si="135"/>
        <v>0</v>
      </c>
      <c r="O1005" s="11" t="s">
        <v>25</v>
      </c>
      <c r="P1005" s="6"/>
      <c r="Q1005" s="28">
        <f t="shared" si="136"/>
        <v>0</v>
      </c>
      <c r="S1005" s="11" t="s">
        <v>25</v>
      </c>
      <c r="T1005" s="6"/>
      <c r="U1005" s="28">
        <f t="shared" si="137"/>
        <v>0</v>
      </c>
    </row>
    <row r="1006" spans="1:21" x14ac:dyDescent="0.35">
      <c r="A1006" s="6"/>
      <c r="B1006" s="6"/>
      <c r="C1006" s="6"/>
      <c r="D1006" s="28">
        <f t="shared" si="130"/>
        <v>0</v>
      </c>
      <c r="E1006" s="28">
        <f t="shared" si="131"/>
        <v>0</v>
      </c>
      <c r="F1006" s="28">
        <f t="shared" si="132"/>
        <v>0</v>
      </c>
      <c r="H1006" s="6"/>
      <c r="I1006" s="6"/>
      <c r="J1006" s="6"/>
      <c r="K1006" s="28">
        <f t="shared" si="133"/>
        <v>0</v>
      </c>
      <c r="L1006" s="28">
        <f t="shared" si="134"/>
        <v>0</v>
      </c>
      <c r="M1006" s="28">
        <f t="shared" si="135"/>
        <v>0</v>
      </c>
      <c r="O1006" s="11" t="s">
        <v>25</v>
      </c>
      <c r="P1006" s="6"/>
      <c r="Q1006" s="28">
        <f t="shared" si="136"/>
        <v>0</v>
      </c>
      <c r="S1006" s="11" t="s">
        <v>25</v>
      </c>
      <c r="T1006" s="6"/>
      <c r="U1006" s="28">
        <f t="shared" si="137"/>
        <v>0</v>
      </c>
    </row>
    <row r="1007" spans="1:21" x14ac:dyDescent="0.35">
      <c r="A1007" s="6"/>
      <c r="B1007" s="6"/>
      <c r="C1007" s="6"/>
      <c r="D1007" s="28">
        <f t="shared" si="130"/>
        <v>0</v>
      </c>
      <c r="E1007" s="28">
        <f t="shared" si="131"/>
        <v>0</v>
      </c>
      <c r="F1007" s="28">
        <f t="shared" si="132"/>
        <v>0</v>
      </c>
      <c r="H1007" s="6"/>
      <c r="I1007" s="6"/>
      <c r="J1007" s="6"/>
      <c r="K1007" s="28">
        <f t="shared" si="133"/>
        <v>0</v>
      </c>
      <c r="L1007" s="28">
        <f t="shared" si="134"/>
        <v>0</v>
      </c>
      <c r="M1007" s="28">
        <f t="shared" si="135"/>
        <v>0</v>
      </c>
      <c r="O1007" s="11" t="s">
        <v>25</v>
      </c>
      <c r="P1007" s="6"/>
      <c r="Q1007" s="28">
        <f t="shared" si="136"/>
        <v>0</v>
      </c>
      <c r="S1007" s="11" t="s">
        <v>25</v>
      </c>
      <c r="T1007" s="6"/>
      <c r="U1007" s="28">
        <f t="shared" si="137"/>
        <v>0</v>
      </c>
    </row>
    <row r="1008" spans="1:21" x14ac:dyDescent="0.35">
      <c r="A1008" s="6"/>
      <c r="B1008" s="6"/>
      <c r="C1008" s="6"/>
      <c r="D1008" s="28">
        <f t="shared" si="130"/>
        <v>0</v>
      </c>
      <c r="E1008" s="28">
        <f t="shared" si="131"/>
        <v>0</v>
      </c>
      <c r="F1008" s="28">
        <f t="shared" si="132"/>
        <v>0</v>
      </c>
      <c r="H1008" s="6"/>
      <c r="I1008" s="6"/>
      <c r="J1008" s="6"/>
      <c r="K1008" s="28">
        <f t="shared" si="133"/>
        <v>0</v>
      </c>
      <c r="L1008" s="28">
        <f t="shared" si="134"/>
        <v>0</v>
      </c>
      <c r="M1008" s="28">
        <f t="shared" si="135"/>
        <v>0</v>
      </c>
      <c r="O1008" s="11" t="s">
        <v>25</v>
      </c>
      <c r="P1008" s="6"/>
      <c r="Q1008" s="28">
        <f t="shared" si="136"/>
        <v>0</v>
      </c>
      <c r="S1008" s="11" t="s">
        <v>25</v>
      </c>
      <c r="T1008" s="6"/>
      <c r="U1008" s="28">
        <f t="shared" si="137"/>
        <v>0</v>
      </c>
    </row>
    <row r="1009" spans="1:21" x14ac:dyDescent="0.35">
      <c r="A1009" s="6"/>
      <c r="B1009" s="6"/>
      <c r="C1009" s="6"/>
      <c r="D1009" s="28">
        <f t="shared" si="130"/>
        <v>0</v>
      </c>
      <c r="E1009" s="28">
        <f t="shared" si="131"/>
        <v>0</v>
      </c>
      <c r="F1009" s="28">
        <f t="shared" si="132"/>
        <v>0</v>
      </c>
      <c r="H1009" s="6"/>
      <c r="I1009" s="6"/>
      <c r="J1009" s="6"/>
      <c r="K1009" s="28">
        <f t="shared" si="133"/>
        <v>0</v>
      </c>
      <c r="L1009" s="28">
        <f t="shared" si="134"/>
        <v>0</v>
      </c>
      <c r="M1009" s="28">
        <f t="shared" si="135"/>
        <v>0</v>
      </c>
      <c r="O1009" s="11" t="s">
        <v>25</v>
      </c>
      <c r="P1009" s="6"/>
      <c r="Q1009" s="28">
        <f t="shared" si="136"/>
        <v>0</v>
      </c>
      <c r="S1009" s="11" t="s">
        <v>25</v>
      </c>
      <c r="T1009" s="6"/>
      <c r="U1009" s="28">
        <f t="shared" si="137"/>
        <v>0</v>
      </c>
    </row>
    <row r="1010" spans="1:21" x14ac:dyDescent="0.35">
      <c r="A1010" s="6"/>
      <c r="B1010" s="6"/>
      <c r="C1010" s="6"/>
      <c r="D1010" s="28">
        <f t="shared" ref="D1010:D1073" si="138">CalcHostUnitsFullStack(B1010)</f>
        <v>0</v>
      </c>
      <c r="E1010" s="28">
        <f t="shared" ref="E1010:E1073" si="139">D1010*C1010</f>
        <v>0</v>
      </c>
      <c r="F1010" s="28">
        <f t="shared" ref="F1010:F1073" si="140">CalcCustomMetricsFullStack(B1010)</f>
        <v>0</v>
      </c>
      <c r="H1010" s="6"/>
      <c r="I1010" s="6"/>
      <c r="J1010" s="6"/>
      <c r="K1010" s="28">
        <f t="shared" ref="K1010:K1073" si="141">CalcHostUnitsInfraOnly(I1010)</f>
        <v>0</v>
      </c>
      <c r="L1010" s="28">
        <f t="shared" ref="L1010:L1073" si="142">K1010*J1010</f>
        <v>0</v>
      </c>
      <c r="M1010" s="28">
        <f t="shared" ref="M1010:M1073" si="143">CalcCustomMetricsInfraOnly(I1010)</f>
        <v>0</v>
      </c>
      <c r="O1010" s="11" t="s">
        <v>25</v>
      </c>
      <c r="P1010" s="6"/>
      <c r="Q1010" s="28">
        <f t="shared" ref="Q1010:Q1073" si="144">CalcHostUnitsFullStack(VLOOKUP(O1010,machine_sizes,2,FALSE))*P1010</f>
        <v>0</v>
      </c>
      <c r="S1010" s="11" t="s">
        <v>25</v>
      </c>
      <c r="T1010" s="6"/>
      <c r="U1010" s="28">
        <f t="shared" ref="U1010:U1073" si="145">CalcHostUnitsInfraOnly(VLOOKUP(S1010,machine_sizes,2,FALSE))*T1010</f>
        <v>0</v>
      </c>
    </row>
    <row r="1011" spans="1:21" x14ac:dyDescent="0.35">
      <c r="A1011" s="6"/>
      <c r="B1011" s="6"/>
      <c r="C1011" s="6"/>
      <c r="D1011" s="28">
        <f t="shared" si="138"/>
        <v>0</v>
      </c>
      <c r="E1011" s="28">
        <f t="shared" si="139"/>
        <v>0</v>
      </c>
      <c r="F1011" s="28">
        <f t="shared" si="140"/>
        <v>0</v>
      </c>
      <c r="H1011" s="6"/>
      <c r="I1011" s="6"/>
      <c r="J1011" s="6"/>
      <c r="K1011" s="28">
        <f t="shared" si="141"/>
        <v>0</v>
      </c>
      <c r="L1011" s="28">
        <f t="shared" si="142"/>
        <v>0</v>
      </c>
      <c r="M1011" s="28">
        <f t="shared" si="143"/>
        <v>0</v>
      </c>
      <c r="O1011" s="11" t="s">
        <v>25</v>
      </c>
      <c r="P1011" s="6"/>
      <c r="Q1011" s="28">
        <f t="shared" si="144"/>
        <v>0</v>
      </c>
      <c r="S1011" s="11" t="s">
        <v>25</v>
      </c>
      <c r="T1011" s="6"/>
      <c r="U1011" s="28">
        <f t="shared" si="145"/>
        <v>0</v>
      </c>
    </row>
    <row r="1012" spans="1:21" x14ac:dyDescent="0.35">
      <c r="A1012" s="6"/>
      <c r="B1012" s="6"/>
      <c r="C1012" s="6"/>
      <c r="D1012" s="28">
        <f t="shared" si="138"/>
        <v>0</v>
      </c>
      <c r="E1012" s="28">
        <f t="shared" si="139"/>
        <v>0</v>
      </c>
      <c r="F1012" s="28">
        <f t="shared" si="140"/>
        <v>0</v>
      </c>
      <c r="H1012" s="6"/>
      <c r="I1012" s="6"/>
      <c r="J1012" s="6"/>
      <c r="K1012" s="28">
        <f t="shared" si="141"/>
        <v>0</v>
      </c>
      <c r="L1012" s="28">
        <f t="shared" si="142"/>
        <v>0</v>
      </c>
      <c r="M1012" s="28">
        <f t="shared" si="143"/>
        <v>0</v>
      </c>
      <c r="O1012" s="11" t="s">
        <v>25</v>
      </c>
      <c r="P1012" s="6"/>
      <c r="Q1012" s="28">
        <f t="shared" si="144"/>
        <v>0</v>
      </c>
      <c r="S1012" s="11" t="s">
        <v>25</v>
      </c>
      <c r="T1012" s="6"/>
      <c r="U1012" s="28">
        <f t="shared" si="145"/>
        <v>0</v>
      </c>
    </row>
    <row r="1013" spans="1:21" x14ac:dyDescent="0.35">
      <c r="A1013" s="6"/>
      <c r="B1013" s="6"/>
      <c r="C1013" s="6"/>
      <c r="D1013" s="28">
        <f t="shared" si="138"/>
        <v>0</v>
      </c>
      <c r="E1013" s="28">
        <f t="shared" si="139"/>
        <v>0</v>
      </c>
      <c r="F1013" s="28">
        <f t="shared" si="140"/>
        <v>0</v>
      </c>
      <c r="H1013" s="6"/>
      <c r="I1013" s="6"/>
      <c r="J1013" s="6"/>
      <c r="K1013" s="28">
        <f t="shared" si="141"/>
        <v>0</v>
      </c>
      <c r="L1013" s="28">
        <f t="shared" si="142"/>
        <v>0</v>
      </c>
      <c r="M1013" s="28">
        <f t="shared" si="143"/>
        <v>0</v>
      </c>
      <c r="O1013" s="11" t="s">
        <v>25</v>
      </c>
      <c r="P1013" s="6"/>
      <c r="Q1013" s="28">
        <f t="shared" si="144"/>
        <v>0</v>
      </c>
      <c r="S1013" s="11" t="s">
        <v>25</v>
      </c>
      <c r="T1013" s="6"/>
      <c r="U1013" s="28">
        <f t="shared" si="145"/>
        <v>0</v>
      </c>
    </row>
    <row r="1014" spans="1:21" x14ac:dyDescent="0.35">
      <c r="A1014" s="6"/>
      <c r="B1014" s="6"/>
      <c r="C1014" s="6"/>
      <c r="D1014" s="28">
        <f t="shared" si="138"/>
        <v>0</v>
      </c>
      <c r="E1014" s="28">
        <f t="shared" si="139"/>
        <v>0</v>
      </c>
      <c r="F1014" s="28">
        <f t="shared" si="140"/>
        <v>0</v>
      </c>
      <c r="H1014" s="6"/>
      <c r="I1014" s="6"/>
      <c r="J1014" s="6"/>
      <c r="K1014" s="28">
        <f t="shared" si="141"/>
        <v>0</v>
      </c>
      <c r="L1014" s="28">
        <f t="shared" si="142"/>
        <v>0</v>
      </c>
      <c r="M1014" s="28">
        <f t="shared" si="143"/>
        <v>0</v>
      </c>
      <c r="O1014" s="11" t="s">
        <v>25</v>
      </c>
      <c r="P1014" s="6"/>
      <c r="Q1014" s="28">
        <f t="shared" si="144"/>
        <v>0</v>
      </c>
      <c r="S1014" s="11" t="s">
        <v>25</v>
      </c>
      <c r="T1014" s="6"/>
      <c r="U1014" s="28">
        <f t="shared" si="145"/>
        <v>0</v>
      </c>
    </row>
    <row r="1015" spans="1:21" x14ac:dyDescent="0.35">
      <c r="A1015" s="6"/>
      <c r="B1015" s="6"/>
      <c r="C1015" s="6"/>
      <c r="D1015" s="28">
        <f t="shared" si="138"/>
        <v>0</v>
      </c>
      <c r="E1015" s="28">
        <f t="shared" si="139"/>
        <v>0</v>
      </c>
      <c r="F1015" s="28">
        <f t="shared" si="140"/>
        <v>0</v>
      </c>
      <c r="H1015" s="6"/>
      <c r="I1015" s="6"/>
      <c r="J1015" s="6"/>
      <c r="K1015" s="28">
        <f t="shared" si="141"/>
        <v>0</v>
      </c>
      <c r="L1015" s="28">
        <f t="shared" si="142"/>
        <v>0</v>
      </c>
      <c r="M1015" s="28">
        <f t="shared" si="143"/>
        <v>0</v>
      </c>
      <c r="O1015" s="11" t="s">
        <v>25</v>
      </c>
      <c r="P1015" s="6"/>
      <c r="Q1015" s="28">
        <f t="shared" si="144"/>
        <v>0</v>
      </c>
      <c r="S1015" s="11" t="s">
        <v>25</v>
      </c>
      <c r="T1015" s="6"/>
      <c r="U1015" s="28">
        <f t="shared" si="145"/>
        <v>0</v>
      </c>
    </row>
    <row r="1016" spans="1:21" x14ac:dyDescent="0.35">
      <c r="A1016" s="6"/>
      <c r="B1016" s="6"/>
      <c r="C1016" s="6"/>
      <c r="D1016" s="28">
        <f t="shared" si="138"/>
        <v>0</v>
      </c>
      <c r="E1016" s="28">
        <f t="shared" si="139"/>
        <v>0</v>
      </c>
      <c r="F1016" s="28">
        <f t="shared" si="140"/>
        <v>0</v>
      </c>
      <c r="H1016" s="6"/>
      <c r="I1016" s="6"/>
      <c r="J1016" s="6"/>
      <c r="K1016" s="28">
        <f t="shared" si="141"/>
        <v>0</v>
      </c>
      <c r="L1016" s="28">
        <f t="shared" si="142"/>
        <v>0</v>
      </c>
      <c r="M1016" s="28">
        <f t="shared" si="143"/>
        <v>0</v>
      </c>
      <c r="O1016" s="11" t="s">
        <v>25</v>
      </c>
      <c r="P1016" s="6"/>
      <c r="Q1016" s="28">
        <f t="shared" si="144"/>
        <v>0</v>
      </c>
      <c r="S1016" s="11" t="s">
        <v>25</v>
      </c>
      <c r="T1016" s="6"/>
      <c r="U1016" s="28">
        <f t="shared" si="145"/>
        <v>0</v>
      </c>
    </row>
    <row r="1017" spans="1:21" x14ac:dyDescent="0.35">
      <c r="A1017" s="6"/>
      <c r="B1017" s="6"/>
      <c r="C1017" s="6"/>
      <c r="D1017" s="28">
        <f t="shared" si="138"/>
        <v>0</v>
      </c>
      <c r="E1017" s="28">
        <f t="shared" si="139"/>
        <v>0</v>
      </c>
      <c r="F1017" s="28">
        <f t="shared" si="140"/>
        <v>0</v>
      </c>
      <c r="H1017" s="6"/>
      <c r="I1017" s="6"/>
      <c r="J1017" s="6"/>
      <c r="K1017" s="28">
        <f t="shared" si="141"/>
        <v>0</v>
      </c>
      <c r="L1017" s="28">
        <f t="shared" si="142"/>
        <v>0</v>
      </c>
      <c r="M1017" s="28">
        <f t="shared" si="143"/>
        <v>0</v>
      </c>
      <c r="O1017" s="11" t="s">
        <v>25</v>
      </c>
      <c r="P1017" s="6"/>
      <c r="Q1017" s="28">
        <f t="shared" si="144"/>
        <v>0</v>
      </c>
      <c r="S1017" s="11" t="s">
        <v>25</v>
      </c>
      <c r="T1017" s="6"/>
      <c r="U1017" s="28">
        <f t="shared" si="145"/>
        <v>0</v>
      </c>
    </row>
    <row r="1018" spans="1:21" x14ac:dyDescent="0.35">
      <c r="A1018" s="6"/>
      <c r="B1018" s="6"/>
      <c r="C1018" s="6"/>
      <c r="D1018" s="28">
        <f t="shared" si="138"/>
        <v>0</v>
      </c>
      <c r="E1018" s="28">
        <f t="shared" si="139"/>
        <v>0</v>
      </c>
      <c r="F1018" s="28">
        <f t="shared" si="140"/>
        <v>0</v>
      </c>
      <c r="H1018" s="6"/>
      <c r="I1018" s="6"/>
      <c r="J1018" s="6"/>
      <c r="K1018" s="28">
        <f t="shared" si="141"/>
        <v>0</v>
      </c>
      <c r="L1018" s="28">
        <f t="shared" si="142"/>
        <v>0</v>
      </c>
      <c r="M1018" s="28">
        <f t="shared" si="143"/>
        <v>0</v>
      </c>
      <c r="O1018" s="11" t="s">
        <v>25</v>
      </c>
      <c r="P1018" s="6"/>
      <c r="Q1018" s="28">
        <f t="shared" si="144"/>
        <v>0</v>
      </c>
      <c r="S1018" s="11" t="s">
        <v>25</v>
      </c>
      <c r="T1018" s="6"/>
      <c r="U1018" s="28">
        <f t="shared" si="145"/>
        <v>0</v>
      </c>
    </row>
    <row r="1019" spans="1:21" x14ac:dyDescent="0.35">
      <c r="A1019" s="6"/>
      <c r="B1019" s="6"/>
      <c r="C1019" s="6"/>
      <c r="D1019" s="28">
        <f t="shared" si="138"/>
        <v>0</v>
      </c>
      <c r="E1019" s="28">
        <f t="shared" si="139"/>
        <v>0</v>
      </c>
      <c r="F1019" s="28">
        <f t="shared" si="140"/>
        <v>0</v>
      </c>
      <c r="H1019" s="6"/>
      <c r="I1019" s="6"/>
      <c r="J1019" s="6"/>
      <c r="K1019" s="28">
        <f t="shared" si="141"/>
        <v>0</v>
      </c>
      <c r="L1019" s="28">
        <f t="shared" si="142"/>
        <v>0</v>
      </c>
      <c r="M1019" s="28">
        <f t="shared" si="143"/>
        <v>0</v>
      </c>
      <c r="O1019" s="11" t="s">
        <v>25</v>
      </c>
      <c r="P1019" s="6"/>
      <c r="Q1019" s="28">
        <f t="shared" si="144"/>
        <v>0</v>
      </c>
      <c r="S1019" s="11" t="s">
        <v>25</v>
      </c>
      <c r="T1019" s="6"/>
      <c r="U1019" s="28">
        <f t="shared" si="145"/>
        <v>0</v>
      </c>
    </row>
    <row r="1020" spans="1:21" x14ac:dyDescent="0.35">
      <c r="A1020" s="6"/>
      <c r="B1020" s="6"/>
      <c r="C1020" s="6"/>
      <c r="D1020" s="28">
        <f t="shared" si="138"/>
        <v>0</v>
      </c>
      <c r="E1020" s="28">
        <f t="shared" si="139"/>
        <v>0</v>
      </c>
      <c r="F1020" s="28">
        <f t="shared" si="140"/>
        <v>0</v>
      </c>
      <c r="H1020" s="6"/>
      <c r="I1020" s="6"/>
      <c r="J1020" s="6"/>
      <c r="K1020" s="28">
        <f t="shared" si="141"/>
        <v>0</v>
      </c>
      <c r="L1020" s="28">
        <f t="shared" si="142"/>
        <v>0</v>
      </c>
      <c r="M1020" s="28">
        <f t="shared" si="143"/>
        <v>0</v>
      </c>
      <c r="O1020" s="11" t="s">
        <v>25</v>
      </c>
      <c r="P1020" s="6"/>
      <c r="Q1020" s="28">
        <f t="shared" si="144"/>
        <v>0</v>
      </c>
      <c r="S1020" s="11" t="s">
        <v>25</v>
      </c>
      <c r="T1020" s="6"/>
      <c r="U1020" s="28">
        <f t="shared" si="145"/>
        <v>0</v>
      </c>
    </row>
    <row r="1021" spans="1:21" x14ac:dyDescent="0.35">
      <c r="A1021" s="6"/>
      <c r="B1021" s="6"/>
      <c r="C1021" s="6"/>
      <c r="D1021" s="28">
        <f t="shared" si="138"/>
        <v>0</v>
      </c>
      <c r="E1021" s="28">
        <f t="shared" si="139"/>
        <v>0</v>
      </c>
      <c r="F1021" s="28">
        <f t="shared" si="140"/>
        <v>0</v>
      </c>
      <c r="H1021" s="6"/>
      <c r="I1021" s="6"/>
      <c r="J1021" s="6"/>
      <c r="K1021" s="28">
        <f t="shared" si="141"/>
        <v>0</v>
      </c>
      <c r="L1021" s="28">
        <f t="shared" si="142"/>
        <v>0</v>
      </c>
      <c r="M1021" s="28">
        <f t="shared" si="143"/>
        <v>0</v>
      </c>
      <c r="O1021" s="11" t="s">
        <v>25</v>
      </c>
      <c r="P1021" s="6"/>
      <c r="Q1021" s="28">
        <f t="shared" si="144"/>
        <v>0</v>
      </c>
      <c r="S1021" s="11" t="s">
        <v>25</v>
      </c>
      <c r="T1021" s="6"/>
      <c r="U1021" s="28">
        <f t="shared" si="145"/>
        <v>0</v>
      </c>
    </row>
    <row r="1022" spans="1:21" x14ac:dyDescent="0.35">
      <c r="A1022" s="6"/>
      <c r="B1022" s="6"/>
      <c r="C1022" s="6"/>
      <c r="D1022" s="28">
        <f t="shared" si="138"/>
        <v>0</v>
      </c>
      <c r="E1022" s="28">
        <f t="shared" si="139"/>
        <v>0</v>
      </c>
      <c r="F1022" s="28">
        <f t="shared" si="140"/>
        <v>0</v>
      </c>
      <c r="H1022" s="6"/>
      <c r="I1022" s="6"/>
      <c r="J1022" s="6"/>
      <c r="K1022" s="28">
        <f t="shared" si="141"/>
        <v>0</v>
      </c>
      <c r="L1022" s="28">
        <f t="shared" si="142"/>
        <v>0</v>
      </c>
      <c r="M1022" s="28">
        <f t="shared" si="143"/>
        <v>0</v>
      </c>
      <c r="O1022" s="11" t="s">
        <v>25</v>
      </c>
      <c r="P1022" s="6"/>
      <c r="Q1022" s="28">
        <f t="shared" si="144"/>
        <v>0</v>
      </c>
      <c r="S1022" s="11" t="s">
        <v>25</v>
      </c>
      <c r="T1022" s="6"/>
      <c r="U1022" s="28">
        <f t="shared" si="145"/>
        <v>0</v>
      </c>
    </row>
    <row r="1023" spans="1:21" x14ac:dyDescent="0.35">
      <c r="A1023" s="6"/>
      <c r="B1023" s="6"/>
      <c r="C1023" s="6"/>
      <c r="D1023" s="28">
        <f t="shared" si="138"/>
        <v>0</v>
      </c>
      <c r="E1023" s="28">
        <f t="shared" si="139"/>
        <v>0</v>
      </c>
      <c r="F1023" s="28">
        <f t="shared" si="140"/>
        <v>0</v>
      </c>
      <c r="H1023" s="6"/>
      <c r="I1023" s="6"/>
      <c r="J1023" s="6"/>
      <c r="K1023" s="28">
        <f t="shared" si="141"/>
        <v>0</v>
      </c>
      <c r="L1023" s="28">
        <f t="shared" si="142"/>
        <v>0</v>
      </c>
      <c r="M1023" s="28">
        <f t="shared" si="143"/>
        <v>0</v>
      </c>
      <c r="O1023" s="11" t="s">
        <v>25</v>
      </c>
      <c r="P1023" s="6"/>
      <c r="Q1023" s="28">
        <f t="shared" si="144"/>
        <v>0</v>
      </c>
      <c r="S1023" s="11" t="s">
        <v>25</v>
      </c>
      <c r="T1023" s="6"/>
      <c r="U1023" s="28">
        <f t="shared" si="145"/>
        <v>0</v>
      </c>
    </row>
    <row r="1024" spans="1:21" x14ac:dyDescent="0.35">
      <c r="A1024" s="6"/>
      <c r="B1024" s="6"/>
      <c r="C1024" s="6"/>
      <c r="D1024" s="28">
        <f t="shared" si="138"/>
        <v>0</v>
      </c>
      <c r="E1024" s="28">
        <f t="shared" si="139"/>
        <v>0</v>
      </c>
      <c r="F1024" s="28">
        <f t="shared" si="140"/>
        <v>0</v>
      </c>
      <c r="H1024" s="6"/>
      <c r="I1024" s="6"/>
      <c r="J1024" s="6"/>
      <c r="K1024" s="28">
        <f t="shared" si="141"/>
        <v>0</v>
      </c>
      <c r="L1024" s="28">
        <f t="shared" si="142"/>
        <v>0</v>
      </c>
      <c r="M1024" s="28">
        <f t="shared" si="143"/>
        <v>0</v>
      </c>
      <c r="O1024" s="11" t="s">
        <v>25</v>
      </c>
      <c r="P1024" s="6"/>
      <c r="Q1024" s="28">
        <f t="shared" si="144"/>
        <v>0</v>
      </c>
      <c r="S1024" s="11" t="s">
        <v>25</v>
      </c>
      <c r="T1024" s="6"/>
      <c r="U1024" s="28">
        <f t="shared" si="145"/>
        <v>0</v>
      </c>
    </row>
    <row r="1025" spans="1:21" x14ac:dyDescent="0.35">
      <c r="A1025" s="6"/>
      <c r="B1025" s="6"/>
      <c r="C1025" s="6"/>
      <c r="D1025" s="28">
        <f t="shared" si="138"/>
        <v>0</v>
      </c>
      <c r="E1025" s="28">
        <f t="shared" si="139"/>
        <v>0</v>
      </c>
      <c r="F1025" s="28">
        <f t="shared" si="140"/>
        <v>0</v>
      </c>
      <c r="H1025" s="6"/>
      <c r="I1025" s="6"/>
      <c r="J1025" s="6"/>
      <c r="K1025" s="28">
        <f t="shared" si="141"/>
        <v>0</v>
      </c>
      <c r="L1025" s="28">
        <f t="shared" si="142"/>
        <v>0</v>
      </c>
      <c r="M1025" s="28">
        <f t="shared" si="143"/>
        <v>0</v>
      </c>
      <c r="O1025" s="11" t="s">
        <v>25</v>
      </c>
      <c r="P1025" s="6"/>
      <c r="Q1025" s="28">
        <f t="shared" si="144"/>
        <v>0</v>
      </c>
      <c r="S1025" s="11" t="s">
        <v>25</v>
      </c>
      <c r="T1025" s="6"/>
      <c r="U1025" s="28">
        <f t="shared" si="145"/>
        <v>0</v>
      </c>
    </row>
    <row r="1026" spans="1:21" x14ac:dyDescent="0.35">
      <c r="A1026" s="6"/>
      <c r="B1026" s="6"/>
      <c r="C1026" s="6"/>
      <c r="D1026" s="28">
        <f t="shared" si="138"/>
        <v>0</v>
      </c>
      <c r="E1026" s="28">
        <f t="shared" si="139"/>
        <v>0</v>
      </c>
      <c r="F1026" s="28">
        <f t="shared" si="140"/>
        <v>0</v>
      </c>
      <c r="H1026" s="6"/>
      <c r="I1026" s="6"/>
      <c r="J1026" s="6"/>
      <c r="K1026" s="28">
        <f t="shared" si="141"/>
        <v>0</v>
      </c>
      <c r="L1026" s="28">
        <f t="shared" si="142"/>
        <v>0</v>
      </c>
      <c r="M1026" s="28">
        <f t="shared" si="143"/>
        <v>0</v>
      </c>
      <c r="O1026" s="11" t="s">
        <v>25</v>
      </c>
      <c r="P1026" s="6"/>
      <c r="Q1026" s="28">
        <f t="shared" si="144"/>
        <v>0</v>
      </c>
      <c r="S1026" s="11" t="s">
        <v>25</v>
      </c>
      <c r="T1026" s="6"/>
      <c r="U1026" s="28">
        <f t="shared" si="145"/>
        <v>0</v>
      </c>
    </row>
    <row r="1027" spans="1:21" x14ac:dyDescent="0.35">
      <c r="A1027" s="6"/>
      <c r="B1027" s="6"/>
      <c r="C1027" s="6"/>
      <c r="D1027" s="28">
        <f t="shared" si="138"/>
        <v>0</v>
      </c>
      <c r="E1027" s="28">
        <f t="shared" si="139"/>
        <v>0</v>
      </c>
      <c r="F1027" s="28">
        <f t="shared" si="140"/>
        <v>0</v>
      </c>
      <c r="H1027" s="6"/>
      <c r="I1027" s="6"/>
      <c r="J1027" s="6"/>
      <c r="K1027" s="28">
        <f t="shared" si="141"/>
        <v>0</v>
      </c>
      <c r="L1027" s="28">
        <f t="shared" si="142"/>
        <v>0</v>
      </c>
      <c r="M1027" s="28">
        <f t="shared" si="143"/>
        <v>0</v>
      </c>
      <c r="O1027" s="11" t="s">
        <v>25</v>
      </c>
      <c r="P1027" s="6"/>
      <c r="Q1027" s="28">
        <f t="shared" si="144"/>
        <v>0</v>
      </c>
      <c r="S1027" s="11" t="s">
        <v>25</v>
      </c>
      <c r="T1027" s="6"/>
      <c r="U1027" s="28">
        <f t="shared" si="145"/>
        <v>0</v>
      </c>
    </row>
    <row r="1028" spans="1:21" x14ac:dyDescent="0.35">
      <c r="A1028" s="6"/>
      <c r="B1028" s="6"/>
      <c r="C1028" s="6"/>
      <c r="D1028" s="28">
        <f t="shared" si="138"/>
        <v>0</v>
      </c>
      <c r="E1028" s="28">
        <f t="shared" si="139"/>
        <v>0</v>
      </c>
      <c r="F1028" s="28">
        <f t="shared" si="140"/>
        <v>0</v>
      </c>
      <c r="H1028" s="6"/>
      <c r="I1028" s="6"/>
      <c r="J1028" s="6"/>
      <c r="K1028" s="28">
        <f t="shared" si="141"/>
        <v>0</v>
      </c>
      <c r="L1028" s="28">
        <f t="shared" si="142"/>
        <v>0</v>
      </c>
      <c r="M1028" s="28">
        <f t="shared" si="143"/>
        <v>0</v>
      </c>
      <c r="O1028" s="11" t="s">
        <v>25</v>
      </c>
      <c r="P1028" s="6"/>
      <c r="Q1028" s="28">
        <f t="shared" si="144"/>
        <v>0</v>
      </c>
      <c r="S1028" s="11" t="s">
        <v>25</v>
      </c>
      <c r="T1028" s="6"/>
      <c r="U1028" s="28">
        <f t="shared" si="145"/>
        <v>0</v>
      </c>
    </row>
    <row r="1029" spans="1:21" x14ac:dyDescent="0.35">
      <c r="A1029" s="6"/>
      <c r="B1029" s="6"/>
      <c r="C1029" s="6"/>
      <c r="D1029" s="28">
        <f t="shared" si="138"/>
        <v>0</v>
      </c>
      <c r="E1029" s="28">
        <f t="shared" si="139"/>
        <v>0</v>
      </c>
      <c r="F1029" s="28">
        <f t="shared" si="140"/>
        <v>0</v>
      </c>
      <c r="H1029" s="6"/>
      <c r="I1029" s="6"/>
      <c r="J1029" s="6"/>
      <c r="K1029" s="28">
        <f t="shared" si="141"/>
        <v>0</v>
      </c>
      <c r="L1029" s="28">
        <f t="shared" si="142"/>
        <v>0</v>
      </c>
      <c r="M1029" s="28">
        <f t="shared" si="143"/>
        <v>0</v>
      </c>
      <c r="O1029" s="11" t="s">
        <v>25</v>
      </c>
      <c r="P1029" s="6"/>
      <c r="Q1029" s="28">
        <f t="shared" si="144"/>
        <v>0</v>
      </c>
      <c r="S1029" s="11" t="s">
        <v>25</v>
      </c>
      <c r="T1029" s="6"/>
      <c r="U1029" s="28">
        <f t="shared" si="145"/>
        <v>0</v>
      </c>
    </row>
    <row r="1030" spans="1:21" x14ac:dyDescent="0.35">
      <c r="A1030" s="6"/>
      <c r="B1030" s="6"/>
      <c r="C1030" s="6"/>
      <c r="D1030" s="28">
        <f t="shared" si="138"/>
        <v>0</v>
      </c>
      <c r="E1030" s="28">
        <f t="shared" si="139"/>
        <v>0</v>
      </c>
      <c r="F1030" s="28">
        <f t="shared" si="140"/>
        <v>0</v>
      </c>
      <c r="H1030" s="6"/>
      <c r="I1030" s="6"/>
      <c r="J1030" s="6"/>
      <c r="K1030" s="28">
        <f t="shared" si="141"/>
        <v>0</v>
      </c>
      <c r="L1030" s="28">
        <f t="shared" si="142"/>
        <v>0</v>
      </c>
      <c r="M1030" s="28">
        <f t="shared" si="143"/>
        <v>0</v>
      </c>
      <c r="O1030" s="11" t="s">
        <v>25</v>
      </c>
      <c r="P1030" s="6"/>
      <c r="Q1030" s="28">
        <f t="shared" si="144"/>
        <v>0</v>
      </c>
      <c r="S1030" s="11" t="s">
        <v>25</v>
      </c>
      <c r="T1030" s="6"/>
      <c r="U1030" s="28">
        <f t="shared" si="145"/>
        <v>0</v>
      </c>
    </row>
    <row r="1031" spans="1:21" x14ac:dyDescent="0.35">
      <c r="A1031" s="6"/>
      <c r="B1031" s="6"/>
      <c r="C1031" s="6"/>
      <c r="D1031" s="28">
        <f t="shared" si="138"/>
        <v>0</v>
      </c>
      <c r="E1031" s="28">
        <f t="shared" si="139"/>
        <v>0</v>
      </c>
      <c r="F1031" s="28">
        <f t="shared" si="140"/>
        <v>0</v>
      </c>
      <c r="H1031" s="6"/>
      <c r="I1031" s="6"/>
      <c r="J1031" s="6"/>
      <c r="K1031" s="28">
        <f t="shared" si="141"/>
        <v>0</v>
      </c>
      <c r="L1031" s="28">
        <f t="shared" si="142"/>
        <v>0</v>
      </c>
      <c r="M1031" s="28">
        <f t="shared" si="143"/>
        <v>0</v>
      </c>
      <c r="O1031" s="11" t="s">
        <v>25</v>
      </c>
      <c r="P1031" s="6"/>
      <c r="Q1031" s="28">
        <f t="shared" si="144"/>
        <v>0</v>
      </c>
      <c r="S1031" s="11" t="s">
        <v>25</v>
      </c>
      <c r="T1031" s="6"/>
      <c r="U1031" s="28">
        <f t="shared" si="145"/>
        <v>0</v>
      </c>
    </row>
    <row r="1032" spans="1:21" x14ac:dyDescent="0.35">
      <c r="A1032" s="6"/>
      <c r="B1032" s="6"/>
      <c r="C1032" s="6"/>
      <c r="D1032" s="28">
        <f t="shared" si="138"/>
        <v>0</v>
      </c>
      <c r="E1032" s="28">
        <f t="shared" si="139"/>
        <v>0</v>
      </c>
      <c r="F1032" s="28">
        <f t="shared" si="140"/>
        <v>0</v>
      </c>
      <c r="H1032" s="6"/>
      <c r="I1032" s="6"/>
      <c r="J1032" s="6"/>
      <c r="K1032" s="28">
        <f t="shared" si="141"/>
        <v>0</v>
      </c>
      <c r="L1032" s="28">
        <f t="shared" si="142"/>
        <v>0</v>
      </c>
      <c r="M1032" s="28">
        <f t="shared" si="143"/>
        <v>0</v>
      </c>
      <c r="O1032" s="11" t="s">
        <v>25</v>
      </c>
      <c r="P1032" s="6"/>
      <c r="Q1032" s="28">
        <f t="shared" si="144"/>
        <v>0</v>
      </c>
      <c r="S1032" s="11" t="s">
        <v>25</v>
      </c>
      <c r="T1032" s="6"/>
      <c r="U1032" s="28">
        <f t="shared" si="145"/>
        <v>0</v>
      </c>
    </row>
    <row r="1033" spans="1:21" x14ac:dyDescent="0.35">
      <c r="A1033" s="6"/>
      <c r="B1033" s="6"/>
      <c r="C1033" s="6"/>
      <c r="D1033" s="28">
        <f t="shared" si="138"/>
        <v>0</v>
      </c>
      <c r="E1033" s="28">
        <f t="shared" si="139"/>
        <v>0</v>
      </c>
      <c r="F1033" s="28">
        <f t="shared" si="140"/>
        <v>0</v>
      </c>
      <c r="H1033" s="6"/>
      <c r="I1033" s="6"/>
      <c r="J1033" s="6"/>
      <c r="K1033" s="28">
        <f t="shared" si="141"/>
        <v>0</v>
      </c>
      <c r="L1033" s="28">
        <f t="shared" si="142"/>
        <v>0</v>
      </c>
      <c r="M1033" s="28">
        <f t="shared" si="143"/>
        <v>0</v>
      </c>
      <c r="O1033" s="11" t="s">
        <v>25</v>
      </c>
      <c r="P1033" s="6"/>
      <c r="Q1033" s="28">
        <f t="shared" si="144"/>
        <v>0</v>
      </c>
      <c r="S1033" s="11" t="s">
        <v>25</v>
      </c>
      <c r="T1033" s="6"/>
      <c r="U1033" s="28">
        <f t="shared" si="145"/>
        <v>0</v>
      </c>
    </row>
    <row r="1034" spans="1:21" x14ac:dyDescent="0.35">
      <c r="A1034" s="6"/>
      <c r="B1034" s="6"/>
      <c r="C1034" s="6"/>
      <c r="D1034" s="28">
        <f t="shared" si="138"/>
        <v>0</v>
      </c>
      <c r="E1034" s="28">
        <f t="shared" si="139"/>
        <v>0</v>
      </c>
      <c r="F1034" s="28">
        <f t="shared" si="140"/>
        <v>0</v>
      </c>
      <c r="H1034" s="6"/>
      <c r="I1034" s="6"/>
      <c r="J1034" s="6"/>
      <c r="K1034" s="28">
        <f t="shared" si="141"/>
        <v>0</v>
      </c>
      <c r="L1034" s="28">
        <f t="shared" si="142"/>
        <v>0</v>
      </c>
      <c r="M1034" s="28">
        <f t="shared" si="143"/>
        <v>0</v>
      </c>
      <c r="O1034" s="11" t="s">
        <v>25</v>
      </c>
      <c r="P1034" s="6"/>
      <c r="Q1034" s="28">
        <f t="shared" si="144"/>
        <v>0</v>
      </c>
      <c r="S1034" s="11" t="s">
        <v>25</v>
      </c>
      <c r="T1034" s="6"/>
      <c r="U1034" s="28">
        <f t="shared" si="145"/>
        <v>0</v>
      </c>
    </row>
    <row r="1035" spans="1:21" x14ac:dyDescent="0.35">
      <c r="A1035" s="6"/>
      <c r="B1035" s="6"/>
      <c r="C1035" s="6"/>
      <c r="D1035" s="28">
        <f t="shared" si="138"/>
        <v>0</v>
      </c>
      <c r="E1035" s="28">
        <f t="shared" si="139"/>
        <v>0</v>
      </c>
      <c r="F1035" s="28">
        <f t="shared" si="140"/>
        <v>0</v>
      </c>
      <c r="H1035" s="6"/>
      <c r="I1035" s="6"/>
      <c r="J1035" s="6"/>
      <c r="K1035" s="28">
        <f t="shared" si="141"/>
        <v>0</v>
      </c>
      <c r="L1035" s="28">
        <f t="shared" si="142"/>
        <v>0</v>
      </c>
      <c r="M1035" s="28">
        <f t="shared" si="143"/>
        <v>0</v>
      </c>
      <c r="O1035" s="11" t="s">
        <v>25</v>
      </c>
      <c r="P1035" s="6"/>
      <c r="Q1035" s="28">
        <f t="shared" si="144"/>
        <v>0</v>
      </c>
      <c r="S1035" s="11" t="s">
        <v>25</v>
      </c>
      <c r="T1035" s="6"/>
      <c r="U1035" s="28">
        <f t="shared" si="145"/>
        <v>0</v>
      </c>
    </row>
    <row r="1036" spans="1:21" x14ac:dyDescent="0.35">
      <c r="A1036" s="6"/>
      <c r="B1036" s="6"/>
      <c r="C1036" s="6"/>
      <c r="D1036" s="28">
        <f t="shared" si="138"/>
        <v>0</v>
      </c>
      <c r="E1036" s="28">
        <f t="shared" si="139"/>
        <v>0</v>
      </c>
      <c r="F1036" s="28">
        <f t="shared" si="140"/>
        <v>0</v>
      </c>
      <c r="H1036" s="6"/>
      <c r="I1036" s="6"/>
      <c r="J1036" s="6"/>
      <c r="K1036" s="28">
        <f t="shared" si="141"/>
        <v>0</v>
      </c>
      <c r="L1036" s="28">
        <f t="shared" si="142"/>
        <v>0</v>
      </c>
      <c r="M1036" s="28">
        <f t="shared" si="143"/>
        <v>0</v>
      </c>
      <c r="O1036" s="11" t="s">
        <v>25</v>
      </c>
      <c r="P1036" s="6"/>
      <c r="Q1036" s="28">
        <f t="shared" si="144"/>
        <v>0</v>
      </c>
      <c r="S1036" s="11" t="s">
        <v>25</v>
      </c>
      <c r="T1036" s="6"/>
      <c r="U1036" s="28">
        <f t="shared" si="145"/>
        <v>0</v>
      </c>
    </row>
    <row r="1037" spans="1:21" x14ac:dyDescent="0.35">
      <c r="A1037" s="6"/>
      <c r="B1037" s="6"/>
      <c r="C1037" s="6"/>
      <c r="D1037" s="28">
        <f t="shared" si="138"/>
        <v>0</v>
      </c>
      <c r="E1037" s="28">
        <f t="shared" si="139"/>
        <v>0</v>
      </c>
      <c r="F1037" s="28">
        <f t="shared" si="140"/>
        <v>0</v>
      </c>
      <c r="H1037" s="6"/>
      <c r="I1037" s="6"/>
      <c r="J1037" s="6"/>
      <c r="K1037" s="28">
        <f t="shared" si="141"/>
        <v>0</v>
      </c>
      <c r="L1037" s="28">
        <f t="shared" si="142"/>
        <v>0</v>
      </c>
      <c r="M1037" s="28">
        <f t="shared" si="143"/>
        <v>0</v>
      </c>
      <c r="O1037" s="11" t="s">
        <v>25</v>
      </c>
      <c r="P1037" s="6"/>
      <c r="Q1037" s="28">
        <f t="shared" si="144"/>
        <v>0</v>
      </c>
      <c r="S1037" s="11" t="s">
        <v>25</v>
      </c>
      <c r="T1037" s="6"/>
      <c r="U1037" s="28">
        <f t="shared" si="145"/>
        <v>0</v>
      </c>
    </row>
    <row r="1038" spans="1:21" x14ac:dyDescent="0.35">
      <c r="A1038" s="6"/>
      <c r="B1038" s="6"/>
      <c r="C1038" s="6"/>
      <c r="D1038" s="28">
        <f t="shared" si="138"/>
        <v>0</v>
      </c>
      <c r="E1038" s="28">
        <f t="shared" si="139"/>
        <v>0</v>
      </c>
      <c r="F1038" s="28">
        <f t="shared" si="140"/>
        <v>0</v>
      </c>
      <c r="H1038" s="6"/>
      <c r="I1038" s="6"/>
      <c r="J1038" s="6"/>
      <c r="K1038" s="28">
        <f t="shared" si="141"/>
        <v>0</v>
      </c>
      <c r="L1038" s="28">
        <f t="shared" si="142"/>
        <v>0</v>
      </c>
      <c r="M1038" s="28">
        <f t="shared" si="143"/>
        <v>0</v>
      </c>
      <c r="O1038" s="11" t="s">
        <v>25</v>
      </c>
      <c r="P1038" s="6"/>
      <c r="Q1038" s="28">
        <f t="shared" si="144"/>
        <v>0</v>
      </c>
      <c r="S1038" s="11" t="s">
        <v>25</v>
      </c>
      <c r="T1038" s="6"/>
      <c r="U1038" s="28">
        <f t="shared" si="145"/>
        <v>0</v>
      </c>
    </row>
    <row r="1039" spans="1:21" x14ac:dyDescent="0.35">
      <c r="A1039" s="6"/>
      <c r="B1039" s="6"/>
      <c r="C1039" s="6"/>
      <c r="D1039" s="28">
        <f t="shared" si="138"/>
        <v>0</v>
      </c>
      <c r="E1039" s="28">
        <f t="shared" si="139"/>
        <v>0</v>
      </c>
      <c r="F1039" s="28">
        <f t="shared" si="140"/>
        <v>0</v>
      </c>
      <c r="H1039" s="6"/>
      <c r="I1039" s="6"/>
      <c r="J1039" s="6"/>
      <c r="K1039" s="28">
        <f t="shared" si="141"/>
        <v>0</v>
      </c>
      <c r="L1039" s="28">
        <f t="shared" si="142"/>
        <v>0</v>
      </c>
      <c r="M1039" s="28">
        <f t="shared" si="143"/>
        <v>0</v>
      </c>
      <c r="O1039" s="11" t="s">
        <v>25</v>
      </c>
      <c r="P1039" s="6"/>
      <c r="Q1039" s="28">
        <f t="shared" si="144"/>
        <v>0</v>
      </c>
      <c r="S1039" s="11" t="s">
        <v>25</v>
      </c>
      <c r="T1039" s="6"/>
      <c r="U1039" s="28">
        <f t="shared" si="145"/>
        <v>0</v>
      </c>
    </row>
    <row r="1040" spans="1:21" x14ac:dyDescent="0.35">
      <c r="A1040" s="6"/>
      <c r="B1040" s="6"/>
      <c r="C1040" s="6"/>
      <c r="D1040" s="28">
        <f t="shared" si="138"/>
        <v>0</v>
      </c>
      <c r="E1040" s="28">
        <f t="shared" si="139"/>
        <v>0</v>
      </c>
      <c r="F1040" s="28">
        <f t="shared" si="140"/>
        <v>0</v>
      </c>
      <c r="H1040" s="6"/>
      <c r="I1040" s="6"/>
      <c r="J1040" s="6"/>
      <c r="K1040" s="28">
        <f t="shared" si="141"/>
        <v>0</v>
      </c>
      <c r="L1040" s="28">
        <f t="shared" si="142"/>
        <v>0</v>
      </c>
      <c r="M1040" s="28">
        <f t="shared" si="143"/>
        <v>0</v>
      </c>
      <c r="O1040" s="11" t="s">
        <v>25</v>
      </c>
      <c r="P1040" s="6"/>
      <c r="Q1040" s="28">
        <f t="shared" si="144"/>
        <v>0</v>
      </c>
      <c r="S1040" s="11" t="s">
        <v>25</v>
      </c>
      <c r="T1040" s="6"/>
      <c r="U1040" s="28">
        <f t="shared" si="145"/>
        <v>0</v>
      </c>
    </row>
    <row r="1041" spans="1:21" x14ac:dyDescent="0.35">
      <c r="A1041" s="6"/>
      <c r="B1041" s="6"/>
      <c r="C1041" s="6"/>
      <c r="D1041" s="28">
        <f t="shared" si="138"/>
        <v>0</v>
      </c>
      <c r="E1041" s="28">
        <f t="shared" si="139"/>
        <v>0</v>
      </c>
      <c r="F1041" s="28">
        <f t="shared" si="140"/>
        <v>0</v>
      </c>
      <c r="H1041" s="6"/>
      <c r="I1041" s="6"/>
      <c r="J1041" s="6"/>
      <c r="K1041" s="28">
        <f t="shared" si="141"/>
        <v>0</v>
      </c>
      <c r="L1041" s="28">
        <f t="shared" si="142"/>
        <v>0</v>
      </c>
      <c r="M1041" s="28">
        <f t="shared" si="143"/>
        <v>0</v>
      </c>
      <c r="O1041" s="11" t="s">
        <v>25</v>
      </c>
      <c r="P1041" s="6"/>
      <c r="Q1041" s="28">
        <f t="shared" si="144"/>
        <v>0</v>
      </c>
      <c r="S1041" s="11" t="s">
        <v>25</v>
      </c>
      <c r="T1041" s="6"/>
      <c r="U1041" s="28">
        <f t="shared" si="145"/>
        <v>0</v>
      </c>
    </row>
    <row r="1042" spans="1:21" x14ac:dyDescent="0.35">
      <c r="A1042" s="6"/>
      <c r="B1042" s="6"/>
      <c r="C1042" s="6"/>
      <c r="D1042" s="28">
        <f t="shared" si="138"/>
        <v>0</v>
      </c>
      <c r="E1042" s="28">
        <f t="shared" si="139"/>
        <v>0</v>
      </c>
      <c r="F1042" s="28">
        <f t="shared" si="140"/>
        <v>0</v>
      </c>
      <c r="H1042" s="6"/>
      <c r="I1042" s="6"/>
      <c r="J1042" s="6"/>
      <c r="K1042" s="28">
        <f t="shared" si="141"/>
        <v>0</v>
      </c>
      <c r="L1042" s="28">
        <f t="shared" si="142"/>
        <v>0</v>
      </c>
      <c r="M1042" s="28">
        <f t="shared" si="143"/>
        <v>0</v>
      </c>
      <c r="O1042" s="11" t="s">
        <v>25</v>
      </c>
      <c r="P1042" s="6"/>
      <c r="Q1042" s="28">
        <f t="shared" si="144"/>
        <v>0</v>
      </c>
      <c r="S1042" s="11" t="s">
        <v>25</v>
      </c>
      <c r="T1042" s="6"/>
      <c r="U1042" s="28">
        <f t="shared" si="145"/>
        <v>0</v>
      </c>
    </row>
    <row r="1043" spans="1:21" x14ac:dyDescent="0.35">
      <c r="A1043" s="6"/>
      <c r="B1043" s="6"/>
      <c r="C1043" s="6"/>
      <c r="D1043" s="28">
        <f t="shared" si="138"/>
        <v>0</v>
      </c>
      <c r="E1043" s="28">
        <f t="shared" si="139"/>
        <v>0</v>
      </c>
      <c r="F1043" s="28">
        <f t="shared" si="140"/>
        <v>0</v>
      </c>
      <c r="H1043" s="6"/>
      <c r="I1043" s="6"/>
      <c r="J1043" s="6"/>
      <c r="K1043" s="28">
        <f t="shared" si="141"/>
        <v>0</v>
      </c>
      <c r="L1043" s="28">
        <f t="shared" si="142"/>
        <v>0</v>
      </c>
      <c r="M1043" s="28">
        <f t="shared" si="143"/>
        <v>0</v>
      </c>
      <c r="O1043" s="11" t="s">
        <v>25</v>
      </c>
      <c r="P1043" s="6"/>
      <c r="Q1043" s="28">
        <f t="shared" si="144"/>
        <v>0</v>
      </c>
      <c r="S1043" s="11" t="s">
        <v>25</v>
      </c>
      <c r="T1043" s="6"/>
      <c r="U1043" s="28">
        <f t="shared" si="145"/>
        <v>0</v>
      </c>
    </row>
    <row r="1044" spans="1:21" x14ac:dyDescent="0.35">
      <c r="A1044" s="6"/>
      <c r="B1044" s="6"/>
      <c r="C1044" s="6"/>
      <c r="D1044" s="28">
        <f t="shared" si="138"/>
        <v>0</v>
      </c>
      <c r="E1044" s="28">
        <f t="shared" si="139"/>
        <v>0</v>
      </c>
      <c r="F1044" s="28">
        <f t="shared" si="140"/>
        <v>0</v>
      </c>
      <c r="H1044" s="6"/>
      <c r="I1044" s="6"/>
      <c r="J1044" s="6"/>
      <c r="K1044" s="28">
        <f t="shared" si="141"/>
        <v>0</v>
      </c>
      <c r="L1044" s="28">
        <f t="shared" si="142"/>
        <v>0</v>
      </c>
      <c r="M1044" s="28">
        <f t="shared" si="143"/>
        <v>0</v>
      </c>
      <c r="O1044" s="11" t="s">
        <v>25</v>
      </c>
      <c r="P1044" s="6"/>
      <c r="Q1044" s="28">
        <f t="shared" si="144"/>
        <v>0</v>
      </c>
      <c r="S1044" s="11" t="s">
        <v>25</v>
      </c>
      <c r="T1044" s="6"/>
      <c r="U1044" s="28">
        <f t="shared" si="145"/>
        <v>0</v>
      </c>
    </row>
    <row r="1045" spans="1:21" x14ac:dyDescent="0.35">
      <c r="A1045" s="6"/>
      <c r="B1045" s="6"/>
      <c r="C1045" s="6"/>
      <c r="D1045" s="28">
        <f t="shared" si="138"/>
        <v>0</v>
      </c>
      <c r="E1045" s="28">
        <f t="shared" si="139"/>
        <v>0</v>
      </c>
      <c r="F1045" s="28">
        <f t="shared" si="140"/>
        <v>0</v>
      </c>
      <c r="H1045" s="6"/>
      <c r="I1045" s="6"/>
      <c r="J1045" s="6"/>
      <c r="K1045" s="28">
        <f t="shared" si="141"/>
        <v>0</v>
      </c>
      <c r="L1045" s="28">
        <f t="shared" si="142"/>
        <v>0</v>
      </c>
      <c r="M1045" s="28">
        <f t="shared" si="143"/>
        <v>0</v>
      </c>
      <c r="O1045" s="11" t="s">
        <v>25</v>
      </c>
      <c r="P1045" s="6"/>
      <c r="Q1045" s="28">
        <f t="shared" si="144"/>
        <v>0</v>
      </c>
      <c r="S1045" s="11" t="s">
        <v>25</v>
      </c>
      <c r="T1045" s="6"/>
      <c r="U1045" s="28">
        <f t="shared" si="145"/>
        <v>0</v>
      </c>
    </row>
    <row r="1046" spans="1:21" x14ac:dyDescent="0.35">
      <c r="A1046" s="6"/>
      <c r="B1046" s="6"/>
      <c r="C1046" s="6"/>
      <c r="D1046" s="28">
        <f t="shared" si="138"/>
        <v>0</v>
      </c>
      <c r="E1046" s="28">
        <f t="shared" si="139"/>
        <v>0</v>
      </c>
      <c r="F1046" s="28">
        <f t="shared" si="140"/>
        <v>0</v>
      </c>
      <c r="H1046" s="6"/>
      <c r="I1046" s="6"/>
      <c r="J1046" s="6"/>
      <c r="K1046" s="28">
        <f t="shared" si="141"/>
        <v>0</v>
      </c>
      <c r="L1046" s="28">
        <f t="shared" si="142"/>
        <v>0</v>
      </c>
      <c r="M1046" s="28">
        <f t="shared" si="143"/>
        <v>0</v>
      </c>
      <c r="O1046" s="11" t="s">
        <v>25</v>
      </c>
      <c r="P1046" s="6"/>
      <c r="Q1046" s="28">
        <f t="shared" si="144"/>
        <v>0</v>
      </c>
      <c r="S1046" s="11" t="s">
        <v>25</v>
      </c>
      <c r="T1046" s="6"/>
      <c r="U1046" s="28">
        <f t="shared" si="145"/>
        <v>0</v>
      </c>
    </row>
    <row r="1047" spans="1:21" x14ac:dyDescent="0.35">
      <c r="A1047" s="6"/>
      <c r="B1047" s="6"/>
      <c r="C1047" s="6"/>
      <c r="D1047" s="28">
        <f t="shared" si="138"/>
        <v>0</v>
      </c>
      <c r="E1047" s="28">
        <f t="shared" si="139"/>
        <v>0</v>
      </c>
      <c r="F1047" s="28">
        <f t="shared" si="140"/>
        <v>0</v>
      </c>
      <c r="H1047" s="6"/>
      <c r="I1047" s="6"/>
      <c r="J1047" s="6"/>
      <c r="K1047" s="28">
        <f t="shared" si="141"/>
        <v>0</v>
      </c>
      <c r="L1047" s="28">
        <f t="shared" si="142"/>
        <v>0</v>
      </c>
      <c r="M1047" s="28">
        <f t="shared" si="143"/>
        <v>0</v>
      </c>
      <c r="O1047" s="11" t="s">
        <v>25</v>
      </c>
      <c r="P1047" s="6"/>
      <c r="Q1047" s="28">
        <f t="shared" si="144"/>
        <v>0</v>
      </c>
      <c r="S1047" s="11" t="s">
        <v>25</v>
      </c>
      <c r="T1047" s="6"/>
      <c r="U1047" s="28">
        <f t="shared" si="145"/>
        <v>0</v>
      </c>
    </row>
    <row r="1048" spans="1:21" x14ac:dyDescent="0.35">
      <c r="A1048" s="6"/>
      <c r="B1048" s="6"/>
      <c r="C1048" s="6"/>
      <c r="D1048" s="28">
        <f t="shared" si="138"/>
        <v>0</v>
      </c>
      <c r="E1048" s="28">
        <f t="shared" si="139"/>
        <v>0</v>
      </c>
      <c r="F1048" s="28">
        <f t="shared" si="140"/>
        <v>0</v>
      </c>
      <c r="H1048" s="6"/>
      <c r="I1048" s="6"/>
      <c r="J1048" s="6"/>
      <c r="K1048" s="28">
        <f t="shared" si="141"/>
        <v>0</v>
      </c>
      <c r="L1048" s="28">
        <f t="shared" si="142"/>
        <v>0</v>
      </c>
      <c r="M1048" s="28">
        <f t="shared" si="143"/>
        <v>0</v>
      </c>
      <c r="O1048" s="11" t="s">
        <v>25</v>
      </c>
      <c r="P1048" s="6"/>
      <c r="Q1048" s="28">
        <f t="shared" si="144"/>
        <v>0</v>
      </c>
      <c r="S1048" s="11" t="s">
        <v>25</v>
      </c>
      <c r="T1048" s="6"/>
      <c r="U1048" s="28">
        <f t="shared" si="145"/>
        <v>0</v>
      </c>
    </row>
    <row r="1049" spans="1:21" x14ac:dyDescent="0.35">
      <c r="A1049" s="6"/>
      <c r="B1049" s="6"/>
      <c r="C1049" s="6"/>
      <c r="D1049" s="28">
        <f t="shared" si="138"/>
        <v>0</v>
      </c>
      <c r="E1049" s="28">
        <f t="shared" si="139"/>
        <v>0</v>
      </c>
      <c r="F1049" s="28">
        <f t="shared" si="140"/>
        <v>0</v>
      </c>
      <c r="H1049" s="6"/>
      <c r="I1049" s="6"/>
      <c r="J1049" s="6"/>
      <c r="K1049" s="28">
        <f t="shared" si="141"/>
        <v>0</v>
      </c>
      <c r="L1049" s="28">
        <f t="shared" si="142"/>
        <v>0</v>
      </c>
      <c r="M1049" s="28">
        <f t="shared" si="143"/>
        <v>0</v>
      </c>
      <c r="O1049" s="11" t="s">
        <v>25</v>
      </c>
      <c r="P1049" s="6"/>
      <c r="Q1049" s="28">
        <f t="shared" si="144"/>
        <v>0</v>
      </c>
      <c r="S1049" s="11" t="s">
        <v>25</v>
      </c>
      <c r="T1049" s="6"/>
      <c r="U1049" s="28">
        <f t="shared" si="145"/>
        <v>0</v>
      </c>
    </row>
    <row r="1050" spans="1:21" x14ac:dyDescent="0.35">
      <c r="A1050" s="6"/>
      <c r="B1050" s="6"/>
      <c r="C1050" s="6"/>
      <c r="D1050" s="28">
        <f t="shared" si="138"/>
        <v>0</v>
      </c>
      <c r="E1050" s="28">
        <f t="shared" si="139"/>
        <v>0</v>
      </c>
      <c r="F1050" s="28">
        <f t="shared" si="140"/>
        <v>0</v>
      </c>
      <c r="H1050" s="6"/>
      <c r="I1050" s="6"/>
      <c r="J1050" s="6"/>
      <c r="K1050" s="28">
        <f t="shared" si="141"/>
        <v>0</v>
      </c>
      <c r="L1050" s="28">
        <f t="shared" si="142"/>
        <v>0</v>
      </c>
      <c r="M1050" s="28">
        <f t="shared" si="143"/>
        <v>0</v>
      </c>
      <c r="O1050" s="11" t="s">
        <v>25</v>
      </c>
      <c r="P1050" s="6"/>
      <c r="Q1050" s="28">
        <f t="shared" si="144"/>
        <v>0</v>
      </c>
      <c r="S1050" s="11" t="s">
        <v>25</v>
      </c>
      <c r="T1050" s="6"/>
      <c r="U1050" s="28">
        <f t="shared" si="145"/>
        <v>0</v>
      </c>
    </row>
    <row r="1051" spans="1:21" x14ac:dyDescent="0.35">
      <c r="A1051" s="6"/>
      <c r="B1051" s="6"/>
      <c r="C1051" s="6"/>
      <c r="D1051" s="28">
        <f t="shared" si="138"/>
        <v>0</v>
      </c>
      <c r="E1051" s="28">
        <f t="shared" si="139"/>
        <v>0</v>
      </c>
      <c r="F1051" s="28">
        <f t="shared" si="140"/>
        <v>0</v>
      </c>
      <c r="H1051" s="6"/>
      <c r="I1051" s="6"/>
      <c r="J1051" s="6"/>
      <c r="K1051" s="28">
        <f t="shared" si="141"/>
        <v>0</v>
      </c>
      <c r="L1051" s="28">
        <f t="shared" si="142"/>
        <v>0</v>
      </c>
      <c r="M1051" s="28">
        <f t="shared" si="143"/>
        <v>0</v>
      </c>
      <c r="O1051" s="11" t="s">
        <v>25</v>
      </c>
      <c r="P1051" s="6"/>
      <c r="Q1051" s="28">
        <f t="shared" si="144"/>
        <v>0</v>
      </c>
      <c r="S1051" s="11" t="s">
        <v>25</v>
      </c>
      <c r="T1051" s="6"/>
      <c r="U1051" s="28">
        <f t="shared" si="145"/>
        <v>0</v>
      </c>
    </row>
    <row r="1052" spans="1:21" x14ac:dyDescent="0.35">
      <c r="A1052" s="6"/>
      <c r="B1052" s="6"/>
      <c r="C1052" s="6"/>
      <c r="D1052" s="28">
        <f t="shared" si="138"/>
        <v>0</v>
      </c>
      <c r="E1052" s="28">
        <f t="shared" si="139"/>
        <v>0</v>
      </c>
      <c r="F1052" s="28">
        <f t="shared" si="140"/>
        <v>0</v>
      </c>
      <c r="H1052" s="6"/>
      <c r="I1052" s="6"/>
      <c r="J1052" s="6"/>
      <c r="K1052" s="28">
        <f t="shared" si="141"/>
        <v>0</v>
      </c>
      <c r="L1052" s="28">
        <f t="shared" si="142"/>
        <v>0</v>
      </c>
      <c r="M1052" s="28">
        <f t="shared" si="143"/>
        <v>0</v>
      </c>
      <c r="O1052" s="11" t="s">
        <v>25</v>
      </c>
      <c r="P1052" s="6"/>
      <c r="Q1052" s="28">
        <f t="shared" si="144"/>
        <v>0</v>
      </c>
      <c r="S1052" s="11" t="s">
        <v>25</v>
      </c>
      <c r="T1052" s="6"/>
      <c r="U1052" s="28">
        <f t="shared" si="145"/>
        <v>0</v>
      </c>
    </row>
    <row r="1053" spans="1:21" x14ac:dyDescent="0.35">
      <c r="A1053" s="6"/>
      <c r="B1053" s="6"/>
      <c r="C1053" s="6"/>
      <c r="D1053" s="28">
        <f t="shared" si="138"/>
        <v>0</v>
      </c>
      <c r="E1053" s="28">
        <f t="shared" si="139"/>
        <v>0</v>
      </c>
      <c r="F1053" s="28">
        <f t="shared" si="140"/>
        <v>0</v>
      </c>
      <c r="H1053" s="6"/>
      <c r="I1053" s="6"/>
      <c r="J1053" s="6"/>
      <c r="K1053" s="28">
        <f t="shared" si="141"/>
        <v>0</v>
      </c>
      <c r="L1053" s="28">
        <f t="shared" si="142"/>
        <v>0</v>
      </c>
      <c r="M1053" s="28">
        <f t="shared" si="143"/>
        <v>0</v>
      </c>
      <c r="O1053" s="11" t="s">
        <v>25</v>
      </c>
      <c r="P1053" s="6"/>
      <c r="Q1053" s="28">
        <f t="shared" si="144"/>
        <v>0</v>
      </c>
      <c r="S1053" s="11" t="s">
        <v>25</v>
      </c>
      <c r="T1053" s="6"/>
      <c r="U1053" s="28">
        <f t="shared" si="145"/>
        <v>0</v>
      </c>
    </row>
    <row r="1054" spans="1:21" x14ac:dyDescent="0.35">
      <c r="A1054" s="6"/>
      <c r="B1054" s="6"/>
      <c r="C1054" s="6"/>
      <c r="D1054" s="28">
        <f t="shared" si="138"/>
        <v>0</v>
      </c>
      <c r="E1054" s="28">
        <f t="shared" si="139"/>
        <v>0</v>
      </c>
      <c r="F1054" s="28">
        <f t="shared" si="140"/>
        <v>0</v>
      </c>
      <c r="H1054" s="6"/>
      <c r="I1054" s="6"/>
      <c r="J1054" s="6"/>
      <c r="K1054" s="28">
        <f t="shared" si="141"/>
        <v>0</v>
      </c>
      <c r="L1054" s="28">
        <f t="shared" si="142"/>
        <v>0</v>
      </c>
      <c r="M1054" s="28">
        <f t="shared" si="143"/>
        <v>0</v>
      </c>
      <c r="O1054" s="11" t="s">
        <v>25</v>
      </c>
      <c r="P1054" s="6"/>
      <c r="Q1054" s="28">
        <f t="shared" si="144"/>
        <v>0</v>
      </c>
      <c r="S1054" s="11" t="s">
        <v>25</v>
      </c>
      <c r="T1054" s="6"/>
      <c r="U1054" s="28">
        <f t="shared" si="145"/>
        <v>0</v>
      </c>
    </row>
    <row r="1055" spans="1:21" x14ac:dyDescent="0.35">
      <c r="A1055" s="6"/>
      <c r="B1055" s="6"/>
      <c r="C1055" s="6"/>
      <c r="D1055" s="28">
        <f t="shared" si="138"/>
        <v>0</v>
      </c>
      <c r="E1055" s="28">
        <f t="shared" si="139"/>
        <v>0</v>
      </c>
      <c r="F1055" s="28">
        <f t="shared" si="140"/>
        <v>0</v>
      </c>
      <c r="H1055" s="6"/>
      <c r="I1055" s="6"/>
      <c r="J1055" s="6"/>
      <c r="K1055" s="28">
        <f t="shared" si="141"/>
        <v>0</v>
      </c>
      <c r="L1055" s="28">
        <f t="shared" si="142"/>
        <v>0</v>
      </c>
      <c r="M1055" s="28">
        <f t="shared" si="143"/>
        <v>0</v>
      </c>
      <c r="O1055" s="11" t="s">
        <v>25</v>
      </c>
      <c r="P1055" s="6"/>
      <c r="Q1055" s="28">
        <f t="shared" si="144"/>
        <v>0</v>
      </c>
      <c r="S1055" s="11" t="s">
        <v>25</v>
      </c>
      <c r="T1055" s="6"/>
      <c r="U1055" s="28">
        <f t="shared" si="145"/>
        <v>0</v>
      </c>
    </row>
    <row r="1056" spans="1:21" x14ac:dyDescent="0.35">
      <c r="A1056" s="6"/>
      <c r="B1056" s="6"/>
      <c r="C1056" s="6"/>
      <c r="D1056" s="28">
        <f t="shared" si="138"/>
        <v>0</v>
      </c>
      <c r="E1056" s="28">
        <f t="shared" si="139"/>
        <v>0</v>
      </c>
      <c r="F1056" s="28">
        <f t="shared" si="140"/>
        <v>0</v>
      </c>
      <c r="H1056" s="6"/>
      <c r="I1056" s="6"/>
      <c r="J1056" s="6"/>
      <c r="K1056" s="28">
        <f t="shared" si="141"/>
        <v>0</v>
      </c>
      <c r="L1056" s="28">
        <f t="shared" si="142"/>
        <v>0</v>
      </c>
      <c r="M1056" s="28">
        <f t="shared" si="143"/>
        <v>0</v>
      </c>
      <c r="O1056" s="11" t="s">
        <v>25</v>
      </c>
      <c r="P1056" s="6"/>
      <c r="Q1056" s="28">
        <f t="shared" si="144"/>
        <v>0</v>
      </c>
      <c r="S1056" s="11" t="s">
        <v>25</v>
      </c>
      <c r="T1056" s="6"/>
      <c r="U1056" s="28">
        <f t="shared" si="145"/>
        <v>0</v>
      </c>
    </row>
    <row r="1057" spans="1:21" x14ac:dyDescent="0.35">
      <c r="A1057" s="6"/>
      <c r="B1057" s="6"/>
      <c r="C1057" s="6"/>
      <c r="D1057" s="28">
        <f t="shared" si="138"/>
        <v>0</v>
      </c>
      <c r="E1057" s="28">
        <f t="shared" si="139"/>
        <v>0</v>
      </c>
      <c r="F1057" s="28">
        <f t="shared" si="140"/>
        <v>0</v>
      </c>
      <c r="H1057" s="6"/>
      <c r="I1057" s="6"/>
      <c r="J1057" s="6"/>
      <c r="K1057" s="28">
        <f t="shared" si="141"/>
        <v>0</v>
      </c>
      <c r="L1057" s="28">
        <f t="shared" si="142"/>
        <v>0</v>
      </c>
      <c r="M1057" s="28">
        <f t="shared" si="143"/>
        <v>0</v>
      </c>
      <c r="O1057" s="11" t="s">
        <v>25</v>
      </c>
      <c r="P1057" s="6"/>
      <c r="Q1057" s="28">
        <f t="shared" si="144"/>
        <v>0</v>
      </c>
      <c r="S1057" s="11" t="s">
        <v>25</v>
      </c>
      <c r="T1057" s="6"/>
      <c r="U1057" s="28">
        <f t="shared" si="145"/>
        <v>0</v>
      </c>
    </row>
    <row r="1058" spans="1:21" x14ac:dyDescent="0.35">
      <c r="A1058" s="6"/>
      <c r="B1058" s="6"/>
      <c r="C1058" s="6"/>
      <c r="D1058" s="28">
        <f t="shared" si="138"/>
        <v>0</v>
      </c>
      <c r="E1058" s="28">
        <f t="shared" si="139"/>
        <v>0</v>
      </c>
      <c r="F1058" s="28">
        <f t="shared" si="140"/>
        <v>0</v>
      </c>
      <c r="H1058" s="6"/>
      <c r="I1058" s="6"/>
      <c r="J1058" s="6"/>
      <c r="K1058" s="28">
        <f t="shared" si="141"/>
        <v>0</v>
      </c>
      <c r="L1058" s="28">
        <f t="shared" si="142"/>
        <v>0</v>
      </c>
      <c r="M1058" s="28">
        <f t="shared" si="143"/>
        <v>0</v>
      </c>
      <c r="O1058" s="11" t="s">
        <v>25</v>
      </c>
      <c r="P1058" s="6"/>
      <c r="Q1058" s="28">
        <f t="shared" si="144"/>
        <v>0</v>
      </c>
      <c r="S1058" s="11" t="s">
        <v>25</v>
      </c>
      <c r="T1058" s="6"/>
      <c r="U1058" s="28">
        <f t="shared" si="145"/>
        <v>0</v>
      </c>
    </row>
    <row r="1059" spans="1:21" x14ac:dyDescent="0.35">
      <c r="A1059" s="6"/>
      <c r="B1059" s="6"/>
      <c r="C1059" s="6"/>
      <c r="D1059" s="28">
        <f t="shared" si="138"/>
        <v>0</v>
      </c>
      <c r="E1059" s="28">
        <f t="shared" si="139"/>
        <v>0</v>
      </c>
      <c r="F1059" s="28">
        <f t="shared" si="140"/>
        <v>0</v>
      </c>
      <c r="H1059" s="6"/>
      <c r="I1059" s="6"/>
      <c r="J1059" s="6"/>
      <c r="K1059" s="28">
        <f t="shared" si="141"/>
        <v>0</v>
      </c>
      <c r="L1059" s="28">
        <f t="shared" si="142"/>
        <v>0</v>
      </c>
      <c r="M1059" s="28">
        <f t="shared" si="143"/>
        <v>0</v>
      </c>
      <c r="O1059" s="11" t="s">
        <v>25</v>
      </c>
      <c r="P1059" s="6"/>
      <c r="Q1059" s="28">
        <f t="shared" si="144"/>
        <v>0</v>
      </c>
      <c r="S1059" s="11" t="s">
        <v>25</v>
      </c>
      <c r="T1059" s="6"/>
      <c r="U1059" s="28">
        <f t="shared" si="145"/>
        <v>0</v>
      </c>
    </row>
    <row r="1060" spans="1:21" x14ac:dyDescent="0.35">
      <c r="A1060" s="6"/>
      <c r="B1060" s="6"/>
      <c r="C1060" s="6"/>
      <c r="D1060" s="28">
        <f t="shared" si="138"/>
        <v>0</v>
      </c>
      <c r="E1060" s="28">
        <f t="shared" si="139"/>
        <v>0</v>
      </c>
      <c r="F1060" s="28">
        <f t="shared" si="140"/>
        <v>0</v>
      </c>
      <c r="H1060" s="6"/>
      <c r="I1060" s="6"/>
      <c r="J1060" s="6"/>
      <c r="K1060" s="28">
        <f t="shared" si="141"/>
        <v>0</v>
      </c>
      <c r="L1060" s="28">
        <f t="shared" si="142"/>
        <v>0</v>
      </c>
      <c r="M1060" s="28">
        <f t="shared" si="143"/>
        <v>0</v>
      </c>
      <c r="O1060" s="11" t="s">
        <v>25</v>
      </c>
      <c r="P1060" s="6"/>
      <c r="Q1060" s="28">
        <f t="shared" si="144"/>
        <v>0</v>
      </c>
      <c r="S1060" s="11" t="s">
        <v>25</v>
      </c>
      <c r="T1060" s="6"/>
      <c r="U1060" s="28">
        <f t="shared" si="145"/>
        <v>0</v>
      </c>
    </row>
    <row r="1061" spans="1:21" x14ac:dyDescent="0.35">
      <c r="A1061" s="6"/>
      <c r="B1061" s="6"/>
      <c r="C1061" s="6"/>
      <c r="D1061" s="28">
        <f t="shared" si="138"/>
        <v>0</v>
      </c>
      <c r="E1061" s="28">
        <f t="shared" si="139"/>
        <v>0</v>
      </c>
      <c r="F1061" s="28">
        <f t="shared" si="140"/>
        <v>0</v>
      </c>
      <c r="H1061" s="6"/>
      <c r="I1061" s="6"/>
      <c r="J1061" s="6"/>
      <c r="K1061" s="28">
        <f t="shared" si="141"/>
        <v>0</v>
      </c>
      <c r="L1061" s="28">
        <f t="shared" si="142"/>
        <v>0</v>
      </c>
      <c r="M1061" s="28">
        <f t="shared" si="143"/>
        <v>0</v>
      </c>
      <c r="O1061" s="11" t="s">
        <v>25</v>
      </c>
      <c r="P1061" s="6"/>
      <c r="Q1061" s="28">
        <f t="shared" si="144"/>
        <v>0</v>
      </c>
      <c r="S1061" s="11" t="s">
        <v>25</v>
      </c>
      <c r="T1061" s="6"/>
      <c r="U1061" s="28">
        <f t="shared" si="145"/>
        <v>0</v>
      </c>
    </row>
    <row r="1062" spans="1:21" x14ac:dyDescent="0.35">
      <c r="A1062" s="6"/>
      <c r="B1062" s="6"/>
      <c r="C1062" s="6"/>
      <c r="D1062" s="28">
        <f t="shared" si="138"/>
        <v>0</v>
      </c>
      <c r="E1062" s="28">
        <f t="shared" si="139"/>
        <v>0</v>
      </c>
      <c r="F1062" s="28">
        <f t="shared" si="140"/>
        <v>0</v>
      </c>
      <c r="H1062" s="6"/>
      <c r="I1062" s="6"/>
      <c r="J1062" s="6"/>
      <c r="K1062" s="28">
        <f t="shared" si="141"/>
        <v>0</v>
      </c>
      <c r="L1062" s="28">
        <f t="shared" si="142"/>
        <v>0</v>
      </c>
      <c r="M1062" s="28">
        <f t="shared" si="143"/>
        <v>0</v>
      </c>
      <c r="O1062" s="11" t="s">
        <v>25</v>
      </c>
      <c r="P1062" s="6"/>
      <c r="Q1062" s="28">
        <f t="shared" si="144"/>
        <v>0</v>
      </c>
      <c r="S1062" s="11" t="s">
        <v>25</v>
      </c>
      <c r="T1062" s="6"/>
      <c r="U1062" s="28">
        <f t="shared" si="145"/>
        <v>0</v>
      </c>
    </row>
    <row r="1063" spans="1:21" x14ac:dyDescent="0.35">
      <c r="A1063" s="6"/>
      <c r="B1063" s="6"/>
      <c r="C1063" s="6"/>
      <c r="D1063" s="28">
        <f t="shared" si="138"/>
        <v>0</v>
      </c>
      <c r="E1063" s="28">
        <f t="shared" si="139"/>
        <v>0</v>
      </c>
      <c r="F1063" s="28">
        <f t="shared" si="140"/>
        <v>0</v>
      </c>
      <c r="H1063" s="6"/>
      <c r="I1063" s="6"/>
      <c r="J1063" s="6"/>
      <c r="K1063" s="28">
        <f t="shared" si="141"/>
        <v>0</v>
      </c>
      <c r="L1063" s="28">
        <f t="shared" si="142"/>
        <v>0</v>
      </c>
      <c r="M1063" s="28">
        <f t="shared" si="143"/>
        <v>0</v>
      </c>
      <c r="O1063" s="11" t="s">
        <v>25</v>
      </c>
      <c r="P1063" s="6"/>
      <c r="Q1063" s="28">
        <f t="shared" si="144"/>
        <v>0</v>
      </c>
      <c r="S1063" s="11" t="s">
        <v>25</v>
      </c>
      <c r="T1063" s="6"/>
      <c r="U1063" s="28">
        <f t="shared" si="145"/>
        <v>0</v>
      </c>
    </row>
    <row r="1064" spans="1:21" x14ac:dyDescent="0.35">
      <c r="A1064" s="6"/>
      <c r="B1064" s="6"/>
      <c r="C1064" s="6"/>
      <c r="D1064" s="28">
        <f t="shared" si="138"/>
        <v>0</v>
      </c>
      <c r="E1064" s="28">
        <f t="shared" si="139"/>
        <v>0</v>
      </c>
      <c r="F1064" s="28">
        <f t="shared" si="140"/>
        <v>0</v>
      </c>
      <c r="H1064" s="6"/>
      <c r="I1064" s="6"/>
      <c r="J1064" s="6"/>
      <c r="K1064" s="28">
        <f t="shared" si="141"/>
        <v>0</v>
      </c>
      <c r="L1064" s="28">
        <f t="shared" si="142"/>
        <v>0</v>
      </c>
      <c r="M1064" s="28">
        <f t="shared" si="143"/>
        <v>0</v>
      </c>
      <c r="O1064" s="11" t="s">
        <v>25</v>
      </c>
      <c r="P1064" s="6"/>
      <c r="Q1064" s="28">
        <f t="shared" si="144"/>
        <v>0</v>
      </c>
      <c r="S1064" s="11" t="s">
        <v>25</v>
      </c>
      <c r="T1064" s="6"/>
      <c r="U1064" s="28">
        <f t="shared" si="145"/>
        <v>0</v>
      </c>
    </row>
    <row r="1065" spans="1:21" x14ac:dyDescent="0.35">
      <c r="A1065" s="6"/>
      <c r="B1065" s="6"/>
      <c r="C1065" s="6"/>
      <c r="D1065" s="28">
        <f t="shared" si="138"/>
        <v>0</v>
      </c>
      <c r="E1065" s="28">
        <f t="shared" si="139"/>
        <v>0</v>
      </c>
      <c r="F1065" s="28">
        <f t="shared" si="140"/>
        <v>0</v>
      </c>
      <c r="H1065" s="6"/>
      <c r="I1065" s="6"/>
      <c r="J1065" s="6"/>
      <c r="K1065" s="28">
        <f t="shared" si="141"/>
        <v>0</v>
      </c>
      <c r="L1065" s="28">
        <f t="shared" si="142"/>
        <v>0</v>
      </c>
      <c r="M1065" s="28">
        <f t="shared" si="143"/>
        <v>0</v>
      </c>
      <c r="O1065" s="11" t="s">
        <v>25</v>
      </c>
      <c r="P1065" s="6"/>
      <c r="Q1065" s="28">
        <f t="shared" si="144"/>
        <v>0</v>
      </c>
      <c r="S1065" s="11" t="s">
        <v>25</v>
      </c>
      <c r="T1065" s="6"/>
      <c r="U1065" s="28">
        <f t="shared" si="145"/>
        <v>0</v>
      </c>
    </row>
    <row r="1066" spans="1:21" x14ac:dyDescent="0.35">
      <c r="A1066" s="6"/>
      <c r="B1066" s="6"/>
      <c r="C1066" s="6"/>
      <c r="D1066" s="28">
        <f t="shared" si="138"/>
        <v>0</v>
      </c>
      <c r="E1066" s="28">
        <f t="shared" si="139"/>
        <v>0</v>
      </c>
      <c r="F1066" s="28">
        <f t="shared" si="140"/>
        <v>0</v>
      </c>
      <c r="H1066" s="6"/>
      <c r="I1066" s="6"/>
      <c r="J1066" s="6"/>
      <c r="K1066" s="28">
        <f t="shared" si="141"/>
        <v>0</v>
      </c>
      <c r="L1066" s="28">
        <f t="shared" si="142"/>
        <v>0</v>
      </c>
      <c r="M1066" s="28">
        <f t="shared" si="143"/>
        <v>0</v>
      </c>
      <c r="O1066" s="11" t="s">
        <v>25</v>
      </c>
      <c r="P1066" s="6"/>
      <c r="Q1066" s="28">
        <f t="shared" si="144"/>
        <v>0</v>
      </c>
      <c r="S1066" s="11" t="s">
        <v>25</v>
      </c>
      <c r="T1066" s="6"/>
      <c r="U1066" s="28">
        <f t="shared" si="145"/>
        <v>0</v>
      </c>
    </row>
    <row r="1067" spans="1:21" x14ac:dyDescent="0.35">
      <c r="A1067" s="6"/>
      <c r="B1067" s="6"/>
      <c r="C1067" s="6"/>
      <c r="D1067" s="28">
        <f t="shared" si="138"/>
        <v>0</v>
      </c>
      <c r="E1067" s="28">
        <f t="shared" si="139"/>
        <v>0</v>
      </c>
      <c r="F1067" s="28">
        <f t="shared" si="140"/>
        <v>0</v>
      </c>
      <c r="H1067" s="6"/>
      <c r="I1067" s="6"/>
      <c r="J1067" s="6"/>
      <c r="K1067" s="28">
        <f t="shared" si="141"/>
        <v>0</v>
      </c>
      <c r="L1067" s="28">
        <f t="shared" si="142"/>
        <v>0</v>
      </c>
      <c r="M1067" s="28">
        <f t="shared" si="143"/>
        <v>0</v>
      </c>
      <c r="O1067" s="11" t="s">
        <v>25</v>
      </c>
      <c r="P1067" s="6"/>
      <c r="Q1067" s="28">
        <f t="shared" si="144"/>
        <v>0</v>
      </c>
      <c r="S1067" s="11" t="s">
        <v>25</v>
      </c>
      <c r="T1067" s="6"/>
      <c r="U1067" s="28">
        <f t="shared" si="145"/>
        <v>0</v>
      </c>
    </row>
    <row r="1068" spans="1:21" x14ac:dyDescent="0.35">
      <c r="A1068" s="6"/>
      <c r="B1068" s="6"/>
      <c r="C1068" s="6"/>
      <c r="D1068" s="28">
        <f t="shared" si="138"/>
        <v>0</v>
      </c>
      <c r="E1068" s="28">
        <f t="shared" si="139"/>
        <v>0</v>
      </c>
      <c r="F1068" s="28">
        <f t="shared" si="140"/>
        <v>0</v>
      </c>
      <c r="H1068" s="6"/>
      <c r="I1068" s="6"/>
      <c r="J1068" s="6"/>
      <c r="K1068" s="28">
        <f t="shared" si="141"/>
        <v>0</v>
      </c>
      <c r="L1068" s="28">
        <f t="shared" si="142"/>
        <v>0</v>
      </c>
      <c r="M1068" s="28">
        <f t="shared" si="143"/>
        <v>0</v>
      </c>
      <c r="O1068" s="11" t="s">
        <v>25</v>
      </c>
      <c r="P1068" s="6"/>
      <c r="Q1068" s="28">
        <f t="shared" si="144"/>
        <v>0</v>
      </c>
      <c r="S1068" s="11" t="s">
        <v>25</v>
      </c>
      <c r="T1068" s="6"/>
      <c r="U1068" s="28">
        <f t="shared" si="145"/>
        <v>0</v>
      </c>
    </row>
    <row r="1069" spans="1:21" x14ac:dyDescent="0.35">
      <c r="A1069" s="6"/>
      <c r="B1069" s="6"/>
      <c r="C1069" s="6"/>
      <c r="D1069" s="28">
        <f t="shared" si="138"/>
        <v>0</v>
      </c>
      <c r="E1069" s="28">
        <f t="shared" si="139"/>
        <v>0</v>
      </c>
      <c r="F1069" s="28">
        <f t="shared" si="140"/>
        <v>0</v>
      </c>
      <c r="H1069" s="6"/>
      <c r="I1069" s="6"/>
      <c r="J1069" s="6"/>
      <c r="K1069" s="28">
        <f t="shared" si="141"/>
        <v>0</v>
      </c>
      <c r="L1069" s="28">
        <f t="shared" si="142"/>
        <v>0</v>
      </c>
      <c r="M1069" s="28">
        <f t="shared" si="143"/>
        <v>0</v>
      </c>
      <c r="O1069" s="11" t="s">
        <v>25</v>
      </c>
      <c r="P1069" s="6"/>
      <c r="Q1069" s="28">
        <f t="shared" si="144"/>
        <v>0</v>
      </c>
      <c r="S1069" s="11" t="s">
        <v>25</v>
      </c>
      <c r="T1069" s="6"/>
      <c r="U1069" s="28">
        <f t="shared" si="145"/>
        <v>0</v>
      </c>
    </row>
    <row r="1070" spans="1:21" x14ac:dyDescent="0.35">
      <c r="A1070" s="6"/>
      <c r="B1070" s="6"/>
      <c r="C1070" s="6"/>
      <c r="D1070" s="28">
        <f t="shared" si="138"/>
        <v>0</v>
      </c>
      <c r="E1070" s="28">
        <f t="shared" si="139"/>
        <v>0</v>
      </c>
      <c r="F1070" s="28">
        <f t="shared" si="140"/>
        <v>0</v>
      </c>
      <c r="H1070" s="6"/>
      <c r="I1070" s="6"/>
      <c r="J1070" s="6"/>
      <c r="K1070" s="28">
        <f t="shared" si="141"/>
        <v>0</v>
      </c>
      <c r="L1070" s="28">
        <f t="shared" si="142"/>
        <v>0</v>
      </c>
      <c r="M1070" s="28">
        <f t="shared" si="143"/>
        <v>0</v>
      </c>
      <c r="O1070" s="11" t="s">
        <v>25</v>
      </c>
      <c r="P1070" s="6"/>
      <c r="Q1070" s="28">
        <f t="shared" si="144"/>
        <v>0</v>
      </c>
      <c r="S1070" s="11" t="s">
        <v>25</v>
      </c>
      <c r="T1070" s="6"/>
      <c r="U1070" s="28">
        <f t="shared" si="145"/>
        <v>0</v>
      </c>
    </row>
    <row r="1071" spans="1:21" x14ac:dyDescent="0.35">
      <c r="A1071" s="6"/>
      <c r="B1071" s="6"/>
      <c r="C1071" s="6"/>
      <c r="D1071" s="28">
        <f t="shared" si="138"/>
        <v>0</v>
      </c>
      <c r="E1071" s="28">
        <f t="shared" si="139"/>
        <v>0</v>
      </c>
      <c r="F1071" s="28">
        <f t="shared" si="140"/>
        <v>0</v>
      </c>
      <c r="H1071" s="6"/>
      <c r="I1071" s="6"/>
      <c r="J1071" s="6"/>
      <c r="K1071" s="28">
        <f t="shared" si="141"/>
        <v>0</v>
      </c>
      <c r="L1071" s="28">
        <f t="shared" si="142"/>
        <v>0</v>
      </c>
      <c r="M1071" s="28">
        <f t="shared" si="143"/>
        <v>0</v>
      </c>
      <c r="O1071" s="11" t="s">
        <v>25</v>
      </c>
      <c r="P1071" s="6"/>
      <c r="Q1071" s="28">
        <f t="shared" si="144"/>
        <v>0</v>
      </c>
      <c r="S1071" s="11" t="s">
        <v>25</v>
      </c>
      <c r="T1071" s="6"/>
      <c r="U1071" s="28">
        <f t="shared" si="145"/>
        <v>0</v>
      </c>
    </row>
    <row r="1072" spans="1:21" x14ac:dyDescent="0.35">
      <c r="A1072" s="6"/>
      <c r="B1072" s="6"/>
      <c r="C1072" s="6"/>
      <c r="D1072" s="28">
        <f t="shared" si="138"/>
        <v>0</v>
      </c>
      <c r="E1072" s="28">
        <f t="shared" si="139"/>
        <v>0</v>
      </c>
      <c r="F1072" s="28">
        <f t="shared" si="140"/>
        <v>0</v>
      </c>
      <c r="H1072" s="6"/>
      <c r="I1072" s="6"/>
      <c r="J1072" s="6"/>
      <c r="K1072" s="28">
        <f t="shared" si="141"/>
        <v>0</v>
      </c>
      <c r="L1072" s="28">
        <f t="shared" si="142"/>
        <v>0</v>
      </c>
      <c r="M1072" s="28">
        <f t="shared" si="143"/>
        <v>0</v>
      </c>
      <c r="O1072" s="11" t="s">
        <v>25</v>
      </c>
      <c r="P1072" s="6"/>
      <c r="Q1072" s="28">
        <f t="shared" si="144"/>
        <v>0</v>
      </c>
      <c r="S1072" s="11" t="s">
        <v>25</v>
      </c>
      <c r="T1072" s="6"/>
      <c r="U1072" s="28">
        <f t="shared" si="145"/>
        <v>0</v>
      </c>
    </row>
    <row r="1073" spans="1:21" x14ac:dyDescent="0.35">
      <c r="A1073" s="6"/>
      <c r="B1073" s="6"/>
      <c r="C1073" s="6"/>
      <c r="D1073" s="28">
        <f t="shared" si="138"/>
        <v>0</v>
      </c>
      <c r="E1073" s="28">
        <f t="shared" si="139"/>
        <v>0</v>
      </c>
      <c r="F1073" s="28">
        <f t="shared" si="140"/>
        <v>0</v>
      </c>
      <c r="H1073" s="6"/>
      <c r="I1073" s="6"/>
      <c r="J1073" s="6"/>
      <c r="K1073" s="28">
        <f t="shared" si="141"/>
        <v>0</v>
      </c>
      <c r="L1073" s="28">
        <f t="shared" si="142"/>
        <v>0</v>
      </c>
      <c r="M1073" s="28">
        <f t="shared" si="143"/>
        <v>0</v>
      </c>
      <c r="O1073" s="11" t="s">
        <v>25</v>
      </c>
      <c r="P1073" s="6"/>
      <c r="Q1073" s="28">
        <f t="shared" si="144"/>
        <v>0</v>
      </c>
      <c r="S1073" s="11" t="s">
        <v>25</v>
      </c>
      <c r="T1073" s="6"/>
      <c r="U1073" s="28">
        <f t="shared" si="145"/>
        <v>0</v>
      </c>
    </row>
    <row r="1074" spans="1:21" x14ac:dyDescent="0.35">
      <c r="A1074" s="6"/>
      <c r="B1074" s="6"/>
      <c r="C1074" s="6"/>
      <c r="D1074" s="28">
        <f t="shared" ref="D1074:D1137" si="146">CalcHostUnitsFullStack(B1074)</f>
        <v>0</v>
      </c>
      <c r="E1074" s="28">
        <f t="shared" ref="E1074:E1137" si="147">D1074*C1074</f>
        <v>0</v>
      </c>
      <c r="F1074" s="28">
        <f t="shared" ref="F1074:F1137" si="148">CalcCustomMetricsFullStack(B1074)</f>
        <v>0</v>
      </c>
      <c r="H1074" s="6"/>
      <c r="I1074" s="6"/>
      <c r="J1074" s="6"/>
      <c r="K1074" s="28">
        <f t="shared" ref="K1074:K1137" si="149">CalcHostUnitsInfraOnly(I1074)</f>
        <v>0</v>
      </c>
      <c r="L1074" s="28">
        <f t="shared" ref="L1074:L1137" si="150">K1074*J1074</f>
        <v>0</v>
      </c>
      <c r="M1074" s="28">
        <f t="shared" ref="M1074:M1137" si="151">CalcCustomMetricsInfraOnly(I1074)</f>
        <v>0</v>
      </c>
      <c r="O1074" s="11" t="s">
        <v>25</v>
      </c>
      <c r="P1074" s="6"/>
      <c r="Q1074" s="28">
        <f t="shared" ref="Q1074:Q1137" si="152">CalcHostUnitsFullStack(VLOOKUP(O1074,machine_sizes,2,FALSE))*P1074</f>
        <v>0</v>
      </c>
      <c r="S1074" s="11" t="s">
        <v>25</v>
      </c>
      <c r="T1074" s="6"/>
      <c r="U1074" s="28">
        <f t="shared" ref="U1074:U1137" si="153">CalcHostUnitsInfraOnly(VLOOKUP(S1074,machine_sizes,2,FALSE))*T1074</f>
        <v>0</v>
      </c>
    </row>
    <row r="1075" spans="1:21" x14ac:dyDescent="0.35">
      <c r="A1075" s="6"/>
      <c r="B1075" s="6"/>
      <c r="C1075" s="6"/>
      <c r="D1075" s="28">
        <f t="shared" si="146"/>
        <v>0</v>
      </c>
      <c r="E1075" s="28">
        <f t="shared" si="147"/>
        <v>0</v>
      </c>
      <c r="F1075" s="28">
        <f t="shared" si="148"/>
        <v>0</v>
      </c>
      <c r="H1075" s="6"/>
      <c r="I1075" s="6"/>
      <c r="J1075" s="6"/>
      <c r="K1075" s="28">
        <f t="shared" si="149"/>
        <v>0</v>
      </c>
      <c r="L1075" s="28">
        <f t="shared" si="150"/>
        <v>0</v>
      </c>
      <c r="M1075" s="28">
        <f t="shared" si="151"/>
        <v>0</v>
      </c>
      <c r="O1075" s="11" t="s">
        <v>25</v>
      </c>
      <c r="P1075" s="6"/>
      <c r="Q1075" s="28">
        <f t="shared" si="152"/>
        <v>0</v>
      </c>
      <c r="S1075" s="11" t="s">
        <v>25</v>
      </c>
      <c r="T1075" s="6"/>
      <c r="U1075" s="28">
        <f t="shared" si="153"/>
        <v>0</v>
      </c>
    </row>
    <row r="1076" spans="1:21" x14ac:dyDescent="0.35">
      <c r="A1076" s="6"/>
      <c r="B1076" s="6"/>
      <c r="C1076" s="6"/>
      <c r="D1076" s="28">
        <f t="shared" si="146"/>
        <v>0</v>
      </c>
      <c r="E1076" s="28">
        <f t="shared" si="147"/>
        <v>0</v>
      </c>
      <c r="F1076" s="28">
        <f t="shared" si="148"/>
        <v>0</v>
      </c>
      <c r="H1076" s="6"/>
      <c r="I1076" s="6"/>
      <c r="J1076" s="6"/>
      <c r="K1076" s="28">
        <f t="shared" si="149"/>
        <v>0</v>
      </c>
      <c r="L1076" s="28">
        <f t="shared" si="150"/>
        <v>0</v>
      </c>
      <c r="M1076" s="28">
        <f t="shared" si="151"/>
        <v>0</v>
      </c>
      <c r="O1076" s="11" t="s">
        <v>25</v>
      </c>
      <c r="P1076" s="6"/>
      <c r="Q1076" s="28">
        <f t="shared" si="152"/>
        <v>0</v>
      </c>
      <c r="S1076" s="11" t="s">
        <v>25</v>
      </c>
      <c r="T1076" s="6"/>
      <c r="U1076" s="28">
        <f t="shared" si="153"/>
        <v>0</v>
      </c>
    </row>
    <row r="1077" spans="1:21" x14ac:dyDescent="0.35">
      <c r="A1077" s="6"/>
      <c r="B1077" s="6"/>
      <c r="C1077" s="6"/>
      <c r="D1077" s="28">
        <f t="shared" si="146"/>
        <v>0</v>
      </c>
      <c r="E1077" s="28">
        <f t="shared" si="147"/>
        <v>0</v>
      </c>
      <c r="F1077" s="28">
        <f t="shared" si="148"/>
        <v>0</v>
      </c>
      <c r="H1077" s="6"/>
      <c r="I1077" s="6"/>
      <c r="J1077" s="6"/>
      <c r="K1077" s="28">
        <f t="shared" si="149"/>
        <v>0</v>
      </c>
      <c r="L1077" s="28">
        <f t="shared" si="150"/>
        <v>0</v>
      </c>
      <c r="M1077" s="28">
        <f t="shared" si="151"/>
        <v>0</v>
      </c>
      <c r="O1077" s="11" t="s">
        <v>25</v>
      </c>
      <c r="P1077" s="6"/>
      <c r="Q1077" s="28">
        <f t="shared" si="152"/>
        <v>0</v>
      </c>
      <c r="S1077" s="11" t="s">
        <v>25</v>
      </c>
      <c r="T1077" s="6"/>
      <c r="U1077" s="28">
        <f t="shared" si="153"/>
        <v>0</v>
      </c>
    </row>
    <row r="1078" spans="1:21" x14ac:dyDescent="0.35">
      <c r="A1078" s="6"/>
      <c r="B1078" s="6"/>
      <c r="C1078" s="6"/>
      <c r="D1078" s="28">
        <f t="shared" si="146"/>
        <v>0</v>
      </c>
      <c r="E1078" s="28">
        <f t="shared" si="147"/>
        <v>0</v>
      </c>
      <c r="F1078" s="28">
        <f t="shared" si="148"/>
        <v>0</v>
      </c>
      <c r="H1078" s="6"/>
      <c r="I1078" s="6"/>
      <c r="J1078" s="6"/>
      <c r="K1078" s="28">
        <f t="shared" si="149"/>
        <v>0</v>
      </c>
      <c r="L1078" s="28">
        <f t="shared" si="150"/>
        <v>0</v>
      </c>
      <c r="M1078" s="28">
        <f t="shared" si="151"/>
        <v>0</v>
      </c>
      <c r="O1078" s="11" t="s">
        <v>25</v>
      </c>
      <c r="P1078" s="6"/>
      <c r="Q1078" s="28">
        <f t="shared" si="152"/>
        <v>0</v>
      </c>
      <c r="S1078" s="11" t="s">
        <v>25</v>
      </c>
      <c r="T1078" s="6"/>
      <c r="U1078" s="28">
        <f t="shared" si="153"/>
        <v>0</v>
      </c>
    </row>
    <row r="1079" spans="1:21" x14ac:dyDescent="0.35">
      <c r="A1079" s="6"/>
      <c r="B1079" s="6"/>
      <c r="C1079" s="6"/>
      <c r="D1079" s="28">
        <f t="shared" si="146"/>
        <v>0</v>
      </c>
      <c r="E1079" s="28">
        <f t="shared" si="147"/>
        <v>0</v>
      </c>
      <c r="F1079" s="28">
        <f t="shared" si="148"/>
        <v>0</v>
      </c>
      <c r="H1079" s="6"/>
      <c r="I1079" s="6"/>
      <c r="J1079" s="6"/>
      <c r="K1079" s="28">
        <f t="shared" si="149"/>
        <v>0</v>
      </c>
      <c r="L1079" s="28">
        <f t="shared" si="150"/>
        <v>0</v>
      </c>
      <c r="M1079" s="28">
        <f t="shared" si="151"/>
        <v>0</v>
      </c>
      <c r="O1079" s="11" t="s">
        <v>25</v>
      </c>
      <c r="P1079" s="6"/>
      <c r="Q1079" s="28">
        <f t="shared" si="152"/>
        <v>0</v>
      </c>
      <c r="S1079" s="11" t="s">
        <v>25</v>
      </c>
      <c r="T1079" s="6"/>
      <c r="U1079" s="28">
        <f t="shared" si="153"/>
        <v>0</v>
      </c>
    </row>
    <row r="1080" spans="1:21" x14ac:dyDescent="0.35">
      <c r="A1080" s="6"/>
      <c r="B1080" s="6"/>
      <c r="C1080" s="6"/>
      <c r="D1080" s="28">
        <f t="shared" si="146"/>
        <v>0</v>
      </c>
      <c r="E1080" s="28">
        <f t="shared" si="147"/>
        <v>0</v>
      </c>
      <c r="F1080" s="28">
        <f t="shared" si="148"/>
        <v>0</v>
      </c>
      <c r="H1080" s="6"/>
      <c r="I1080" s="6"/>
      <c r="J1080" s="6"/>
      <c r="K1080" s="28">
        <f t="shared" si="149"/>
        <v>0</v>
      </c>
      <c r="L1080" s="28">
        <f t="shared" si="150"/>
        <v>0</v>
      </c>
      <c r="M1080" s="28">
        <f t="shared" si="151"/>
        <v>0</v>
      </c>
      <c r="O1080" s="11" t="s">
        <v>25</v>
      </c>
      <c r="P1080" s="6"/>
      <c r="Q1080" s="28">
        <f t="shared" si="152"/>
        <v>0</v>
      </c>
      <c r="S1080" s="11" t="s">
        <v>25</v>
      </c>
      <c r="T1080" s="6"/>
      <c r="U1080" s="28">
        <f t="shared" si="153"/>
        <v>0</v>
      </c>
    </row>
    <row r="1081" spans="1:21" x14ac:dyDescent="0.35">
      <c r="A1081" s="6"/>
      <c r="B1081" s="6"/>
      <c r="C1081" s="6"/>
      <c r="D1081" s="28">
        <f t="shared" si="146"/>
        <v>0</v>
      </c>
      <c r="E1081" s="28">
        <f t="shared" si="147"/>
        <v>0</v>
      </c>
      <c r="F1081" s="28">
        <f t="shared" si="148"/>
        <v>0</v>
      </c>
      <c r="H1081" s="6"/>
      <c r="I1081" s="6"/>
      <c r="J1081" s="6"/>
      <c r="K1081" s="28">
        <f t="shared" si="149"/>
        <v>0</v>
      </c>
      <c r="L1081" s="28">
        <f t="shared" si="150"/>
        <v>0</v>
      </c>
      <c r="M1081" s="28">
        <f t="shared" si="151"/>
        <v>0</v>
      </c>
      <c r="O1081" s="11" t="s">
        <v>25</v>
      </c>
      <c r="P1081" s="6"/>
      <c r="Q1081" s="28">
        <f t="shared" si="152"/>
        <v>0</v>
      </c>
      <c r="S1081" s="11" t="s">
        <v>25</v>
      </c>
      <c r="T1081" s="6"/>
      <c r="U1081" s="28">
        <f t="shared" si="153"/>
        <v>0</v>
      </c>
    </row>
    <row r="1082" spans="1:21" x14ac:dyDescent="0.35">
      <c r="A1082" s="6"/>
      <c r="B1082" s="6"/>
      <c r="C1082" s="6"/>
      <c r="D1082" s="28">
        <f t="shared" si="146"/>
        <v>0</v>
      </c>
      <c r="E1082" s="28">
        <f t="shared" si="147"/>
        <v>0</v>
      </c>
      <c r="F1082" s="28">
        <f t="shared" si="148"/>
        <v>0</v>
      </c>
      <c r="H1082" s="6"/>
      <c r="I1082" s="6"/>
      <c r="J1082" s="6"/>
      <c r="K1082" s="28">
        <f t="shared" si="149"/>
        <v>0</v>
      </c>
      <c r="L1082" s="28">
        <f t="shared" si="150"/>
        <v>0</v>
      </c>
      <c r="M1082" s="28">
        <f t="shared" si="151"/>
        <v>0</v>
      </c>
      <c r="O1082" s="11" t="s">
        <v>25</v>
      </c>
      <c r="P1082" s="6"/>
      <c r="Q1082" s="28">
        <f t="shared" si="152"/>
        <v>0</v>
      </c>
      <c r="S1082" s="11" t="s">
        <v>25</v>
      </c>
      <c r="T1082" s="6"/>
      <c r="U1082" s="28">
        <f t="shared" si="153"/>
        <v>0</v>
      </c>
    </row>
    <row r="1083" spans="1:21" x14ac:dyDescent="0.35">
      <c r="A1083" s="6"/>
      <c r="B1083" s="6"/>
      <c r="C1083" s="6"/>
      <c r="D1083" s="28">
        <f t="shared" si="146"/>
        <v>0</v>
      </c>
      <c r="E1083" s="28">
        <f t="shared" si="147"/>
        <v>0</v>
      </c>
      <c r="F1083" s="28">
        <f t="shared" si="148"/>
        <v>0</v>
      </c>
      <c r="H1083" s="6"/>
      <c r="I1083" s="6"/>
      <c r="J1083" s="6"/>
      <c r="K1083" s="28">
        <f t="shared" si="149"/>
        <v>0</v>
      </c>
      <c r="L1083" s="28">
        <f t="shared" si="150"/>
        <v>0</v>
      </c>
      <c r="M1083" s="28">
        <f t="shared" si="151"/>
        <v>0</v>
      </c>
      <c r="O1083" s="11" t="s">
        <v>25</v>
      </c>
      <c r="P1083" s="6"/>
      <c r="Q1083" s="28">
        <f t="shared" si="152"/>
        <v>0</v>
      </c>
      <c r="S1083" s="11" t="s">
        <v>25</v>
      </c>
      <c r="T1083" s="6"/>
      <c r="U1083" s="28">
        <f t="shared" si="153"/>
        <v>0</v>
      </c>
    </row>
    <row r="1084" spans="1:21" x14ac:dyDescent="0.35">
      <c r="A1084" s="6"/>
      <c r="B1084" s="6"/>
      <c r="C1084" s="6"/>
      <c r="D1084" s="28">
        <f t="shared" si="146"/>
        <v>0</v>
      </c>
      <c r="E1084" s="28">
        <f t="shared" si="147"/>
        <v>0</v>
      </c>
      <c r="F1084" s="28">
        <f t="shared" si="148"/>
        <v>0</v>
      </c>
      <c r="H1084" s="6"/>
      <c r="I1084" s="6"/>
      <c r="J1084" s="6"/>
      <c r="K1084" s="28">
        <f t="shared" si="149"/>
        <v>0</v>
      </c>
      <c r="L1084" s="28">
        <f t="shared" si="150"/>
        <v>0</v>
      </c>
      <c r="M1084" s="28">
        <f t="shared" si="151"/>
        <v>0</v>
      </c>
      <c r="O1084" s="11" t="s">
        <v>25</v>
      </c>
      <c r="P1084" s="6"/>
      <c r="Q1084" s="28">
        <f t="shared" si="152"/>
        <v>0</v>
      </c>
      <c r="S1084" s="11" t="s">
        <v>25</v>
      </c>
      <c r="T1084" s="6"/>
      <c r="U1084" s="28">
        <f t="shared" si="153"/>
        <v>0</v>
      </c>
    </row>
    <row r="1085" spans="1:21" x14ac:dyDescent="0.35">
      <c r="A1085" s="6"/>
      <c r="B1085" s="6"/>
      <c r="C1085" s="6"/>
      <c r="D1085" s="28">
        <f t="shared" si="146"/>
        <v>0</v>
      </c>
      <c r="E1085" s="28">
        <f t="shared" si="147"/>
        <v>0</v>
      </c>
      <c r="F1085" s="28">
        <f t="shared" si="148"/>
        <v>0</v>
      </c>
      <c r="H1085" s="6"/>
      <c r="I1085" s="6"/>
      <c r="J1085" s="6"/>
      <c r="K1085" s="28">
        <f t="shared" si="149"/>
        <v>0</v>
      </c>
      <c r="L1085" s="28">
        <f t="shared" si="150"/>
        <v>0</v>
      </c>
      <c r="M1085" s="28">
        <f t="shared" si="151"/>
        <v>0</v>
      </c>
      <c r="O1085" s="11" t="s">
        <v>25</v>
      </c>
      <c r="P1085" s="6"/>
      <c r="Q1085" s="28">
        <f t="shared" si="152"/>
        <v>0</v>
      </c>
      <c r="S1085" s="11" t="s">
        <v>25</v>
      </c>
      <c r="T1085" s="6"/>
      <c r="U1085" s="28">
        <f t="shared" si="153"/>
        <v>0</v>
      </c>
    </row>
    <row r="1086" spans="1:21" x14ac:dyDescent="0.35">
      <c r="A1086" s="6"/>
      <c r="B1086" s="6"/>
      <c r="C1086" s="6"/>
      <c r="D1086" s="28">
        <f t="shared" si="146"/>
        <v>0</v>
      </c>
      <c r="E1086" s="28">
        <f t="shared" si="147"/>
        <v>0</v>
      </c>
      <c r="F1086" s="28">
        <f t="shared" si="148"/>
        <v>0</v>
      </c>
      <c r="H1086" s="6"/>
      <c r="I1086" s="6"/>
      <c r="J1086" s="6"/>
      <c r="K1086" s="28">
        <f t="shared" si="149"/>
        <v>0</v>
      </c>
      <c r="L1086" s="28">
        <f t="shared" si="150"/>
        <v>0</v>
      </c>
      <c r="M1086" s="28">
        <f t="shared" si="151"/>
        <v>0</v>
      </c>
      <c r="O1086" s="11" t="s">
        <v>25</v>
      </c>
      <c r="P1086" s="6"/>
      <c r="Q1086" s="28">
        <f t="shared" si="152"/>
        <v>0</v>
      </c>
      <c r="S1086" s="11" t="s">
        <v>25</v>
      </c>
      <c r="T1086" s="6"/>
      <c r="U1086" s="28">
        <f t="shared" si="153"/>
        <v>0</v>
      </c>
    </row>
    <row r="1087" spans="1:21" x14ac:dyDescent="0.35">
      <c r="A1087" s="6"/>
      <c r="B1087" s="6"/>
      <c r="C1087" s="6"/>
      <c r="D1087" s="28">
        <f t="shared" si="146"/>
        <v>0</v>
      </c>
      <c r="E1087" s="28">
        <f t="shared" si="147"/>
        <v>0</v>
      </c>
      <c r="F1087" s="28">
        <f t="shared" si="148"/>
        <v>0</v>
      </c>
      <c r="H1087" s="6"/>
      <c r="I1087" s="6"/>
      <c r="J1087" s="6"/>
      <c r="K1087" s="28">
        <f t="shared" si="149"/>
        <v>0</v>
      </c>
      <c r="L1087" s="28">
        <f t="shared" si="150"/>
        <v>0</v>
      </c>
      <c r="M1087" s="28">
        <f t="shared" si="151"/>
        <v>0</v>
      </c>
      <c r="O1087" s="11" t="s">
        <v>25</v>
      </c>
      <c r="P1087" s="6"/>
      <c r="Q1087" s="28">
        <f t="shared" si="152"/>
        <v>0</v>
      </c>
      <c r="S1087" s="11" t="s">
        <v>25</v>
      </c>
      <c r="T1087" s="6"/>
      <c r="U1087" s="28">
        <f t="shared" si="153"/>
        <v>0</v>
      </c>
    </row>
    <row r="1088" spans="1:21" x14ac:dyDescent="0.35">
      <c r="A1088" s="6"/>
      <c r="B1088" s="6"/>
      <c r="C1088" s="6"/>
      <c r="D1088" s="28">
        <f t="shared" si="146"/>
        <v>0</v>
      </c>
      <c r="E1088" s="28">
        <f t="shared" si="147"/>
        <v>0</v>
      </c>
      <c r="F1088" s="28">
        <f t="shared" si="148"/>
        <v>0</v>
      </c>
      <c r="H1088" s="6"/>
      <c r="I1088" s="6"/>
      <c r="J1088" s="6"/>
      <c r="K1088" s="28">
        <f t="shared" si="149"/>
        <v>0</v>
      </c>
      <c r="L1088" s="28">
        <f t="shared" si="150"/>
        <v>0</v>
      </c>
      <c r="M1088" s="28">
        <f t="shared" si="151"/>
        <v>0</v>
      </c>
      <c r="O1088" s="11" t="s">
        <v>25</v>
      </c>
      <c r="P1088" s="6"/>
      <c r="Q1088" s="28">
        <f t="shared" si="152"/>
        <v>0</v>
      </c>
      <c r="S1088" s="11" t="s">
        <v>25</v>
      </c>
      <c r="T1088" s="6"/>
      <c r="U1088" s="28">
        <f t="shared" si="153"/>
        <v>0</v>
      </c>
    </row>
    <row r="1089" spans="1:21" x14ac:dyDescent="0.35">
      <c r="A1089" s="6"/>
      <c r="B1089" s="6"/>
      <c r="C1089" s="6"/>
      <c r="D1089" s="28">
        <f t="shared" si="146"/>
        <v>0</v>
      </c>
      <c r="E1089" s="28">
        <f t="shared" si="147"/>
        <v>0</v>
      </c>
      <c r="F1089" s="28">
        <f t="shared" si="148"/>
        <v>0</v>
      </c>
      <c r="H1089" s="6"/>
      <c r="I1089" s="6"/>
      <c r="J1089" s="6"/>
      <c r="K1089" s="28">
        <f t="shared" si="149"/>
        <v>0</v>
      </c>
      <c r="L1089" s="28">
        <f t="shared" si="150"/>
        <v>0</v>
      </c>
      <c r="M1089" s="28">
        <f t="shared" si="151"/>
        <v>0</v>
      </c>
      <c r="O1089" s="11" t="s">
        <v>25</v>
      </c>
      <c r="P1089" s="6"/>
      <c r="Q1089" s="28">
        <f t="shared" si="152"/>
        <v>0</v>
      </c>
      <c r="S1089" s="11" t="s">
        <v>25</v>
      </c>
      <c r="T1089" s="6"/>
      <c r="U1089" s="28">
        <f t="shared" si="153"/>
        <v>0</v>
      </c>
    </row>
    <row r="1090" spans="1:21" x14ac:dyDescent="0.35">
      <c r="A1090" s="6"/>
      <c r="B1090" s="6"/>
      <c r="C1090" s="6"/>
      <c r="D1090" s="28">
        <f t="shared" si="146"/>
        <v>0</v>
      </c>
      <c r="E1090" s="28">
        <f t="shared" si="147"/>
        <v>0</v>
      </c>
      <c r="F1090" s="28">
        <f t="shared" si="148"/>
        <v>0</v>
      </c>
      <c r="H1090" s="6"/>
      <c r="I1090" s="6"/>
      <c r="J1090" s="6"/>
      <c r="K1090" s="28">
        <f t="shared" si="149"/>
        <v>0</v>
      </c>
      <c r="L1090" s="28">
        <f t="shared" si="150"/>
        <v>0</v>
      </c>
      <c r="M1090" s="28">
        <f t="shared" si="151"/>
        <v>0</v>
      </c>
      <c r="O1090" s="11" t="s">
        <v>25</v>
      </c>
      <c r="P1090" s="6"/>
      <c r="Q1090" s="28">
        <f t="shared" si="152"/>
        <v>0</v>
      </c>
      <c r="S1090" s="11" t="s">
        <v>25</v>
      </c>
      <c r="T1090" s="6"/>
      <c r="U1090" s="28">
        <f t="shared" si="153"/>
        <v>0</v>
      </c>
    </row>
    <row r="1091" spans="1:21" x14ac:dyDescent="0.35">
      <c r="A1091" s="6"/>
      <c r="B1091" s="6"/>
      <c r="C1091" s="6"/>
      <c r="D1091" s="28">
        <f t="shared" si="146"/>
        <v>0</v>
      </c>
      <c r="E1091" s="28">
        <f t="shared" si="147"/>
        <v>0</v>
      </c>
      <c r="F1091" s="28">
        <f t="shared" si="148"/>
        <v>0</v>
      </c>
      <c r="H1091" s="6"/>
      <c r="I1091" s="6"/>
      <c r="J1091" s="6"/>
      <c r="K1091" s="28">
        <f t="shared" si="149"/>
        <v>0</v>
      </c>
      <c r="L1091" s="28">
        <f t="shared" si="150"/>
        <v>0</v>
      </c>
      <c r="M1091" s="28">
        <f t="shared" si="151"/>
        <v>0</v>
      </c>
      <c r="O1091" s="11" t="s">
        <v>25</v>
      </c>
      <c r="P1091" s="6"/>
      <c r="Q1091" s="28">
        <f t="shared" si="152"/>
        <v>0</v>
      </c>
      <c r="S1091" s="11" t="s">
        <v>25</v>
      </c>
      <c r="T1091" s="6"/>
      <c r="U1091" s="28">
        <f t="shared" si="153"/>
        <v>0</v>
      </c>
    </row>
    <row r="1092" spans="1:21" x14ac:dyDescent="0.35">
      <c r="A1092" s="6"/>
      <c r="B1092" s="6"/>
      <c r="C1092" s="6"/>
      <c r="D1092" s="28">
        <f t="shared" si="146"/>
        <v>0</v>
      </c>
      <c r="E1092" s="28">
        <f t="shared" si="147"/>
        <v>0</v>
      </c>
      <c r="F1092" s="28">
        <f t="shared" si="148"/>
        <v>0</v>
      </c>
      <c r="H1092" s="6"/>
      <c r="I1092" s="6"/>
      <c r="J1092" s="6"/>
      <c r="K1092" s="28">
        <f t="shared" si="149"/>
        <v>0</v>
      </c>
      <c r="L1092" s="28">
        <f t="shared" si="150"/>
        <v>0</v>
      </c>
      <c r="M1092" s="28">
        <f t="shared" si="151"/>
        <v>0</v>
      </c>
      <c r="O1092" s="11" t="s">
        <v>25</v>
      </c>
      <c r="P1092" s="6"/>
      <c r="Q1092" s="28">
        <f t="shared" si="152"/>
        <v>0</v>
      </c>
      <c r="S1092" s="11" t="s">
        <v>25</v>
      </c>
      <c r="T1092" s="6"/>
      <c r="U1092" s="28">
        <f t="shared" si="153"/>
        <v>0</v>
      </c>
    </row>
    <row r="1093" spans="1:21" x14ac:dyDescent="0.35">
      <c r="A1093" s="6"/>
      <c r="B1093" s="6"/>
      <c r="C1093" s="6"/>
      <c r="D1093" s="28">
        <f t="shared" si="146"/>
        <v>0</v>
      </c>
      <c r="E1093" s="28">
        <f t="shared" si="147"/>
        <v>0</v>
      </c>
      <c r="F1093" s="28">
        <f t="shared" si="148"/>
        <v>0</v>
      </c>
      <c r="H1093" s="6"/>
      <c r="I1093" s="6"/>
      <c r="J1093" s="6"/>
      <c r="K1093" s="28">
        <f t="shared" si="149"/>
        <v>0</v>
      </c>
      <c r="L1093" s="28">
        <f t="shared" si="150"/>
        <v>0</v>
      </c>
      <c r="M1093" s="28">
        <f t="shared" si="151"/>
        <v>0</v>
      </c>
      <c r="O1093" s="11" t="s">
        <v>25</v>
      </c>
      <c r="P1093" s="6"/>
      <c r="Q1093" s="28">
        <f t="shared" si="152"/>
        <v>0</v>
      </c>
      <c r="S1093" s="11" t="s">
        <v>25</v>
      </c>
      <c r="T1093" s="6"/>
      <c r="U1093" s="28">
        <f t="shared" si="153"/>
        <v>0</v>
      </c>
    </row>
    <row r="1094" spans="1:21" x14ac:dyDescent="0.35">
      <c r="A1094" s="6"/>
      <c r="B1094" s="6"/>
      <c r="C1094" s="6"/>
      <c r="D1094" s="28">
        <f t="shared" si="146"/>
        <v>0</v>
      </c>
      <c r="E1094" s="28">
        <f t="shared" si="147"/>
        <v>0</v>
      </c>
      <c r="F1094" s="28">
        <f t="shared" si="148"/>
        <v>0</v>
      </c>
      <c r="H1094" s="6"/>
      <c r="I1094" s="6"/>
      <c r="J1094" s="6"/>
      <c r="K1094" s="28">
        <f t="shared" si="149"/>
        <v>0</v>
      </c>
      <c r="L1094" s="28">
        <f t="shared" si="150"/>
        <v>0</v>
      </c>
      <c r="M1094" s="28">
        <f t="shared" si="151"/>
        <v>0</v>
      </c>
      <c r="O1094" s="11" t="s">
        <v>25</v>
      </c>
      <c r="P1094" s="6"/>
      <c r="Q1094" s="28">
        <f t="shared" si="152"/>
        <v>0</v>
      </c>
      <c r="S1094" s="11" t="s">
        <v>25</v>
      </c>
      <c r="T1094" s="6"/>
      <c r="U1094" s="28">
        <f t="shared" si="153"/>
        <v>0</v>
      </c>
    </row>
    <row r="1095" spans="1:21" x14ac:dyDescent="0.35">
      <c r="A1095" s="6"/>
      <c r="B1095" s="6"/>
      <c r="C1095" s="6"/>
      <c r="D1095" s="28">
        <f t="shared" si="146"/>
        <v>0</v>
      </c>
      <c r="E1095" s="28">
        <f t="shared" si="147"/>
        <v>0</v>
      </c>
      <c r="F1095" s="28">
        <f t="shared" si="148"/>
        <v>0</v>
      </c>
      <c r="H1095" s="6"/>
      <c r="I1095" s="6"/>
      <c r="J1095" s="6"/>
      <c r="K1095" s="28">
        <f t="shared" si="149"/>
        <v>0</v>
      </c>
      <c r="L1095" s="28">
        <f t="shared" si="150"/>
        <v>0</v>
      </c>
      <c r="M1095" s="28">
        <f t="shared" si="151"/>
        <v>0</v>
      </c>
      <c r="O1095" s="11" t="s">
        <v>25</v>
      </c>
      <c r="P1095" s="6"/>
      <c r="Q1095" s="28">
        <f t="shared" si="152"/>
        <v>0</v>
      </c>
      <c r="S1095" s="11" t="s">
        <v>25</v>
      </c>
      <c r="T1095" s="6"/>
      <c r="U1095" s="28">
        <f t="shared" si="153"/>
        <v>0</v>
      </c>
    </row>
    <row r="1096" spans="1:21" x14ac:dyDescent="0.35">
      <c r="A1096" s="6"/>
      <c r="B1096" s="6"/>
      <c r="C1096" s="6"/>
      <c r="D1096" s="28">
        <f t="shared" si="146"/>
        <v>0</v>
      </c>
      <c r="E1096" s="28">
        <f t="shared" si="147"/>
        <v>0</v>
      </c>
      <c r="F1096" s="28">
        <f t="shared" si="148"/>
        <v>0</v>
      </c>
      <c r="H1096" s="6"/>
      <c r="I1096" s="6"/>
      <c r="J1096" s="6"/>
      <c r="K1096" s="28">
        <f t="shared" si="149"/>
        <v>0</v>
      </c>
      <c r="L1096" s="28">
        <f t="shared" si="150"/>
        <v>0</v>
      </c>
      <c r="M1096" s="28">
        <f t="shared" si="151"/>
        <v>0</v>
      </c>
      <c r="O1096" s="11" t="s">
        <v>25</v>
      </c>
      <c r="P1096" s="6"/>
      <c r="Q1096" s="28">
        <f t="shared" si="152"/>
        <v>0</v>
      </c>
      <c r="S1096" s="11" t="s">
        <v>25</v>
      </c>
      <c r="T1096" s="6"/>
      <c r="U1096" s="28">
        <f t="shared" si="153"/>
        <v>0</v>
      </c>
    </row>
    <row r="1097" spans="1:21" x14ac:dyDescent="0.35">
      <c r="A1097" s="6"/>
      <c r="B1097" s="6"/>
      <c r="C1097" s="6"/>
      <c r="D1097" s="28">
        <f t="shared" si="146"/>
        <v>0</v>
      </c>
      <c r="E1097" s="28">
        <f t="shared" si="147"/>
        <v>0</v>
      </c>
      <c r="F1097" s="28">
        <f t="shared" si="148"/>
        <v>0</v>
      </c>
      <c r="H1097" s="6"/>
      <c r="I1097" s="6"/>
      <c r="J1097" s="6"/>
      <c r="K1097" s="28">
        <f t="shared" si="149"/>
        <v>0</v>
      </c>
      <c r="L1097" s="28">
        <f t="shared" si="150"/>
        <v>0</v>
      </c>
      <c r="M1097" s="28">
        <f t="shared" si="151"/>
        <v>0</v>
      </c>
      <c r="O1097" s="11" t="s">
        <v>25</v>
      </c>
      <c r="P1097" s="6"/>
      <c r="Q1097" s="28">
        <f t="shared" si="152"/>
        <v>0</v>
      </c>
      <c r="S1097" s="11" t="s">
        <v>25</v>
      </c>
      <c r="T1097" s="6"/>
      <c r="U1097" s="28">
        <f t="shared" si="153"/>
        <v>0</v>
      </c>
    </row>
    <row r="1098" spans="1:21" x14ac:dyDescent="0.35">
      <c r="A1098" s="6"/>
      <c r="B1098" s="6"/>
      <c r="C1098" s="6"/>
      <c r="D1098" s="28">
        <f t="shared" si="146"/>
        <v>0</v>
      </c>
      <c r="E1098" s="28">
        <f t="shared" si="147"/>
        <v>0</v>
      </c>
      <c r="F1098" s="28">
        <f t="shared" si="148"/>
        <v>0</v>
      </c>
      <c r="H1098" s="6"/>
      <c r="I1098" s="6"/>
      <c r="J1098" s="6"/>
      <c r="K1098" s="28">
        <f t="shared" si="149"/>
        <v>0</v>
      </c>
      <c r="L1098" s="28">
        <f t="shared" si="150"/>
        <v>0</v>
      </c>
      <c r="M1098" s="28">
        <f t="shared" si="151"/>
        <v>0</v>
      </c>
      <c r="O1098" s="11" t="s">
        <v>25</v>
      </c>
      <c r="P1098" s="6"/>
      <c r="Q1098" s="28">
        <f t="shared" si="152"/>
        <v>0</v>
      </c>
      <c r="S1098" s="11" t="s">
        <v>25</v>
      </c>
      <c r="T1098" s="6"/>
      <c r="U1098" s="28">
        <f t="shared" si="153"/>
        <v>0</v>
      </c>
    </row>
    <row r="1099" spans="1:21" x14ac:dyDescent="0.35">
      <c r="A1099" s="6"/>
      <c r="B1099" s="6"/>
      <c r="C1099" s="6"/>
      <c r="D1099" s="28">
        <f t="shared" si="146"/>
        <v>0</v>
      </c>
      <c r="E1099" s="28">
        <f t="shared" si="147"/>
        <v>0</v>
      </c>
      <c r="F1099" s="28">
        <f t="shared" si="148"/>
        <v>0</v>
      </c>
      <c r="H1099" s="6"/>
      <c r="I1099" s="6"/>
      <c r="J1099" s="6"/>
      <c r="K1099" s="28">
        <f t="shared" si="149"/>
        <v>0</v>
      </c>
      <c r="L1099" s="28">
        <f t="shared" si="150"/>
        <v>0</v>
      </c>
      <c r="M1099" s="28">
        <f t="shared" si="151"/>
        <v>0</v>
      </c>
      <c r="O1099" s="11" t="s">
        <v>25</v>
      </c>
      <c r="P1099" s="6"/>
      <c r="Q1099" s="28">
        <f t="shared" si="152"/>
        <v>0</v>
      </c>
      <c r="S1099" s="11" t="s">
        <v>25</v>
      </c>
      <c r="T1099" s="6"/>
      <c r="U1099" s="28">
        <f t="shared" si="153"/>
        <v>0</v>
      </c>
    </row>
    <row r="1100" spans="1:21" x14ac:dyDescent="0.35">
      <c r="A1100" s="6"/>
      <c r="B1100" s="6"/>
      <c r="C1100" s="6"/>
      <c r="D1100" s="28">
        <f t="shared" si="146"/>
        <v>0</v>
      </c>
      <c r="E1100" s="28">
        <f t="shared" si="147"/>
        <v>0</v>
      </c>
      <c r="F1100" s="28">
        <f t="shared" si="148"/>
        <v>0</v>
      </c>
      <c r="H1100" s="6"/>
      <c r="I1100" s="6"/>
      <c r="J1100" s="6"/>
      <c r="K1100" s="28">
        <f t="shared" si="149"/>
        <v>0</v>
      </c>
      <c r="L1100" s="28">
        <f t="shared" si="150"/>
        <v>0</v>
      </c>
      <c r="M1100" s="28">
        <f t="shared" si="151"/>
        <v>0</v>
      </c>
      <c r="O1100" s="11" t="s">
        <v>25</v>
      </c>
      <c r="P1100" s="6"/>
      <c r="Q1100" s="28">
        <f t="shared" si="152"/>
        <v>0</v>
      </c>
      <c r="S1100" s="11" t="s">
        <v>25</v>
      </c>
      <c r="T1100" s="6"/>
      <c r="U1100" s="28">
        <f t="shared" si="153"/>
        <v>0</v>
      </c>
    </row>
    <row r="1101" spans="1:21" x14ac:dyDescent="0.35">
      <c r="A1101" s="6"/>
      <c r="B1101" s="6"/>
      <c r="C1101" s="6"/>
      <c r="D1101" s="28">
        <f t="shared" si="146"/>
        <v>0</v>
      </c>
      <c r="E1101" s="28">
        <f t="shared" si="147"/>
        <v>0</v>
      </c>
      <c r="F1101" s="28">
        <f t="shared" si="148"/>
        <v>0</v>
      </c>
      <c r="H1101" s="6"/>
      <c r="I1101" s="6"/>
      <c r="J1101" s="6"/>
      <c r="K1101" s="28">
        <f t="shared" si="149"/>
        <v>0</v>
      </c>
      <c r="L1101" s="28">
        <f t="shared" si="150"/>
        <v>0</v>
      </c>
      <c r="M1101" s="28">
        <f t="shared" si="151"/>
        <v>0</v>
      </c>
      <c r="O1101" s="11" t="s">
        <v>25</v>
      </c>
      <c r="P1101" s="6"/>
      <c r="Q1101" s="28">
        <f t="shared" si="152"/>
        <v>0</v>
      </c>
      <c r="S1101" s="11" t="s">
        <v>25</v>
      </c>
      <c r="T1101" s="6"/>
      <c r="U1101" s="28">
        <f t="shared" si="153"/>
        <v>0</v>
      </c>
    </row>
    <row r="1102" spans="1:21" x14ac:dyDescent="0.35">
      <c r="A1102" s="6"/>
      <c r="B1102" s="6"/>
      <c r="C1102" s="6"/>
      <c r="D1102" s="28">
        <f t="shared" si="146"/>
        <v>0</v>
      </c>
      <c r="E1102" s="28">
        <f t="shared" si="147"/>
        <v>0</v>
      </c>
      <c r="F1102" s="28">
        <f t="shared" si="148"/>
        <v>0</v>
      </c>
      <c r="H1102" s="6"/>
      <c r="I1102" s="6"/>
      <c r="J1102" s="6"/>
      <c r="K1102" s="28">
        <f t="shared" si="149"/>
        <v>0</v>
      </c>
      <c r="L1102" s="28">
        <f t="shared" si="150"/>
        <v>0</v>
      </c>
      <c r="M1102" s="28">
        <f t="shared" si="151"/>
        <v>0</v>
      </c>
      <c r="O1102" s="11" t="s">
        <v>25</v>
      </c>
      <c r="P1102" s="6"/>
      <c r="Q1102" s="28">
        <f t="shared" si="152"/>
        <v>0</v>
      </c>
      <c r="S1102" s="11" t="s">
        <v>25</v>
      </c>
      <c r="T1102" s="6"/>
      <c r="U1102" s="28">
        <f t="shared" si="153"/>
        <v>0</v>
      </c>
    </row>
    <row r="1103" spans="1:21" x14ac:dyDescent="0.35">
      <c r="A1103" s="6"/>
      <c r="B1103" s="6"/>
      <c r="C1103" s="6"/>
      <c r="D1103" s="28">
        <f t="shared" si="146"/>
        <v>0</v>
      </c>
      <c r="E1103" s="28">
        <f t="shared" si="147"/>
        <v>0</v>
      </c>
      <c r="F1103" s="28">
        <f t="shared" si="148"/>
        <v>0</v>
      </c>
      <c r="H1103" s="6"/>
      <c r="I1103" s="6"/>
      <c r="J1103" s="6"/>
      <c r="K1103" s="28">
        <f t="shared" si="149"/>
        <v>0</v>
      </c>
      <c r="L1103" s="28">
        <f t="shared" si="150"/>
        <v>0</v>
      </c>
      <c r="M1103" s="28">
        <f t="shared" si="151"/>
        <v>0</v>
      </c>
      <c r="O1103" s="11" t="s">
        <v>25</v>
      </c>
      <c r="P1103" s="6"/>
      <c r="Q1103" s="28">
        <f t="shared" si="152"/>
        <v>0</v>
      </c>
      <c r="S1103" s="11" t="s">
        <v>25</v>
      </c>
      <c r="T1103" s="6"/>
      <c r="U1103" s="28">
        <f t="shared" si="153"/>
        <v>0</v>
      </c>
    </row>
    <row r="1104" spans="1:21" x14ac:dyDescent="0.35">
      <c r="A1104" s="6"/>
      <c r="B1104" s="6"/>
      <c r="C1104" s="6"/>
      <c r="D1104" s="28">
        <f t="shared" si="146"/>
        <v>0</v>
      </c>
      <c r="E1104" s="28">
        <f t="shared" si="147"/>
        <v>0</v>
      </c>
      <c r="F1104" s="28">
        <f t="shared" si="148"/>
        <v>0</v>
      </c>
      <c r="H1104" s="6"/>
      <c r="I1104" s="6"/>
      <c r="J1104" s="6"/>
      <c r="K1104" s="28">
        <f t="shared" si="149"/>
        <v>0</v>
      </c>
      <c r="L1104" s="28">
        <f t="shared" si="150"/>
        <v>0</v>
      </c>
      <c r="M1104" s="28">
        <f t="shared" si="151"/>
        <v>0</v>
      </c>
      <c r="O1104" s="11" t="s">
        <v>25</v>
      </c>
      <c r="P1104" s="6"/>
      <c r="Q1104" s="28">
        <f t="shared" si="152"/>
        <v>0</v>
      </c>
      <c r="S1104" s="11" t="s">
        <v>25</v>
      </c>
      <c r="T1104" s="6"/>
      <c r="U1104" s="28">
        <f t="shared" si="153"/>
        <v>0</v>
      </c>
    </row>
    <row r="1105" spans="1:21" x14ac:dyDescent="0.35">
      <c r="A1105" s="6"/>
      <c r="B1105" s="6"/>
      <c r="C1105" s="6"/>
      <c r="D1105" s="28">
        <f t="shared" si="146"/>
        <v>0</v>
      </c>
      <c r="E1105" s="28">
        <f t="shared" si="147"/>
        <v>0</v>
      </c>
      <c r="F1105" s="28">
        <f t="shared" si="148"/>
        <v>0</v>
      </c>
      <c r="H1105" s="6"/>
      <c r="I1105" s="6"/>
      <c r="J1105" s="6"/>
      <c r="K1105" s="28">
        <f t="shared" si="149"/>
        <v>0</v>
      </c>
      <c r="L1105" s="28">
        <f t="shared" si="150"/>
        <v>0</v>
      </c>
      <c r="M1105" s="28">
        <f t="shared" si="151"/>
        <v>0</v>
      </c>
      <c r="O1105" s="11" t="s">
        <v>25</v>
      </c>
      <c r="P1105" s="6"/>
      <c r="Q1105" s="28">
        <f t="shared" si="152"/>
        <v>0</v>
      </c>
      <c r="S1105" s="11" t="s">
        <v>25</v>
      </c>
      <c r="T1105" s="6"/>
      <c r="U1105" s="28">
        <f t="shared" si="153"/>
        <v>0</v>
      </c>
    </row>
    <row r="1106" spans="1:21" x14ac:dyDescent="0.35">
      <c r="A1106" s="6"/>
      <c r="B1106" s="6"/>
      <c r="C1106" s="6"/>
      <c r="D1106" s="28">
        <f t="shared" si="146"/>
        <v>0</v>
      </c>
      <c r="E1106" s="28">
        <f t="shared" si="147"/>
        <v>0</v>
      </c>
      <c r="F1106" s="28">
        <f t="shared" si="148"/>
        <v>0</v>
      </c>
      <c r="H1106" s="6"/>
      <c r="I1106" s="6"/>
      <c r="J1106" s="6"/>
      <c r="K1106" s="28">
        <f t="shared" si="149"/>
        <v>0</v>
      </c>
      <c r="L1106" s="28">
        <f t="shared" si="150"/>
        <v>0</v>
      </c>
      <c r="M1106" s="28">
        <f t="shared" si="151"/>
        <v>0</v>
      </c>
      <c r="O1106" s="11" t="s">
        <v>25</v>
      </c>
      <c r="P1106" s="6"/>
      <c r="Q1106" s="28">
        <f t="shared" si="152"/>
        <v>0</v>
      </c>
      <c r="S1106" s="11" t="s">
        <v>25</v>
      </c>
      <c r="T1106" s="6"/>
      <c r="U1106" s="28">
        <f t="shared" si="153"/>
        <v>0</v>
      </c>
    </row>
    <row r="1107" spans="1:21" x14ac:dyDescent="0.35">
      <c r="A1107" s="6"/>
      <c r="B1107" s="6"/>
      <c r="C1107" s="6"/>
      <c r="D1107" s="28">
        <f t="shared" si="146"/>
        <v>0</v>
      </c>
      <c r="E1107" s="28">
        <f t="shared" si="147"/>
        <v>0</v>
      </c>
      <c r="F1107" s="28">
        <f t="shared" si="148"/>
        <v>0</v>
      </c>
      <c r="H1107" s="6"/>
      <c r="I1107" s="6"/>
      <c r="J1107" s="6"/>
      <c r="K1107" s="28">
        <f t="shared" si="149"/>
        <v>0</v>
      </c>
      <c r="L1107" s="28">
        <f t="shared" si="150"/>
        <v>0</v>
      </c>
      <c r="M1107" s="28">
        <f t="shared" si="151"/>
        <v>0</v>
      </c>
      <c r="O1107" s="11" t="s">
        <v>25</v>
      </c>
      <c r="P1107" s="6"/>
      <c r="Q1107" s="28">
        <f t="shared" si="152"/>
        <v>0</v>
      </c>
      <c r="S1107" s="11" t="s">
        <v>25</v>
      </c>
      <c r="T1107" s="6"/>
      <c r="U1107" s="28">
        <f t="shared" si="153"/>
        <v>0</v>
      </c>
    </row>
    <row r="1108" spans="1:21" x14ac:dyDescent="0.35">
      <c r="A1108" s="6"/>
      <c r="B1108" s="6"/>
      <c r="C1108" s="6"/>
      <c r="D1108" s="28">
        <f t="shared" si="146"/>
        <v>0</v>
      </c>
      <c r="E1108" s="28">
        <f t="shared" si="147"/>
        <v>0</v>
      </c>
      <c r="F1108" s="28">
        <f t="shared" si="148"/>
        <v>0</v>
      </c>
      <c r="H1108" s="6"/>
      <c r="I1108" s="6"/>
      <c r="J1108" s="6"/>
      <c r="K1108" s="28">
        <f t="shared" si="149"/>
        <v>0</v>
      </c>
      <c r="L1108" s="28">
        <f t="shared" si="150"/>
        <v>0</v>
      </c>
      <c r="M1108" s="28">
        <f t="shared" si="151"/>
        <v>0</v>
      </c>
      <c r="O1108" s="11" t="s">
        <v>25</v>
      </c>
      <c r="P1108" s="6"/>
      <c r="Q1108" s="28">
        <f t="shared" si="152"/>
        <v>0</v>
      </c>
      <c r="S1108" s="11" t="s">
        <v>25</v>
      </c>
      <c r="T1108" s="6"/>
      <c r="U1108" s="28">
        <f t="shared" si="153"/>
        <v>0</v>
      </c>
    </row>
    <row r="1109" spans="1:21" x14ac:dyDescent="0.35">
      <c r="A1109" s="6"/>
      <c r="B1109" s="6"/>
      <c r="C1109" s="6"/>
      <c r="D1109" s="28">
        <f t="shared" si="146"/>
        <v>0</v>
      </c>
      <c r="E1109" s="28">
        <f t="shared" si="147"/>
        <v>0</v>
      </c>
      <c r="F1109" s="28">
        <f t="shared" si="148"/>
        <v>0</v>
      </c>
      <c r="H1109" s="6"/>
      <c r="I1109" s="6"/>
      <c r="J1109" s="6"/>
      <c r="K1109" s="28">
        <f t="shared" si="149"/>
        <v>0</v>
      </c>
      <c r="L1109" s="28">
        <f t="shared" si="150"/>
        <v>0</v>
      </c>
      <c r="M1109" s="28">
        <f t="shared" si="151"/>
        <v>0</v>
      </c>
      <c r="O1109" s="11" t="s">
        <v>25</v>
      </c>
      <c r="P1109" s="6"/>
      <c r="Q1109" s="28">
        <f t="shared" si="152"/>
        <v>0</v>
      </c>
      <c r="S1109" s="11" t="s">
        <v>25</v>
      </c>
      <c r="T1109" s="6"/>
      <c r="U1109" s="28">
        <f t="shared" si="153"/>
        <v>0</v>
      </c>
    </row>
    <row r="1110" spans="1:21" x14ac:dyDescent="0.35">
      <c r="A1110" s="6"/>
      <c r="B1110" s="6"/>
      <c r="C1110" s="6"/>
      <c r="D1110" s="28">
        <f t="shared" si="146"/>
        <v>0</v>
      </c>
      <c r="E1110" s="28">
        <f t="shared" si="147"/>
        <v>0</v>
      </c>
      <c r="F1110" s="28">
        <f t="shared" si="148"/>
        <v>0</v>
      </c>
      <c r="H1110" s="6"/>
      <c r="I1110" s="6"/>
      <c r="J1110" s="6"/>
      <c r="K1110" s="28">
        <f t="shared" si="149"/>
        <v>0</v>
      </c>
      <c r="L1110" s="28">
        <f t="shared" si="150"/>
        <v>0</v>
      </c>
      <c r="M1110" s="28">
        <f t="shared" si="151"/>
        <v>0</v>
      </c>
      <c r="O1110" s="11" t="s">
        <v>25</v>
      </c>
      <c r="P1110" s="6"/>
      <c r="Q1110" s="28">
        <f t="shared" si="152"/>
        <v>0</v>
      </c>
      <c r="S1110" s="11" t="s">
        <v>25</v>
      </c>
      <c r="T1110" s="6"/>
      <c r="U1110" s="28">
        <f t="shared" si="153"/>
        <v>0</v>
      </c>
    </row>
    <row r="1111" spans="1:21" x14ac:dyDescent="0.35">
      <c r="A1111" s="6"/>
      <c r="B1111" s="6"/>
      <c r="C1111" s="6"/>
      <c r="D1111" s="28">
        <f t="shared" si="146"/>
        <v>0</v>
      </c>
      <c r="E1111" s="28">
        <f t="shared" si="147"/>
        <v>0</v>
      </c>
      <c r="F1111" s="28">
        <f t="shared" si="148"/>
        <v>0</v>
      </c>
      <c r="H1111" s="6"/>
      <c r="I1111" s="6"/>
      <c r="J1111" s="6"/>
      <c r="K1111" s="28">
        <f t="shared" si="149"/>
        <v>0</v>
      </c>
      <c r="L1111" s="28">
        <f t="shared" si="150"/>
        <v>0</v>
      </c>
      <c r="M1111" s="28">
        <f t="shared" si="151"/>
        <v>0</v>
      </c>
      <c r="O1111" s="11" t="s">
        <v>25</v>
      </c>
      <c r="P1111" s="6"/>
      <c r="Q1111" s="28">
        <f t="shared" si="152"/>
        <v>0</v>
      </c>
      <c r="S1111" s="11" t="s">
        <v>25</v>
      </c>
      <c r="T1111" s="6"/>
      <c r="U1111" s="28">
        <f t="shared" si="153"/>
        <v>0</v>
      </c>
    </row>
    <row r="1112" spans="1:21" x14ac:dyDescent="0.35">
      <c r="A1112" s="6"/>
      <c r="B1112" s="6"/>
      <c r="C1112" s="6"/>
      <c r="D1112" s="28">
        <f t="shared" si="146"/>
        <v>0</v>
      </c>
      <c r="E1112" s="28">
        <f t="shared" si="147"/>
        <v>0</v>
      </c>
      <c r="F1112" s="28">
        <f t="shared" si="148"/>
        <v>0</v>
      </c>
      <c r="H1112" s="6"/>
      <c r="I1112" s="6"/>
      <c r="J1112" s="6"/>
      <c r="K1112" s="28">
        <f t="shared" si="149"/>
        <v>0</v>
      </c>
      <c r="L1112" s="28">
        <f t="shared" si="150"/>
        <v>0</v>
      </c>
      <c r="M1112" s="28">
        <f t="shared" si="151"/>
        <v>0</v>
      </c>
      <c r="O1112" s="11" t="s">
        <v>25</v>
      </c>
      <c r="P1112" s="6"/>
      <c r="Q1112" s="28">
        <f t="shared" si="152"/>
        <v>0</v>
      </c>
      <c r="S1112" s="11" t="s">
        <v>25</v>
      </c>
      <c r="T1112" s="6"/>
      <c r="U1112" s="28">
        <f t="shared" si="153"/>
        <v>0</v>
      </c>
    </row>
    <row r="1113" spans="1:21" x14ac:dyDescent="0.35">
      <c r="A1113" s="6"/>
      <c r="B1113" s="6"/>
      <c r="C1113" s="6"/>
      <c r="D1113" s="28">
        <f t="shared" si="146"/>
        <v>0</v>
      </c>
      <c r="E1113" s="28">
        <f t="shared" si="147"/>
        <v>0</v>
      </c>
      <c r="F1113" s="28">
        <f t="shared" si="148"/>
        <v>0</v>
      </c>
      <c r="H1113" s="6"/>
      <c r="I1113" s="6"/>
      <c r="J1113" s="6"/>
      <c r="K1113" s="28">
        <f t="shared" si="149"/>
        <v>0</v>
      </c>
      <c r="L1113" s="28">
        <f t="shared" si="150"/>
        <v>0</v>
      </c>
      <c r="M1113" s="28">
        <f t="shared" si="151"/>
        <v>0</v>
      </c>
      <c r="O1113" s="11" t="s">
        <v>25</v>
      </c>
      <c r="P1113" s="6"/>
      <c r="Q1113" s="28">
        <f t="shared" si="152"/>
        <v>0</v>
      </c>
      <c r="S1113" s="11" t="s">
        <v>25</v>
      </c>
      <c r="T1113" s="6"/>
      <c r="U1113" s="28">
        <f t="shared" si="153"/>
        <v>0</v>
      </c>
    </row>
    <row r="1114" spans="1:21" x14ac:dyDescent="0.35">
      <c r="A1114" s="6"/>
      <c r="B1114" s="6"/>
      <c r="C1114" s="6"/>
      <c r="D1114" s="28">
        <f t="shared" si="146"/>
        <v>0</v>
      </c>
      <c r="E1114" s="28">
        <f t="shared" si="147"/>
        <v>0</v>
      </c>
      <c r="F1114" s="28">
        <f t="shared" si="148"/>
        <v>0</v>
      </c>
      <c r="H1114" s="6"/>
      <c r="I1114" s="6"/>
      <c r="J1114" s="6"/>
      <c r="K1114" s="28">
        <f t="shared" si="149"/>
        <v>0</v>
      </c>
      <c r="L1114" s="28">
        <f t="shared" si="150"/>
        <v>0</v>
      </c>
      <c r="M1114" s="28">
        <f t="shared" si="151"/>
        <v>0</v>
      </c>
      <c r="O1114" s="11" t="s">
        <v>25</v>
      </c>
      <c r="P1114" s="6"/>
      <c r="Q1114" s="28">
        <f t="shared" si="152"/>
        <v>0</v>
      </c>
      <c r="S1114" s="11" t="s">
        <v>25</v>
      </c>
      <c r="T1114" s="6"/>
      <c r="U1114" s="28">
        <f t="shared" si="153"/>
        <v>0</v>
      </c>
    </row>
    <row r="1115" spans="1:21" x14ac:dyDescent="0.35">
      <c r="A1115" s="6"/>
      <c r="B1115" s="6"/>
      <c r="C1115" s="6"/>
      <c r="D1115" s="28">
        <f t="shared" si="146"/>
        <v>0</v>
      </c>
      <c r="E1115" s="28">
        <f t="shared" si="147"/>
        <v>0</v>
      </c>
      <c r="F1115" s="28">
        <f t="shared" si="148"/>
        <v>0</v>
      </c>
      <c r="H1115" s="6"/>
      <c r="I1115" s="6"/>
      <c r="J1115" s="6"/>
      <c r="K1115" s="28">
        <f t="shared" si="149"/>
        <v>0</v>
      </c>
      <c r="L1115" s="28">
        <f t="shared" si="150"/>
        <v>0</v>
      </c>
      <c r="M1115" s="28">
        <f t="shared" si="151"/>
        <v>0</v>
      </c>
      <c r="O1115" s="11" t="s">
        <v>25</v>
      </c>
      <c r="P1115" s="6"/>
      <c r="Q1115" s="28">
        <f t="shared" si="152"/>
        <v>0</v>
      </c>
      <c r="S1115" s="11" t="s">
        <v>25</v>
      </c>
      <c r="T1115" s="6"/>
      <c r="U1115" s="28">
        <f t="shared" si="153"/>
        <v>0</v>
      </c>
    </row>
    <row r="1116" spans="1:21" x14ac:dyDescent="0.35">
      <c r="A1116" s="6"/>
      <c r="B1116" s="6"/>
      <c r="C1116" s="6"/>
      <c r="D1116" s="28">
        <f t="shared" si="146"/>
        <v>0</v>
      </c>
      <c r="E1116" s="28">
        <f t="shared" si="147"/>
        <v>0</v>
      </c>
      <c r="F1116" s="28">
        <f t="shared" si="148"/>
        <v>0</v>
      </c>
      <c r="H1116" s="6"/>
      <c r="I1116" s="6"/>
      <c r="J1116" s="6"/>
      <c r="K1116" s="28">
        <f t="shared" si="149"/>
        <v>0</v>
      </c>
      <c r="L1116" s="28">
        <f t="shared" si="150"/>
        <v>0</v>
      </c>
      <c r="M1116" s="28">
        <f t="shared" si="151"/>
        <v>0</v>
      </c>
      <c r="O1116" s="11" t="s">
        <v>25</v>
      </c>
      <c r="P1116" s="6"/>
      <c r="Q1116" s="28">
        <f t="shared" si="152"/>
        <v>0</v>
      </c>
      <c r="S1116" s="11" t="s">
        <v>25</v>
      </c>
      <c r="T1116" s="6"/>
      <c r="U1116" s="28">
        <f t="shared" si="153"/>
        <v>0</v>
      </c>
    </row>
    <row r="1117" spans="1:21" x14ac:dyDescent="0.35">
      <c r="A1117" s="6"/>
      <c r="B1117" s="6"/>
      <c r="C1117" s="6"/>
      <c r="D1117" s="28">
        <f t="shared" si="146"/>
        <v>0</v>
      </c>
      <c r="E1117" s="28">
        <f t="shared" si="147"/>
        <v>0</v>
      </c>
      <c r="F1117" s="28">
        <f t="shared" si="148"/>
        <v>0</v>
      </c>
      <c r="H1117" s="6"/>
      <c r="I1117" s="6"/>
      <c r="J1117" s="6"/>
      <c r="K1117" s="28">
        <f t="shared" si="149"/>
        <v>0</v>
      </c>
      <c r="L1117" s="28">
        <f t="shared" si="150"/>
        <v>0</v>
      </c>
      <c r="M1117" s="28">
        <f t="shared" si="151"/>
        <v>0</v>
      </c>
      <c r="O1117" s="11" t="s">
        <v>25</v>
      </c>
      <c r="P1117" s="6"/>
      <c r="Q1117" s="28">
        <f t="shared" si="152"/>
        <v>0</v>
      </c>
      <c r="S1117" s="11" t="s">
        <v>25</v>
      </c>
      <c r="T1117" s="6"/>
      <c r="U1117" s="28">
        <f t="shared" si="153"/>
        <v>0</v>
      </c>
    </row>
    <row r="1118" spans="1:21" x14ac:dyDescent="0.35">
      <c r="A1118" s="6"/>
      <c r="B1118" s="6"/>
      <c r="C1118" s="6"/>
      <c r="D1118" s="28">
        <f t="shared" si="146"/>
        <v>0</v>
      </c>
      <c r="E1118" s="28">
        <f t="shared" si="147"/>
        <v>0</v>
      </c>
      <c r="F1118" s="28">
        <f t="shared" si="148"/>
        <v>0</v>
      </c>
      <c r="H1118" s="6"/>
      <c r="I1118" s="6"/>
      <c r="J1118" s="6"/>
      <c r="K1118" s="28">
        <f t="shared" si="149"/>
        <v>0</v>
      </c>
      <c r="L1118" s="28">
        <f t="shared" si="150"/>
        <v>0</v>
      </c>
      <c r="M1118" s="28">
        <f t="shared" si="151"/>
        <v>0</v>
      </c>
      <c r="O1118" s="11" t="s">
        <v>25</v>
      </c>
      <c r="P1118" s="6"/>
      <c r="Q1118" s="28">
        <f t="shared" si="152"/>
        <v>0</v>
      </c>
      <c r="S1118" s="11" t="s">
        <v>25</v>
      </c>
      <c r="T1118" s="6"/>
      <c r="U1118" s="28">
        <f t="shared" si="153"/>
        <v>0</v>
      </c>
    </row>
    <row r="1119" spans="1:21" x14ac:dyDescent="0.35">
      <c r="A1119" s="6"/>
      <c r="B1119" s="6"/>
      <c r="C1119" s="6"/>
      <c r="D1119" s="28">
        <f t="shared" si="146"/>
        <v>0</v>
      </c>
      <c r="E1119" s="28">
        <f t="shared" si="147"/>
        <v>0</v>
      </c>
      <c r="F1119" s="28">
        <f t="shared" si="148"/>
        <v>0</v>
      </c>
      <c r="H1119" s="6"/>
      <c r="I1119" s="6"/>
      <c r="J1119" s="6"/>
      <c r="K1119" s="28">
        <f t="shared" si="149"/>
        <v>0</v>
      </c>
      <c r="L1119" s="28">
        <f t="shared" si="150"/>
        <v>0</v>
      </c>
      <c r="M1119" s="28">
        <f t="shared" si="151"/>
        <v>0</v>
      </c>
      <c r="O1119" s="11" t="s">
        <v>25</v>
      </c>
      <c r="P1119" s="6"/>
      <c r="Q1119" s="28">
        <f t="shared" si="152"/>
        <v>0</v>
      </c>
      <c r="S1119" s="11" t="s">
        <v>25</v>
      </c>
      <c r="T1119" s="6"/>
      <c r="U1119" s="28">
        <f t="shared" si="153"/>
        <v>0</v>
      </c>
    </row>
    <row r="1120" spans="1:21" x14ac:dyDescent="0.35">
      <c r="A1120" s="6"/>
      <c r="B1120" s="6"/>
      <c r="C1120" s="6"/>
      <c r="D1120" s="28">
        <f t="shared" si="146"/>
        <v>0</v>
      </c>
      <c r="E1120" s="28">
        <f t="shared" si="147"/>
        <v>0</v>
      </c>
      <c r="F1120" s="28">
        <f t="shared" si="148"/>
        <v>0</v>
      </c>
      <c r="H1120" s="6"/>
      <c r="I1120" s="6"/>
      <c r="J1120" s="6"/>
      <c r="K1120" s="28">
        <f t="shared" si="149"/>
        <v>0</v>
      </c>
      <c r="L1120" s="28">
        <f t="shared" si="150"/>
        <v>0</v>
      </c>
      <c r="M1120" s="28">
        <f t="shared" si="151"/>
        <v>0</v>
      </c>
      <c r="O1120" s="11" t="s">
        <v>25</v>
      </c>
      <c r="P1120" s="6"/>
      <c r="Q1120" s="28">
        <f t="shared" si="152"/>
        <v>0</v>
      </c>
      <c r="S1120" s="11" t="s">
        <v>25</v>
      </c>
      <c r="T1120" s="6"/>
      <c r="U1120" s="28">
        <f t="shared" si="153"/>
        <v>0</v>
      </c>
    </row>
    <row r="1121" spans="1:21" x14ac:dyDescent="0.35">
      <c r="A1121" s="6"/>
      <c r="B1121" s="6"/>
      <c r="C1121" s="6"/>
      <c r="D1121" s="28">
        <f t="shared" si="146"/>
        <v>0</v>
      </c>
      <c r="E1121" s="28">
        <f t="shared" si="147"/>
        <v>0</v>
      </c>
      <c r="F1121" s="28">
        <f t="shared" si="148"/>
        <v>0</v>
      </c>
      <c r="H1121" s="6"/>
      <c r="I1121" s="6"/>
      <c r="J1121" s="6"/>
      <c r="K1121" s="28">
        <f t="shared" si="149"/>
        <v>0</v>
      </c>
      <c r="L1121" s="28">
        <f t="shared" si="150"/>
        <v>0</v>
      </c>
      <c r="M1121" s="28">
        <f t="shared" si="151"/>
        <v>0</v>
      </c>
      <c r="O1121" s="11" t="s">
        <v>25</v>
      </c>
      <c r="P1121" s="6"/>
      <c r="Q1121" s="28">
        <f t="shared" si="152"/>
        <v>0</v>
      </c>
      <c r="S1121" s="11" t="s">
        <v>25</v>
      </c>
      <c r="T1121" s="6"/>
      <c r="U1121" s="28">
        <f t="shared" si="153"/>
        <v>0</v>
      </c>
    </row>
    <row r="1122" spans="1:21" x14ac:dyDescent="0.35">
      <c r="A1122" s="6"/>
      <c r="B1122" s="6"/>
      <c r="C1122" s="6"/>
      <c r="D1122" s="28">
        <f t="shared" si="146"/>
        <v>0</v>
      </c>
      <c r="E1122" s="28">
        <f t="shared" si="147"/>
        <v>0</v>
      </c>
      <c r="F1122" s="28">
        <f t="shared" si="148"/>
        <v>0</v>
      </c>
      <c r="H1122" s="6"/>
      <c r="I1122" s="6"/>
      <c r="J1122" s="6"/>
      <c r="K1122" s="28">
        <f t="shared" si="149"/>
        <v>0</v>
      </c>
      <c r="L1122" s="28">
        <f t="shared" si="150"/>
        <v>0</v>
      </c>
      <c r="M1122" s="28">
        <f t="shared" si="151"/>
        <v>0</v>
      </c>
      <c r="O1122" s="11" t="s">
        <v>25</v>
      </c>
      <c r="P1122" s="6"/>
      <c r="Q1122" s="28">
        <f t="shared" si="152"/>
        <v>0</v>
      </c>
      <c r="S1122" s="11" t="s">
        <v>25</v>
      </c>
      <c r="T1122" s="6"/>
      <c r="U1122" s="28">
        <f t="shared" si="153"/>
        <v>0</v>
      </c>
    </row>
    <row r="1123" spans="1:21" x14ac:dyDescent="0.35">
      <c r="A1123" s="6"/>
      <c r="B1123" s="6"/>
      <c r="C1123" s="6"/>
      <c r="D1123" s="28">
        <f t="shared" si="146"/>
        <v>0</v>
      </c>
      <c r="E1123" s="28">
        <f t="shared" si="147"/>
        <v>0</v>
      </c>
      <c r="F1123" s="28">
        <f t="shared" si="148"/>
        <v>0</v>
      </c>
      <c r="H1123" s="6"/>
      <c r="I1123" s="6"/>
      <c r="J1123" s="6"/>
      <c r="K1123" s="28">
        <f t="shared" si="149"/>
        <v>0</v>
      </c>
      <c r="L1123" s="28">
        <f t="shared" si="150"/>
        <v>0</v>
      </c>
      <c r="M1123" s="28">
        <f t="shared" si="151"/>
        <v>0</v>
      </c>
      <c r="O1123" s="11" t="s">
        <v>25</v>
      </c>
      <c r="P1123" s="6"/>
      <c r="Q1123" s="28">
        <f t="shared" si="152"/>
        <v>0</v>
      </c>
      <c r="S1123" s="11" t="s">
        <v>25</v>
      </c>
      <c r="T1123" s="6"/>
      <c r="U1123" s="28">
        <f t="shared" si="153"/>
        <v>0</v>
      </c>
    </row>
    <row r="1124" spans="1:21" x14ac:dyDescent="0.35">
      <c r="A1124" s="6"/>
      <c r="B1124" s="6"/>
      <c r="C1124" s="6"/>
      <c r="D1124" s="28">
        <f t="shared" si="146"/>
        <v>0</v>
      </c>
      <c r="E1124" s="28">
        <f t="shared" si="147"/>
        <v>0</v>
      </c>
      <c r="F1124" s="28">
        <f t="shared" si="148"/>
        <v>0</v>
      </c>
      <c r="H1124" s="6"/>
      <c r="I1124" s="6"/>
      <c r="J1124" s="6"/>
      <c r="K1124" s="28">
        <f t="shared" si="149"/>
        <v>0</v>
      </c>
      <c r="L1124" s="28">
        <f t="shared" si="150"/>
        <v>0</v>
      </c>
      <c r="M1124" s="28">
        <f t="shared" si="151"/>
        <v>0</v>
      </c>
      <c r="O1124" s="11" t="s">
        <v>25</v>
      </c>
      <c r="P1124" s="6"/>
      <c r="Q1124" s="28">
        <f t="shared" si="152"/>
        <v>0</v>
      </c>
      <c r="S1124" s="11" t="s">
        <v>25</v>
      </c>
      <c r="T1124" s="6"/>
      <c r="U1124" s="28">
        <f t="shared" si="153"/>
        <v>0</v>
      </c>
    </row>
    <row r="1125" spans="1:21" x14ac:dyDescent="0.35">
      <c r="A1125" s="6"/>
      <c r="B1125" s="6"/>
      <c r="C1125" s="6"/>
      <c r="D1125" s="28">
        <f t="shared" si="146"/>
        <v>0</v>
      </c>
      <c r="E1125" s="28">
        <f t="shared" si="147"/>
        <v>0</v>
      </c>
      <c r="F1125" s="28">
        <f t="shared" si="148"/>
        <v>0</v>
      </c>
      <c r="H1125" s="6"/>
      <c r="I1125" s="6"/>
      <c r="J1125" s="6"/>
      <c r="K1125" s="28">
        <f t="shared" si="149"/>
        <v>0</v>
      </c>
      <c r="L1125" s="28">
        <f t="shared" si="150"/>
        <v>0</v>
      </c>
      <c r="M1125" s="28">
        <f t="shared" si="151"/>
        <v>0</v>
      </c>
      <c r="O1125" s="11" t="s">
        <v>25</v>
      </c>
      <c r="P1125" s="6"/>
      <c r="Q1125" s="28">
        <f t="shared" si="152"/>
        <v>0</v>
      </c>
      <c r="S1125" s="11" t="s">
        <v>25</v>
      </c>
      <c r="T1125" s="6"/>
      <c r="U1125" s="28">
        <f t="shared" si="153"/>
        <v>0</v>
      </c>
    </row>
    <row r="1126" spans="1:21" x14ac:dyDescent="0.35">
      <c r="A1126" s="6"/>
      <c r="B1126" s="6"/>
      <c r="C1126" s="6"/>
      <c r="D1126" s="28">
        <f t="shared" si="146"/>
        <v>0</v>
      </c>
      <c r="E1126" s="28">
        <f t="shared" si="147"/>
        <v>0</v>
      </c>
      <c r="F1126" s="28">
        <f t="shared" si="148"/>
        <v>0</v>
      </c>
      <c r="H1126" s="6"/>
      <c r="I1126" s="6"/>
      <c r="J1126" s="6"/>
      <c r="K1126" s="28">
        <f t="shared" si="149"/>
        <v>0</v>
      </c>
      <c r="L1126" s="28">
        <f t="shared" si="150"/>
        <v>0</v>
      </c>
      <c r="M1126" s="28">
        <f t="shared" si="151"/>
        <v>0</v>
      </c>
      <c r="O1126" s="11" t="s">
        <v>25</v>
      </c>
      <c r="P1126" s="6"/>
      <c r="Q1126" s="28">
        <f t="shared" si="152"/>
        <v>0</v>
      </c>
      <c r="S1126" s="11" t="s">
        <v>25</v>
      </c>
      <c r="T1126" s="6"/>
      <c r="U1126" s="28">
        <f t="shared" si="153"/>
        <v>0</v>
      </c>
    </row>
    <row r="1127" spans="1:21" x14ac:dyDescent="0.35">
      <c r="A1127" s="6"/>
      <c r="B1127" s="6"/>
      <c r="C1127" s="6"/>
      <c r="D1127" s="28">
        <f t="shared" si="146"/>
        <v>0</v>
      </c>
      <c r="E1127" s="28">
        <f t="shared" si="147"/>
        <v>0</v>
      </c>
      <c r="F1127" s="28">
        <f t="shared" si="148"/>
        <v>0</v>
      </c>
      <c r="H1127" s="6"/>
      <c r="I1127" s="6"/>
      <c r="J1127" s="6"/>
      <c r="K1127" s="28">
        <f t="shared" si="149"/>
        <v>0</v>
      </c>
      <c r="L1127" s="28">
        <f t="shared" si="150"/>
        <v>0</v>
      </c>
      <c r="M1127" s="28">
        <f t="shared" si="151"/>
        <v>0</v>
      </c>
      <c r="O1127" s="11" t="s">
        <v>25</v>
      </c>
      <c r="P1127" s="6"/>
      <c r="Q1127" s="28">
        <f t="shared" si="152"/>
        <v>0</v>
      </c>
      <c r="S1127" s="11" t="s">
        <v>25</v>
      </c>
      <c r="T1127" s="6"/>
      <c r="U1127" s="28">
        <f t="shared" si="153"/>
        <v>0</v>
      </c>
    </row>
    <row r="1128" spans="1:21" x14ac:dyDescent="0.35">
      <c r="A1128" s="6"/>
      <c r="B1128" s="6"/>
      <c r="C1128" s="6"/>
      <c r="D1128" s="28">
        <f t="shared" si="146"/>
        <v>0</v>
      </c>
      <c r="E1128" s="28">
        <f t="shared" si="147"/>
        <v>0</v>
      </c>
      <c r="F1128" s="28">
        <f t="shared" si="148"/>
        <v>0</v>
      </c>
      <c r="H1128" s="6"/>
      <c r="I1128" s="6"/>
      <c r="J1128" s="6"/>
      <c r="K1128" s="28">
        <f t="shared" si="149"/>
        <v>0</v>
      </c>
      <c r="L1128" s="28">
        <f t="shared" si="150"/>
        <v>0</v>
      </c>
      <c r="M1128" s="28">
        <f t="shared" si="151"/>
        <v>0</v>
      </c>
      <c r="O1128" s="11" t="s">
        <v>25</v>
      </c>
      <c r="P1128" s="6"/>
      <c r="Q1128" s="28">
        <f t="shared" si="152"/>
        <v>0</v>
      </c>
      <c r="S1128" s="11" t="s">
        <v>25</v>
      </c>
      <c r="T1128" s="6"/>
      <c r="U1128" s="28">
        <f t="shared" si="153"/>
        <v>0</v>
      </c>
    </row>
    <row r="1129" spans="1:21" x14ac:dyDescent="0.35">
      <c r="A1129" s="6"/>
      <c r="B1129" s="6"/>
      <c r="C1129" s="6"/>
      <c r="D1129" s="28">
        <f t="shared" si="146"/>
        <v>0</v>
      </c>
      <c r="E1129" s="28">
        <f t="shared" si="147"/>
        <v>0</v>
      </c>
      <c r="F1129" s="28">
        <f t="shared" si="148"/>
        <v>0</v>
      </c>
      <c r="H1129" s="6"/>
      <c r="I1129" s="6"/>
      <c r="J1129" s="6"/>
      <c r="K1129" s="28">
        <f t="shared" si="149"/>
        <v>0</v>
      </c>
      <c r="L1129" s="28">
        <f t="shared" si="150"/>
        <v>0</v>
      </c>
      <c r="M1129" s="28">
        <f t="shared" si="151"/>
        <v>0</v>
      </c>
      <c r="O1129" s="11" t="s">
        <v>25</v>
      </c>
      <c r="P1129" s="6"/>
      <c r="Q1129" s="28">
        <f t="shared" si="152"/>
        <v>0</v>
      </c>
      <c r="S1129" s="11" t="s">
        <v>25</v>
      </c>
      <c r="T1129" s="6"/>
      <c r="U1129" s="28">
        <f t="shared" si="153"/>
        <v>0</v>
      </c>
    </row>
    <row r="1130" spans="1:21" x14ac:dyDescent="0.35">
      <c r="A1130" s="6"/>
      <c r="B1130" s="6"/>
      <c r="C1130" s="6"/>
      <c r="D1130" s="28">
        <f t="shared" si="146"/>
        <v>0</v>
      </c>
      <c r="E1130" s="28">
        <f t="shared" si="147"/>
        <v>0</v>
      </c>
      <c r="F1130" s="28">
        <f t="shared" si="148"/>
        <v>0</v>
      </c>
      <c r="H1130" s="6"/>
      <c r="I1130" s="6"/>
      <c r="J1130" s="6"/>
      <c r="K1130" s="28">
        <f t="shared" si="149"/>
        <v>0</v>
      </c>
      <c r="L1130" s="28">
        <f t="shared" si="150"/>
        <v>0</v>
      </c>
      <c r="M1130" s="28">
        <f t="shared" si="151"/>
        <v>0</v>
      </c>
      <c r="O1130" s="11" t="s">
        <v>25</v>
      </c>
      <c r="P1130" s="6"/>
      <c r="Q1130" s="28">
        <f t="shared" si="152"/>
        <v>0</v>
      </c>
      <c r="S1130" s="11" t="s">
        <v>25</v>
      </c>
      <c r="T1130" s="6"/>
      <c r="U1130" s="28">
        <f t="shared" si="153"/>
        <v>0</v>
      </c>
    </row>
    <row r="1131" spans="1:21" x14ac:dyDescent="0.35">
      <c r="A1131" s="6"/>
      <c r="B1131" s="6"/>
      <c r="C1131" s="6"/>
      <c r="D1131" s="28">
        <f t="shared" si="146"/>
        <v>0</v>
      </c>
      <c r="E1131" s="28">
        <f t="shared" si="147"/>
        <v>0</v>
      </c>
      <c r="F1131" s="28">
        <f t="shared" si="148"/>
        <v>0</v>
      </c>
      <c r="H1131" s="6"/>
      <c r="I1131" s="6"/>
      <c r="J1131" s="6"/>
      <c r="K1131" s="28">
        <f t="shared" si="149"/>
        <v>0</v>
      </c>
      <c r="L1131" s="28">
        <f t="shared" si="150"/>
        <v>0</v>
      </c>
      <c r="M1131" s="28">
        <f t="shared" si="151"/>
        <v>0</v>
      </c>
      <c r="O1131" s="11" t="s">
        <v>25</v>
      </c>
      <c r="P1131" s="6"/>
      <c r="Q1131" s="28">
        <f t="shared" si="152"/>
        <v>0</v>
      </c>
      <c r="S1131" s="11" t="s">
        <v>25</v>
      </c>
      <c r="T1131" s="6"/>
      <c r="U1131" s="28">
        <f t="shared" si="153"/>
        <v>0</v>
      </c>
    </row>
    <row r="1132" spans="1:21" x14ac:dyDescent="0.35">
      <c r="A1132" s="6"/>
      <c r="B1132" s="6"/>
      <c r="C1132" s="6"/>
      <c r="D1132" s="28">
        <f t="shared" si="146"/>
        <v>0</v>
      </c>
      <c r="E1132" s="28">
        <f t="shared" si="147"/>
        <v>0</v>
      </c>
      <c r="F1132" s="28">
        <f t="shared" si="148"/>
        <v>0</v>
      </c>
      <c r="H1132" s="6"/>
      <c r="I1132" s="6"/>
      <c r="J1132" s="6"/>
      <c r="K1132" s="28">
        <f t="shared" si="149"/>
        <v>0</v>
      </c>
      <c r="L1132" s="28">
        <f t="shared" si="150"/>
        <v>0</v>
      </c>
      <c r="M1132" s="28">
        <f t="shared" si="151"/>
        <v>0</v>
      </c>
      <c r="O1132" s="11" t="s">
        <v>25</v>
      </c>
      <c r="P1132" s="6"/>
      <c r="Q1132" s="28">
        <f t="shared" si="152"/>
        <v>0</v>
      </c>
      <c r="S1132" s="11" t="s">
        <v>25</v>
      </c>
      <c r="T1132" s="6"/>
      <c r="U1132" s="28">
        <f t="shared" si="153"/>
        <v>0</v>
      </c>
    </row>
    <row r="1133" spans="1:21" x14ac:dyDescent="0.35">
      <c r="A1133" s="6"/>
      <c r="B1133" s="6"/>
      <c r="C1133" s="6"/>
      <c r="D1133" s="28">
        <f t="shared" si="146"/>
        <v>0</v>
      </c>
      <c r="E1133" s="28">
        <f t="shared" si="147"/>
        <v>0</v>
      </c>
      <c r="F1133" s="28">
        <f t="shared" si="148"/>
        <v>0</v>
      </c>
      <c r="H1133" s="6"/>
      <c r="I1133" s="6"/>
      <c r="J1133" s="6"/>
      <c r="K1133" s="28">
        <f t="shared" si="149"/>
        <v>0</v>
      </c>
      <c r="L1133" s="28">
        <f t="shared" si="150"/>
        <v>0</v>
      </c>
      <c r="M1133" s="28">
        <f t="shared" si="151"/>
        <v>0</v>
      </c>
      <c r="O1133" s="11" t="s">
        <v>25</v>
      </c>
      <c r="P1133" s="6"/>
      <c r="Q1133" s="28">
        <f t="shared" si="152"/>
        <v>0</v>
      </c>
      <c r="S1133" s="11" t="s">
        <v>25</v>
      </c>
      <c r="T1133" s="6"/>
      <c r="U1133" s="28">
        <f t="shared" si="153"/>
        <v>0</v>
      </c>
    </row>
    <row r="1134" spans="1:21" x14ac:dyDescent="0.35">
      <c r="A1134" s="6"/>
      <c r="B1134" s="6"/>
      <c r="C1134" s="6"/>
      <c r="D1134" s="28">
        <f t="shared" si="146"/>
        <v>0</v>
      </c>
      <c r="E1134" s="28">
        <f t="shared" si="147"/>
        <v>0</v>
      </c>
      <c r="F1134" s="28">
        <f t="shared" si="148"/>
        <v>0</v>
      </c>
      <c r="H1134" s="6"/>
      <c r="I1134" s="6"/>
      <c r="J1134" s="6"/>
      <c r="K1134" s="28">
        <f t="shared" si="149"/>
        <v>0</v>
      </c>
      <c r="L1134" s="28">
        <f t="shared" si="150"/>
        <v>0</v>
      </c>
      <c r="M1134" s="28">
        <f t="shared" si="151"/>
        <v>0</v>
      </c>
      <c r="O1134" s="11" t="s">
        <v>25</v>
      </c>
      <c r="P1134" s="6"/>
      <c r="Q1134" s="28">
        <f t="shared" si="152"/>
        <v>0</v>
      </c>
      <c r="S1134" s="11" t="s">
        <v>25</v>
      </c>
      <c r="T1134" s="6"/>
      <c r="U1134" s="28">
        <f t="shared" si="153"/>
        <v>0</v>
      </c>
    </row>
    <row r="1135" spans="1:21" x14ac:dyDescent="0.35">
      <c r="A1135" s="6"/>
      <c r="B1135" s="6"/>
      <c r="C1135" s="6"/>
      <c r="D1135" s="28">
        <f t="shared" si="146"/>
        <v>0</v>
      </c>
      <c r="E1135" s="28">
        <f t="shared" si="147"/>
        <v>0</v>
      </c>
      <c r="F1135" s="28">
        <f t="shared" si="148"/>
        <v>0</v>
      </c>
      <c r="H1135" s="6"/>
      <c r="I1135" s="6"/>
      <c r="J1135" s="6"/>
      <c r="K1135" s="28">
        <f t="shared" si="149"/>
        <v>0</v>
      </c>
      <c r="L1135" s="28">
        <f t="shared" si="150"/>
        <v>0</v>
      </c>
      <c r="M1135" s="28">
        <f t="shared" si="151"/>
        <v>0</v>
      </c>
      <c r="O1135" s="11" t="s">
        <v>25</v>
      </c>
      <c r="P1135" s="6"/>
      <c r="Q1135" s="28">
        <f t="shared" si="152"/>
        <v>0</v>
      </c>
      <c r="S1135" s="11" t="s">
        <v>25</v>
      </c>
      <c r="T1135" s="6"/>
      <c r="U1135" s="28">
        <f t="shared" si="153"/>
        <v>0</v>
      </c>
    </row>
    <row r="1136" spans="1:21" x14ac:dyDescent="0.35">
      <c r="A1136" s="6"/>
      <c r="B1136" s="6"/>
      <c r="C1136" s="6"/>
      <c r="D1136" s="28">
        <f t="shared" si="146"/>
        <v>0</v>
      </c>
      <c r="E1136" s="28">
        <f t="shared" si="147"/>
        <v>0</v>
      </c>
      <c r="F1136" s="28">
        <f t="shared" si="148"/>
        <v>0</v>
      </c>
      <c r="H1136" s="6"/>
      <c r="I1136" s="6"/>
      <c r="J1136" s="6"/>
      <c r="K1136" s="28">
        <f t="shared" si="149"/>
        <v>0</v>
      </c>
      <c r="L1136" s="28">
        <f t="shared" si="150"/>
        <v>0</v>
      </c>
      <c r="M1136" s="28">
        <f t="shared" si="151"/>
        <v>0</v>
      </c>
      <c r="O1136" s="11" t="s">
        <v>25</v>
      </c>
      <c r="P1136" s="6"/>
      <c r="Q1136" s="28">
        <f t="shared" si="152"/>
        <v>0</v>
      </c>
      <c r="S1136" s="11" t="s">
        <v>25</v>
      </c>
      <c r="T1136" s="6"/>
      <c r="U1136" s="28">
        <f t="shared" si="153"/>
        <v>0</v>
      </c>
    </row>
    <row r="1137" spans="1:21" x14ac:dyDescent="0.35">
      <c r="A1137" s="6"/>
      <c r="B1137" s="6"/>
      <c r="C1137" s="6"/>
      <c r="D1137" s="28">
        <f t="shared" si="146"/>
        <v>0</v>
      </c>
      <c r="E1137" s="28">
        <f t="shared" si="147"/>
        <v>0</v>
      </c>
      <c r="F1137" s="28">
        <f t="shared" si="148"/>
        <v>0</v>
      </c>
      <c r="H1137" s="6"/>
      <c r="I1137" s="6"/>
      <c r="J1137" s="6"/>
      <c r="K1137" s="28">
        <f t="shared" si="149"/>
        <v>0</v>
      </c>
      <c r="L1137" s="28">
        <f t="shared" si="150"/>
        <v>0</v>
      </c>
      <c r="M1137" s="28">
        <f t="shared" si="151"/>
        <v>0</v>
      </c>
      <c r="O1137" s="11" t="s">
        <v>25</v>
      </c>
      <c r="P1137" s="6"/>
      <c r="Q1137" s="28">
        <f t="shared" si="152"/>
        <v>0</v>
      </c>
      <c r="S1137" s="11" t="s">
        <v>25</v>
      </c>
      <c r="T1137" s="6"/>
      <c r="U1137" s="28">
        <f t="shared" si="153"/>
        <v>0</v>
      </c>
    </row>
    <row r="1138" spans="1:21" x14ac:dyDescent="0.35">
      <c r="A1138" s="6"/>
      <c r="B1138" s="6"/>
      <c r="C1138" s="6"/>
      <c r="D1138" s="28">
        <f t="shared" ref="D1138:D1201" si="154">CalcHostUnitsFullStack(B1138)</f>
        <v>0</v>
      </c>
      <c r="E1138" s="28">
        <f t="shared" ref="E1138:E1201" si="155">D1138*C1138</f>
        <v>0</v>
      </c>
      <c r="F1138" s="28">
        <f t="shared" ref="F1138:F1201" si="156">CalcCustomMetricsFullStack(B1138)</f>
        <v>0</v>
      </c>
      <c r="H1138" s="6"/>
      <c r="I1138" s="6"/>
      <c r="J1138" s="6"/>
      <c r="K1138" s="28">
        <f t="shared" ref="K1138:K1201" si="157">CalcHostUnitsInfraOnly(I1138)</f>
        <v>0</v>
      </c>
      <c r="L1138" s="28">
        <f t="shared" ref="L1138:L1201" si="158">K1138*J1138</f>
        <v>0</v>
      </c>
      <c r="M1138" s="28">
        <f t="shared" ref="M1138:M1201" si="159">CalcCustomMetricsInfraOnly(I1138)</f>
        <v>0</v>
      </c>
      <c r="O1138" s="11" t="s">
        <v>25</v>
      </c>
      <c r="P1138" s="6"/>
      <c r="Q1138" s="28">
        <f t="shared" ref="Q1138:Q1201" si="160">CalcHostUnitsFullStack(VLOOKUP(O1138,machine_sizes,2,FALSE))*P1138</f>
        <v>0</v>
      </c>
      <c r="S1138" s="11" t="s">
        <v>25</v>
      </c>
      <c r="T1138" s="6"/>
      <c r="U1138" s="28">
        <f t="shared" ref="U1138:U1201" si="161">CalcHostUnitsInfraOnly(VLOOKUP(S1138,machine_sizes,2,FALSE))*T1138</f>
        <v>0</v>
      </c>
    </row>
    <row r="1139" spans="1:21" x14ac:dyDescent="0.35">
      <c r="A1139" s="6"/>
      <c r="B1139" s="6"/>
      <c r="C1139" s="6"/>
      <c r="D1139" s="28">
        <f t="shared" si="154"/>
        <v>0</v>
      </c>
      <c r="E1139" s="28">
        <f t="shared" si="155"/>
        <v>0</v>
      </c>
      <c r="F1139" s="28">
        <f t="shared" si="156"/>
        <v>0</v>
      </c>
      <c r="H1139" s="6"/>
      <c r="I1139" s="6"/>
      <c r="J1139" s="6"/>
      <c r="K1139" s="28">
        <f t="shared" si="157"/>
        <v>0</v>
      </c>
      <c r="L1139" s="28">
        <f t="shared" si="158"/>
        <v>0</v>
      </c>
      <c r="M1139" s="28">
        <f t="shared" si="159"/>
        <v>0</v>
      </c>
      <c r="O1139" s="11" t="s">
        <v>25</v>
      </c>
      <c r="P1139" s="6"/>
      <c r="Q1139" s="28">
        <f t="shared" si="160"/>
        <v>0</v>
      </c>
      <c r="S1139" s="11" t="s">
        <v>25</v>
      </c>
      <c r="T1139" s="6"/>
      <c r="U1139" s="28">
        <f t="shared" si="161"/>
        <v>0</v>
      </c>
    </row>
    <row r="1140" spans="1:21" x14ac:dyDescent="0.35">
      <c r="A1140" s="6"/>
      <c r="B1140" s="6"/>
      <c r="C1140" s="6"/>
      <c r="D1140" s="28">
        <f t="shared" si="154"/>
        <v>0</v>
      </c>
      <c r="E1140" s="28">
        <f t="shared" si="155"/>
        <v>0</v>
      </c>
      <c r="F1140" s="28">
        <f t="shared" si="156"/>
        <v>0</v>
      </c>
      <c r="H1140" s="6"/>
      <c r="I1140" s="6"/>
      <c r="J1140" s="6"/>
      <c r="K1140" s="28">
        <f t="shared" si="157"/>
        <v>0</v>
      </c>
      <c r="L1140" s="28">
        <f t="shared" si="158"/>
        <v>0</v>
      </c>
      <c r="M1140" s="28">
        <f t="shared" si="159"/>
        <v>0</v>
      </c>
      <c r="O1140" s="11" t="s">
        <v>25</v>
      </c>
      <c r="P1140" s="6"/>
      <c r="Q1140" s="28">
        <f t="shared" si="160"/>
        <v>0</v>
      </c>
      <c r="S1140" s="11" t="s">
        <v>25</v>
      </c>
      <c r="T1140" s="6"/>
      <c r="U1140" s="28">
        <f t="shared" si="161"/>
        <v>0</v>
      </c>
    </row>
    <row r="1141" spans="1:21" x14ac:dyDescent="0.35">
      <c r="A1141" s="6"/>
      <c r="B1141" s="6"/>
      <c r="C1141" s="6"/>
      <c r="D1141" s="28">
        <f t="shared" si="154"/>
        <v>0</v>
      </c>
      <c r="E1141" s="28">
        <f t="shared" si="155"/>
        <v>0</v>
      </c>
      <c r="F1141" s="28">
        <f t="shared" si="156"/>
        <v>0</v>
      </c>
      <c r="H1141" s="6"/>
      <c r="I1141" s="6"/>
      <c r="J1141" s="6"/>
      <c r="K1141" s="28">
        <f t="shared" si="157"/>
        <v>0</v>
      </c>
      <c r="L1141" s="28">
        <f t="shared" si="158"/>
        <v>0</v>
      </c>
      <c r="M1141" s="28">
        <f t="shared" si="159"/>
        <v>0</v>
      </c>
      <c r="O1141" s="11" t="s">
        <v>25</v>
      </c>
      <c r="P1141" s="6"/>
      <c r="Q1141" s="28">
        <f t="shared" si="160"/>
        <v>0</v>
      </c>
      <c r="S1141" s="11" t="s">
        <v>25</v>
      </c>
      <c r="T1141" s="6"/>
      <c r="U1141" s="28">
        <f t="shared" si="161"/>
        <v>0</v>
      </c>
    </row>
    <row r="1142" spans="1:21" x14ac:dyDescent="0.35">
      <c r="A1142" s="6"/>
      <c r="B1142" s="6"/>
      <c r="C1142" s="6"/>
      <c r="D1142" s="28">
        <f t="shared" si="154"/>
        <v>0</v>
      </c>
      <c r="E1142" s="28">
        <f t="shared" si="155"/>
        <v>0</v>
      </c>
      <c r="F1142" s="28">
        <f t="shared" si="156"/>
        <v>0</v>
      </c>
      <c r="H1142" s="6"/>
      <c r="I1142" s="6"/>
      <c r="J1142" s="6"/>
      <c r="K1142" s="28">
        <f t="shared" si="157"/>
        <v>0</v>
      </c>
      <c r="L1142" s="28">
        <f t="shared" si="158"/>
        <v>0</v>
      </c>
      <c r="M1142" s="28">
        <f t="shared" si="159"/>
        <v>0</v>
      </c>
      <c r="O1142" s="11" t="s">
        <v>25</v>
      </c>
      <c r="P1142" s="6"/>
      <c r="Q1142" s="28">
        <f t="shared" si="160"/>
        <v>0</v>
      </c>
      <c r="S1142" s="11" t="s">
        <v>25</v>
      </c>
      <c r="T1142" s="6"/>
      <c r="U1142" s="28">
        <f t="shared" si="161"/>
        <v>0</v>
      </c>
    </row>
    <row r="1143" spans="1:21" x14ac:dyDescent="0.35">
      <c r="A1143" s="6"/>
      <c r="B1143" s="6"/>
      <c r="C1143" s="6"/>
      <c r="D1143" s="28">
        <f t="shared" si="154"/>
        <v>0</v>
      </c>
      <c r="E1143" s="28">
        <f t="shared" si="155"/>
        <v>0</v>
      </c>
      <c r="F1143" s="28">
        <f t="shared" si="156"/>
        <v>0</v>
      </c>
      <c r="H1143" s="6"/>
      <c r="I1143" s="6"/>
      <c r="J1143" s="6"/>
      <c r="K1143" s="28">
        <f t="shared" si="157"/>
        <v>0</v>
      </c>
      <c r="L1143" s="28">
        <f t="shared" si="158"/>
        <v>0</v>
      </c>
      <c r="M1143" s="28">
        <f t="shared" si="159"/>
        <v>0</v>
      </c>
      <c r="O1143" s="11" t="s">
        <v>25</v>
      </c>
      <c r="P1143" s="6"/>
      <c r="Q1143" s="28">
        <f t="shared" si="160"/>
        <v>0</v>
      </c>
      <c r="S1143" s="11" t="s">
        <v>25</v>
      </c>
      <c r="T1143" s="6"/>
      <c r="U1143" s="28">
        <f t="shared" si="161"/>
        <v>0</v>
      </c>
    </row>
    <row r="1144" spans="1:21" x14ac:dyDescent="0.35">
      <c r="A1144" s="6"/>
      <c r="B1144" s="6"/>
      <c r="C1144" s="6"/>
      <c r="D1144" s="28">
        <f t="shared" si="154"/>
        <v>0</v>
      </c>
      <c r="E1144" s="28">
        <f t="shared" si="155"/>
        <v>0</v>
      </c>
      <c r="F1144" s="28">
        <f t="shared" si="156"/>
        <v>0</v>
      </c>
      <c r="H1144" s="6"/>
      <c r="I1144" s="6"/>
      <c r="J1144" s="6"/>
      <c r="K1144" s="28">
        <f t="shared" si="157"/>
        <v>0</v>
      </c>
      <c r="L1144" s="28">
        <f t="shared" si="158"/>
        <v>0</v>
      </c>
      <c r="M1144" s="28">
        <f t="shared" si="159"/>
        <v>0</v>
      </c>
      <c r="O1144" s="11" t="s">
        <v>25</v>
      </c>
      <c r="P1144" s="6"/>
      <c r="Q1144" s="28">
        <f t="shared" si="160"/>
        <v>0</v>
      </c>
      <c r="S1144" s="11" t="s">
        <v>25</v>
      </c>
      <c r="T1144" s="6"/>
      <c r="U1144" s="28">
        <f t="shared" si="161"/>
        <v>0</v>
      </c>
    </row>
    <row r="1145" spans="1:21" x14ac:dyDescent="0.35">
      <c r="A1145" s="6"/>
      <c r="B1145" s="6"/>
      <c r="C1145" s="6"/>
      <c r="D1145" s="28">
        <f t="shared" si="154"/>
        <v>0</v>
      </c>
      <c r="E1145" s="28">
        <f t="shared" si="155"/>
        <v>0</v>
      </c>
      <c r="F1145" s="28">
        <f t="shared" si="156"/>
        <v>0</v>
      </c>
      <c r="H1145" s="6"/>
      <c r="I1145" s="6"/>
      <c r="J1145" s="6"/>
      <c r="K1145" s="28">
        <f t="shared" si="157"/>
        <v>0</v>
      </c>
      <c r="L1145" s="28">
        <f t="shared" si="158"/>
        <v>0</v>
      </c>
      <c r="M1145" s="28">
        <f t="shared" si="159"/>
        <v>0</v>
      </c>
      <c r="O1145" s="11" t="s">
        <v>25</v>
      </c>
      <c r="P1145" s="6"/>
      <c r="Q1145" s="28">
        <f t="shared" si="160"/>
        <v>0</v>
      </c>
      <c r="S1145" s="11" t="s">
        <v>25</v>
      </c>
      <c r="T1145" s="6"/>
      <c r="U1145" s="28">
        <f t="shared" si="161"/>
        <v>0</v>
      </c>
    </row>
    <row r="1146" spans="1:21" x14ac:dyDescent="0.35">
      <c r="A1146" s="6"/>
      <c r="B1146" s="6"/>
      <c r="C1146" s="6"/>
      <c r="D1146" s="28">
        <f t="shared" si="154"/>
        <v>0</v>
      </c>
      <c r="E1146" s="28">
        <f t="shared" si="155"/>
        <v>0</v>
      </c>
      <c r="F1146" s="28">
        <f t="shared" si="156"/>
        <v>0</v>
      </c>
      <c r="H1146" s="6"/>
      <c r="I1146" s="6"/>
      <c r="J1146" s="6"/>
      <c r="K1146" s="28">
        <f t="shared" si="157"/>
        <v>0</v>
      </c>
      <c r="L1146" s="28">
        <f t="shared" si="158"/>
        <v>0</v>
      </c>
      <c r="M1146" s="28">
        <f t="shared" si="159"/>
        <v>0</v>
      </c>
      <c r="O1146" s="11" t="s">
        <v>25</v>
      </c>
      <c r="P1146" s="6"/>
      <c r="Q1146" s="28">
        <f t="shared" si="160"/>
        <v>0</v>
      </c>
      <c r="S1146" s="11" t="s">
        <v>25</v>
      </c>
      <c r="T1146" s="6"/>
      <c r="U1146" s="28">
        <f t="shared" si="161"/>
        <v>0</v>
      </c>
    </row>
    <row r="1147" spans="1:21" x14ac:dyDescent="0.35">
      <c r="A1147" s="6"/>
      <c r="B1147" s="6"/>
      <c r="C1147" s="6"/>
      <c r="D1147" s="28">
        <f t="shared" si="154"/>
        <v>0</v>
      </c>
      <c r="E1147" s="28">
        <f t="shared" si="155"/>
        <v>0</v>
      </c>
      <c r="F1147" s="28">
        <f t="shared" si="156"/>
        <v>0</v>
      </c>
      <c r="H1147" s="6"/>
      <c r="I1147" s="6"/>
      <c r="J1147" s="6"/>
      <c r="K1147" s="28">
        <f t="shared" si="157"/>
        <v>0</v>
      </c>
      <c r="L1147" s="28">
        <f t="shared" si="158"/>
        <v>0</v>
      </c>
      <c r="M1147" s="28">
        <f t="shared" si="159"/>
        <v>0</v>
      </c>
      <c r="O1147" s="11" t="s">
        <v>25</v>
      </c>
      <c r="P1147" s="6"/>
      <c r="Q1147" s="28">
        <f t="shared" si="160"/>
        <v>0</v>
      </c>
      <c r="S1147" s="11" t="s">
        <v>25</v>
      </c>
      <c r="T1147" s="6"/>
      <c r="U1147" s="28">
        <f t="shared" si="161"/>
        <v>0</v>
      </c>
    </row>
    <row r="1148" spans="1:21" x14ac:dyDescent="0.35">
      <c r="A1148" s="6"/>
      <c r="B1148" s="6"/>
      <c r="C1148" s="6"/>
      <c r="D1148" s="28">
        <f t="shared" si="154"/>
        <v>0</v>
      </c>
      <c r="E1148" s="28">
        <f t="shared" si="155"/>
        <v>0</v>
      </c>
      <c r="F1148" s="28">
        <f t="shared" si="156"/>
        <v>0</v>
      </c>
      <c r="H1148" s="6"/>
      <c r="I1148" s="6"/>
      <c r="J1148" s="6"/>
      <c r="K1148" s="28">
        <f t="shared" si="157"/>
        <v>0</v>
      </c>
      <c r="L1148" s="28">
        <f t="shared" si="158"/>
        <v>0</v>
      </c>
      <c r="M1148" s="28">
        <f t="shared" si="159"/>
        <v>0</v>
      </c>
      <c r="O1148" s="11" t="s">
        <v>25</v>
      </c>
      <c r="P1148" s="6"/>
      <c r="Q1148" s="28">
        <f t="shared" si="160"/>
        <v>0</v>
      </c>
      <c r="S1148" s="11" t="s">
        <v>25</v>
      </c>
      <c r="T1148" s="6"/>
      <c r="U1148" s="28">
        <f t="shared" si="161"/>
        <v>0</v>
      </c>
    </row>
    <row r="1149" spans="1:21" x14ac:dyDescent="0.35">
      <c r="A1149" s="6"/>
      <c r="B1149" s="6"/>
      <c r="C1149" s="6"/>
      <c r="D1149" s="28">
        <f t="shared" si="154"/>
        <v>0</v>
      </c>
      <c r="E1149" s="28">
        <f t="shared" si="155"/>
        <v>0</v>
      </c>
      <c r="F1149" s="28">
        <f t="shared" si="156"/>
        <v>0</v>
      </c>
      <c r="H1149" s="6"/>
      <c r="I1149" s="6"/>
      <c r="J1149" s="6"/>
      <c r="K1149" s="28">
        <f t="shared" si="157"/>
        <v>0</v>
      </c>
      <c r="L1149" s="28">
        <f t="shared" si="158"/>
        <v>0</v>
      </c>
      <c r="M1149" s="28">
        <f t="shared" si="159"/>
        <v>0</v>
      </c>
      <c r="O1149" s="11" t="s">
        <v>25</v>
      </c>
      <c r="P1149" s="6"/>
      <c r="Q1149" s="28">
        <f t="shared" si="160"/>
        <v>0</v>
      </c>
      <c r="S1149" s="11" t="s">
        <v>25</v>
      </c>
      <c r="T1149" s="6"/>
      <c r="U1149" s="28">
        <f t="shared" si="161"/>
        <v>0</v>
      </c>
    </row>
    <row r="1150" spans="1:21" x14ac:dyDescent="0.35">
      <c r="A1150" s="6"/>
      <c r="B1150" s="6"/>
      <c r="C1150" s="6"/>
      <c r="D1150" s="28">
        <f t="shared" si="154"/>
        <v>0</v>
      </c>
      <c r="E1150" s="28">
        <f t="shared" si="155"/>
        <v>0</v>
      </c>
      <c r="F1150" s="28">
        <f t="shared" si="156"/>
        <v>0</v>
      </c>
      <c r="H1150" s="6"/>
      <c r="I1150" s="6"/>
      <c r="J1150" s="6"/>
      <c r="K1150" s="28">
        <f t="shared" si="157"/>
        <v>0</v>
      </c>
      <c r="L1150" s="28">
        <f t="shared" si="158"/>
        <v>0</v>
      </c>
      <c r="M1150" s="28">
        <f t="shared" si="159"/>
        <v>0</v>
      </c>
      <c r="O1150" s="11" t="s">
        <v>25</v>
      </c>
      <c r="P1150" s="6"/>
      <c r="Q1150" s="28">
        <f t="shared" si="160"/>
        <v>0</v>
      </c>
      <c r="S1150" s="11" t="s">
        <v>25</v>
      </c>
      <c r="T1150" s="6"/>
      <c r="U1150" s="28">
        <f t="shared" si="161"/>
        <v>0</v>
      </c>
    </row>
    <row r="1151" spans="1:21" x14ac:dyDescent="0.35">
      <c r="A1151" s="6"/>
      <c r="B1151" s="6"/>
      <c r="C1151" s="6"/>
      <c r="D1151" s="28">
        <f t="shared" si="154"/>
        <v>0</v>
      </c>
      <c r="E1151" s="28">
        <f t="shared" si="155"/>
        <v>0</v>
      </c>
      <c r="F1151" s="28">
        <f t="shared" si="156"/>
        <v>0</v>
      </c>
      <c r="H1151" s="6"/>
      <c r="I1151" s="6"/>
      <c r="J1151" s="6"/>
      <c r="K1151" s="28">
        <f t="shared" si="157"/>
        <v>0</v>
      </c>
      <c r="L1151" s="28">
        <f t="shared" si="158"/>
        <v>0</v>
      </c>
      <c r="M1151" s="28">
        <f t="shared" si="159"/>
        <v>0</v>
      </c>
      <c r="O1151" s="11" t="s">
        <v>25</v>
      </c>
      <c r="P1151" s="6"/>
      <c r="Q1151" s="28">
        <f t="shared" si="160"/>
        <v>0</v>
      </c>
      <c r="S1151" s="11" t="s">
        <v>25</v>
      </c>
      <c r="T1151" s="6"/>
      <c r="U1151" s="28">
        <f t="shared" si="161"/>
        <v>0</v>
      </c>
    </row>
    <row r="1152" spans="1:21" x14ac:dyDescent="0.35">
      <c r="A1152" s="6"/>
      <c r="B1152" s="6"/>
      <c r="C1152" s="6"/>
      <c r="D1152" s="28">
        <f t="shared" si="154"/>
        <v>0</v>
      </c>
      <c r="E1152" s="28">
        <f t="shared" si="155"/>
        <v>0</v>
      </c>
      <c r="F1152" s="28">
        <f t="shared" si="156"/>
        <v>0</v>
      </c>
      <c r="H1152" s="6"/>
      <c r="I1152" s="6"/>
      <c r="J1152" s="6"/>
      <c r="K1152" s="28">
        <f t="shared" si="157"/>
        <v>0</v>
      </c>
      <c r="L1152" s="28">
        <f t="shared" si="158"/>
        <v>0</v>
      </c>
      <c r="M1152" s="28">
        <f t="shared" si="159"/>
        <v>0</v>
      </c>
      <c r="O1152" s="11" t="s">
        <v>25</v>
      </c>
      <c r="P1152" s="6"/>
      <c r="Q1152" s="28">
        <f t="shared" si="160"/>
        <v>0</v>
      </c>
      <c r="S1152" s="11" t="s">
        <v>25</v>
      </c>
      <c r="T1152" s="6"/>
      <c r="U1152" s="28">
        <f t="shared" si="161"/>
        <v>0</v>
      </c>
    </row>
    <row r="1153" spans="1:21" x14ac:dyDescent="0.35">
      <c r="A1153" s="6"/>
      <c r="B1153" s="6"/>
      <c r="C1153" s="6"/>
      <c r="D1153" s="28">
        <f t="shared" si="154"/>
        <v>0</v>
      </c>
      <c r="E1153" s="28">
        <f t="shared" si="155"/>
        <v>0</v>
      </c>
      <c r="F1153" s="28">
        <f t="shared" si="156"/>
        <v>0</v>
      </c>
      <c r="H1153" s="6"/>
      <c r="I1153" s="6"/>
      <c r="J1153" s="6"/>
      <c r="K1153" s="28">
        <f t="shared" si="157"/>
        <v>0</v>
      </c>
      <c r="L1153" s="28">
        <f t="shared" si="158"/>
        <v>0</v>
      </c>
      <c r="M1153" s="28">
        <f t="shared" si="159"/>
        <v>0</v>
      </c>
      <c r="O1153" s="11" t="s">
        <v>25</v>
      </c>
      <c r="P1153" s="6"/>
      <c r="Q1153" s="28">
        <f t="shared" si="160"/>
        <v>0</v>
      </c>
      <c r="S1153" s="11" t="s">
        <v>25</v>
      </c>
      <c r="T1153" s="6"/>
      <c r="U1153" s="28">
        <f t="shared" si="161"/>
        <v>0</v>
      </c>
    </row>
    <row r="1154" spans="1:21" x14ac:dyDescent="0.35">
      <c r="A1154" s="6"/>
      <c r="B1154" s="6"/>
      <c r="C1154" s="6"/>
      <c r="D1154" s="28">
        <f t="shared" si="154"/>
        <v>0</v>
      </c>
      <c r="E1154" s="28">
        <f t="shared" si="155"/>
        <v>0</v>
      </c>
      <c r="F1154" s="28">
        <f t="shared" si="156"/>
        <v>0</v>
      </c>
      <c r="H1154" s="6"/>
      <c r="I1154" s="6"/>
      <c r="J1154" s="6"/>
      <c r="K1154" s="28">
        <f t="shared" si="157"/>
        <v>0</v>
      </c>
      <c r="L1154" s="28">
        <f t="shared" si="158"/>
        <v>0</v>
      </c>
      <c r="M1154" s="28">
        <f t="shared" si="159"/>
        <v>0</v>
      </c>
      <c r="O1154" s="11" t="s">
        <v>25</v>
      </c>
      <c r="P1154" s="6"/>
      <c r="Q1154" s="28">
        <f t="shared" si="160"/>
        <v>0</v>
      </c>
      <c r="S1154" s="11" t="s">
        <v>25</v>
      </c>
      <c r="T1154" s="6"/>
      <c r="U1154" s="28">
        <f t="shared" si="161"/>
        <v>0</v>
      </c>
    </row>
    <row r="1155" spans="1:21" x14ac:dyDescent="0.35">
      <c r="A1155" s="6"/>
      <c r="B1155" s="6"/>
      <c r="C1155" s="6"/>
      <c r="D1155" s="28">
        <f t="shared" si="154"/>
        <v>0</v>
      </c>
      <c r="E1155" s="28">
        <f t="shared" si="155"/>
        <v>0</v>
      </c>
      <c r="F1155" s="28">
        <f t="shared" si="156"/>
        <v>0</v>
      </c>
      <c r="H1155" s="6"/>
      <c r="I1155" s="6"/>
      <c r="J1155" s="6"/>
      <c r="K1155" s="28">
        <f t="shared" si="157"/>
        <v>0</v>
      </c>
      <c r="L1155" s="28">
        <f t="shared" si="158"/>
        <v>0</v>
      </c>
      <c r="M1155" s="28">
        <f t="shared" si="159"/>
        <v>0</v>
      </c>
      <c r="O1155" s="11" t="s">
        <v>25</v>
      </c>
      <c r="P1155" s="6"/>
      <c r="Q1155" s="28">
        <f t="shared" si="160"/>
        <v>0</v>
      </c>
      <c r="S1155" s="11" t="s">
        <v>25</v>
      </c>
      <c r="T1155" s="6"/>
      <c r="U1155" s="28">
        <f t="shared" si="161"/>
        <v>0</v>
      </c>
    </row>
    <row r="1156" spans="1:21" x14ac:dyDescent="0.35">
      <c r="A1156" s="6"/>
      <c r="B1156" s="6"/>
      <c r="C1156" s="6"/>
      <c r="D1156" s="28">
        <f t="shared" si="154"/>
        <v>0</v>
      </c>
      <c r="E1156" s="28">
        <f t="shared" si="155"/>
        <v>0</v>
      </c>
      <c r="F1156" s="28">
        <f t="shared" si="156"/>
        <v>0</v>
      </c>
      <c r="H1156" s="6"/>
      <c r="I1156" s="6"/>
      <c r="J1156" s="6"/>
      <c r="K1156" s="28">
        <f t="shared" si="157"/>
        <v>0</v>
      </c>
      <c r="L1156" s="28">
        <f t="shared" si="158"/>
        <v>0</v>
      </c>
      <c r="M1156" s="28">
        <f t="shared" si="159"/>
        <v>0</v>
      </c>
      <c r="O1156" s="11" t="s">
        <v>25</v>
      </c>
      <c r="P1156" s="6"/>
      <c r="Q1156" s="28">
        <f t="shared" si="160"/>
        <v>0</v>
      </c>
      <c r="S1156" s="11" t="s">
        <v>25</v>
      </c>
      <c r="T1156" s="6"/>
      <c r="U1156" s="28">
        <f t="shared" si="161"/>
        <v>0</v>
      </c>
    </row>
    <row r="1157" spans="1:21" x14ac:dyDescent="0.35">
      <c r="A1157" s="6"/>
      <c r="B1157" s="6"/>
      <c r="C1157" s="6"/>
      <c r="D1157" s="28">
        <f t="shared" si="154"/>
        <v>0</v>
      </c>
      <c r="E1157" s="28">
        <f t="shared" si="155"/>
        <v>0</v>
      </c>
      <c r="F1157" s="28">
        <f t="shared" si="156"/>
        <v>0</v>
      </c>
      <c r="H1157" s="6"/>
      <c r="I1157" s="6"/>
      <c r="J1157" s="6"/>
      <c r="K1157" s="28">
        <f t="shared" si="157"/>
        <v>0</v>
      </c>
      <c r="L1157" s="28">
        <f t="shared" si="158"/>
        <v>0</v>
      </c>
      <c r="M1157" s="28">
        <f t="shared" si="159"/>
        <v>0</v>
      </c>
      <c r="O1157" s="11" t="s">
        <v>25</v>
      </c>
      <c r="P1157" s="6"/>
      <c r="Q1157" s="28">
        <f t="shared" si="160"/>
        <v>0</v>
      </c>
      <c r="S1157" s="11" t="s">
        <v>25</v>
      </c>
      <c r="T1157" s="6"/>
      <c r="U1157" s="28">
        <f t="shared" si="161"/>
        <v>0</v>
      </c>
    </row>
    <row r="1158" spans="1:21" x14ac:dyDescent="0.35">
      <c r="A1158" s="6"/>
      <c r="B1158" s="6"/>
      <c r="C1158" s="6"/>
      <c r="D1158" s="28">
        <f t="shared" si="154"/>
        <v>0</v>
      </c>
      <c r="E1158" s="28">
        <f t="shared" si="155"/>
        <v>0</v>
      </c>
      <c r="F1158" s="28">
        <f t="shared" si="156"/>
        <v>0</v>
      </c>
      <c r="H1158" s="6"/>
      <c r="I1158" s="6"/>
      <c r="J1158" s="6"/>
      <c r="K1158" s="28">
        <f t="shared" si="157"/>
        <v>0</v>
      </c>
      <c r="L1158" s="28">
        <f t="shared" si="158"/>
        <v>0</v>
      </c>
      <c r="M1158" s="28">
        <f t="shared" si="159"/>
        <v>0</v>
      </c>
      <c r="O1158" s="11" t="s">
        <v>25</v>
      </c>
      <c r="P1158" s="6"/>
      <c r="Q1158" s="28">
        <f t="shared" si="160"/>
        <v>0</v>
      </c>
      <c r="S1158" s="11" t="s">
        <v>25</v>
      </c>
      <c r="T1158" s="6"/>
      <c r="U1158" s="28">
        <f t="shared" si="161"/>
        <v>0</v>
      </c>
    </row>
    <row r="1159" spans="1:21" x14ac:dyDescent="0.35">
      <c r="A1159" s="6"/>
      <c r="B1159" s="6"/>
      <c r="C1159" s="6"/>
      <c r="D1159" s="28">
        <f t="shared" si="154"/>
        <v>0</v>
      </c>
      <c r="E1159" s="28">
        <f t="shared" si="155"/>
        <v>0</v>
      </c>
      <c r="F1159" s="28">
        <f t="shared" si="156"/>
        <v>0</v>
      </c>
      <c r="H1159" s="6"/>
      <c r="I1159" s="6"/>
      <c r="J1159" s="6"/>
      <c r="K1159" s="28">
        <f t="shared" si="157"/>
        <v>0</v>
      </c>
      <c r="L1159" s="28">
        <f t="shared" si="158"/>
        <v>0</v>
      </c>
      <c r="M1159" s="28">
        <f t="shared" si="159"/>
        <v>0</v>
      </c>
      <c r="O1159" s="11" t="s">
        <v>25</v>
      </c>
      <c r="P1159" s="6"/>
      <c r="Q1159" s="28">
        <f t="shared" si="160"/>
        <v>0</v>
      </c>
      <c r="S1159" s="11" t="s">
        <v>25</v>
      </c>
      <c r="T1159" s="6"/>
      <c r="U1159" s="28">
        <f t="shared" si="161"/>
        <v>0</v>
      </c>
    </row>
    <row r="1160" spans="1:21" x14ac:dyDescent="0.35">
      <c r="A1160" s="6"/>
      <c r="B1160" s="6"/>
      <c r="C1160" s="6"/>
      <c r="D1160" s="28">
        <f t="shared" si="154"/>
        <v>0</v>
      </c>
      <c r="E1160" s="28">
        <f t="shared" si="155"/>
        <v>0</v>
      </c>
      <c r="F1160" s="28">
        <f t="shared" si="156"/>
        <v>0</v>
      </c>
      <c r="H1160" s="6"/>
      <c r="I1160" s="6"/>
      <c r="J1160" s="6"/>
      <c r="K1160" s="28">
        <f t="shared" si="157"/>
        <v>0</v>
      </c>
      <c r="L1160" s="28">
        <f t="shared" si="158"/>
        <v>0</v>
      </c>
      <c r="M1160" s="28">
        <f t="shared" si="159"/>
        <v>0</v>
      </c>
      <c r="O1160" s="11" t="s">
        <v>25</v>
      </c>
      <c r="P1160" s="6"/>
      <c r="Q1160" s="28">
        <f t="shared" si="160"/>
        <v>0</v>
      </c>
      <c r="S1160" s="11" t="s">
        <v>25</v>
      </c>
      <c r="T1160" s="6"/>
      <c r="U1160" s="28">
        <f t="shared" si="161"/>
        <v>0</v>
      </c>
    </row>
    <row r="1161" spans="1:21" x14ac:dyDescent="0.35">
      <c r="A1161" s="6"/>
      <c r="B1161" s="6"/>
      <c r="C1161" s="6"/>
      <c r="D1161" s="28">
        <f t="shared" si="154"/>
        <v>0</v>
      </c>
      <c r="E1161" s="28">
        <f t="shared" si="155"/>
        <v>0</v>
      </c>
      <c r="F1161" s="28">
        <f t="shared" si="156"/>
        <v>0</v>
      </c>
      <c r="H1161" s="6"/>
      <c r="I1161" s="6"/>
      <c r="J1161" s="6"/>
      <c r="K1161" s="28">
        <f t="shared" si="157"/>
        <v>0</v>
      </c>
      <c r="L1161" s="28">
        <f t="shared" si="158"/>
        <v>0</v>
      </c>
      <c r="M1161" s="28">
        <f t="shared" si="159"/>
        <v>0</v>
      </c>
      <c r="O1161" s="11" t="s">
        <v>25</v>
      </c>
      <c r="P1161" s="6"/>
      <c r="Q1161" s="28">
        <f t="shared" si="160"/>
        <v>0</v>
      </c>
      <c r="S1161" s="11" t="s">
        <v>25</v>
      </c>
      <c r="T1161" s="6"/>
      <c r="U1161" s="28">
        <f t="shared" si="161"/>
        <v>0</v>
      </c>
    </row>
    <row r="1162" spans="1:21" x14ac:dyDescent="0.35">
      <c r="A1162" s="6"/>
      <c r="B1162" s="6"/>
      <c r="C1162" s="6"/>
      <c r="D1162" s="28">
        <f t="shared" si="154"/>
        <v>0</v>
      </c>
      <c r="E1162" s="28">
        <f t="shared" si="155"/>
        <v>0</v>
      </c>
      <c r="F1162" s="28">
        <f t="shared" si="156"/>
        <v>0</v>
      </c>
      <c r="H1162" s="6"/>
      <c r="I1162" s="6"/>
      <c r="J1162" s="6"/>
      <c r="K1162" s="28">
        <f t="shared" si="157"/>
        <v>0</v>
      </c>
      <c r="L1162" s="28">
        <f t="shared" si="158"/>
        <v>0</v>
      </c>
      <c r="M1162" s="28">
        <f t="shared" si="159"/>
        <v>0</v>
      </c>
      <c r="O1162" s="11" t="s">
        <v>25</v>
      </c>
      <c r="P1162" s="6"/>
      <c r="Q1162" s="28">
        <f t="shared" si="160"/>
        <v>0</v>
      </c>
      <c r="S1162" s="11" t="s">
        <v>25</v>
      </c>
      <c r="T1162" s="6"/>
      <c r="U1162" s="28">
        <f t="shared" si="161"/>
        <v>0</v>
      </c>
    </row>
    <row r="1163" spans="1:21" x14ac:dyDescent="0.35">
      <c r="A1163" s="6"/>
      <c r="B1163" s="6"/>
      <c r="C1163" s="6"/>
      <c r="D1163" s="28">
        <f t="shared" si="154"/>
        <v>0</v>
      </c>
      <c r="E1163" s="28">
        <f t="shared" si="155"/>
        <v>0</v>
      </c>
      <c r="F1163" s="28">
        <f t="shared" si="156"/>
        <v>0</v>
      </c>
      <c r="H1163" s="6"/>
      <c r="I1163" s="6"/>
      <c r="J1163" s="6"/>
      <c r="K1163" s="28">
        <f t="shared" si="157"/>
        <v>0</v>
      </c>
      <c r="L1163" s="28">
        <f t="shared" si="158"/>
        <v>0</v>
      </c>
      <c r="M1163" s="28">
        <f t="shared" si="159"/>
        <v>0</v>
      </c>
      <c r="O1163" s="11" t="s">
        <v>25</v>
      </c>
      <c r="P1163" s="6"/>
      <c r="Q1163" s="28">
        <f t="shared" si="160"/>
        <v>0</v>
      </c>
      <c r="S1163" s="11" t="s">
        <v>25</v>
      </c>
      <c r="T1163" s="6"/>
      <c r="U1163" s="28">
        <f t="shared" si="161"/>
        <v>0</v>
      </c>
    </row>
    <row r="1164" spans="1:21" x14ac:dyDescent="0.35">
      <c r="A1164" s="6"/>
      <c r="B1164" s="6"/>
      <c r="C1164" s="6"/>
      <c r="D1164" s="28">
        <f t="shared" si="154"/>
        <v>0</v>
      </c>
      <c r="E1164" s="28">
        <f t="shared" si="155"/>
        <v>0</v>
      </c>
      <c r="F1164" s="28">
        <f t="shared" si="156"/>
        <v>0</v>
      </c>
      <c r="H1164" s="6"/>
      <c r="I1164" s="6"/>
      <c r="J1164" s="6"/>
      <c r="K1164" s="28">
        <f t="shared" si="157"/>
        <v>0</v>
      </c>
      <c r="L1164" s="28">
        <f t="shared" si="158"/>
        <v>0</v>
      </c>
      <c r="M1164" s="28">
        <f t="shared" si="159"/>
        <v>0</v>
      </c>
      <c r="O1164" s="11" t="s">
        <v>25</v>
      </c>
      <c r="P1164" s="6"/>
      <c r="Q1164" s="28">
        <f t="shared" si="160"/>
        <v>0</v>
      </c>
      <c r="S1164" s="11" t="s">
        <v>25</v>
      </c>
      <c r="T1164" s="6"/>
      <c r="U1164" s="28">
        <f t="shared" si="161"/>
        <v>0</v>
      </c>
    </row>
    <row r="1165" spans="1:21" x14ac:dyDescent="0.35">
      <c r="A1165" s="6"/>
      <c r="B1165" s="6"/>
      <c r="C1165" s="6"/>
      <c r="D1165" s="28">
        <f t="shared" si="154"/>
        <v>0</v>
      </c>
      <c r="E1165" s="28">
        <f t="shared" si="155"/>
        <v>0</v>
      </c>
      <c r="F1165" s="28">
        <f t="shared" si="156"/>
        <v>0</v>
      </c>
      <c r="H1165" s="6"/>
      <c r="I1165" s="6"/>
      <c r="J1165" s="6"/>
      <c r="K1165" s="28">
        <f t="shared" si="157"/>
        <v>0</v>
      </c>
      <c r="L1165" s="28">
        <f t="shared" si="158"/>
        <v>0</v>
      </c>
      <c r="M1165" s="28">
        <f t="shared" si="159"/>
        <v>0</v>
      </c>
      <c r="O1165" s="11" t="s">
        <v>25</v>
      </c>
      <c r="P1165" s="6"/>
      <c r="Q1165" s="28">
        <f t="shared" si="160"/>
        <v>0</v>
      </c>
      <c r="S1165" s="11" t="s">
        <v>25</v>
      </c>
      <c r="T1165" s="6"/>
      <c r="U1165" s="28">
        <f t="shared" si="161"/>
        <v>0</v>
      </c>
    </row>
    <row r="1166" spans="1:21" x14ac:dyDescent="0.35">
      <c r="A1166" s="6"/>
      <c r="B1166" s="6"/>
      <c r="C1166" s="6"/>
      <c r="D1166" s="28">
        <f t="shared" si="154"/>
        <v>0</v>
      </c>
      <c r="E1166" s="28">
        <f t="shared" si="155"/>
        <v>0</v>
      </c>
      <c r="F1166" s="28">
        <f t="shared" si="156"/>
        <v>0</v>
      </c>
      <c r="H1166" s="6"/>
      <c r="I1166" s="6"/>
      <c r="J1166" s="6"/>
      <c r="K1166" s="28">
        <f t="shared" si="157"/>
        <v>0</v>
      </c>
      <c r="L1166" s="28">
        <f t="shared" si="158"/>
        <v>0</v>
      </c>
      <c r="M1166" s="28">
        <f t="shared" si="159"/>
        <v>0</v>
      </c>
      <c r="O1166" s="11" t="s">
        <v>25</v>
      </c>
      <c r="P1166" s="6"/>
      <c r="Q1166" s="28">
        <f t="shared" si="160"/>
        <v>0</v>
      </c>
      <c r="S1166" s="11" t="s">
        <v>25</v>
      </c>
      <c r="T1166" s="6"/>
      <c r="U1166" s="28">
        <f t="shared" si="161"/>
        <v>0</v>
      </c>
    </row>
    <row r="1167" spans="1:21" x14ac:dyDescent="0.35">
      <c r="A1167" s="6"/>
      <c r="B1167" s="6"/>
      <c r="C1167" s="6"/>
      <c r="D1167" s="28">
        <f t="shared" si="154"/>
        <v>0</v>
      </c>
      <c r="E1167" s="28">
        <f t="shared" si="155"/>
        <v>0</v>
      </c>
      <c r="F1167" s="28">
        <f t="shared" si="156"/>
        <v>0</v>
      </c>
      <c r="H1167" s="6"/>
      <c r="I1167" s="6"/>
      <c r="J1167" s="6"/>
      <c r="K1167" s="28">
        <f t="shared" si="157"/>
        <v>0</v>
      </c>
      <c r="L1167" s="28">
        <f t="shared" si="158"/>
        <v>0</v>
      </c>
      <c r="M1167" s="28">
        <f t="shared" si="159"/>
        <v>0</v>
      </c>
      <c r="O1167" s="11" t="s">
        <v>25</v>
      </c>
      <c r="P1167" s="6"/>
      <c r="Q1167" s="28">
        <f t="shared" si="160"/>
        <v>0</v>
      </c>
      <c r="S1167" s="11" t="s">
        <v>25</v>
      </c>
      <c r="T1167" s="6"/>
      <c r="U1167" s="28">
        <f t="shared" si="161"/>
        <v>0</v>
      </c>
    </row>
    <row r="1168" spans="1:21" x14ac:dyDescent="0.35">
      <c r="A1168" s="6"/>
      <c r="B1168" s="6"/>
      <c r="C1168" s="6"/>
      <c r="D1168" s="28">
        <f t="shared" si="154"/>
        <v>0</v>
      </c>
      <c r="E1168" s="28">
        <f t="shared" si="155"/>
        <v>0</v>
      </c>
      <c r="F1168" s="28">
        <f t="shared" si="156"/>
        <v>0</v>
      </c>
      <c r="H1168" s="6"/>
      <c r="I1168" s="6"/>
      <c r="J1168" s="6"/>
      <c r="K1168" s="28">
        <f t="shared" si="157"/>
        <v>0</v>
      </c>
      <c r="L1168" s="28">
        <f t="shared" si="158"/>
        <v>0</v>
      </c>
      <c r="M1168" s="28">
        <f t="shared" si="159"/>
        <v>0</v>
      </c>
      <c r="O1168" s="11" t="s">
        <v>25</v>
      </c>
      <c r="P1168" s="6"/>
      <c r="Q1168" s="28">
        <f t="shared" si="160"/>
        <v>0</v>
      </c>
      <c r="S1168" s="11" t="s">
        <v>25</v>
      </c>
      <c r="T1168" s="6"/>
      <c r="U1168" s="28">
        <f t="shared" si="161"/>
        <v>0</v>
      </c>
    </row>
    <row r="1169" spans="1:21" x14ac:dyDescent="0.35">
      <c r="A1169" s="6"/>
      <c r="B1169" s="6"/>
      <c r="C1169" s="6"/>
      <c r="D1169" s="28">
        <f t="shared" si="154"/>
        <v>0</v>
      </c>
      <c r="E1169" s="28">
        <f t="shared" si="155"/>
        <v>0</v>
      </c>
      <c r="F1169" s="28">
        <f t="shared" si="156"/>
        <v>0</v>
      </c>
      <c r="H1169" s="6"/>
      <c r="I1169" s="6"/>
      <c r="J1169" s="6"/>
      <c r="K1169" s="28">
        <f t="shared" si="157"/>
        <v>0</v>
      </c>
      <c r="L1169" s="28">
        <f t="shared" si="158"/>
        <v>0</v>
      </c>
      <c r="M1169" s="28">
        <f t="shared" si="159"/>
        <v>0</v>
      </c>
      <c r="O1169" s="11" t="s">
        <v>25</v>
      </c>
      <c r="P1169" s="6"/>
      <c r="Q1169" s="28">
        <f t="shared" si="160"/>
        <v>0</v>
      </c>
      <c r="S1169" s="11" t="s">
        <v>25</v>
      </c>
      <c r="T1169" s="6"/>
      <c r="U1169" s="28">
        <f t="shared" si="161"/>
        <v>0</v>
      </c>
    </row>
    <row r="1170" spans="1:21" x14ac:dyDescent="0.35">
      <c r="A1170" s="6"/>
      <c r="B1170" s="6"/>
      <c r="C1170" s="6"/>
      <c r="D1170" s="28">
        <f t="shared" si="154"/>
        <v>0</v>
      </c>
      <c r="E1170" s="28">
        <f t="shared" si="155"/>
        <v>0</v>
      </c>
      <c r="F1170" s="28">
        <f t="shared" si="156"/>
        <v>0</v>
      </c>
      <c r="H1170" s="6"/>
      <c r="I1170" s="6"/>
      <c r="J1170" s="6"/>
      <c r="K1170" s="28">
        <f t="shared" si="157"/>
        <v>0</v>
      </c>
      <c r="L1170" s="28">
        <f t="shared" si="158"/>
        <v>0</v>
      </c>
      <c r="M1170" s="28">
        <f t="shared" si="159"/>
        <v>0</v>
      </c>
      <c r="O1170" s="11" t="s">
        <v>25</v>
      </c>
      <c r="P1170" s="6"/>
      <c r="Q1170" s="28">
        <f t="shared" si="160"/>
        <v>0</v>
      </c>
      <c r="S1170" s="11" t="s">
        <v>25</v>
      </c>
      <c r="T1170" s="6"/>
      <c r="U1170" s="28">
        <f t="shared" si="161"/>
        <v>0</v>
      </c>
    </row>
    <row r="1171" spans="1:21" x14ac:dyDescent="0.35">
      <c r="A1171" s="6"/>
      <c r="B1171" s="6"/>
      <c r="C1171" s="6"/>
      <c r="D1171" s="28">
        <f t="shared" si="154"/>
        <v>0</v>
      </c>
      <c r="E1171" s="28">
        <f t="shared" si="155"/>
        <v>0</v>
      </c>
      <c r="F1171" s="28">
        <f t="shared" si="156"/>
        <v>0</v>
      </c>
      <c r="H1171" s="6"/>
      <c r="I1171" s="6"/>
      <c r="J1171" s="6"/>
      <c r="K1171" s="28">
        <f t="shared" si="157"/>
        <v>0</v>
      </c>
      <c r="L1171" s="28">
        <f t="shared" si="158"/>
        <v>0</v>
      </c>
      <c r="M1171" s="28">
        <f t="shared" si="159"/>
        <v>0</v>
      </c>
      <c r="O1171" s="11" t="s">
        <v>25</v>
      </c>
      <c r="P1171" s="6"/>
      <c r="Q1171" s="28">
        <f t="shared" si="160"/>
        <v>0</v>
      </c>
      <c r="S1171" s="11" t="s">
        <v>25</v>
      </c>
      <c r="T1171" s="6"/>
      <c r="U1171" s="28">
        <f t="shared" si="161"/>
        <v>0</v>
      </c>
    </row>
    <row r="1172" spans="1:21" x14ac:dyDescent="0.35">
      <c r="A1172" s="6"/>
      <c r="B1172" s="6"/>
      <c r="C1172" s="6"/>
      <c r="D1172" s="28">
        <f t="shared" si="154"/>
        <v>0</v>
      </c>
      <c r="E1172" s="28">
        <f t="shared" si="155"/>
        <v>0</v>
      </c>
      <c r="F1172" s="28">
        <f t="shared" si="156"/>
        <v>0</v>
      </c>
      <c r="H1172" s="6"/>
      <c r="I1172" s="6"/>
      <c r="J1172" s="6"/>
      <c r="K1172" s="28">
        <f t="shared" si="157"/>
        <v>0</v>
      </c>
      <c r="L1172" s="28">
        <f t="shared" si="158"/>
        <v>0</v>
      </c>
      <c r="M1172" s="28">
        <f t="shared" si="159"/>
        <v>0</v>
      </c>
      <c r="O1172" s="11" t="s">
        <v>25</v>
      </c>
      <c r="P1172" s="6"/>
      <c r="Q1172" s="28">
        <f t="shared" si="160"/>
        <v>0</v>
      </c>
      <c r="S1172" s="11" t="s">
        <v>25</v>
      </c>
      <c r="T1172" s="6"/>
      <c r="U1172" s="28">
        <f t="shared" si="161"/>
        <v>0</v>
      </c>
    </row>
    <row r="1173" spans="1:21" x14ac:dyDescent="0.35">
      <c r="A1173" s="6"/>
      <c r="B1173" s="6"/>
      <c r="C1173" s="6"/>
      <c r="D1173" s="28">
        <f t="shared" si="154"/>
        <v>0</v>
      </c>
      <c r="E1173" s="28">
        <f t="shared" si="155"/>
        <v>0</v>
      </c>
      <c r="F1173" s="28">
        <f t="shared" si="156"/>
        <v>0</v>
      </c>
      <c r="H1173" s="6"/>
      <c r="I1173" s="6"/>
      <c r="J1173" s="6"/>
      <c r="K1173" s="28">
        <f t="shared" si="157"/>
        <v>0</v>
      </c>
      <c r="L1173" s="28">
        <f t="shared" si="158"/>
        <v>0</v>
      </c>
      <c r="M1173" s="28">
        <f t="shared" si="159"/>
        <v>0</v>
      </c>
      <c r="O1173" s="11" t="s">
        <v>25</v>
      </c>
      <c r="P1173" s="6"/>
      <c r="Q1173" s="28">
        <f t="shared" si="160"/>
        <v>0</v>
      </c>
      <c r="S1173" s="11" t="s">
        <v>25</v>
      </c>
      <c r="T1173" s="6"/>
      <c r="U1173" s="28">
        <f t="shared" si="161"/>
        <v>0</v>
      </c>
    </row>
    <row r="1174" spans="1:21" x14ac:dyDescent="0.35">
      <c r="A1174" s="6"/>
      <c r="B1174" s="6"/>
      <c r="C1174" s="6"/>
      <c r="D1174" s="28">
        <f t="shared" si="154"/>
        <v>0</v>
      </c>
      <c r="E1174" s="28">
        <f t="shared" si="155"/>
        <v>0</v>
      </c>
      <c r="F1174" s="28">
        <f t="shared" si="156"/>
        <v>0</v>
      </c>
      <c r="H1174" s="6"/>
      <c r="I1174" s="6"/>
      <c r="J1174" s="6"/>
      <c r="K1174" s="28">
        <f t="shared" si="157"/>
        <v>0</v>
      </c>
      <c r="L1174" s="28">
        <f t="shared" si="158"/>
        <v>0</v>
      </c>
      <c r="M1174" s="28">
        <f t="shared" si="159"/>
        <v>0</v>
      </c>
      <c r="O1174" s="11" t="s">
        <v>25</v>
      </c>
      <c r="P1174" s="6"/>
      <c r="Q1174" s="28">
        <f t="shared" si="160"/>
        <v>0</v>
      </c>
      <c r="S1174" s="11" t="s">
        <v>25</v>
      </c>
      <c r="T1174" s="6"/>
      <c r="U1174" s="28">
        <f t="shared" si="161"/>
        <v>0</v>
      </c>
    </row>
    <row r="1175" spans="1:21" x14ac:dyDescent="0.35">
      <c r="A1175" s="6"/>
      <c r="B1175" s="6"/>
      <c r="C1175" s="6"/>
      <c r="D1175" s="28">
        <f t="shared" si="154"/>
        <v>0</v>
      </c>
      <c r="E1175" s="28">
        <f t="shared" si="155"/>
        <v>0</v>
      </c>
      <c r="F1175" s="28">
        <f t="shared" si="156"/>
        <v>0</v>
      </c>
      <c r="H1175" s="6"/>
      <c r="I1175" s="6"/>
      <c r="J1175" s="6"/>
      <c r="K1175" s="28">
        <f t="shared" si="157"/>
        <v>0</v>
      </c>
      <c r="L1175" s="28">
        <f t="shared" si="158"/>
        <v>0</v>
      </c>
      <c r="M1175" s="28">
        <f t="shared" si="159"/>
        <v>0</v>
      </c>
      <c r="O1175" s="11" t="s">
        <v>25</v>
      </c>
      <c r="P1175" s="6"/>
      <c r="Q1175" s="28">
        <f t="shared" si="160"/>
        <v>0</v>
      </c>
      <c r="S1175" s="11" t="s">
        <v>25</v>
      </c>
      <c r="T1175" s="6"/>
      <c r="U1175" s="28">
        <f t="shared" si="161"/>
        <v>0</v>
      </c>
    </row>
    <row r="1176" spans="1:21" x14ac:dyDescent="0.35">
      <c r="A1176" s="6"/>
      <c r="B1176" s="6"/>
      <c r="C1176" s="6"/>
      <c r="D1176" s="28">
        <f t="shared" si="154"/>
        <v>0</v>
      </c>
      <c r="E1176" s="28">
        <f t="shared" si="155"/>
        <v>0</v>
      </c>
      <c r="F1176" s="28">
        <f t="shared" si="156"/>
        <v>0</v>
      </c>
      <c r="H1176" s="6"/>
      <c r="I1176" s="6"/>
      <c r="J1176" s="6"/>
      <c r="K1176" s="28">
        <f t="shared" si="157"/>
        <v>0</v>
      </c>
      <c r="L1176" s="28">
        <f t="shared" si="158"/>
        <v>0</v>
      </c>
      <c r="M1176" s="28">
        <f t="shared" si="159"/>
        <v>0</v>
      </c>
      <c r="O1176" s="11" t="s">
        <v>25</v>
      </c>
      <c r="P1176" s="6"/>
      <c r="Q1176" s="28">
        <f t="shared" si="160"/>
        <v>0</v>
      </c>
      <c r="S1176" s="11" t="s">
        <v>25</v>
      </c>
      <c r="T1176" s="6"/>
      <c r="U1176" s="28">
        <f t="shared" si="161"/>
        <v>0</v>
      </c>
    </row>
    <row r="1177" spans="1:21" x14ac:dyDescent="0.35">
      <c r="A1177" s="6"/>
      <c r="B1177" s="6"/>
      <c r="C1177" s="6"/>
      <c r="D1177" s="28">
        <f t="shared" si="154"/>
        <v>0</v>
      </c>
      <c r="E1177" s="28">
        <f t="shared" si="155"/>
        <v>0</v>
      </c>
      <c r="F1177" s="28">
        <f t="shared" si="156"/>
        <v>0</v>
      </c>
      <c r="H1177" s="6"/>
      <c r="I1177" s="6"/>
      <c r="J1177" s="6"/>
      <c r="K1177" s="28">
        <f t="shared" si="157"/>
        <v>0</v>
      </c>
      <c r="L1177" s="28">
        <f t="shared" si="158"/>
        <v>0</v>
      </c>
      <c r="M1177" s="28">
        <f t="shared" si="159"/>
        <v>0</v>
      </c>
      <c r="O1177" s="11" t="s">
        <v>25</v>
      </c>
      <c r="P1177" s="6"/>
      <c r="Q1177" s="28">
        <f t="shared" si="160"/>
        <v>0</v>
      </c>
      <c r="S1177" s="11" t="s">
        <v>25</v>
      </c>
      <c r="T1177" s="6"/>
      <c r="U1177" s="28">
        <f t="shared" si="161"/>
        <v>0</v>
      </c>
    </row>
    <row r="1178" spans="1:21" x14ac:dyDescent="0.35">
      <c r="A1178" s="6"/>
      <c r="B1178" s="6"/>
      <c r="C1178" s="6"/>
      <c r="D1178" s="28">
        <f t="shared" si="154"/>
        <v>0</v>
      </c>
      <c r="E1178" s="28">
        <f t="shared" si="155"/>
        <v>0</v>
      </c>
      <c r="F1178" s="28">
        <f t="shared" si="156"/>
        <v>0</v>
      </c>
      <c r="H1178" s="6"/>
      <c r="I1178" s="6"/>
      <c r="J1178" s="6"/>
      <c r="K1178" s="28">
        <f t="shared" si="157"/>
        <v>0</v>
      </c>
      <c r="L1178" s="28">
        <f t="shared" si="158"/>
        <v>0</v>
      </c>
      <c r="M1178" s="28">
        <f t="shared" si="159"/>
        <v>0</v>
      </c>
      <c r="O1178" s="11" t="s">
        <v>25</v>
      </c>
      <c r="P1178" s="6"/>
      <c r="Q1178" s="28">
        <f t="shared" si="160"/>
        <v>0</v>
      </c>
      <c r="S1178" s="11" t="s">
        <v>25</v>
      </c>
      <c r="T1178" s="6"/>
      <c r="U1178" s="28">
        <f t="shared" si="161"/>
        <v>0</v>
      </c>
    </row>
    <row r="1179" spans="1:21" x14ac:dyDescent="0.35">
      <c r="A1179" s="6"/>
      <c r="B1179" s="6"/>
      <c r="C1179" s="6"/>
      <c r="D1179" s="28">
        <f t="shared" si="154"/>
        <v>0</v>
      </c>
      <c r="E1179" s="28">
        <f t="shared" si="155"/>
        <v>0</v>
      </c>
      <c r="F1179" s="28">
        <f t="shared" si="156"/>
        <v>0</v>
      </c>
      <c r="H1179" s="6"/>
      <c r="I1179" s="6"/>
      <c r="J1179" s="6"/>
      <c r="K1179" s="28">
        <f t="shared" si="157"/>
        <v>0</v>
      </c>
      <c r="L1179" s="28">
        <f t="shared" si="158"/>
        <v>0</v>
      </c>
      <c r="M1179" s="28">
        <f t="shared" si="159"/>
        <v>0</v>
      </c>
      <c r="O1179" s="11" t="s">
        <v>25</v>
      </c>
      <c r="P1179" s="6"/>
      <c r="Q1179" s="28">
        <f t="shared" si="160"/>
        <v>0</v>
      </c>
      <c r="S1179" s="11" t="s">
        <v>25</v>
      </c>
      <c r="T1179" s="6"/>
      <c r="U1179" s="28">
        <f t="shared" si="161"/>
        <v>0</v>
      </c>
    </row>
    <row r="1180" spans="1:21" x14ac:dyDescent="0.35">
      <c r="A1180" s="6"/>
      <c r="B1180" s="6"/>
      <c r="C1180" s="6"/>
      <c r="D1180" s="28">
        <f t="shared" si="154"/>
        <v>0</v>
      </c>
      <c r="E1180" s="28">
        <f t="shared" si="155"/>
        <v>0</v>
      </c>
      <c r="F1180" s="28">
        <f t="shared" si="156"/>
        <v>0</v>
      </c>
      <c r="H1180" s="6"/>
      <c r="I1180" s="6"/>
      <c r="J1180" s="6"/>
      <c r="K1180" s="28">
        <f t="shared" si="157"/>
        <v>0</v>
      </c>
      <c r="L1180" s="28">
        <f t="shared" si="158"/>
        <v>0</v>
      </c>
      <c r="M1180" s="28">
        <f t="shared" si="159"/>
        <v>0</v>
      </c>
      <c r="O1180" s="11" t="s">
        <v>25</v>
      </c>
      <c r="P1180" s="6"/>
      <c r="Q1180" s="28">
        <f t="shared" si="160"/>
        <v>0</v>
      </c>
      <c r="S1180" s="11" t="s">
        <v>25</v>
      </c>
      <c r="T1180" s="6"/>
      <c r="U1180" s="28">
        <f t="shared" si="161"/>
        <v>0</v>
      </c>
    </row>
    <row r="1181" spans="1:21" x14ac:dyDescent="0.35">
      <c r="A1181" s="6"/>
      <c r="B1181" s="6"/>
      <c r="C1181" s="6"/>
      <c r="D1181" s="28">
        <f t="shared" si="154"/>
        <v>0</v>
      </c>
      <c r="E1181" s="28">
        <f t="shared" si="155"/>
        <v>0</v>
      </c>
      <c r="F1181" s="28">
        <f t="shared" si="156"/>
        <v>0</v>
      </c>
      <c r="H1181" s="6"/>
      <c r="I1181" s="6"/>
      <c r="J1181" s="6"/>
      <c r="K1181" s="28">
        <f t="shared" si="157"/>
        <v>0</v>
      </c>
      <c r="L1181" s="28">
        <f t="shared" si="158"/>
        <v>0</v>
      </c>
      <c r="M1181" s="28">
        <f t="shared" si="159"/>
        <v>0</v>
      </c>
      <c r="O1181" s="11" t="s">
        <v>25</v>
      </c>
      <c r="P1181" s="6"/>
      <c r="Q1181" s="28">
        <f t="shared" si="160"/>
        <v>0</v>
      </c>
      <c r="S1181" s="11" t="s">
        <v>25</v>
      </c>
      <c r="T1181" s="6"/>
      <c r="U1181" s="28">
        <f t="shared" si="161"/>
        <v>0</v>
      </c>
    </row>
    <row r="1182" spans="1:21" x14ac:dyDescent="0.35">
      <c r="A1182" s="6"/>
      <c r="B1182" s="6"/>
      <c r="C1182" s="6"/>
      <c r="D1182" s="28">
        <f t="shared" si="154"/>
        <v>0</v>
      </c>
      <c r="E1182" s="28">
        <f t="shared" si="155"/>
        <v>0</v>
      </c>
      <c r="F1182" s="28">
        <f t="shared" si="156"/>
        <v>0</v>
      </c>
      <c r="H1182" s="6"/>
      <c r="I1182" s="6"/>
      <c r="J1182" s="6"/>
      <c r="K1182" s="28">
        <f t="shared" si="157"/>
        <v>0</v>
      </c>
      <c r="L1182" s="28">
        <f t="shared" si="158"/>
        <v>0</v>
      </c>
      <c r="M1182" s="28">
        <f t="shared" si="159"/>
        <v>0</v>
      </c>
      <c r="O1182" s="11" t="s">
        <v>25</v>
      </c>
      <c r="P1182" s="6"/>
      <c r="Q1182" s="28">
        <f t="shared" si="160"/>
        <v>0</v>
      </c>
      <c r="S1182" s="11" t="s">
        <v>25</v>
      </c>
      <c r="T1182" s="6"/>
      <c r="U1182" s="28">
        <f t="shared" si="161"/>
        <v>0</v>
      </c>
    </row>
    <row r="1183" spans="1:21" x14ac:dyDescent="0.35">
      <c r="A1183" s="6"/>
      <c r="B1183" s="6"/>
      <c r="C1183" s="6"/>
      <c r="D1183" s="28">
        <f t="shared" si="154"/>
        <v>0</v>
      </c>
      <c r="E1183" s="28">
        <f t="shared" si="155"/>
        <v>0</v>
      </c>
      <c r="F1183" s="28">
        <f t="shared" si="156"/>
        <v>0</v>
      </c>
      <c r="H1183" s="6"/>
      <c r="I1183" s="6"/>
      <c r="J1183" s="6"/>
      <c r="K1183" s="28">
        <f t="shared" si="157"/>
        <v>0</v>
      </c>
      <c r="L1183" s="28">
        <f t="shared" si="158"/>
        <v>0</v>
      </c>
      <c r="M1183" s="28">
        <f t="shared" si="159"/>
        <v>0</v>
      </c>
      <c r="O1183" s="11" t="s">
        <v>25</v>
      </c>
      <c r="P1183" s="6"/>
      <c r="Q1183" s="28">
        <f t="shared" si="160"/>
        <v>0</v>
      </c>
      <c r="S1183" s="11" t="s">
        <v>25</v>
      </c>
      <c r="T1183" s="6"/>
      <c r="U1183" s="28">
        <f t="shared" si="161"/>
        <v>0</v>
      </c>
    </row>
    <row r="1184" spans="1:21" x14ac:dyDescent="0.35">
      <c r="A1184" s="6"/>
      <c r="B1184" s="6"/>
      <c r="C1184" s="6"/>
      <c r="D1184" s="28">
        <f t="shared" si="154"/>
        <v>0</v>
      </c>
      <c r="E1184" s="28">
        <f t="shared" si="155"/>
        <v>0</v>
      </c>
      <c r="F1184" s="28">
        <f t="shared" si="156"/>
        <v>0</v>
      </c>
      <c r="H1184" s="6"/>
      <c r="I1184" s="6"/>
      <c r="J1184" s="6"/>
      <c r="K1184" s="28">
        <f t="shared" si="157"/>
        <v>0</v>
      </c>
      <c r="L1184" s="28">
        <f t="shared" si="158"/>
        <v>0</v>
      </c>
      <c r="M1184" s="28">
        <f t="shared" si="159"/>
        <v>0</v>
      </c>
      <c r="O1184" s="11" t="s">
        <v>25</v>
      </c>
      <c r="P1184" s="6"/>
      <c r="Q1184" s="28">
        <f t="shared" si="160"/>
        <v>0</v>
      </c>
      <c r="S1184" s="11" t="s">
        <v>25</v>
      </c>
      <c r="T1184" s="6"/>
      <c r="U1184" s="28">
        <f t="shared" si="161"/>
        <v>0</v>
      </c>
    </row>
    <row r="1185" spans="1:21" x14ac:dyDescent="0.35">
      <c r="A1185" s="6"/>
      <c r="B1185" s="6"/>
      <c r="C1185" s="6"/>
      <c r="D1185" s="28">
        <f t="shared" si="154"/>
        <v>0</v>
      </c>
      <c r="E1185" s="28">
        <f t="shared" si="155"/>
        <v>0</v>
      </c>
      <c r="F1185" s="28">
        <f t="shared" si="156"/>
        <v>0</v>
      </c>
      <c r="H1185" s="6"/>
      <c r="I1185" s="6"/>
      <c r="J1185" s="6"/>
      <c r="K1185" s="28">
        <f t="shared" si="157"/>
        <v>0</v>
      </c>
      <c r="L1185" s="28">
        <f t="shared" si="158"/>
        <v>0</v>
      </c>
      <c r="M1185" s="28">
        <f t="shared" si="159"/>
        <v>0</v>
      </c>
      <c r="O1185" s="11" t="s">
        <v>25</v>
      </c>
      <c r="P1185" s="6"/>
      <c r="Q1185" s="28">
        <f t="shared" si="160"/>
        <v>0</v>
      </c>
      <c r="S1185" s="11" t="s">
        <v>25</v>
      </c>
      <c r="T1185" s="6"/>
      <c r="U1185" s="28">
        <f t="shared" si="161"/>
        <v>0</v>
      </c>
    </row>
    <row r="1186" spans="1:21" x14ac:dyDescent="0.35">
      <c r="A1186" s="6"/>
      <c r="B1186" s="6"/>
      <c r="C1186" s="6"/>
      <c r="D1186" s="28">
        <f t="shared" si="154"/>
        <v>0</v>
      </c>
      <c r="E1186" s="28">
        <f t="shared" si="155"/>
        <v>0</v>
      </c>
      <c r="F1186" s="28">
        <f t="shared" si="156"/>
        <v>0</v>
      </c>
      <c r="H1186" s="6"/>
      <c r="I1186" s="6"/>
      <c r="J1186" s="6"/>
      <c r="K1186" s="28">
        <f t="shared" si="157"/>
        <v>0</v>
      </c>
      <c r="L1186" s="28">
        <f t="shared" si="158"/>
        <v>0</v>
      </c>
      <c r="M1186" s="28">
        <f t="shared" si="159"/>
        <v>0</v>
      </c>
      <c r="O1186" s="11" t="s">
        <v>25</v>
      </c>
      <c r="P1186" s="6"/>
      <c r="Q1186" s="28">
        <f t="shared" si="160"/>
        <v>0</v>
      </c>
      <c r="S1186" s="11" t="s">
        <v>25</v>
      </c>
      <c r="T1186" s="6"/>
      <c r="U1186" s="28">
        <f t="shared" si="161"/>
        <v>0</v>
      </c>
    </row>
    <row r="1187" spans="1:21" x14ac:dyDescent="0.35">
      <c r="A1187" s="6"/>
      <c r="B1187" s="6"/>
      <c r="C1187" s="6"/>
      <c r="D1187" s="28">
        <f t="shared" si="154"/>
        <v>0</v>
      </c>
      <c r="E1187" s="28">
        <f t="shared" si="155"/>
        <v>0</v>
      </c>
      <c r="F1187" s="28">
        <f t="shared" si="156"/>
        <v>0</v>
      </c>
      <c r="H1187" s="6"/>
      <c r="I1187" s="6"/>
      <c r="J1187" s="6"/>
      <c r="K1187" s="28">
        <f t="shared" si="157"/>
        <v>0</v>
      </c>
      <c r="L1187" s="28">
        <f t="shared" si="158"/>
        <v>0</v>
      </c>
      <c r="M1187" s="28">
        <f t="shared" si="159"/>
        <v>0</v>
      </c>
      <c r="O1187" s="11" t="s">
        <v>25</v>
      </c>
      <c r="P1187" s="6"/>
      <c r="Q1187" s="28">
        <f t="shared" si="160"/>
        <v>0</v>
      </c>
      <c r="S1187" s="11" t="s">
        <v>25</v>
      </c>
      <c r="T1187" s="6"/>
      <c r="U1187" s="28">
        <f t="shared" si="161"/>
        <v>0</v>
      </c>
    </row>
    <row r="1188" spans="1:21" x14ac:dyDescent="0.35">
      <c r="A1188" s="6"/>
      <c r="B1188" s="6"/>
      <c r="C1188" s="6"/>
      <c r="D1188" s="28">
        <f t="shared" si="154"/>
        <v>0</v>
      </c>
      <c r="E1188" s="28">
        <f t="shared" si="155"/>
        <v>0</v>
      </c>
      <c r="F1188" s="28">
        <f t="shared" si="156"/>
        <v>0</v>
      </c>
      <c r="H1188" s="6"/>
      <c r="I1188" s="6"/>
      <c r="J1188" s="6"/>
      <c r="K1188" s="28">
        <f t="shared" si="157"/>
        <v>0</v>
      </c>
      <c r="L1188" s="28">
        <f t="shared" si="158"/>
        <v>0</v>
      </c>
      <c r="M1188" s="28">
        <f t="shared" si="159"/>
        <v>0</v>
      </c>
      <c r="O1188" s="11" t="s">
        <v>25</v>
      </c>
      <c r="P1188" s="6"/>
      <c r="Q1188" s="28">
        <f t="shared" si="160"/>
        <v>0</v>
      </c>
      <c r="S1188" s="11" t="s">
        <v>25</v>
      </c>
      <c r="T1188" s="6"/>
      <c r="U1188" s="28">
        <f t="shared" si="161"/>
        <v>0</v>
      </c>
    </row>
    <row r="1189" spans="1:21" x14ac:dyDescent="0.35">
      <c r="A1189" s="6"/>
      <c r="B1189" s="6"/>
      <c r="C1189" s="6"/>
      <c r="D1189" s="28">
        <f t="shared" si="154"/>
        <v>0</v>
      </c>
      <c r="E1189" s="28">
        <f t="shared" si="155"/>
        <v>0</v>
      </c>
      <c r="F1189" s="28">
        <f t="shared" si="156"/>
        <v>0</v>
      </c>
      <c r="H1189" s="6"/>
      <c r="I1189" s="6"/>
      <c r="J1189" s="6"/>
      <c r="K1189" s="28">
        <f t="shared" si="157"/>
        <v>0</v>
      </c>
      <c r="L1189" s="28">
        <f t="shared" si="158"/>
        <v>0</v>
      </c>
      <c r="M1189" s="28">
        <f t="shared" si="159"/>
        <v>0</v>
      </c>
      <c r="O1189" s="11" t="s">
        <v>25</v>
      </c>
      <c r="P1189" s="6"/>
      <c r="Q1189" s="28">
        <f t="shared" si="160"/>
        <v>0</v>
      </c>
      <c r="S1189" s="11" t="s">
        <v>25</v>
      </c>
      <c r="T1189" s="6"/>
      <c r="U1189" s="28">
        <f t="shared" si="161"/>
        <v>0</v>
      </c>
    </row>
    <row r="1190" spans="1:21" x14ac:dyDescent="0.35">
      <c r="A1190" s="6"/>
      <c r="B1190" s="6"/>
      <c r="C1190" s="6"/>
      <c r="D1190" s="28">
        <f t="shared" si="154"/>
        <v>0</v>
      </c>
      <c r="E1190" s="28">
        <f t="shared" si="155"/>
        <v>0</v>
      </c>
      <c r="F1190" s="28">
        <f t="shared" si="156"/>
        <v>0</v>
      </c>
      <c r="H1190" s="6"/>
      <c r="I1190" s="6"/>
      <c r="J1190" s="6"/>
      <c r="K1190" s="28">
        <f t="shared" si="157"/>
        <v>0</v>
      </c>
      <c r="L1190" s="28">
        <f t="shared" si="158"/>
        <v>0</v>
      </c>
      <c r="M1190" s="28">
        <f t="shared" si="159"/>
        <v>0</v>
      </c>
      <c r="O1190" s="11" t="s">
        <v>25</v>
      </c>
      <c r="P1190" s="6"/>
      <c r="Q1190" s="28">
        <f t="shared" si="160"/>
        <v>0</v>
      </c>
      <c r="S1190" s="11" t="s">
        <v>25</v>
      </c>
      <c r="T1190" s="6"/>
      <c r="U1190" s="28">
        <f t="shared" si="161"/>
        <v>0</v>
      </c>
    </row>
    <row r="1191" spans="1:21" x14ac:dyDescent="0.35">
      <c r="A1191" s="6"/>
      <c r="B1191" s="6"/>
      <c r="C1191" s="6"/>
      <c r="D1191" s="28">
        <f t="shared" si="154"/>
        <v>0</v>
      </c>
      <c r="E1191" s="28">
        <f t="shared" si="155"/>
        <v>0</v>
      </c>
      <c r="F1191" s="28">
        <f t="shared" si="156"/>
        <v>0</v>
      </c>
      <c r="H1191" s="6"/>
      <c r="I1191" s="6"/>
      <c r="J1191" s="6"/>
      <c r="K1191" s="28">
        <f t="shared" si="157"/>
        <v>0</v>
      </c>
      <c r="L1191" s="28">
        <f t="shared" si="158"/>
        <v>0</v>
      </c>
      <c r="M1191" s="28">
        <f t="shared" si="159"/>
        <v>0</v>
      </c>
      <c r="O1191" s="11" t="s">
        <v>25</v>
      </c>
      <c r="P1191" s="6"/>
      <c r="Q1191" s="28">
        <f t="shared" si="160"/>
        <v>0</v>
      </c>
      <c r="S1191" s="11" t="s">
        <v>25</v>
      </c>
      <c r="T1191" s="6"/>
      <c r="U1191" s="28">
        <f t="shared" si="161"/>
        <v>0</v>
      </c>
    </row>
    <row r="1192" spans="1:21" x14ac:dyDescent="0.35">
      <c r="A1192" s="6"/>
      <c r="B1192" s="6"/>
      <c r="C1192" s="6"/>
      <c r="D1192" s="28">
        <f t="shared" si="154"/>
        <v>0</v>
      </c>
      <c r="E1192" s="28">
        <f t="shared" si="155"/>
        <v>0</v>
      </c>
      <c r="F1192" s="28">
        <f t="shared" si="156"/>
        <v>0</v>
      </c>
      <c r="H1192" s="6"/>
      <c r="I1192" s="6"/>
      <c r="J1192" s="6"/>
      <c r="K1192" s="28">
        <f t="shared" si="157"/>
        <v>0</v>
      </c>
      <c r="L1192" s="28">
        <f t="shared" si="158"/>
        <v>0</v>
      </c>
      <c r="M1192" s="28">
        <f t="shared" si="159"/>
        <v>0</v>
      </c>
      <c r="O1192" s="11" t="s">
        <v>25</v>
      </c>
      <c r="P1192" s="6"/>
      <c r="Q1192" s="28">
        <f t="shared" si="160"/>
        <v>0</v>
      </c>
      <c r="S1192" s="11" t="s">
        <v>25</v>
      </c>
      <c r="T1192" s="6"/>
      <c r="U1192" s="28">
        <f t="shared" si="161"/>
        <v>0</v>
      </c>
    </row>
    <row r="1193" spans="1:21" x14ac:dyDescent="0.35">
      <c r="A1193" s="6"/>
      <c r="B1193" s="6"/>
      <c r="C1193" s="6"/>
      <c r="D1193" s="28">
        <f t="shared" si="154"/>
        <v>0</v>
      </c>
      <c r="E1193" s="28">
        <f t="shared" si="155"/>
        <v>0</v>
      </c>
      <c r="F1193" s="28">
        <f t="shared" si="156"/>
        <v>0</v>
      </c>
      <c r="H1193" s="6"/>
      <c r="I1193" s="6"/>
      <c r="J1193" s="6"/>
      <c r="K1193" s="28">
        <f t="shared" si="157"/>
        <v>0</v>
      </c>
      <c r="L1193" s="28">
        <f t="shared" si="158"/>
        <v>0</v>
      </c>
      <c r="M1193" s="28">
        <f t="shared" si="159"/>
        <v>0</v>
      </c>
      <c r="O1193" s="11" t="s">
        <v>25</v>
      </c>
      <c r="P1193" s="6"/>
      <c r="Q1193" s="28">
        <f t="shared" si="160"/>
        <v>0</v>
      </c>
      <c r="S1193" s="11" t="s">
        <v>25</v>
      </c>
      <c r="T1193" s="6"/>
      <c r="U1193" s="28">
        <f t="shared" si="161"/>
        <v>0</v>
      </c>
    </row>
    <row r="1194" spans="1:21" x14ac:dyDescent="0.35">
      <c r="A1194" s="6"/>
      <c r="B1194" s="6"/>
      <c r="C1194" s="6"/>
      <c r="D1194" s="28">
        <f t="shared" si="154"/>
        <v>0</v>
      </c>
      <c r="E1194" s="28">
        <f t="shared" si="155"/>
        <v>0</v>
      </c>
      <c r="F1194" s="28">
        <f t="shared" si="156"/>
        <v>0</v>
      </c>
      <c r="H1194" s="6"/>
      <c r="I1194" s="6"/>
      <c r="J1194" s="6"/>
      <c r="K1194" s="28">
        <f t="shared" si="157"/>
        <v>0</v>
      </c>
      <c r="L1194" s="28">
        <f t="shared" si="158"/>
        <v>0</v>
      </c>
      <c r="M1194" s="28">
        <f t="shared" si="159"/>
        <v>0</v>
      </c>
      <c r="O1194" s="11" t="s">
        <v>25</v>
      </c>
      <c r="P1194" s="6"/>
      <c r="Q1194" s="28">
        <f t="shared" si="160"/>
        <v>0</v>
      </c>
      <c r="S1194" s="11" t="s">
        <v>25</v>
      </c>
      <c r="T1194" s="6"/>
      <c r="U1194" s="28">
        <f t="shared" si="161"/>
        <v>0</v>
      </c>
    </row>
    <row r="1195" spans="1:21" x14ac:dyDescent="0.35">
      <c r="A1195" s="6"/>
      <c r="B1195" s="6"/>
      <c r="C1195" s="6"/>
      <c r="D1195" s="28">
        <f t="shared" si="154"/>
        <v>0</v>
      </c>
      <c r="E1195" s="28">
        <f t="shared" si="155"/>
        <v>0</v>
      </c>
      <c r="F1195" s="28">
        <f t="shared" si="156"/>
        <v>0</v>
      </c>
      <c r="H1195" s="6"/>
      <c r="I1195" s="6"/>
      <c r="J1195" s="6"/>
      <c r="K1195" s="28">
        <f t="shared" si="157"/>
        <v>0</v>
      </c>
      <c r="L1195" s="28">
        <f t="shared" si="158"/>
        <v>0</v>
      </c>
      <c r="M1195" s="28">
        <f t="shared" si="159"/>
        <v>0</v>
      </c>
      <c r="O1195" s="11" t="s">
        <v>25</v>
      </c>
      <c r="P1195" s="6"/>
      <c r="Q1195" s="28">
        <f t="shared" si="160"/>
        <v>0</v>
      </c>
      <c r="S1195" s="11" t="s">
        <v>25</v>
      </c>
      <c r="T1195" s="6"/>
      <c r="U1195" s="28">
        <f t="shared" si="161"/>
        <v>0</v>
      </c>
    </row>
    <row r="1196" spans="1:21" x14ac:dyDescent="0.35">
      <c r="A1196" s="6"/>
      <c r="B1196" s="6"/>
      <c r="C1196" s="6"/>
      <c r="D1196" s="28">
        <f t="shared" si="154"/>
        <v>0</v>
      </c>
      <c r="E1196" s="28">
        <f t="shared" si="155"/>
        <v>0</v>
      </c>
      <c r="F1196" s="28">
        <f t="shared" si="156"/>
        <v>0</v>
      </c>
      <c r="H1196" s="6"/>
      <c r="I1196" s="6"/>
      <c r="J1196" s="6"/>
      <c r="K1196" s="28">
        <f t="shared" si="157"/>
        <v>0</v>
      </c>
      <c r="L1196" s="28">
        <f t="shared" si="158"/>
        <v>0</v>
      </c>
      <c r="M1196" s="28">
        <f t="shared" si="159"/>
        <v>0</v>
      </c>
      <c r="O1196" s="11" t="s">
        <v>25</v>
      </c>
      <c r="P1196" s="6"/>
      <c r="Q1196" s="28">
        <f t="shared" si="160"/>
        <v>0</v>
      </c>
      <c r="S1196" s="11" t="s">
        <v>25</v>
      </c>
      <c r="T1196" s="6"/>
      <c r="U1196" s="28">
        <f t="shared" si="161"/>
        <v>0</v>
      </c>
    </row>
    <row r="1197" spans="1:21" x14ac:dyDescent="0.35">
      <c r="A1197" s="6"/>
      <c r="B1197" s="6"/>
      <c r="C1197" s="6"/>
      <c r="D1197" s="28">
        <f t="shared" si="154"/>
        <v>0</v>
      </c>
      <c r="E1197" s="28">
        <f t="shared" si="155"/>
        <v>0</v>
      </c>
      <c r="F1197" s="28">
        <f t="shared" si="156"/>
        <v>0</v>
      </c>
      <c r="H1197" s="6"/>
      <c r="I1197" s="6"/>
      <c r="J1197" s="6"/>
      <c r="K1197" s="28">
        <f t="shared" si="157"/>
        <v>0</v>
      </c>
      <c r="L1197" s="28">
        <f t="shared" si="158"/>
        <v>0</v>
      </c>
      <c r="M1197" s="28">
        <f t="shared" si="159"/>
        <v>0</v>
      </c>
      <c r="O1197" s="11" t="s">
        <v>25</v>
      </c>
      <c r="P1197" s="6"/>
      <c r="Q1197" s="28">
        <f t="shared" si="160"/>
        <v>0</v>
      </c>
      <c r="S1197" s="11" t="s">
        <v>25</v>
      </c>
      <c r="T1197" s="6"/>
      <c r="U1197" s="28">
        <f t="shared" si="161"/>
        <v>0</v>
      </c>
    </row>
    <row r="1198" spans="1:21" x14ac:dyDescent="0.35">
      <c r="A1198" s="6"/>
      <c r="B1198" s="6"/>
      <c r="C1198" s="6"/>
      <c r="D1198" s="28">
        <f t="shared" si="154"/>
        <v>0</v>
      </c>
      <c r="E1198" s="28">
        <f t="shared" si="155"/>
        <v>0</v>
      </c>
      <c r="F1198" s="28">
        <f t="shared" si="156"/>
        <v>0</v>
      </c>
      <c r="H1198" s="6"/>
      <c r="I1198" s="6"/>
      <c r="J1198" s="6"/>
      <c r="K1198" s="28">
        <f t="shared" si="157"/>
        <v>0</v>
      </c>
      <c r="L1198" s="28">
        <f t="shared" si="158"/>
        <v>0</v>
      </c>
      <c r="M1198" s="28">
        <f t="shared" si="159"/>
        <v>0</v>
      </c>
      <c r="O1198" s="11" t="s">
        <v>25</v>
      </c>
      <c r="P1198" s="6"/>
      <c r="Q1198" s="28">
        <f t="shared" si="160"/>
        <v>0</v>
      </c>
      <c r="S1198" s="11" t="s">
        <v>25</v>
      </c>
      <c r="T1198" s="6"/>
      <c r="U1198" s="28">
        <f t="shared" si="161"/>
        <v>0</v>
      </c>
    </row>
    <row r="1199" spans="1:21" x14ac:dyDescent="0.35">
      <c r="A1199" s="6"/>
      <c r="B1199" s="6"/>
      <c r="C1199" s="6"/>
      <c r="D1199" s="28">
        <f t="shared" si="154"/>
        <v>0</v>
      </c>
      <c r="E1199" s="28">
        <f t="shared" si="155"/>
        <v>0</v>
      </c>
      <c r="F1199" s="28">
        <f t="shared" si="156"/>
        <v>0</v>
      </c>
      <c r="H1199" s="6"/>
      <c r="I1199" s="6"/>
      <c r="J1199" s="6"/>
      <c r="K1199" s="28">
        <f t="shared" si="157"/>
        <v>0</v>
      </c>
      <c r="L1199" s="28">
        <f t="shared" si="158"/>
        <v>0</v>
      </c>
      <c r="M1199" s="28">
        <f t="shared" si="159"/>
        <v>0</v>
      </c>
      <c r="O1199" s="11" t="s">
        <v>25</v>
      </c>
      <c r="P1199" s="6"/>
      <c r="Q1199" s="28">
        <f t="shared" si="160"/>
        <v>0</v>
      </c>
      <c r="S1199" s="11" t="s">
        <v>25</v>
      </c>
      <c r="T1199" s="6"/>
      <c r="U1199" s="28">
        <f t="shared" si="161"/>
        <v>0</v>
      </c>
    </row>
    <row r="1200" spans="1:21" x14ac:dyDescent="0.35">
      <c r="A1200" s="6"/>
      <c r="B1200" s="6"/>
      <c r="C1200" s="6"/>
      <c r="D1200" s="28">
        <f t="shared" si="154"/>
        <v>0</v>
      </c>
      <c r="E1200" s="28">
        <f t="shared" si="155"/>
        <v>0</v>
      </c>
      <c r="F1200" s="28">
        <f t="shared" si="156"/>
        <v>0</v>
      </c>
      <c r="H1200" s="6"/>
      <c r="I1200" s="6"/>
      <c r="J1200" s="6"/>
      <c r="K1200" s="28">
        <f t="shared" si="157"/>
        <v>0</v>
      </c>
      <c r="L1200" s="28">
        <f t="shared" si="158"/>
        <v>0</v>
      </c>
      <c r="M1200" s="28">
        <f t="shared" si="159"/>
        <v>0</v>
      </c>
      <c r="O1200" s="11" t="s">
        <v>25</v>
      </c>
      <c r="P1200" s="6"/>
      <c r="Q1200" s="28">
        <f t="shared" si="160"/>
        <v>0</v>
      </c>
      <c r="S1200" s="11" t="s">
        <v>25</v>
      </c>
      <c r="T1200" s="6"/>
      <c r="U1200" s="28">
        <f t="shared" si="161"/>
        <v>0</v>
      </c>
    </row>
    <row r="1201" spans="1:21" x14ac:dyDescent="0.35">
      <c r="A1201" s="6"/>
      <c r="B1201" s="6"/>
      <c r="C1201" s="6"/>
      <c r="D1201" s="28">
        <f t="shared" si="154"/>
        <v>0</v>
      </c>
      <c r="E1201" s="28">
        <f t="shared" si="155"/>
        <v>0</v>
      </c>
      <c r="F1201" s="28">
        <f t="shared" si="156"/>
        <v>0</v>
      </c>
      <c r="H1201" s="6"/>
      <c r="I1201" s="6"/>
      <c r="J1201" s="6"/>
      <c r="K1201" s="28">
        <f t="shared" si="157"/>
        <v>0</v>
      </c>
      <c r="L1201" s="28">
        <f t="shared" si="158"/>
        <v>0</v>
      </c>
      <c r="M1201" s="28">
        <f t="shared" si="159"/>
        <v>0</v>
      </c>
      <c r="O1201" s="11" t="s">
        <v>25</v>
      </c>
      <c r="P1201" s="6"/>
      <c r="Q1201" s="28">
        <f t="shared" si="160"/>
        <v>0</v>
      </c>
      <c r="S1201" s="11" t="s">
        <v>25</v>
      </c>
      <c r="T1201" s="6"/>
      <c r="U1201" s="28">
        <f t="shared" si="161"/>
        <v>0</v>
      </c>
    </row>
    <row r="1202" spans="1:21" x14ac:dyDescent="0.35">
      <c r="A1202" s="6"/>
      <c r="B1202" s="6"/>
      <c r="C1202" s="6"/>
      <c r="D1202" s="28">
        <f t="shared" ref="D1202:D1265" si="162">CalcHostUnitsFullStack(B1202)</f>
        <v>0</v>
      </c>
      <c r="E1202" s="28">
        <f t="shared" ref="E1202:E1265" si="163">D1202*C1202</f>
        <v>0</v>
      </c>
      <c r="F1202" s="28">
        <f t="shared" ref="F1202:F1265" si="164">CalcCustomMetricsFullStack(B1202)</f>
        <v>0</v>
      </c>
      <c r="H1202" s="6"/>
      <c r="I1202" s="6"/>
      <c r="J1202" s="6"/>
      <c r="K1202" s="28">
        <f t="shared" ref="K1202:K1265" si="165">CalcHostUnitsInfraOnly(I1202)</f>
        <v>0</v>
      </c>
      <c r="L1202" s="28">
        <f t="shared" ref="L1202:L1265" si="166">K1202*J1202</f>
        <v>0</v>
      </c>
      <c r="M1202" s="28">
        <f t="shared" ref="M1202:M1265" si="167">CalcCustomMetricsInfraOnly(I1202)</f>
        <v>0</v>
      </c>
      <c r="O1202" s="11" t="s">
        <v>25</v>
      </c>
      <c r="P1202" s="6"/>
      <c r="Q1202" s="28">
        <f t="shared" ref="Q1202:Q1265" si="168">CalcHostUnitsFullStack(VLOOKUP(O1202,machine_sizes,2,FALSE))*P1202</f>
        <v>0</v>
      </c>
      <c r="S1202" s="11" t="s">
        <v>25</v>
      </c>
      <c r="T1202" s="6"/>
      <c r="U1202" s="28">
        <f t="shared" ref="U1202:U1265" si="169">CalcHostUnitsInfraOnly(VLOOKUP(S1202,machine_sizes,2,FALSE))*T1202</f>
        <v>0</v>
      </c>
    </row>
    <row r="1203" spans="1:21" x14ac:dyDescent="0.35">
      <c r="A1203" s="6"/>
      <c r="B1203" s="6"/>
      <c r="C1203" s="6"/>
      <c r="D1203" s="28">
        <f t="shared" si="162"/>
        <v>0</v>
      </c>
      <c r="E1203" s="28">
        <f t="shared" si="163"/>
        <v>0</v>
      </c>
      <c r="F1203" s="28">
        <f t="shared" si="164"/>
        <v>0</v>
      </c>
      <c r="H1203" s="6"/>
      <c r="I1203" s="6"/>
      <c r="J1203" s="6"/>
      <c r="K1203" s="28">
        <f t="shared" si="165"/>
        <v>0</v>
      </c>
      <c r="L1203" s="28">
        <f t="shared" si="166"/>
        <v>0</v>
      </c>
      <c r="M1203" s="28">
        <f t="shared" si="167"/>
        <v>0</v>
      </c>
      <c r="O1203" s="11" t="s">
        <v>25</v>
      </c>
      <c r="P1203" s="6"/>
      <c r="Q1203" s="28">
        <f t="shared" si="168"/>
        <v>0</v>
      </c>
      <c r="S1203" s="11" t="s">
        <v>25</v>
      </c>
      <c r="T1203" s="6"/>
      <c r="U1203" s="28">
        <f t="shared" si="169"/>
        <v>0</v>
      </c>
    </row>
    <row r="1204" spans="1:21" x14ac:dyDescent="0.35">
      <c r="A1204" s="6"/>
      <c r="B1204" s="6"/>
      <c r="C1204" s="6"/>
      <c r="D1204" s="28">
        <f t="shared" si="162"/>
        <v>0</v>
      </c>
      <c r="E1204" s="28">
        <f t="shared" si="163"/>
        <v>0</v>
      </c>
      <c r="F1204" s="28">
        <f t="shared" si="164"/>
        <v>0</v>
      </c>
      <c r="H1204" s="6"/>
      <c r="I1204" s="6"/>
      <c r="J1204" s="6"/>
      <c r="K1204" s="28">
        <f t="shared" si="165"/>
        <v>0</v>
      </c>
      <c r="L1204" s="28">
        <f t="shared" si="166"/>
        <v>0</v>
      </c>
      <c r="M1204" s="28">
        <f t="shared" si="167"/>
        <v>0</v>
      </c>
      <c r="O1204" s="11" t="s">
        <v>25</v>
      </c>
      <c r="P1204" s="6"/>
      <c r="Q1204" s="28">
        <f t="shared" si="168"/>
        <v>0</v>
      </c>
      <c r="S1204" s="11" t="s">
        <v>25</v>
      </c>
      <c r="T1204" s="6"/>
      <c r="U1204" s="28">
        <f t="shared" si="169"/>
        <v>0</v>
      </c>
    </row>
    <row r="1205" spans="1:21" x14ac:dyDescent="0.35">
      <c r="A1205" s="6"/>
      <c r="B1205" s="6"/>
      <c r="C1205" s="6"/>
      <c r="D1205" s="28">
        <f t="shared" si="162"/>
        <v>0</v>
      </c>
      <c r="E1205" s="28">
        <f t="shared" si="163"/>
        <v>0</v>
      </c>
      <c r="F1205" s="28">
        <f t="shared" si="164"/>
        <v>0</v>
      </c>
      <c r="H1205" s="6"/>
      <c r="I1205" s="6"/>
      <c r="J1205" s="6"/>
      <c r="K1205" s="28">
        <f t="shared" si="165"/>
        <v>0</v>
      </c>
      <c r="L1205" s="28">
        <f t="shared" si="166"/>
        <v>0</v>
      </c>
      <c r="M1205" s="28">
        <f t="shared" si="167"/>
        <v>0</v>
      </c>
      <c r="O1205" s="11" t="s">
        <v>25</v>
      </c>
      <c r="P1205" s="6"/>
      <c r="Q1205" s="28">
        <f t="shared" si="168"/>
        <v>0</v>
      </c>
      <c r="S1205" s="11" t="s">
        <v>25</v>
      </c>
      <c r="T1205" s="6"/>
      <c r="U1205" s="28">
        <f t="shared" si="169"/>
        <v>0</v>
      </c>
    </row>
    <row r="1206" spans="1:21" x14ac:dyDescent="0.35">
      <c r="A1206" s="6"/>
      <c r="B1206" s="6"/>
      <c r="C1206" s="6"/>
      <c r="D1206" s="28">
        <f t="shared" si="162"/>
        <v>0</v>
      </c>
      <c r="E1206" s="28">
        <f t="shared" si="163"/>
        <v>0</v>
      </c>
      <c r="F1206" s="28">
        <f t="shared" si="164"/>
        <v>0</v>
      </c>
      <c r="H1206" s="6"/>
      <c r="I1206" s="6"/>
      <c r="J1206" s="6"/>
      <c r="K1206" s="28">
        <f t="shared" si="165"/>
        <v>0</v>
      </c>
      <c r="L1206" s="28">
        <f t="shared" si="166"/>
        <v>0</v>
      </c>
      <c r="M1206" s="28">
        <f t="shared" si="167"/>
        <v>0</v>
      </c>
      <c r="O1206" s="11" t="s">
        <v>25</v>
      </c>
      <c r="P1206" s="6"/>
      <c r="Q1206" s="28">
        <f t="shared" si="168"/>
        <v>0</v>
      </c>
      <c r="S1206" s="11" t="s">
        <v>25</v>
      </c>
      <c r="T1206" s="6"/>
      <c r="U1206" s="28">
        <f t="shared" si="169"/>
        <v>0</v>
      </c>
    </row>
    <row r="1207" spans="1:21" x14ac:dyDescent="0.35">
      <c r="A1207" s="6"/>
      <c r="B1207" s="6"/>
      <c r="C1207" s="6"/>
      <c r="D1207" s="28">
        <f t="shared" si="162"/>
        <v>0</v>
      </c>
      <c r="E1207" s="28">
        <f t="shared" si="163"/>
        <v>0</v>
      </c>
      <c r="F1207" s="28">
        <f t="shared" si="164"/>
        <v>0</v>
      </c>
      <c r="H1207" s="6"/>
      <c r="I1207" s="6"/>
      <c r="J1207" s="6"/>
      <c r="K1207" s="28">
        <f t="shared" si="165"/>
        <v>0</v>
      </c>
      <c r="L1207" s="28">
        <f t="shared" si="166"/>
        <v>0</v>
      </c>
      <c r="M1207" s="28">
        <f t="shared" si="167"/>
        <v>0</v>
      </c>
      <c r="O1207" s="11" t="s">
        <v>25</v>
      </c>
      <c r="P1207" s="6"/>
      <c r="Q1207" s="28">
        <f t="shared" si="168"/>
        <v>0</v>
      </c>
      <c r="S1207" s="11" t="s">
        <v>25</v>
      </c>
      <c r="T1207" s="6"/>
      <c r="U1207" s="28">
        <f t="shared" si="169"/>
        <v>0</v>
      </c>
    </row>
    <row r="1208" spans="1:21" x14ac:dyDescent="0.35">
      <c r="A1208" s="6"/>
      <c r="B1208" s="6"/>
      <c r="C1208" s="6"/>
      <c r="D1208" s="28">
        <f t="shared" si="162"/>
        <v>0</v>
      </c>
      <c r="E1208" s="28">
        <f t="shared" si="163"/>
        <v>0</v>
      </c>
      <c r="F1208" s="28">
        <f t="shared" si="164"/>
        <v>0</v>
      </c>
      <c r="H1208" s="6"/>
      <c r="I1208" s="6"/>
      <c r="J1208" s="6"/>
      <c r="K1208" s="28">
        <f t="shared" si="165"/>
        <v>0</v>
      </c>
      <c r="L1208" s="28">
        <f t="shared" si="166"/>
        <v>0</v>
      </c>
      <c r="M1208" s="28">
        <f t="shared" si="167"/>
        <v>0</v>
      </c>
      <c r="O1208" s="11" t="s">
        <v>25</v>
      </c>
      <c r="P1208" s="6"/>
      <c r="Q1208" s="28">
        <f t="shared" si="168"/>
        <v>0</v>
      </c>
      <c r="S1208" s="11" t="s">
        <v>25</v>
      </c>
      <c r="T1208" s="6"/>
      <c r="U1208" s="28">
        <f t="shared" si="169"/>
        <v>0</v>
      </c>
    </row>
    <row r="1209" spans="1:21" x14ac:dyDescent="0.35">
      <c r="A1209" s="6"/>
      <c r="B1209" s="6"/>
      <c r="C1209" s="6"/>
      <c r="D1209" s="28">
        <f t="shared" si="162"/>
        <v>0</v>
      </c>
      <c r="E1209" s="28">
        <f t="shared" si="163"/>
        <v>0</v>
      </c>
      <c r="F1209" s="28">
        <f t="shared" si="164"/>
        <v>0</v>
      </c>
      <c r="H1209" s="6"/>
      <c r="I1209" s="6"/>
      <c r="J1209" s="6"/>
      <c r="K1209" s="28">
        <f t="shared" si="165"/>
        <v>0</v>
      </c>
      <c r="L1209" s="28">
        <f t="shared" si="166"/>
        <v>0</v>
      </c>
      <c r="M1209" s="28">
        <f t="shared" si="167"/>
        <v>0</v>
      </c>
      <c r="O1209" s="11" t="s">
        <v>25</v>
      </c>
      <c r="P1209" s="6"/>
      <c r="Q1209" s="28">
        <f t="shared" si="168"/>
        <v>0</v>
      </c>
      <c r="S1209" s="11" t="s">
        <v>25</v>
      </c>
      <c r="T1209" s="6"/>
      <c r="U1209" s="28">
        <f t="shared" si="169"/>
        <v>0</v>
      </c>
    </row>
    <row r="1210" spans="1:21" x14ac:dyDescent="0.35">
      <c r="A1210" s="6"/>
      <c r="B1210" s="6"/>
      <c r="C1210" s="6"/>
      <c r="D1210" s="28">
        <f t="shared" si="162"/>
        <v>0</v>
      </c>
      <c r="E1210" s="28">
        <f t="shared" si="163"/>
        <v>0</v>
      </c>
      <c r="F1210" s="28">
        <f t="shared" si="164"/>
        <v>0</v>
      </c>
      <c r="H1210" s="6"/>
      <c r="I1210" s="6"/>
      <c r="J1210" s="6"/>
      <c r="K1210" s="28">
        <f t="shared" si="165"/>
        <v>0</v>
      </c>
      <c r="L1210" s="28">
        <f t="shared" si="166"/>
        <v>0</v>
      </c>
      <c r="M1210" s="28">
        <f t="shared" si="167"/>
        <v>0</v>
      </c>
      <c r="O1210" s="11" t="s">
        <v>25</v>
      </c>
      <c r="P1210" s="6"/>
      <c r="Q1210" s="28">
        <f t="shared" si="168"/>
        <v>0</v>
      </c>
      <c r="S1210" s="11" t="s">
        <v>25</v>
      </c>
      <c r="T1210" s="6"/>
      <c r="U1210" s="28">
        <f t="shared" si="169"/>
        <v>0</v>
      </c>
    </row>
    <row r="1211" spans="1:21" x14ac:dyDescent="0.35">
      <c r="A1211" s="6"/>
      <c r="B1211" s="6"/>
      <c r="C1211" s="6"/>
      <c r="D1211" s="28">
        <f t="shared" si="162"/>
        <v>0</v>
      </c>
      <c r="E1211" s="28">
        <f t="shared" si="163"/>
        <v>0</v>
      </c>
      <c r="F1211" s="28">
        <f t="shared" si="164"/>
        <v>0</v>
      </c>
      <c r="H1211" s="6"/>
      <c r="I1211" s="6"/>
      <c r="J1211" s="6"/>
      <c r="K1211" s="28">
        <f t="shared" si="165"/>
        <v>0</v>
      </c>
      <c r="L1211" s="28">
        <f t="shared" si="166"/>
        <v>0</v>
      </c>
      <c r="M1211" s="28">
        <f t="shared" si="167"/>
        <v>0</v>
      </c>
      <c r="O1211" s="11" t="s">
        <v>25</v>
      </c>
      <c r="P1211" s="6"/>
      <c r="Q1211" s="28">
        <f t="shared" si="168"/>
        <v>0</v>
      </c>
      <c r="S1211" s="11" t="s">
        <v>25</v>
      </c>
      <c r="T1211" s="6"/>
      <c r="U1211" s="28">
        <f t="shared" si="169"/>
        <v>0</v>
      </c>
    </row>
    <row r="1212" spans="1:21" x14ac:dyDescent="0.35">
      <c r="A1212" s="6"/>
      <c r="B1212" s="6"/>
      <c r="C1212" s="6"/>
      <c r="D1212" s="28">
        <f t="shared" si="162"/>
        <v>0</v>
      </c>
      <c r="E1212" s="28">
        <f t="shared" si="163"/>
        <v>0</v>
      </c>
      <c r="F1212" s="28">
        <f t="shared" si="164"/>
        <v>0</v>
      </c>
      <c r="H1212" s="6"/>
      <c r="I1212" s="6"/>
      <c r="J1212" s="6"/>
      <c r="K1212" s="28">
        <f t="shared" si="165"/>
        <v>0</v>
      </c>
      <c r="L1212" s="28">
        <f t="shared" si="166"/>
        <v>0</v>
      </c>
      <c r="M1212" s="28">
        <f t="shared" si="167"/>
        <v>0</v>
      </c>
      <c r="O1212" s="11" t="s">
        <v>25</v>
      </c>
      <c r="P1212" s="6"/>
      <c r="Q1212" s="28">
        <f t="shared" si="168"/>
        <v>0</v>
      </c>
      <c r="S1212" s="11" t="s">
        <v>25</v>
      </c>
      <c r="T1212" s="6"/>
      <c r="U1212" s="28">
        <f t="shared" si="169"/>
        <v>0</v>
      </c>
    </row>
    <row r="1213" spans="1:21" x14ac:dyDescent="0.35">
      <c r="A1213" s="6"/>
      <c r="B1213" s="6"/>
      <c r="C1213" s="6"/>
      <c r="D1213" s="28">
        <f t="shared" si="162"/>
        <v>0</v>
      </c>
      <c r="E1213" s="28">
        <f t="shared" si="163"/>
        <v>0</v>
      </c>
      <c r="F1213" s="28">
        <f t="shared" si="164"/>
        <v>0</v>
      </c>
      <c r="H1213" s="6"/>
      <c r="I1213" s="6"/>
      <c r="J1213" s="6"/>
      <c r="K1213" s="28">
        <f t="shared" si="165"/>
        <v>0</v>
      </c>
      <c r="L1213" s="28">
        <f t="shared" si="166"/>
        <v>0</v>
      </c>
      <c r="M1213" s="28">
        <f t="shared" si="167"/>
        <v>0</v>
      </c>
      <c r="O1213" s="11" t="s">
        <v>25</v>
      </c>
      <c r="P1213" s="6"/>
      <c r="Q1213" s="28">
        <f t="shared" si="168"/>
        <v>0</v>
      </c>
      <c r="S1213" s="11" t="s">
        <v>25</v>
      </c>
      <c r="T1213" s="6"/>
      <c r="U1213" s="28">
        <f t="shared" si="169"/>
        <v>0</v>
      </c>
    </row>
    <row r="1214" spans="1:21" x14ac:dyDescent="0.35">
      <c r="A1214" s="6"/>
      <c r="B1214" s="6"/>
      <c r="C1214" s="6"/>
      <c r="D1214" s="28">
        <f t="shared" si="162"/>
        <v>0</v>
      </c>
      <c r="E1214" s="28">
        <f t="shared" si="163"/>
        <v>0</v>
      </c>
      <c r="F1214" s="28">
        <f t="shared" si="164"/>
        <v>0</v>
      </c>
      <c r="H1214" s="6"/>
      <c r="I1214" s="6"/>
      <c r="J1214" s="6"/>
      <c r="K1214" s="28">
        <f t="shared" si="165"/>
        <v>0</v>
      </c>
      <c r="L1214" s="28">
        <f t="shared" si="166"/>
        <v>0</v>
      </c>
      <c r="M1214" s="28">
        <f t="shared" si="167"/>
        <v>0</v>
      </c>
      <c r="O1214" s="11" t="s">
        <v>25</v>
      </c>
      <c r="P1214" s="6"/>
      <c r="Q1214" s="28">
        <f t="shared" si="168"/>
        <v>0</v>
      </c>
      <c r="S1214" s="11" t="s">
        <v>25</v>
      </c>
      <c r="T1214" s="6"/>
      <c r="U1214" s="28">
        <f t="shared" si="169"/>
        <v>0</v>
      </c>
    </row>
    <row r="1215" spans="1:21" x14ac:dyDescent="0.35">
      <c r="A1215" s="6"/>
      <c r="B1215" s="6"/>
      <c r="C1215" s="6"/>
      <c r="D1215" s="28">
        <f t="shared" si="162"/>
        <v>0</v>
      </c>
      <c r="E1215" s="28">
        <f t="shared" si="163"/>
        <v>0</v>
      </c>
      <c r="F1215" s="28">
        <f t="shared" si="164"/>
        <v>0</v>
      </c>
      <c r="H1215" s="6"/>
      <c r="I1215" s="6"/>
      <c r="J1215" s="6"/>
      <c r="K1215" s="28">
        <f t="shared" si="165"/>
        <v>0</v>
      </c>
      <c r="L1215" s="28">
        <f t="shared" si="166"/>
        <v>0</v>
      </c>
      <c r="M1215" s="28">
        <f t="shared" si="167"/>
        <v>0</v>
      </c>
      <c r="O1215" s="11" t="s">
        <v>25</v>
      </c>
      <c r="P1215" s="6"/>
      <c r="Q1215" s="28">
        <f t="shared" si="168"/>
        <v>0</v>
      </c>
      <c r="S1215" s="11" t="s">
        <v>25</v>
      </c>
      <c r="T1215" s="6"/>
      <c r="U1215" s="28">
        <f t="shared" si="169"/>
        <v>0</v>
      </c>
    </row>
    <row r="1216" spans="1:21" x14ac:dyDescent="0.35">
      <c r="A1216" s="6"/>
      <c r="B1216" s="6"/>
      <c r="C1216" s="6"/>
      <c r="D1216" s="28">
        <f t="shared" si="162"/>
        <v>0</v>
      </c>
      <c r="E1216" s="28">
        <f t="shared" si="163"/>
        <v>0</v>
      </c>
      <c r="F1216" s="28">
        <f t="shared" si="164"/>
        <v>0</v>
      </c>
      <c r="H1216" s="6"/>
      <c r="I1216" s="6"/>
      <c r="J1216" s="6"/>
      <c r="K1216" s="28">
        <f t="shared" si="165"/>
        <v>0</v>
      </c>
      <c r="L1216" s="28">
        <f t="shared" si="166"/>
        <v>0</v>
      </c>
      <c r="M1216" s="28">
        <f t="shared" si="167"/>
        <v>0</v>
      </c>
      <c r="O1216" s="11" t="s">
        <v>25</v>
      </c>
      <c r="P1216" s="6"/>
      <c r="Q1216" s="28">
        <f t="shared" si="168"/>
        <v>0</v>
      </c>
      <c r="S1216" s="11" t="s">
        <v>25</v>
      </c>
      <c r="T1216" s="6"/>
      <c r="U1216" s="28">
        <f t="shared" si="169"/>
        <v>0</v>
      </c>
    </row>
    <row r="1217" spans="1:21" x14ac:dyDescent="0.35">
      <c r="A1217" s="6"/>
      <c r="B1217" s="6"/>
      <c r="C1217" s="6"/>
      <c r="D1217" s="28">
        <f t="shared" si="162"/>
        <v>0</v>
      </c>
      <c r="E1217" s="28">
        <f t="shared" si="163"/>
        <v>0</v>
      </c>
      <c r="F1217" s="28">
        <f t="shared" si="164"/>
        <v>0</v>
      </c>
      <c r="H1217" s="6"/>
      <c r="I1217" s="6"/>
      <c r="J1217" s="6"/>
      <c r="K1217" s="28">
        <f t="shared" si="165"/>
        <v>0</v>
      </c>
      <c r="L1217" s="28">
        <f t="shared" si="166"/>
        <v>0</v>
      </c>
      <c r="M1217" s="28">
        <f t="shared" si="167"/>
        <v>0</v>
      </c>
      <c r="O1217" s="11" t="s">
        <v>25</v>
      </c>
      <c r="P1217" s="6"/>
      <c r="Q1217" s="28">
        <f t="shared" si="168"/>
        <v>0</v>
      </c>
      <c r="S1217" s="11" t="s">
        <v>25</v>
      </c>
      <c r="T1217" s="6"/>
      <c r="U1217" s="28">
        <f t="shared" si="169"/>
        <v>0</v>
      </c>
    </row>
    <row r="1218" spans="1:21" x14ac:dyDescent="0.35">
      <c r="A1218" s="6"/>
      <c r="B1218" s="6"/>
      <c r="C1218" s="6"/>
      <c r="D1218" s="28">
        <f t="shared" si="162"/>
        <v>0</v>
      </c>
      <c r="E1218" s="28">
        <f t="shared" si="163"/>
        <v>0</v>
      </c>
      <c r="F1218" s="28">
        <f t="shared" si="164"/>
        <v>0</v>
      </c>
      <c r="H1218" s="6"/>
      <c r="I1218" s="6"/>
      <c r="J1218" s="6"/>
      <c r="K1218" s="28">
        <f t="shared" si="165"/>
        <v>0</v>
      </c>
      <c r="L1218" s="28">
        <f t="shared" si="166"/>
        <v>0</v>
      </c>
      <c r="M1218" s="28">
        <f t="shared" si="167"/>
        <v>0</v>
      </c>
      <c r="O1218" s="11" t="s">
        <v>25</v>
      </c>
      <c r="P1218" s="6"/>
      <c r="Q1218" s="28">
        <f t="shared" si="168"/>
        <v>0</v>
      </c>
      <c r="S1218" s="11" t="s">
        <v>25</v>
      </c>
      <c r="T1218" s="6"/>
      <c r="U1218" s="28">
        <f t="shared" si="169"/>
        <v>0</v>
      </c>
    </row>
    <row r="1219" spans="1:21" x14ac:dyDescent="0.35">
      <c r="A1219" s="6"/>
      <c r="B1219" s="6"/>
      <c r="C1219" s="6"/>
      <c r="D1219" s="28">
        <f t="shared" si="162"/>
        <v>0</v>
      </c>
      <c r="E1219" s="28">
        <f t="shared" si="163"/>
        <v>0</v>
      </c>
      <c r="F1219" s="28">
        <f t="shared" si="164"/>
        <v>0</v>
      </c>
      <c r="H1219" s="6"/>
      <c r="I1219" s="6"/>
      <c r="J1219" s="6"/>
      <c r="K1219" s="28">
        <f t="shared" si="165"/>
        <v>0</v>
      </c>
      <c r="L1219" s="28">
        <f t="shared" si="166"/>
        <v>0</v>
      </c>
      <c r="M1219" s="28">
        <f t="shared" si="167"/>
        <v>0</v>
      </c>
      <c r="O1219" s="11" t="s">
        <v>25</v>
      </c>
      <c r="P1219" s="6"/>
      <c r="Q1219" s="28">
        <f t="shared" si="168"/>
        <v>0</v>
      </c>
      <c r="S1219" s="11" t="s">
        <v>25</v>
      </c>
      <c r="T1219" s="6"/>
      <c r="U1219" s="28">
        <f t="shared" si="169"/>
        <v>0</v>
      </c>
    </row>
    <row r="1220" spans="1:21" x14ac:dyDescent="0.35">
      <c r="A1220" s="6"/>
      <c r="B1220" s="6"/>
      <c r="C1220" s="6"/>
      <c r="D1220" s="28">
        <f t="shared" si="162"/>
        <v>0</v>
      </c>
      <c r="E1220" s="28">
        <f t="shared" si="163"/>
        <v>0</v>
      </c>
      <c r="F1220" s="28">
        <f t="shared" si="164"/>
        <v>0</v>
      </c>
      <c r="H1220" s="6"/>
      <c r="I1220" s="6"/>
      <c r="J1220" s="6"/>
      <c r="K1220" s="28">
        <f t="shared" si="165"/>
        <v>0</v>
      </c>
      <c r="L1220" s="28">
        <f t="shared" si="166"/>
        <v>0</v>
      </c>
      <c r="M1220" s="28">
        <f t="shared" si="167"/>
        <v>0</v>
      </c>
      <c r="O1220" s="11" t="s">
        <v>25</v>
      </c>
      <c r="P1220" s="6"/>
      <c r="Q1220" s="28">
        <f t="shared" si="168"/>
        <v>0</v>
      </c>
      <c r="S1220" s="11" t="s">
        <v>25</v>
      </c>
      <c r="T1220" s="6"/>
      <c r="U1220" s="28">
        <f t="shared" si="169"/>
        <v>0</v>
      </c>
    </row>
    <row r="1221" spans="1:21" x14ac:dyDescent="0.35">
      <c r="A1221" s="6"/>
      <c r="B1221" s="6"/>
      <c r="C1221" s="6"/>
      <c r="D1221" s="28">
        <f t="shared" si="162"/>
        <v>0</v>
      </c>
      <c r="E1221" s="28">
        <f t="shared" si="163"/>
        <v>0</v>
      </c>
      <c r="F1221" s="28">
        <f t="shared" si="164"/>
        <v>0</v>
      </c>
      <c r="H1221" s="6"/>
      <c r="I1221" s="6"/>
      <c r="J1221" s="6"/>
      <c r="K1221" s="28">
        <f t="shared" si="165"/>
        <v>0</v>
      </c>
      <c r="L1221" s="28">
        <f t="shared" si="166"/>
        <v>0</v>
      </c>
      <c r="M1221" s="28">
        <f t="shared" si="167"/>
        <v>0</v>
      </c>
      <c r="O1221" s="11" t="s">
        <v>25</v>
      </c>
      <c r="P1221" s="6"/>
      <c r="Q1221" s="28">
        <f t="shared" si="168"/>
        <v>0</v>
      </c>
      <c r="S1221" s="11" t="s">
        <v>25</v>
      </c>
      <c r="T1221" s="6"/>
      <c r="U1221" s="28">
        <f t="shared" si="169"/>
        <v>0</v>
      </c>
    </row>
    <row r="1222" spans="1:21" x14ac:dyDescent="0.35">
      <c r="A1222" s="6"/>
      <c r="B1222" s="6"/>
      <c r="C1222" s="6"/>
      <c r="D1222" s="28">
        <f t="shared" si="162"/>
        <v>0</v>
      </c>
      <c r="E1222" s="28">
        <f t="shared" si="163"/>
        <v>0</v>
      </c>
      <c r="F1222" s="28">
        <f t="shared" si="164"/>
        <v>0</v>
      </c>
      <c r="H1222" s="6"/>
      <c r="I1222" s="6"/>
      <c r="J1222" s="6"/>
      <c r="K1222" s="28">
        <f t="shared" si="165"/>
        <v>0</v>
      </c>
      <c r="L1222" s="28">
        <f t="shared" si="166"/>
        <v>0</v>
      </c>
      <c r="M1222" s="28">
        <f t="shared" si="167"/>
        <v>0</v>
      </c>
      <c r="O1222" s="11" t="s">
        <v>25</v>
      </c>
      <c r="P1222" s="6"/>
      <c r="Q1222" s="28">
        <f t="shared" si="168"/>
        <v>0</v>
      </c>
      <c r="S1222" s="11" t="s">
        <v>25</v>
      </c>
      <c r="T1222" s="6"/>
      <c r="U1222" s="28">
        <f t="shared" si="169"/>
        <v>0</v>
      </c>
    </row>
    <row r="1223" spans="1:21" x14ac:dyDescent="0.35">
      <c r="A1223" s="6"/>
      <c r="B1223" s="6"/>
      <c r="C1223" s="6"/>
      <c r="D1223" s="28">
        <f t="shared" si="162"/>
        <v>0</v>
      </c>
      <c r="E1223" s="28">
        <f t="shared" si="163"/>
        <v>0</v>
      </c>
      <c r="F1223" s="28">
        <f t="shared" si="164"/>
        <v>0</v>
      </c>
      <c r="H1223" s="6"/>
      <c r="I1223" s="6"/>
      <c r="J1223" s="6"/>
      <c r="K1223" s="28">
        <f t="shared" si="165"/>
        <v>0</v>
      </c>
      <c r="L1223" s="28">
        <f t="shared" si="166"/>
        <v>0</v>
      </c>
      <c r="M1223" s="28">
        <f t="shared" si="167"/>
        <v>0</v>
      </c>
      <c r="O1223" s="11" t="s">
        <v>25</v>
      </c>
      <c r="P1223" s="6"/>
      <c r="Q1223" s="28">
        <f t="shared" si="168"/>
        <v>0</v>
      </c>
      <c r="S1223" s="11" t="s">
        <v>25</v>
      </c>
      <c r="T1223" s="6"/>
      <c r="U1223" s="28">
        <f t="shared" si="169"/>
        <v>0</v>
      </c>
    </row>
    <row r="1224" spans="1:21" x14ac:dyDescent="0.35">
      <c r="A1224" s="6"/>
      <c r="B1224" s="6"/>
      <c r="C1224" s="6"/>
      <c r="D1224" s="28">
        <f t="shared" si="162"/>
        <v>0</v>
      </c>
      <c r="E1224" s="28">
        <f t="shared" si="163"/>
        <v>0</v>
      </c>
      <c r="F1224" s="28">
        <f t="shared" si="164"/>
        <v>0</v>
      </c>
      <c r="H1224" s="6"/>
      <c r="I1224" s="6"/>
      <c r="J1224" s="6"/>
      <c r="K1224" s="28">
        <f t="shared" si="165"/>
        <v>0</v>
      </c>
      <c r="L1224" s="28">
        <f t="shared" si="166"/>
        <v>0</v>
      </c>
      <c r="M1224" s="28">
        <f t="shared" si="167"/>
        <v>0</v>
      </c>
      <c r="O1224" s="11" t="s">
        <v>25</v>
      </c>
      <c r="P1224" s="6"/>
      <c r="Q1224" s="28">
        <f t="shared" si="168"/>
        <v>0</v>
      </c>
      <c r="S1224" s="11" t="s">
        <v>25</v>
      </c>
      <c r="T1224" s="6"/>
      <c r="U1224" s="28">
        <f t="shared" si="169"/>
        <v>0</v>
      </c>
    </row>
    <row r="1225" spans="1:21" x14ac:dyDescent="0.35">
      <c r="A1225" s="6"/>
      <c r="B1225" s="6"/>
      <c r="C1225" s="6"/>
      <c r="D1225" s="28">
        <f t="shared" si="162"/>
        <v>0</v>
      </c>
      <c r="E1225" s="28">
        <f t="shared" si="163"/>
        <v>0</v>
      </c>
      <c r="F1225" s="28">
        <f t="shared" si="164"/>
        <v>0</v>
      </c>
      <c r="H1225" s="6"/>
      <c r="I1225" s="6"/>
      <c r="J1225" s="6"/>
      <c r="K1225" s="28">
        <f t="shared" si="165"/>
        <v>0</v>
      </c>
      <c r="L1225" s="28">
        <f t="shared" si="166"/>
        <v>0</v>
      </c>
      <c r="M1225" s="28">
        <f t="shared" si="167"/>
        <v>0</v>
      </c>
      <c r="O1225" s="11" t="s">
        <v>25</v>
      </c>
      <c r="P1225" s="6"/>
      <c r="Q1225" s="28">
        <f t="shared" si="168"/>
        <v>0</v>
      </c>
      <c r="S1225" s="11" t="s">
        <v>25</v>
      </c>
      <c r="T1225" s="6"/>
      <c r="U1225" s="28">
        <f t="shared" si="169"/>
        <v>0</v>
      </c>
    </row>
    <row r="1226" spans="1:21" x14ac:dyDescent="0.35">
      <c r="A1226" s="6"/>
      <c r="B1226" s="6"/>
      <c r="C1226" s="6"/>
      <c r="D1226" s="28">
        <f t="shared" si="162"/>
        <v>0</v>
      </c>
      <c r="E1226" s="28">
        <f t="shared" si="163"/>
        <v>0</v>
      </c>
      <c r="F1226" s="28">
        <f t="shared" si="164"/>
        <v>0</v>
      </c>
      <c r="H1226" s="6"/>
      <c r="I1226" s="6"/>
      <c r="J1226" s="6"/>
      <c r="K1226" s="28">
        <f t="shared" si="165"/>
        <v>0</v>
      </c>
      <c r="L1226" s="28">
        <f t="shared" si="166"/>
        <v>0</v>
      </c>
      <c r="M1226" s="28">
        <f t="shared" si="167"/>
        <v>0</v>
      </c>
      <c r="O1226" s="11" t="s">
        <v>25</v>
      </c>
      <c r="P1226" s="6"/>
      <c r="Q1226" s="28">
        <f t="shared" si="168"/>
        <v>0</v>
      </c>
      <c r="S1226" s="11" t="s">
        <v>25</v>
      </c>
      <c r="T1226" s="6"/>
      <c r="U1226" s="28">
        <f t="shared" si="169"/>
        <v>0</v>
      </c>
    </row>
    <row r="1227" spans="1:21" x14ac:dyDescent="0.35">
      <c r="A1227" s="6"/>
      <c r="B1227" s="6"/>
      <c r="C1227" s="6"/>
      <c r="D1227" s="28">
        <f t="shared" si="162"/>
        <v>0</v>
      </c>
      <c r="E1227" s="28">
        <f t="shared" si="163"/>
        <v>0</v>
      </c>
      <c r="F1227" s="28">
        <f t="shared" si="164"/>
        <v>0</v>
      </c>
      <c r="H1227" s="6"/>
      <c r="I1227" s="6"/>
      <c r="J1227" s="6"/>
      <c r="K1227" s="28">
        <f t="shared" si="165"/>
        <v>0</v>
      </c>
      <c r="L1227" s="28">
        <f t="shared" si="166"/>
        <v>0</v>
      </c>
      <c r="M1227" s="28">
        <f t="shared" si="167"/>
        <v>0</v>
      </c>
      <c r="O1227" s="11" t="s">
        <v>25</v>
      </c>
      <c r="P1227" s="6"/>
      <c r="Q1227" s="28">
        <f t="shared" si="168"/>
        <v>0</v>
      </c>
      <c r="S1227" s="11" t="s">
        <v>25</v>
      </c>
      <c r="T1227" s="6"/>
      <c r="U1227" s="28">
        <f t="shared" si="169"/>
        <v>0</v>
      </c>
    </row>
    <row r="1228" spans="1:21" x14ac:dyDescent="0.35">
      <c r="A1228" s="6"/>
      <c r="B1228" s="6"/>
      <c r="C1228" s="6"/>
      <c r="D1228" s="28">
        <f t="shared" si="162"/>
        <v>0</v>
      </c>
      <c r="E1228" s="28">
        <f t="shared" si="163"/>
        <v>0</v>
      </c>
      <c r="F1228" s="28">
        <f t="shared" si="164"/>
        <v>0</v>
      </c>
      <c r="H1228" s="6"/>
      <c r="I1228" s="6"/>
      <c r="J1228" s="6"/>
      <c r="K1228" s="28">
        <f t="shared" si="165"/>
        <v>0</v>
      </c>
      <c r="L1228" s="28">
        <f t="shared" si="166"/>
        <v>0</v>
      </c>
      <c r="M1228" s="28">
        <f t="shared" si="167"/>
        <v>0</v>
      </c>
      <c r="O1228" s="11" t="s">
        <v>25</v>
      </c>
      <c r="P1228" s="6"/>
      <c r="Q1228" s="28">
        <f t="shared" si="168"/>
        <v>0</v>
      </c>
      <c r="S1228" s="11" t="s">
        <v>25</v>
      </c>
      <c r="T1228" s="6"/>
      <c r="U1228" s="28">
        <f t="shared" si="169"/>
        <v>0</v>
      </c>
    </row>
    <row r="1229" spans="1:21" x14ac:dyDescent="0.35">
      <c r="A1229" s="6"/>
      <c r="B1229" s="6"/>
      <c r="C1229" s="6"/>
      <c r="D1229" s="28">
        <f t="shared" si="162"/>
        <v>0</v>
      </c>
      <c r="E1229" s="28">
        <f t="shared" si="163"/>
        <v>0</v>
      </c>
      <c r="F1229" s="28">
        <f t="shared" si="164"/>
        <v>0</v>
      </c>
      <c r="H1229" s="6"/>
      <c r="I1229" s="6"/>
      <c r="J1229" s="6"/>
      <c r="K1229" s="28">
        <f t="shared" si="165"/>
        <v>0</v>
      </c>
      <c r="L1229" s="28">
        <f t="shared" si="166"/>
        <v>0</v>
      </c>
      <c r="M1229" s="28">
        <f t="shared" si="167"/>
        <v>0</v>
      </c>
      <c r="O1229" s="11" t="s">
        <v>25</v>
      </c>
      <c r="P1229" s="6"/>
      <c r="Q1229" s="28">
        <f t="shared" si="168"/>
        <v>0</v>
      </c>
      <c r="S1229" s="11" t="s">
        <v>25</v>
      </c>
      <c r="T1229" s="6"/>
      <c r="U1229" s="28">
        <f t="shared" si="169"/>
        <v>0</v>
      </c>
    </row>
    <row r="1230" spans="1:21" x14ac:dyDescent="0.35">
      <c r="A1230" s="6"/>
      <c r="B1230" s="6"/>
      <c r="C1230" s="6"/>
      <c r="D1230" s="28">
        <f t="shared" si="162"/>
        <v>0</v>
      </c>
      <c r="E1230" s="28">
        <f t="shared" si="163"/>
        <v>0</v>
      </c>
      <c r="F1230" s="28">
        <f t="shared" si="164"/>
        <v>0</v>
      </c>
      <c r="H1230" s="6"/>
      <c r="I1230" s="6"/>
      <c r="J1230" s="6"/>
      <c r="K1230" s="28">
        <f t="shared" si="165"/>
        <v>0</v>
      </c>
      <c r="L1230" s="28">
        <f t="shared" si="166"/>
        <v>0</v>
      </c>
      <c r="M1230" s="28">
        <f t="shared" si="167"/>
        <v>0</v>
      </c>
      <c r="O1230" s="11" t="s">
        <v>25</v>
      </c>
      <c r="P1230" s="6"/>
      <c r="Q1230" s="28">
        <f t="shared" si="168"/>
        <v>0</v>
      </c>
      <c r="S1230" s="11" t="s">
        <v>25</v>
      </c>
      <c r="T1230" s="6"/>
      <c r="U1230" s="28">
        <f t="shared" si="169"/>
        <v>0</v>
      </c>
    </row>
    <row r="1231" spans="1:21" x14ac:dyDescent="0.35">
      <c r="A1231" s="6"/>
      <c r="B1231" s="6"/>
      <c r="C1231" s="6"/>
      <c r="D1231" s="28">
        <f t="shared" si="162"/>
        <v>0</v>
      </c>
      <c r="E1231" s="28">
        <f t="shared" si="163"/>
        <v>0</v>
      </c>
      <c r="F1231" s="28">
        <f t="shared" si="164"/>
        <v>0</v>
      </c>
      <c r="H1231" s="6"/>
      <c r="I1231" s="6"/>
      <c r="J1231" s="6"/>
      <c r="K1231" s="28">
        <f t="shared" si="165"/>
        <v>0</v>
      </c>
      <c r="L1231" s="28">
        <f t="shared" si="166"/>
        <v>0</v>
      </c>
      <c r="M1231" s="28">
        <f t="shared" si="167"/>
        <v>0</v>
      </c>
      <c r="O1231" s="11" t="s">
        <v>25</v>
      </c>
      <c r="P1231" s="6"/>
      <c r="Q1231" s="28">
        <f t="shared" si="168"/>
        <v>0</v>
      </c>
      <c r="S1231" s="11" t="s">
        <v>25</v>
      </c>
      <c r="T1231" s="6"/>
      <c r="U1231" s="28">
        <f t="shared" si="169"/>
        <v>0</v>
      </c>
    </row>
    <row r="1232" spans="1:21" x14ac:dyDescent="0.35">
      <c r="A1232" s="6"/>
      <c r="B1232" s="6"/>
      <c r="C1232" s="6"/>
      <c r="D1232" s="28">
        <f t="shared" si="162"/>
        <v>0</v>
      </c>
      <c r="E1232" s="28">
        <f t="shared" si="163"/>
        <v>0</v>
      </c>
      <c r="F1232" s="28">
        <f t="shared" si="164"/>
        <v>0</v>
      </c>
      <c r="H1232" s="6"/>
      <c r="I1232" s="6"/>
      <c r="J1232" s="6"/>
      <c r="K1232" s="28">
        <f t="shared" si="165"/>
        <v>0</v>
      </c>
      <c r="L1232" s="28">
        <f t="shared" si="166"/>
        <v>0</v>
      </c>
      <c r="M1232" s="28">
        <f t="shared" si="167"/>
        <v>0</v>
      </c>
      <c r="O1232" s="11" t="s">
        <v>25</v>
      </c>
      <c r="P1232" s="6"/>
      <c r="Q1232" s="28">
        <f t="shared" si="168"/>
        <v>0</v>
      </c>
      <c r="S1232" s="11" t="s">
        <v>25</v>
      </c>
      <c r="T1232" s="6"/>
      <c r="U1232" s="28">
        <f t="shared" si="169"/>
        <v>0</v>
      </c>
    </row>
    <row r="1233" spans="1:21" x14ac:dyDescent="0.35">
      <c r="A1233" s="6"/>
      <c r="B1233" s="6"/>
      <c r="C1233" s="6"/>
      <c r="D1233" s="28">
        <f t="shared" si="162"/>
        <v>0</v>
      </c>
      <c r="E1233" s="28">
        <f t="shared" si="163"/>
        <v>0</v>
      </c>
      <c r="F1233" s="28">
        <f t="shared" si="164"/>
        <v>0</v>
      </c>
      <c r="H1233" s="6"/>
      <c r="I1233" s="6"/>
      <c r="J1233" s="6"/>
      <c r="K1233" s="28">
        <f t="shared" si="165"/>
        <v>0</v>
      </c>
      <c r="L1233" s="28">
        <f t="shared" si="166"/>
        <v>0</v>
      </c>
      <c r="M1233" s="28">
        <f t="shared" si="167"/>
        <v>0</v>
      </c>
      <c r="O1233" s="11" t="s">
        <v>25</v>
      </c>
      <c r="P1233" s="6"/>
      <c r="Q1233" s="28">
        <f t="shared" si="168"/>
        <v>0</v>
      </c>
      <c r="S1233" s="11" t="s">
        <v>25</v>
      </c>
      <c r="T1233" s="6"/>
      <c r="U1233" s="28">
        <f t="shared" si="169"/>
        <v>0</v>
      </c>
    </row>
    <row r="1234" spans="1:21" x14ac:dyDescent="0.35">
      <c r="A1234" s="6"/>
      <c r="B1234" s="6"/>
      <c r="C1234" s="6"/>
      <c r="D1234" s="28">
        <f t="shared" si="162"/>
        <v>0</v>
      </c>
      <c r="E1234" s="28">
        <f t="shared" si="163"/>
        <v>0</v>
      </c>
      <c r="F1234" s="28">
        <f t="shared" si="164"/>
        <v>0</v>
      </c>
      <c r="H1234" s="6"/>
      <c r="I1234" s="6"/>
      <c r="J1234" s="6"/>
      <c r="K1234" s="28">
        <f t="shared" si="165"/>
        <v>0</v>
      </c>
      <c r="L1234" s="28">
        <f t="shared" si="166"/>
        <v>0</v>
      </c>
      <c r="M1234" s="28">
        <f t="shared" si="167"/>
        <v>0</v>
      </c>
      <c r="O1234" s="11" t="s">
        <v>25</v>
      </c>
      <c r="P1234" s="6"/>
      <c r="Q1234" s="28">
        <f t="shared" si="168"/>
        <v>0</v>
      </c>
      <c r="S1234" s="11" t="s">
        <v>25</v>
      </c>
      <c r="T1234" s="6"/>
      <c r="U1234" s="28">
        <f t="shared" si="169"/>
        <v>0</v>
      </c>
    </row>
    <row r="1235" spans="1:21" x14ac:dyDescent="0.35">
      <c r="A1235" s="6"/>
      <c r="B1235" s="6"/>
      <c r="C1235" s="6"/>
      <c r="D1235" s="28">
        <f t="shared" si="162"/>
        <v>0</v>
      </c>
      <c r="E1235" s="28">
        <f t="shared" si="163"/>
        <v>0</v>
      </c>
      <c r="F1235" s="28">
        <f t="shared" si="164"/>
        <v>0</v>
      </c>
      <c r="H1235" s="6"/>
      <c r="I1235" s="6"/>
      <c r="J1235" s="6"/>
      <c r="K1235" s="28">
        <f t="shared" si="165"/>
        <v>0</v>
      </c>
      <c r="L1235" s="28">
        <f t="shared" si="166"/>
        <v>0</v>
      </c>
      <c r="M1235" s="28">
        <f t="shared" si="167"/>
        <v>0</v>
      </c>
      <c r="O1235" s="11" t="s">
        <v>25</v>
      </c>
      <c r="P1235" s="6"/>
      <c r="Q1235" s="28">
        <f t="shared" si="168"/>
        <v>0</v>
      </c>
      <c r="S1235" s="11" t="s">
        <v>25</v>
      </c>
      <c r="T1235" s="6"/>
      <c r="U1235" s="28">
        <f t="shared" si="169"/>
        <v>0</v>
      </c>
    </row>
    <row r="1236" spans="1:21" x14ac:dyDescent="0.35">
      <c r="A1236" s="6"/>
      <c r="B1236" s="6"/>
      <c r="C1236" s="6"/>
      <c r="D1236" s="28">
        <f t="shared" si="162"/>
        <v>0</v>
      </c>
      <c r="E1236" s="28">
        <f t="shared" si="163"/>
        <v>0</v>
      </c>
      <c r="F1236" s="28">
        <f t="shared" si="164"/>
        <v>0</v>
      </c>
      <c r="H1236" s="6"/>
      <c r="I1236" s="6"/>
      <c r="J1236" s="6"/>
      <c r="K1236" s="28">
        <f t="shared" si="165"/>
        <v>0</v>
      </c>
      <c r="L1236" s="28">
        <f t="shared" si="166"/>
        <v>0</v>
      </c>
      <c r="M1236" s="28">
        <f t="shared" si="167"/>
        <v>0</v>
      </c>
      <c r="O1236" s="11" t="s">
        <v>25</v>
      </c>
      <c r="P1236" s="6"/>
      <c r="Q1236" s="28">
        <f t="shared" si="168"/>
        <v>0</v>
      </c>
      <c r="S1236" s="11" t="s">
        <v>25</v>
      </c>
      <c r="T1236" s="6"/>
      <c r="U1236" s="28">
        <f t="shared" si="169"/>
        <v>0</v>
      </c>
    </row>
    <row r="1237" spans="1:21" x14ac:dyDescent="0.35">
      <c r="A1237" s="6"/>
      <c r="B1237" s="6"/>
      <c r="C1237" s="6"/>
      <c r="D1237" s="28">
        <f t="shared" si="162"/>
        <v>0</v>
      </c>
      <c r="E1237" s="28">
        <f t="shared" si="163"/>
        <v>0</v>
      </c>
      <c r="F1237" s="28">
        <f t="shared" si="164"/>
        <v>0</v>
      </c>
      <c r="H1237" s="6"/>
      <c r="I1237" s="6"/>
      <c r="J1237" s="6"/>
      <c r="K1237" s="28">
        <f t="shared" si="165"/>
        <v>0</v>
      </c>
      <c r="L1237" s="28">
        <f t="shared" si="166"/>
        <v>0</v>
      </c>
      <c r="M1237" s="28">
        <f t="shared" si="167"/>
        <v>0</v>
      </c>
      <c r="O1237" s="11" t="s">
        <v>25</v>
      </c>
      <c r="P1237" s="6"/>
      <c r="Q1237" s="28">
        <f t="shared" si="168"/>
        <v>0</v>
      </c>
      <c r="S1237" s="11" t="s">
        <v>25</v>
      </c>
      <c r="T1237" s="6"/>
      <c r="U1237" s="28">
        <f t="shared" si="169"/>
        <v>0</v>
      </c>
    </row>
    <row r="1238" spans="1:21" x14ac:dyDescent="0.35">
      <c r="A1238" s="6"/>
      <c r="B1238" s="6"/>
      <c r="C1238" s="6"/>
      <c r="D1238" s="28">
        <f t="shared" si="162"/>
        <v>0</v>
      </c>
      <c r="E1238" s="28">
        <f t="shared" si="163"/>
        <v>0</v>
      </c>
      <c r="F1238" s="28">
        <f t="shared" si="164"/>
        <v>0</v>
      </c>
      <c r="H1238" s="6"/>
      <c r="I1238" s="6"/>
      <c r="J1238" s="6"/>
      <c r="K1238" s="28">
        <f t="shared" si="165"/>
        <v>0</v>
      </c>
      <c r="L1238" s="28">
        <f t="shared" si="166"/>
        <v>0</v>
      </c>
      <c r="M1238" s="28">
        <f t="shared" si="167"/>
        <v>0</v>
      </c>
      <c r="O1238" s="11" t="s">
        <v>25</v>
      </c>
      <c r="P1238" s="6"/>
      <c r="Q1238" s="28">
        <f t="shared" si="168"/>
        <v>0</v>
      </c>
      <c r="S1238" s="11" t="s">
        <v>25</v>
      </c>
      <c r="T1238" s="6"/>
      <c r="U1238" s="28">
        <f t="shared" si="169"/>
        <v>0</v>
      </c>
    </row>
    <row r="1239" spans="1:21" x14ac:dyDescent="0.35">
      <c r="A1239" s="6"/>
      <c r="B1239" s="6"/>
      <c r="C1239" s="6"/>
      <c r="D1239" s="28">
        <f t="shared" si="162"/>
        <v>0</v>
      </c>
      <c r="E1239" s="28">
        <f t="shared" si="163"/>
        <v>0</v>
      </c>
      <c r="F1239" s="28">
        <f t="shared" si="164"/>
        <v>0</v>
      </c>
      <c r="H1239" s="6"/>
      <c r="I1239" s="6"/>
      <c r="J1239" s="6"/>
      <c r="K1239" s="28">
        <f t="shared" si="165"/>
        <v>0</v>
      </c>
      <c r="L1239" s="28">
        <f t="shared" si="166"/>
        <v>0</v>
      </c>
      <c r="M1239" s="28">
        <f t="shared" si="167"/>
        <v>0</v>
      </c>
      <c r="O1239" s="11" t="s">
        <v>25</v>
      </c>
      <c r="P1239" s="6"/>
      <c r="Q1239" s="28">
        <f t="shared" si="168"/>
        <v>0</v>
      </c>
      <c r="S1239" s="11" t="s">
        <v>25</v>
      </c>
      <c r="T1239" s="6"/>
      <c r="U1239" s="28">
        <f t="shared" si="169"/>
        <v>0</v>
      </c>
    </row>
    <row r="1240" spans="1:21" x14ac:dyDescent="0.35">
      <c r="A1240" s="6"/>
      <c r="B1240" s="6"/>
      <c r="C1240" s="6"/>
      <c r="D1240" s="28">
        <f t="shared" si="162"/>
        <v>0</v>
      </c>
      <c r="E1240" s="28">
        <f t="shared" si="163"/>
        <v>0</v>
      </c>
      <c r="F1240" s="28">
        <f t="shared" si="164"/>
        <v>0</v>
      </c>
      <c r="H1240" s="6"/>
      <c r="I1240" s="6"/>
      <c r="J1240" s="6"/>
      <c r="K1240" s="28">
        <f t="shared" si="165"/>
        <v>0</v>
      </c>
      <c r="L1240" s="28">
        <f t="shared" si="166"/>
        <v>0</v>
      </c>
      <c r="M1240" s="28">
        <f t="shared" si="167"/>
        <v>0</v>
      </c>
      <c r="O1240" s="11" t="s">
        <v>25</v>
      </c>
      <c r="P1240" s="6"/>
      <c r="Q1240" s="28">
        <f t="shared" si="168"/>
        <v>0</v>
      </c>
      <c r="S1240" s="11" t="s">
        <v>25</v>
      </c>
      <c r="T1240" s="6"/>
      <c r="U1240" s="28">
        <f t="shared" si="169"/>
        <v>0</v>
      </c>
    </row>
    <row r="1241" spans="1:21" x14ac:dyDescent="0.35">
      <c r="A1241" s="6"/>
      <c r="B1241" s="6"/>
      <c r="C1241" s="6"/>
      <c r="D1241" s="28">
        <f t="shared" si="162"/>
        <v>0</v>
      </c>
      <c r="E1241" s="28">
        <f t="shared" si="163"/>
        <v>0</v>
      </c>
      <c r="F1241" s="28">
        <f t="shared" si="164"/>
        <v>0</v>
      </c>
      <c r="H1241" s="6"/>
      <c r="I1241" s="6"/>
      <c r="J1241" s="6"/>
      <c r="K1241" s="28">
        <f t="shared" si="165"/>
        <v>0</v>
      </c>
      <c r="L1241" s="28">
        <f t="shared" si="166"/>
        <v>0</v>
      </c>
      <c r="M1241" s="28">
        <f t="shared" si="167"/>
        <v>0</v>
      </c>
      <c r="O1241" s="11" t="s">
        <v>25</v>
      </c>
      <c r="P1241" s="6"/>
      <c r="Q1241" s="28">
        <f t="shared" si="168"/>
        <v>0</v>
      </c>
      <c r="S1241" s="11" t="s">
        <v>25</v>
      </c>
      <c r="T1241" s="6"/>
      <c r="U1241" s="28">
        <f t="shared" si="169"/>
        <v>0</v>
      </c>
    </row>
    <row r="1242" spans="1:21" x14ac:dyDescent="0.35">
      <c r="A1242" s="6"/>
      <c r="B1242" s="6"/>
      <c r="C1242" s="6"/>
      <c r="D1242" s="28">
        <f t="shared" si="162"/>
        <v>0</v>
      </c>
      <c r="E1242" s="28">
        <f t="shared" si="163"/>
        <v>0</v>
      </c>
      <c r="F1242" s="28">
        <f t="shared" si="164"/>
        <v>0</v>
      </c>
      <c r="H1242" s="6"/>
      <c r="I1242" s="6"/>
      <c r="J1242" s="6"/>
      <c r="K1242" s="28">
        <f t="shared" si="165"/>
        <v>0</v>
      </c>
      <c r="L1242" s="28">
        <f t="shared" si="166"/>
        <v>0</v>
      </c>
      <c r="M1242" s="28">
        <f t="shared" si="167"/>
        <v>0</v>
      </c>
      <c r="O1242" s="11" t="s">
        <v>25</v>
      </c>
      <c r="P1242" s="6"/>
      <c r="Q1242" s="28">
        <f t="shared" si="168"/>
        <v>0</v>
      </c>
      <c r="S1242" s="11" t="s">
        <v>25</v>
      </c>
      <c r="T1242" s="6"/>
      <c r="U1242" s="28">
        <f t="shared" si="169"/>
        <v>0</v>
      </c>
    </row>
    <row r="1243" spans="1:21" x14ac:dyDescent="0.35">
      <c r="A1243" s="6"/>
      <c r="B1243" s="6"/>
      <c r="C1243" s="6"/>
      <c r="D1243" s="28">
        <f t="shared" si="162"/>
        <v>0</v>
      </c>
      <c r="E1243" s="28">
        <f t="shared" si="163"/>
        <v>0</v>
      </c>
      <c r="F1243" s="28">
        <f t="shared" si="164"/>
        <v>0</v>
      </c>
      <c r="H1243" s="6"/>
      <c r="I1243" s="6"/>
      <c r="J1243" s="6"/>
      <c r="K1243" s="28">
        <f t="shared" si="165"/>
        <v>0</v>
      </c>
      <c r="L1243" s="28">
        <f t="shared" si="166"/>
        <v>0</v>
      </c>
      <c r="M1243" s="28">
        <f t="shared" si="167"/>
        <v>0</v>
      </c>
      <c r="O1243" s="11" t="s">
        <v>25</v>
      </c>
      <c r="P1243" s="6"/>
      <c r="Q1243" s="28">
        <f t="shared" si="168"/>
        <v>0</v>
      </c>
      <c r="S1243" s="11" t="s">
        <v>25</v>
      </c>
      <c r="T1243" s="6"/>
      <c r="U1243" s="28">
        <f t="shared" si="169"/>
        <v>0</v>
      </c>
    </row>
    <row r="1244" spans="1:21" x14ac:dyDescent="0.35">
      <c r="A1244" s="6"/>
      <c r="B1244" s="6"/>
      <c r="C1244" s="6"/>
      <c r="D1244" s="28">
        <f t="shared" si="162"/>
        <v>0</v>
      </c>
      <c r="E1244" s="28">
        <f t="shared" si="163"/>
        <v>0</v>
      </c>
      <c r="F1244" s="28">
        <f t="shared" si="164"/>
        <v>0</v>
      </c>
      <c r="H1244" s="6"/>
      <c r="I1244" s="6"/>
      <c r="J1244" s="6"/>
      <c r="K1244" s="28">
        <f t="shared" si="165"/>
        <v>0</v>
      </c>
      <c r="L1244" s="28">
        <f t="shared" si="166"/>
        <v>0</v>
      </c>
      <c r="M1244" s="28">
        <f t="shared" si="167"/>
        <v>0</v>
      </c>
      <c r="O1244" s="11" t="s">
        <v>25</v>
      </c>
      <c r="P1244" s="6"/>
      <c r="Q1244" s="28">
        <f t="shared" si="168"/>
        <v>0</v>
      </c>
      <c r="S1244" s="11" t="s">
        <v>25</v>
      </c>
      <c r="T1244" s="6"/>
      <c r="U1244" s="28">
        <f t="shared" si="169"/>
        <v>0</v>
      </c>
    </row>
    <row r="1245" spans="1:21" x14ac:dyDescent="0.35">
      <c r="A1245" s="6"/>
      <c r="B1245" s="6"/>
      <c r="C1245" s="6"/>
      <c r="D1245" s="28">
        <f t="shared" si="162"/>
        <v>0</v>
      </c>
      <c r="E1245" s="28">
        <f t="shared" si="163"/>
        <v>0</v>
      </c>
      <c r="F1245" s="28">
        <f t="shared" si="164"/>
        <v>0</v>
      </c>
      <c r="H1245" s="6"/>
      <c r="I1245" s="6"/>
      <c r="J1245" s="6"/>
      <c r="K1245" s="28">
        <f t="shared" si="165"/>
        <v>0</v>
      </c>
      <c r="L1245" s="28">
        <f t="shared" si="166"/>
        <v>0</v>
      </c>
      <c r="M1245" s="28">
        <f t="shared" si="167"/>
        <v>0</v>
      </c>
      <c r="O1245" s="11" t="s">
        <v>25</v>
      </c>
      <c r="P1245" s="6"/>
      <c r="Q1245" s="28">
        <f t="shared" si="168"/>
        <v>0</v>
      </c>
      <c r="S1245" s="11" t="s">
        <v>25</v>
      </c>
      <c r="T1245" s="6"/>
      <c r="U1245" s="28">
        <f t="shared" si="169"/>
        <v>0</v>
      </c>
    </row>
    <row r="1246" spans="1:21" x14ac:dyDescent="0.35">
      <c r="A1246" s="6"/>
      <c r="B1246" s="6"/>
      <c r="C1246" s="6"/>
      <c r="D1246" s="28">
        <f t="shared" si="162"/>
        <v>0</v>
      </c>
      <c r="E1246" s="28">
        <f t="shared" si="163"/>
        <v>0</v>
      </c>
      <c r="F1246" s="28">
        <f t="shared" si="164"/>
        <v>0</v>
      </c>
      <c r="H1246" s="6"/>
      <c r="I1246" s="6"/>
      <c r="J1246" s="6"/>
      <c r="K1246" s="28">
        <f t="shared" si="165"/>
        <v>0</v>
      </c>
      <c r="L1246" s="28">
        <f t="shared" si="166"/>
        <v>0</v>
      </c>
      <c r="M1246" s="28">
        <f t="shared" si="167"/>
        <v>0</v>
      </c>
      <c r="O1246" s="11" t="s">
        <v>25</v>
      </c>
      <c r="P1246" s="6"/>
      <c r="Q1246" s="28">
        <f t="shared" si="168"/>
        <v>0</v>
      </c>
      <c r="S1246" s="11" t="s">
        <v>25</v>
      </c>
      <c r="T1246" s="6"/>
      <c r="U1246" s="28">
        <f t="shared" si="169"/>
        <v>0</v>
      </c>
    </row>
    <row r="1247" spans="1:21" x14ac:dyDescent="0.35">
      <c r="A1247" s="6"/>
      <c r="B1247" s="6"/>
      <c r="C1247" s="6"/>
      <c r="D1247" s="28">
        <f t="shared" si="162"/>
        <v>0</v>
      </c>
      <c r="E1247" s="28">
        <f t="shared" si="163"/>
        <v>0</v>
      </c>
      <c r="F1247" s="28">
        <f t="shared" si="164"/>
        <v>0</v>
      </c>
      <c r="H1247" s="6"/>
      <c r="I1247" s="6"/>
      <c r="J1247" s="6"/>
      <c r="K1247" s="28">
        <f t="shared" si="165"/>
        <v>0</v>
      </c>
      <c r="L1247" s="28">
        <f t="shared" si="166"/>
        <v>0</v>
      </c>
      <c r="M1247" s="28">
        <f t="shared" si="167"/>
        <v>0</v>
      </c>
      <c r="O1247" s="11" t="s">
        <v>25</v>
      </c>
      <c r="P1247" s="6"/>
      <c r="Q1247" s="28">
        <f t="shared" si="168"/>
        <v>0</v>
      </c>
      <c r="S1247" s="11" t="s">
        <v>25</v>
      </c>
      <c r="T1247" s="6"/>
      <c r="U1247" s="28">
        <f t="shared" si="169"/>
        <v>0</v>
      </c>
    </row>
    <row r="1248" spans="1:21" x14ac:dyDescent="0.35">
      <c r="A1248" s="6"/>
      <c r="B1248" s="6"/>
      <c r="C1248" s="6"/>
      <c r="D1248" s="28">
        <f t="shared" si="162"/>
        <v>0</v>
      </c>
      <c r="E1248" s="28">
        <f t="shared" si="163"/>
        <v>0</v>
      </c>
      <c r="F1248" s="28">
        <f t="shared" si="164"/>
        <v>0</v>
      </c>
      <c r="H1248" s="6"/>
      <c r="I1248" s="6"/>
      <c r="J1248" s="6"/>
      <c r="K1248" s="28">
        <f t="shared" si="165"/>
        <v>0</v>
      </c>
      <c r="L1248" s="28">
        <f t="shared" si="166"/>
        <v>0</v>
      </c>
      <c r="M1248" s="28">
        <f t="shared" si="167"/>
        <v>0</v>
      </c>
      <c r="O1248" s="11" t="s">
        <v>25</v>
      </c>
      <c r="P1248" s="6"/>
      <c r="Q1248" s="28">
        <f t="shared" si="168"/>
        <v>0</v>
      </c>
      <c r="S1248" s="11" t="s">
        <v>25</v>
      </c>
      <c r="T1248" s="6"/>
      <c r="U1248" s="28">
        <f t="shared" si="169"/>
        <v>0</v>
      </c>
    </row>
    <row r="1249" spans="1:21" x14ac:dyDescent="0.35">
      <c r="A1249" s="6"/>
      <c r="B1249" s="6"/>
      <c r="C1249" s="6"/>
      <c r="D1249" s="28">
        <f t="shared" si="162"/>
        <v>0</v>
      </c>
      <c r="E1249" s="28">
        <f t="shared" si="163"/>
        <v>0</v>
      </c>
      <c r="F1249" s="28">
        <f t="shared" si="164"/>
        <v>0</v>
      </c>
      <c r="H1249" s="6"/>
      <c r="I1249" s="6"/>
      <c r="J1249" s="6"/>
      <c r="K1249" s="28">
        <f t="shared" si="165"/>
        <v>0</v>
      </c>
      <c r="L1249" s="28">
        <f t="shared" si="166"/>
        <v>0</v>
      </c>
      <c r="M1249" s="28">
        <f t="shared" si="167"/>
        <v>0</v>
      </c>
      <c r="O1249" s="11" t="s">
        <v>25</v>
      </c>
      <c r="P1249" s="6"/>
      <c r="Q1249" s="28">
        <f t="shared" si="168"/>
        <v>0</v>
      </c>
      <c r="S1249" s="11" t="s">
        <v>25</v>
      </c>
      <c r="T1249" s="6"/>
      <c r="U1249" s="28">
        <f t="shared" si="169"/>
        <v>0</v>
      </c>
    </row>
    <row r="1250" spans="1:21" x14ac:dyDescent="0.35">
      <c r="A1250" s="6"/>
      <c r="B1250" s="6"/>
      <c r="C1250" s="6"/>
      <c r="D1250" s="28">
        <f t="shared" si="162"/>
        <v>0</v>
      </c>
      <c r="E1250" s="28">
        <f t="shared" si="163"/>
        <v>0</v>
      </c>
      <c r="F1250" s="28">
        <f t="shared" si="164"/>
        <v>0</v>
      </c>
      <c r="H1250" s="6"/>
      <c r="I1250" s="6"/>
      <c r="J1250" s="6"/>
      <c r="K1250" s="28">
        <f t="shared" si="165"/>
        <v>0</v>
      </c>
      <c r="L1250" s="28">
        <f t="shared" si="166"/>
        <v>0</v>
      </c>
      <c r="M1250" s="28">
        <f t="shared" si="167"/>
        <v>0</v>
      </c>
      <c r="O1250" s="11" t="s">
        <v>25</v>
      </c>
      <c r="P1250" s="6"/>
      <c r="Q1250" s="28">
        <f t="shared" si="168"/>
        <v>0</v>
      </c>
      <c r="S1250" s="11" t="s">
        <v>25</v>
      </c>
      <c r="T1250" s="6"/>
      <c r="U1250" s="28">
        <f t="shared" si="169"/>
        <v>0</v>
      </c>
    </row>
    <row r="1251" spans="1:21" x14ac:dyDescent="0.35">
      <c r="A1251" s="6"/>
      <c r="B1251" s="6"/>
      <c r="C1251" s="6"/>
      <c r="D1251" s="28">
        <f t="shared" si="162"/>
        <v>0</v>
      </c>
      <c r="E1251" s="28">
        <f t="shared" si="163"/>
        <v>0</v>
      </c>
      <c r="F1251" s="28">
        <f t="shared" si="164"/>
        <v>0</v>
      </c>
      <c r="H1251" s="6"/>
      <c r="I1251" s="6"/>
      <c r="J1251" s="6"/>
      <c r="K1251" s="28">
        <f t="shared" si="165"/>
        <v>0</v>
      </c>
      <c r="L1251" s="28">
        <f t="shared" si="166"/>
        <v>0</v>
      </c>
      <c r="M1251" s="28">
        <f t="shared" si="167"/>
        <v>0</v>
      </c>
      <c r="O1251" s="11" t="s">
        <v>25</v>
      </c>
      <c r="P1251" s="6"/>
      <c r="Q1251" s="28">
        <f t="shared" si="168"/>
        <v>0</v>
      </c>
      <c r="S1251" s="11" t="s">
        <v>25</v>
      </c>
      <c r="T1251" s="6"/>
      <c r="U1251" s="28">
        <f t="shared" si="169"/>
        <v>0</v>
      </c>
    </row>
    <row r="1252" spans="1:21" x14ac:dyDescent="0.35">
      <c r="A1252" s="6"/>
      <c r="B1252" s="6"/>
      <c r="C1252" s="6"/>
      <c r="D1252" s="28">
        <f t="shared" si="162"/>
        <v>0</v>
      </c>
      <c r="E1252" s="28">
        <f t="shared" si="163"/>
        <v>0</v>
      </c>
      <c r="F1252" s="28">
        <f t="shared" si="164"/>
        <v>0</v>
      </c>
      <c r="H1252" s="6"/>
      <c r="I1252" s="6"/>
      <c r="J1252" s="6"/>
      <c r="K1252" s="28">
        <f t="shared" si="165"/>
        <v>0</v>
      </c>
      <c r="L1252" s="28">
        <f t="shared" si="166"/>
        <v>0</v>
      </c>
      <c r="M1252" s="28">
        <f t="shared" si="167"/>
        <v>0</v>
      </c>
      <c r="O1252" s="11" t="s">
        <v>25</v>
      </c>
      <c r="P1252" s="6"/>
      <c r="Q1252" s="28">
        <f t="shared" si="168"/>
        <v>0</v>
      </c>
      <c r="S1252" s="11" t="s">
        <v>25</v>
      </c>
      <c r="T1252" s="6"/>
      <c r="U1252" s="28">
        <f t="shared" si="169"/>
        <v>0</v>
      </c>
    </row>
    <row r="1253" spans="1:21" x14ac:dyDescent="0.35">
      <c r="A1253" s="6"/>
      <c r="B1253" s="6"/>
      <c r="C1253" s="6"/>
      <c r="D1253" s="28">
        <f t="shared" si="162"/>
        <v>0</v>
      </c>
      <c r="E1253" s="28">
        <f t="shared" si="163"/>
        <v>0</v>
      </c>
      <c r="F1253" s="28">
        <f t="shared" si="164"/>
        <v>0</v>
      </c>
      <c r="H1253" s="6"/>
      <c r="I1253" s="6"/>
      <c r="J1253" s="6"/>
      <c r="K1253" s="28">
        <f t="shared" si="165"/>
        <v>0</v>
      </c>
      <c r="L1253" s="28">
        <f t="shared" si="166"/>
        <v>0</v>
      </c>
      <c r="M1253" s="28">
        <f t="shared" si="167"/>
        <v>0</v>
      </c>
      <c r="O1253" s="11" t="s">
        <v>25</v>
      </c>
      <c r="P1253" s="6"/>
      <c r="Q1253" s="28">
        <f t="shared" si="168"/>
        <v>0</v>
      </c>
      <c r="S1253" s="11" t="s">
        <v>25</v>
      </c>
      <c r="T1253" s="6"/>
      <c r="U1253" s="28">
        <f t="shared" si="169"/>
        <v>0</v>
      </c>
    </row>
    <row r="1254" spans="1:21" x14ac:dyDescent="0.35">
      <c r="A1254" s="6"/>
      <c r="B1254" s="6"/>
      <c r="C1254" s="6"/>
      <c r="D1254" s="28">
        <f t="shared" si="162"/>
        <v>0</v>
      </c>
      <c r="E1254" s="28">
        <f t="shared" si="163"/>
        <v>0</v>
      </c>
      <c r="F1254" s="28">
        <f t="shared" si="164"/>
        <v>0</v>
      </c>
      <c r="H1254" s="6"/>
      <c r="I1254" s="6"/>
      <c r="J1254" s="6"/>
      <c r="K1254" s="28">
        <f t="shared" si="165"/>
        <v>0</v>
      </c>
      <c r="L1254" s="28">
        <f t="shared" si="166"/>
        <v>0</v>
      </c>
      <c r="M1254" s="28">
        <f t="shared" si="167"/>
        <v>0</v>
      </c>
      <c r="O1254" s="11" t="s">
        <v>25</v>
      </c>
      <c r="P1254" s="6"/>
      <c r="Q1254" s="28">
        <f t="shared" si="168"/>
        <v>0</v>
      </c>
      <c r="S1254" s="11" t="s">
        <v>25</v>
      </c>
      <c r="T1254" s="6"/>
      <c r="U1254" s="28">
        <f t="shared" si="169"/>
        <v>0</v>
      </c>
    </row>
    <row r="1255" spans="1:21" x14ac:dyDescent="0.35">
      <c r="A1255" s="6"/>
      <c r="B1255" s="6"/>
      <c r="C1255" s="6"/>
      <c r="D1255" s="28">
        <f t="shared" si="162"/>
        <v>0</v>
      </c>
      <c r="E1255" s="28">
        <f t="shared" si="163"/>
        <v>0</v>
      </c>
      <c r="F1255" s="28">
        <f t="shared" si="164"/>
        <v>0</v>
      </c>
      <c r="H1255" s="6"/>
      <c r="I1255" s="6"/>
      <c r="J1255" s="6"/>
      <c r="K1255" s="28">
        <f t="shared" si="165"/>
        <v>0</v>
      </c>
      <c r="L1255" s="28">
        <f t="shared" si="166"/>
        <v>0</v>
      </c>
      <c r="M1255" s="28">
        <f t="shared" si="167"/>
        <v>0</v>
      </c>
      <c r="O1255" s="11" t="s">
        <v>25</v>
      </c>
      <c r="P1255" s="6"/>
      <c r="Q1255" s="28">
        <f t="shared" si="168"/>
        <v>0</v>
      </c>
      <c r="S1255" s="11" t="s">
        <v>25</v>
      </c>
      <c r="T1255" s="6"/>
      <c r="U1255" s="28">
        <f t="shared" si="169"/>
        <v>0</v>
      </c>
    </row>
    <row r="1256" spans="1:21" x14ac:dyDescent="0.35">
      <c r="A1256" s="6"/>
      <c r="B1256" s="6"/>
      <c r="C1256" s="6"/>
      <c r="D1256" s="28">
        <f t="shared" si="162"/>
        <v>0</v>
      </c>
      <c r="E1256" s="28">
        <f t="shared" si="163"/>
        <v>0</v>
      </c>
      <c r="F1256" s="28">
        <f t="shared" si="164"/>
        <v>0</v>
      </c>
      <c r="H1256" s="6"/>
      <c r="I1256" s="6"/>
      <c r="J1256" s="6"/>
      <c r="K1256" s="28">
        <f t="shared" si="165"/>
        <v>0</v>
      </c>
      <c r="L1256" s="28">
        <f t="shared" si="166"/>
        <v>0</v>
      </c>
      <c r="M1256" s="28">
        <f t="shared" si="167"/>
        <v>0</v>
      </c>
      <c r="O1256" s="11" t="s">
        <v>25</v>
      </c>
      <c r="P1256" s="6"/>
      <c r="Q1256" s="28">
        <f t="shared" si="168"/>
        <v>0</v>
      </c>
      <c r="S1256" s="11" t="s">
        <v>25</v>
      </c>
      <c r="T1256" s="6"/>
      <c r="U1256" s="28">
        <f t="shared" si="169"/>
        <v>0</v>
      </c>
    </row>
    <row r="1257" spans="1:21" x14ac:dyDescent="0.35">
      <c r="A1257" s="6"/>
      <c r="B1257" s="6"/>
      <c r="C1257" s="6"/>
      <c r="D1257" s="28">
        <f t="shared" si="162"/>
        <v>0</v>
      </c>
      <c r="E1257" s="28">
        <f t="shared" si="163"/>
        <v>0</v>
      </c>
      <c r="F1257" s="28">
        <f t="shared" si="164"/>
        <v>0</v>
      </c>
      <c r="H1257" s="6"/>
      <c r="I1257" s="6"/>
      <c r="J1257" s="6"/>
      <c r="K1257" s="28">
        <f t="shared" si="165"/>
        <v>0</v>
      </c>
      <c r="L1257" s="28">
        <f t="shared" si="166"/>
        <v>0</v>
      </c>
      <c r="M1257" s="28">
        <f t="shared" si="167"/>
        <v>0</v>
      </c>
      <c r="O1257" s="11" t="s">
        <v>25</v>
      </c>
      <c r="P1257" s="6"/>
      <c r="Q1257" s="28">
        <f t="shared" si="168"/>
        <v>0</v>
      </c>
      <c r="S1257" s="11" t="s">
        <v>25</v>
      </c>
      <c r="T1257" s="6"/>
      <c r="U1257" s="28">
        <f t="shared" si="169"/>
        <v>0</v>
      </c>
    </row>
    <row r="1258" spans="1:21" x14ac:dyDescent="0.35">
      <c r="A1258" s="6"/>
      <c r="B1258" s="6"/>
      <c r="C1258" s="6"/>
      <c r="D1258" s="28">
        <f t="shared" si="162"/>
        <v>0</v>
      </c>
      <c r="E1258" s="28">
        <f t="shared" si="163"/>
        <v>0</v>
      </c>
      <c r="F1258" s="28">
        <f t="shared" si="164"/>
        <v>0</v>
      </c>
      <c r="H1258" s="6"/>
      <c r="I1258" s="6"/>
      <c r="J1258" s="6"/>
      <c r="K1258" s="28">
        <f t="shared" si="165"/>
        <v>0</v>
      </c>
      <c r="L1258" s="28">
        <f t="shared" si="166"/>
        <v>0</v>
      </c>
      <c r="M1258" s="28">
        <f t="shared" si="167"/>
        <v>0</v>
      </c>
      <c r="O1258" s="11" t="s">
        <v>25</v>
      </c>
      <c r="P1258" s="6"/>
      <c r="Q1258" s="28">
        <f t="shared" si="168"/>
        <v>0</v>
      </c>
      <c r="S1258" s="11" t="s">
        <v>25</v>
      </c>
      <c r="T1258" s="6"/>
      <c r="U1258" s="28">
        <f t="shared" si="169"/>
        <v>0</v>
      </c>
    </row>
    <row r="1259" spans="1:21" x14ac:dyDescent="0.35">
      <c r="A1259" s="6"/>
      <c r="B1259" s="6"/>
      <c r="C1259" s="6"/>
      <c r="D1259" s="28">
        <f t="shared" si="162"/>
        <v>0</v>
      </c>
      <c r="E1259" s="28">
        <f t="shared" si="163"/>
        <v>0</v>
      </c>
      <c r="F1259" s="28">
        <f t="shared" si="164"/>
        <v>0</v>
      </c>
      <c r="H1259" s="6"/>
      <c r="I1259" s="6"/>
      <c r="J1259" s="6"/>
      <c r="K1259" s="28">
        <f t="shared" si="165"/>
        <v>0</v>
      </c>
      <c r="L1259" s="28">
        <f t="shared" si="166"/>
        <v>0</v>
      </c>
      <c r="M1259" s="28">
        <f t="shared" si="167"/>
        <v>0</v>
      </c>
      <c r="O1259" s="11" t="s">
        <v>25</v>
      </c>
      <c r="P1259" s="6"/>
      <c r="Q1259" s="28">
        <f t="shared" si="168"/>
        <v>0</v>
      </c>
      <c r="S1259" s="11" t="s">
        <v>25</v>
      </c>
      <c r="T1259" s="6"/>
      <c r="U1259" s="28">
        <f t="shared" si="169"/>
        <v>0</v>
      </c>
    </row>
    <row r="1260" spans="1:21" x14ac:dyDescent="0.35">
      <c r="A1260" s="6"/>
      <c r="B1260" s="6"/>
      <c r="C1260" s="6"/>
      <c r="D1260" s="28">
        <f t="shared" si="162"/>
        <v>0</v>
      </c>
      <c r="E1260" s="28">
        <f t="shared" si="163"/>
        <v>0</v>
      </c>
      <c r="F1260" s="28">
        <f t="shared" si="164"/>
        <v>0</v>
      </c>
      <c r="H1260" s="6"/>
      <c r="I1260" s="6"/>
      <c r="J1260" s="6"/>
      <c r="K1260" s="28">
        <f t="shared" si="165"/>
        <v>0</v>
      </c>
      <c r="L1260" s="28">
        <f t="shared" si="166"/>
        <v>0</v>
      </c>
      <c r="M1260" s="28">
        <f t="shared" si="167"/>
        <v>0</v>
      </c>
      <c r="O1260" s="11" t="s">
        <v>25</v>
      </c>
      <c r="P1260" s="6"/>
      <c r="Q1260" s="28">
        <f t="shared" si="168"/>
        <v>0</v>
      </c>
      <c r="S1260" s="11" t="s">
        <v>25</v>
      </c>
      <c r="T1260" s="6"/>
      <c r="U1260" s="28">
        <f t="shared" si="169"/>
        <v>0</v>
      </c>
    </row>
    <row r="1261" spans="1:21" x14ac:dyDescent="0.35">
      <c r="A1261" s="6"/>
      <c r="B1261" s="6"/>
      <c r="C1261" s="6"/>
      <c r="D1261" s="28">
        <f t="shared" si="162"/>
        <v>0</v>
      </c>
      <c r="E1261" s="28">
        <f t="shared" si="163"/>
        <v>0</v>
      </c>
      <c r="F1261" s="28">
        <f t="shared" si="164"/>
        <v>0</v>
      </c>
      <c r="H1261" s="6"/>
      <c r="I1261" s="6"/>
      <c r="J1261" s="6"/>
      <c r="K1261" s="28">
        <f t="shared" si="165"/>
        <v>0</v>
      </c>
      <c r="L1261" s="28">
        <f t="shared" si="166"/>
        <v>0</v>
      </c>
      <c r="M1261" s="28">
        <f t="shared" si="167"/>
        <v>0</v>
      </c>
      <c r="O1261" s="11" t="s">
        <v>25</v>
      </c>
      <c r="P1261" s="6"/>
      <c r="Q1261" s="28">
        <f t="shared" si="168"/>
        <v>0</v>
      </c>
      <c r="S1261" s="11" t="s">
        <v>25</v>
      </c>
      <c r="T1261" s="6"/>
      <c r="U1261" s="28">
        <f t="shared" si="169"/>
        <v>0</v>
      </c>
    </row>
    <row r="1262" spans="1:21" x14ac:dyDescent="0.35">
      <c r="A1262" s="6"/>
      <c r="B1262" s="6"/>
      <c r="C1262" s="6"/>
      <c r="D1262" s="28">
        <f t="shared" si="162"/>
        <v>0</v>
      </c>
      <c r="E1262" s="28">
        <f t="shared" si="163"/>
        <v>0</v>
      </c>
      <c r="F1262" s="28">
        <f t="shared" si="164"/>
        <v>0</v>
      </c>
      <c r="H1262" s="6"/>
      <c r="I1262" s="6"/>
      <c r="J1262" s="6"/>
      <c r="K1262" s="28">
        <f t="shared" si="165"/>
        <v>0</v>
      </c>
      <c r="L1262" s="28">
        <f t="shared" si="166"/>
        <v>0</v>
      </c>
      <c r="M1262" s="28">
        <f t="shared" si="167"/>
        <v>0</v>
      </c>
      <c r="O1262" s="11" t="s">
        <v>25</v>
      </c>
      <c r="P1262" s="6"/>
      <c r="Q1262" s="28">
        <f t="shared" si="168"/>
        <v>0</v>
      </c>
      <c r="S1262" s="11" t="s">
        <v>25</v>
      </c>
      <c r="T1262" s="6"/>
      <c r="U1262" s="28">
        <f t="shared" si="169"/>
        <v>0</v>
      </c>
    </row>
    <row r="1263" spans="1:21" x14ac:dyDescent="0.35">
      <c r="A1263" s="6"/>
      <c r="B1263" s="6"/>
      <c r="C1263" s="6"/>
      <c r="D1263" s="28">
        <f t="shared" si="162"/>
        <v>0</v>
      </c>
      <c r="E1263" s="28">
        <f t="shared" si="163"/>
        <v>0</v>
      </c>
      <c r="F1263" s="28">
        <f t="shared" si="164"/>
        <v>0</v>
      </c>
      <c r="H1263" s="6"/>
      <c r="I1263" s="6"/>
      <c r="J1263" s="6"/>
      <c r="K1263" s="28">
        <f t="shared" si="165"/>
        <v>0</v>
      </c>
      <c r="L1263" s="28">
        <f t="shared" si="166"/>
        <v>0</v>
      </c>
      <c r="M1263" s="28">
        <f t="shared" si="167"/>
        <v>0</v>
      </c>
      <c r="O1263" s="11" t="s">
        <v>25</v>
      </c>
      <c r="P1263" s="6"/>
      <c r="Q1263" s="28">
        <f t="shared" si="168"/>
        <v>0</v>
      </c>
      <c r="S1263" s="11" t="s">
        <v>25</v>
      </c>
      <c r="T1263" s="6"/>
      <c r="U1263" s="28">
        <f t="shared" si="169"/>
        <v>0</v>
      </c>
    </row>
    <row r="1264" spans="1:21" x14ac:dyDescent="0.35">
      <c r="A1264" s="6"/>
      <c r="B1264" s="6"/>
      <c r="C1264" s="6"/>
      <c r="D1264" s="28">
        <f t="shared" si="162"/>
        <v>0</v>
      </c>
      <c r="E1264" s="28">
        <f t="shared" si="163"/>
        <v>0</v>
      </c>
      <c r="F1264" s="28">
        <f t="shared" si="164"/>
        <v>0</v>
      </c>
      <c r="H1264" s="6"/>
      <c r="I1264" s="6"/>
      <c r="J1264" s="6"/>
      <c r="K1264" s="28">
        <f t="shared" si="165"/>
        <v>0</v>
      </c>
      <c r="L1264" s="28">
        <f t="shared" si="166"/>
        <v>0</v>
      </c>
      <c r="M1264" s="28">
        <f t="shared" si="167"/>
        <v>0</v>
      </c>
      <c r="O1264" s="11" t="s">
        <v>25</v>
      </c>
      <c r="P1264" s="6"/>
      <c r="Q1264" s="28">
        <f t="shared" si="168"/>
        <v>0</v>
      </c>
      <c r="S1264" s="11" t="s">
        <v>25</v>
      </c>
      <c r="T1264" s="6"/>
      <c r="U1264" s="28">
        <f t="shared" si="169"/>
        <v>0</v>
      </c>
    </row>
    <row r="1265" spans="1:21" x14ac:dyDescent="0.35">
      <c r="A1265" s="6"/>
      <c r="B1265" s="6"/>
      <c r="C1265" s="6"/>
      <c r="D1265" s="28">
        <f t="shared" si="162"/>
        <v>0</v>
      </c>
      <c r="E1265" s="28">
        <f t="shared" si="163"/>
        <v>0</v>
      </c>
      <c r="F1265" s="28">
        <f t="shared" si="164"/>
        <v>0</v>
      </c>
      <c r="H1265" s="6"/>
      <c r="I1265" s="6"/>
      <c r="J1265" s="6"/>
      <c r="K1265" s="28">
        <f t="shared" si="165"/>
        <v>0</v>
      </c>
      <c r="L1265" s="28">
        <f t="shared" si="166"/>
        <v>0</v>
      </c>
      <c r="M1265" s="28">
        <f t="shared" si="167"/>
        <v>0</v>
      </c>
      <c r="O1265" s="11" t="s">
        <v>25</v>
      </c>
      <c r="P1265" s="6"/>
      <c r="Q1265" s="28">
        <f t="shared" si="168"/>
        <v>0</v>
      </c>
      <c r="S1265" s="11" t="s">
        <v>25</v>
      </c>
      <c r="T1265" s="6"/>
      <c r="U1265" s="28">
        <f t="shared" si="169"/>
        <v>0</v>
      </c>
    </row>
    <row r="1266" spans="1:21" x14ac:dyDescent="0.35">
      <c r="A1266" s="6"/>
      <c r="B1266" s="6"/>
      <c r="C1266" s="6"/>
      <c r="D1266" s="28">
        <f t="shared" ref="D1266:D1329" si="170">CalcHostUnitsFullStack(B1266)</f>
        <v>0</v>
      </c>
      <c r="E1266" s="28">
        <f t="shared" ref="E1266:E1329" si="171">D1266*C1266</f>
        <v>0</v>
      </c>
      <c r="F1266" s="28">
        <f t="shared" ref="F1266:F1329" si="172">CalcCustomMetricsFullStack(B1266)</f>
        <v>0</v>
      </c>
      <c r="H1266" s="6"/>
      <c r="I1266" s="6"/>
      <c r="J1266" s="6"/>
      <c r="K1266" s="28">
        <f t="shared" ref="K1266:K1329" si="173">CalcHostUnitsInfraOnly(I1266)</f>
        <v>0</v>
      </c>
      <c r="L1266" s="28">
        <f t="shared" ref="L1266:L1329" si="174">K1266*J1266</f>
        <v>0</v>
      </c>
      <c r="M1266" s="28">
        <f t="shared" ref="M1266:M1329" si="175">CalcCustomMetricsInfraOnly(I1266)</f>
        <v>0</v>
      </c>
      <c r="O1266" s="11" t="s">
        <v>25</v>
      </c>
      <c r="P1266" s="6"/>
      <c r="Q1266" s="28">
        <f t="shared" ref="Q1266:Q1329" si="176">CalcHostUnitsFullStack(VLOOKUP(O1266,machine_sizes,2,FALSE))*P1266</f>
        <v>0</v>
      </c>
      <c r="S1266" s="11" t="s">
        <v>25</v>
      </c>
      <c r="T1266" s="6"/>
      <c r="U1266" s="28">
        <f t="shared" ref="U1266:U1329" si="177">CalcHostUnitsInfraOnly(VLOOKUP(S1266,machine_sizes,2,FALSE))*T1266</f>
        <v>0</v>
      </c>
    </row>
    <row r="1267" spans="1:21" x14ac:dyDescent="0.35">
      <c r="A1267" s="6"/>
      <c r="B1267" s="6"/>
      <c r="C1267" s="6"/>
      <c r="D1267" s="28">
        <f t="shared" si="170"/>
        <v>0</v>
      </c>
      <c r="E1267" s="28">
        <f t="shared" si="171"/>
        <v>0</v>
      </c>
      <c r="F1267" s="28">
        <f t="shared" si="172"/>
        <v>0</v>
      </c>
      <c r="H1267" s="6"/>
      <c r="I1267" s="6"/>
      <c r="J1267" s="6"/>
      <c r="K1267" s="28">
        <f t="shared" si="173"/>
        <v>0</v>
      </c>
      <c r="L1267" s="28">
        <f t="shared" si="174"/>
        <v>0</v>
      </c>
      <c r="M1267" s="28">
        <f t="shared" si="175"/>
        <v>0</v>
      </c>
      <c r="O1267" s="11" t="s">
        <v>25</v>
      </c>
      <c r="P1267" s="6"/>
      <c r="Q1267" s="28">
        <f t="shared" si="176"/>
        <v>0</v>
      </c>
      <c r="S1267" s="11" t="s">
        <v>25</v>
      </c>
      <c r="T1267" s="6"/>
      <c r="U1267" s="28">
        <f t="shared" si="177"/>
        <v>0</v>
      </c>
    </row>
    <row r="1268" spans="1:21" x14ac:dyDescent="0.35">
      <c r="A1268" s="6"/>
      <c r="B1268" s="6"/>
      <c r="C1268" s="6"/>
      <c r="D1268" s="28">
        <f t="shared" si="170"/>
        <v>0</v>
      </c>
      <c r="E1268" s="28">
        <f t="shared" si="171"/>
        <v>0</v>
      </c>
      <c r="F1268" s="28">
        <f t="shared" si="172"/>
        <v>0</v>
      </c>
      <c r="H1268" s="6"/>
      <c r="I1268" s="6"/>
      <c r="J1268" s="6"/>
      <c r="K1268" s="28">
        <f t="shared" si="173"/>
        <v>0</v>
      </c>
      <c r="L1268" s="28">
        <f t="shared" si="174"/>
        <v>0</v>
      </c>
      <c r="M1268" s="28">
        <f t="shared" si="175"/>
        <v>0</v>
      </c>
      <c r="O1268" s="11" t="s">
        <v>25</v>
      </c>
      <c r="P1268" s="6"/>
      <c r="Q1268" s="28">
        <f t="shared" si="176"/>
        <v>0</v>
      </c>
      <c r="S1268" s="11" t="s">
        <v>25</v>
      </c>
      <c r="T1268" s="6"/>
      <c r="U1268" s="28">
        <f t="shared" si="177"/>
        <v>0</v>
      </c>
    </row>
    <row r="1269" spans="1:21" x14ac:dyDescent="0.35">
      <c r="A1269" s="6"/>
      <c r="B1269" s="6"/>
      <c r="C1269" s="6"/>
      <c r="D1269" s="28">
        <f t="shared" si="170"/>
        <v>0</v>
      </c>
      <c r="E1269" s="28">
        <f t="shared" si="171"/>
        <v>0</v>
      </c>
      <c r="F1269" s="28">
        <f t="shared" si="172"/>
        <v>0</v>
      </c>
      <c r="H1269" s="6"/>
      <c r="I1269" s="6"/>
      <c r="J1269" s="6"/>
      <c r="K1269" s="28">
        <f t="shared" si="173"/>
        <v>0</v>
      </c>
      <c r="L1269" s="28">
        <f t="shared" si="174"/>
        <v>0</v>
      </c>
      <c r="M1269" s="28">
        <f t="shared" si="175"/>
        <v>0</v>
      </c>
      <c r="O1269" s="11" t="s">
        <v>25</v>
      </c>
      <c r="P1269" s="6"/>
      <c r="Q1269" s="28">
        <f t="shared" si="176"/>
        <v>0</v>
      </c>
      <c r="S1269" s="11" t="s">
        <v>25</v>
      </c>
      <c r="T1269" s="6"/>
      <c r="U1269" s="28">
        <f t="shared" si="177"/>
        <v>0</v>
      </c>
    </row>
    <row r="1270" spans="1:21" x14ac:dyDescent="0.35">
      <c r="A1270" s="6"/>
      <c r="B1270" s="6"/>
      <c r="C1270" s="6"/>
      <c r="D1270" s="28">
        <f t="shared" si="170"/>
        <v>0</v>
      </c>
      <c r="E1270" s="28">
        <f t="shared" si="171"/>
        <v>0</v>
      </c>
      <c r="F1270" s="28">
        <f t="shared" si="172"/>
        <v>0</v>
      </c>
      <c r="H1270" s="6"/>
      <c r="I1270" s="6"/>
      <c r="J1270" s="6"/>
      <c r="K1270" s="28">
        <f t="shared" si="173"/>
        <v>0</v>
      </c>
      <c r="L1270" s="28">
        <f t="shared" si="174"/>
        <v>0</v>
      </c>
      <c r="M1270" s="28">
        <f t="shared" si="175"/>
        <v>0</v>
      </c>
      <c r="O1270" s="11" t="s">
        <v>25</v>
      </c>
      <c r="P1270" s="6"/>
      <c r="Q1270" s="28">
        <f t="shared" si="176"/>
        <v>0</v>
      </c>
      <c r="S1270" s="11" t="s">
        <v>25</v>
      </c>
      <c r="T1270" s="6"/>
      <c r="U1270" s="28">
        <f t="shared" si="177"/>
        <v>0</v>
      </c>
    </row>
    <row r="1271" spans="1:21" x14ac:dyDescent="0.35">
      <c r="A1271" s="6"/>
      <c r="B1271" s="6"/>
      <c r="C1271" s="6"/>
      <c r="D1271" s="28">
        <f t="shared" si="170"/>
        <v>0</v>
      </c>
      <c r="E1271" s="28">
        <f t="shared" si="171"/>
        <v>0</v>
      </c>
      <c r="F1271" s="28">
        <f t="shared" si="172"/>
        <v>0</v>
      </c>
      <c r="H1271" s="6"/>
      <c r="I1271" s="6"/>
      <c r="J1271" s="6"/>
      <c r="K1271" s="28">
        <f t="shared" si="173"/>
        <v>0</v>
      </c>
      <c r="L1271" s="28">
        <f t="shared" si="174"/>
        <v>0</v>
      </c>
      <c r="M1271" s="28">
        <f t="shared" si="175"/>
        <v>0</v>
      </c>
      <c r="O1271" s="11" t="s">
        <v>25</v>
      </c>
      <c r="P1271" s="6"/>
      <c r="Q1271" s="28">
        <f t="shared" si="176"/>
        <v>0</v>
      </c>
      <c r="S1271" s="11" t="s">
        <v>25</v>
      </c>
      <c r="T1271" s="6"/>
      <c r="U1271" s="28">
        <f t="shared" si="177"/>
        <v>0</v>
      </c>
    </row>
    <row r="1272" spans="1:21" x14ac:dyDescent="0.35">
      <c r="A1272" s="6"/>
      <c r="B1272" s="6"/>
      <c r="C1272" s="6"/>
      <c r="D1272" s="28">
        <f t="shared" si="170"/>
        <v>0</v>
      </c>
      <c r="E1272" s="28">
        <f t="shared" si="171"/>
        <v>0</v>
      </c>
      <c r="F1272" s="28">
        <f t="shared" si="172"/>
        <v>0</v>
      </c>
      <c r="H1272" s="6"/>
      <c r="I1272" s="6"/>
      <c r="J1272" s="6"/>
      <c r="K1272" s="28">
        <f t="shared" si="173"/>
        <v>0</v>
      </c>
      <c r="L1272" s="28">
        <f t="shared" si="174"/>
        <v>0</v>
      </c>
      <c r="M1272" s="28">
        <f t="shared" si="175"/>
        <v>0</v>
      </c>
      <c r="O1272" s="11" t="s">
        <v>25</v>
      </c>
      <c r="P1272" s="6"/>
      <c r="Q1272" s="28">
        <f t="shared" si="176"/>
        <v>0</v>
      </c>
      <c r="S1272" s="11" t="s">
        <v>25</v>
      </c>
      <c r="T1272" s="6"/>
      <c r="U1272" s="28">
        <f t="shared" si="177"/>
        <v>0</v>
      </c>
    </row>
    <row r="1273" spans="1:21" x14ac:dyDescent="0.35">
      <c r="A1273" s="6"/>
      <c r="B1273" s="6"/>
      <c r="C1273" s="6"/>
      <c r="D1273" s="28">
        <f t="shared" si="170"/>
        <v>0</v>
      </c>
      <c r="E1273" s="28">
        <f t="shared" si="171"/>
        <v>0</v>
      </c>
      <c r="F1273" s="28">
        <f t="shared" si="172"/>
        <v>0</v>
      </c>
      <c r="H1273" s="6"/>
      <c r="I1273" s="6"/>
      <c r="J1273" s="6"/>
      <c r="K1273" s="28">
        <f t="shared" si="173"/>
        <v>0</v>
      </c>
      <c r="L1273" s="28">
        <f t="shared" si="174"/>
        <v>0</v>
      </c>
      <c r="M1273" s="28">
        <f t="shared" si="175"/>
        <v>0</v>
      </c>
      <c r="O1273" s="11" t="s">
        <v>25</v>
      </c>
      <c r="P1273" s="6"/>
      <c r="Q1273" s="28">
        <f t="shared" si="176"/>
        <v>0</v>
      </c>
      <c r="S1273" s="11" t="s">
        <v>25</v>
      </c>
      <c r="T1273" s="6"/>
      <c r="U1273" s="28">
        <f t="shared" si="177"/>
        <v>0</v>
      </c>
    </row>
    <row r="1274" spans="1:21" x14ac:dyDescent="0.35">
      <c r="A1274" s="6"/>
      <c r="B1274" s="6"/>
      <c r="C1274" s="6"/>
      <c r="D1274" s="28">
        <f t="shared" si="170"/>
        <v>0</v>
      </c>
      <c r="E1274" s="28">
        <f t="shared" si="171"/>
        <v>0</v>
      </c>
      <c r="F1274" s="28">
        <f t="shared" si="172"/>
        <v>0</v>
      </c>
      <c r="H1274" s="6"/>
      <c r="I1274" s="6"/>
      <c r="J1274" s="6"/>
      <c r="K1274" s="28">
        <f t="shared" si="173"/>
        <v>0</v>
      </c>
      <c r="L1274" s="28">
        <f t="shared" si="174"/>
        <v>0</v>
      </c>
      <c r="M1274" s="28">
        <f t="shared" si="175"/>
        <v>0</v>
      </c>
      <c r="O1274" s="11" t="s">
        <v>25</v>
      </c>
      <c r="P1274" s="6"/>
      <c r="Q1274" s="28">
        <f t="shared" si="176"/>
        <v>0</v>
      </c>
      <c r="S1274" s="11" t="s">
        <v>25</v>
      </c>
      <c r="T1274" s="6"/>
      <c r="U1274" s="28">
        <f t="shared" si="177"/>
        <v>0</v>
      </c>
    </row>
    <row r="1275" spans="1:21" x14ac:dyDescent="0.35">
      <c r="A1275" s="6"/>
      <c r="B1275" s="6"/>
      <c r="C1275" s="6"/>
      <c r="D1275" s="28">
        <f t="shared" si="170"/>
        <v>0</v>
      </c>
      <c r="E1275" s="28">
        <f t="shared" si="171"/>
        <v>0</v>
      </c>
      <c r="F1275" s="28">
        <f t="shared" si="172"/>
        <v>0</v>
      </c>
      <c r="H1275" s="6"/>
      <c r="I1275" s="6"/>
      <c r="J1275" s="6"/>
      <c r="K1275" s="28">
        <f t="shared" si="173"/>
        <v>0</v>
      </c>
      <c r="L1275" s="28">
        <f t="shared" si="174"/>
        <v>0</v>
      </c>
      <c r="M1275" s="28">
        <f t="shared" si="175"/>
        <v>0</v>
      </c>
      <c r="O1275" s="11" t="s">
        <v>25</v>
      </c>
      <c r="P1275" s="6"/>
      <c r="Q1275" s="28">
        <f t="shared" si="176"/>
        <v>0</v>
      </c>
      <c r="S1275" s="11" t="s">
        <v>25</v>
      </c>
      <c r="T1275" s="6"/>
      <c r="U1275" s="28">
        <f t="shared" si="177"/>
        <v>0</v>
      </c>
    </row>
    <row r="1276" spans="1:21" x14ac:dyDescent="0.35">
      <c r="A1276" s="6"/>
      <c r="B1276" s="6"/>
      <c r="C1276" s="6"/>
      <c r="D1276" s="28">
        <f t="shared" si="170"/>
        <v>0</v>
      </c>
      <c r="E1276" s="28">
        <f t="shared" si="171"/>
        <v>0</v>
      </c>
      <c r="F1276" s="28">
        <f t="shared" si="172"/>
        <v>0</v>
      </c>
      <c r="H1276" s="6"/>
      <c r="I1276" s="6"/>
      <c r="J1276" s="6"/>
      <c r="K1276" s="28">
        <f t="shared" si="173"/>
        <v>0</v>
      </c>
      <c r="L1276" s="28">
        <f t="shared" si="174"/>
        <v>0</v>
      </c>
      <c r="M1276" s="28">
        <f t="shared" si="175"/>
        <v>0</v>
      </c>
      <c r="O1276" s="11" t="s">
        <v>25</v>
      </c>
      <c r="P1276" s="6"/>
      <c r="Q1276" s="28">
        <f t="shared" si="176"/>
        <v>0</v>
      </c>
      <c r="S1276" s="11" t="s">
        <v>25</v>
      </c>
      <c r="T1276" s="6"/>
      <c r="U1276" s="28">
        <f t="shared" si="177"/>
        <v>0</v>
      </c>
    </row>
    <row r="1277" spans="1:21" x14ac:dyDescent="0.35">
      <c r="A1277" s="6"/>
      <c r="B1277" s="6"/>
      <c r="C1277" s="6"/>
      <c r="D1277" s="28">
        <f t="shared" si="170"/>
        <v>0</v>
      </c>
      <c r="E1277" s="28">
        <f t="shared" si="171"/>
        <v>0</v>
      </c>
      <c r="F1277" s="28">
        <f t="shared" si="172"/>
        <v>0</v>
      </c>
      <c r="H1277" s="6"/>
      <c r="I1277" s="6"/>
      <c r="J1277" s="6"/>
      <c r="K1277" s="28">
        <f t="shared" si="173"/>
        <v>0</v>
      </c>
      <c r="L1277" s="28">
        <f t="shared" si="174"/>
        <v>0</v>
      </c>
      <c r="M1277" s="28">
        <f t="shared" si="175"/>
        <v>0</v>
      </c>
      <c r="O1277" s="11" t="s">
        <v>25</v>
      </c>
      <c r="P1277" s="6"/>
      <c r="Q1277" s="28">
        <f t="shared" si="176"/>
        <v>0</v>
      </c>
      <c r="S1277" s="11" t="s">
        <v>25</v>
      </c>
      <c r="T1277" s="6"/>
      <c r="U1277" s="28">
        <f t="shared" si="177"/>
        <v>0</v>
      </c>
    </row>
    <row r="1278" spans="1:21" x14ac:dyDescent="0.35">
      <c r="A1278" s="6"/>
      <c r="B1278" s="6"/>
      <c r="C1278" s="6"/>
      <c r="D1278" s="28">
        <f t="shared" si="170"/>
        <v>0</v>
      </c>
      <c r="E1278" s="28">
        <f t="shared" si="171"/>
        <v>0</v>
      </c>
      <c r="F1278" s="28">
        <f t="shared" si="172"/>
        <v>0</v>
      </c>
      <c r="H1278" s="6"/>
      <c r="I1278" s="6"/>
      <c r="J1278" s="6"/>
      <c r="K1278" s="28">
        <f t="shared" si="173"/>
        <v>0</v>
      </c>
      <c r="L1278" s="28">
        <f t="shared" si="174"/>
        <v>0</v>
      </c>
      <c r="M1278" s="28">
        <f t="shared" si="175"/>
        <v>0</v>
      </c>
      <c r="O1278" s="11" t="s">
        <v>25</v>
      </c>
      <c r="P1278" s="6"/>
      <c r="Q1278" s="28">
        <f t="shared" si="176"/>
        <v>0</v>
      </c>
      <c r="S1278" s="11" t="s">
        <v>25</v>
      </c>
      <c r="T1278" s="6"/>
      <c r="U1278" s="28">
        <f t="shared" si="177"/>
        <v>0</v>
      </c>
    </row>
    <row r="1279" spans="1:21" x14ac:dyDescent="0.35">
      <c r="A1279" s="6"/>
      <c r="B1279" s="6"/>
      <c r="C1279" s="6"/>
      <c r="D1279" s="28">
        <f t="shared" si="170"/>
        <v>0</v>
      </c>
      <c r="E1279" s="28">
        <f t="shared" si="171"/>
        <v>0</v>
      </c>
      <c r="F1279" s="28">
        <f t="shared" si="172"/>
        <v>0</v>
      </c>
      <c r="H1279" s="6"/>
      <c r="I1279" s="6"/>
      <c r="J1279" s="6"/>
      <c r="K1279" s="28">
        <f t="shared" si="173"/>
        <v>0</v>
      </c>
      <c r="L1279" s="28">
        <f t="shared" si="174"/>
        <v>0</v>
      </c>
      <c r="M1279" s="28">
        <f t="shared" si="175"/>
        <v>0</v>
      </c>
      <c r="O1279" s="11" t="s">
        <v>25</v>
      </c>
      <c r="P1279" s="6"/>
      <c r="Q1279" s="28">
        <f t="shared" si="176"/>
        <v>0</v>
      </c>
      <c r="S1279" s="11" t="s">
        <v>25</v>
      </c>
      <c r="T1279" s="6"/>
      <c r="U1279" s="28">
        <f t="shared" si="177"/>
        <v>0</v>
      </c>
    </row>
    <row r="1280" spans="1:21" x14ac:dyDescent="0.35">
      <c r="A1280" s="6"/>
      <c r="B1280" s="6"/>
      <c r="C1280" s="6"/>
      <c r="D1280" s="28">
        <f t="shared" si="170"/>
        <v>0</v>
      </c>
      <c r="E1280" s="28">
        <f t="shared" si="171"/>
        <v>0</v>
      </c>
      <c r="F1280" s="28">
        <f t="shared" si="172"/>
        <v>0</v>
      </c>
      <c r="H1280" s="6"/>
      <c r="I1280" s="6"/>
      <c r="J1280" s="6"/>
      <c r="K1280" s="28">
        <f t="shared" si="173"/>
        <v>0</v>
      </c>
      <c r="L1280" s="28">
        <f t="shared" si="174"/>
        <v>0</v>
      </c>
      <c r="M1280" s="28">
        <f t="shared" si="175"/>
        <v>0</v>
      </c>
      <c r="O1280" s="11" t="s">
        <v>25</v>
      </c>
      <c r="P1280" s="6"/>
      <c r="Q1280" s="28">
        <f t="shared" si="176"/>
        <v>0</v>
      </c>
      <c r="S1280" s="11" t="s">
        <v>25</v>
      </c>
      <c r="T1280" s="6"/>
      <c r="U1280" s="28">
        <f t="shared" si="177"/>
        <v>0</v>
      </c>
    </row>
    <row r="1281" spans="1:21" x14ac:dyDescent="0.35">
      <c r="A1281" s="6"/>
      <c r="B1281" s="6"/>
      <c r="C1281" s="6"/>
      <c r="D1281" s="28">
        <f t="shared" si="170"/>
        <v>0</v>
      </c>
      <c r="E1281" s="28">
        <f t="shared" si="171"/>
        <v>0</v>
      </c>
      <c r="F1281" s="28">
        <f t="shared" si="172"/>
        <v>0</v>
      </c>
      <c r="H1281" s="6"/>
      <c r="I1281" s="6"/>
      <c r="J1281" s="6"/>
      <c r="K1281" s="28">
        <f t="shared" si="173"/>
        <v>0</v>
      </c>
      <c r="L1281" s="28">
        <f t="shared" si="174"/>
        <v>0</v>
      </c>
      <c r="M1281" s="28">
        <f t="shared" si="175"/>
        <v>0</v>
      </c>
      <c r="O1281" s="11" t="s">
        <v>25</v>
      </c>
      <c r="P1281" s="6"/>
      <c r="Q1281" s="28">
        <f t="shared" si="176"/>
        <v>0</v>
      </c>
      <c r="S1281" s="11" t="s">
        <v>25</v>
      </c>
      <c r="T1281" s="6"/>
      <c r="U1281" s="28">
        <f t="shared" si="177"/>
        <v>0</v>
      </c>
    </row>
    <row r="1282" spans="1:21" x14ac:dyDescent="0.35">
      <c r="A1282" s="6"/>
      <c r="B1282" s="6"/>
      <c r="C1282" s="6"/>
      <c r="D1282" s="28">
        <f t="shared" si="170"/>
        <v>0</v>
      </c>
      <c r="E1282" s="28">
        <f t="shared" si="171"/>
        <v>0</v>
      </c>
      <c r="F1282" s="28">
        <f t="shared" si="172"/>
        <v>0</v>
      </c>
      <c r="H1282" s="6"/>
      <c r="I1282" s="6"/>
      <c r="J1282" s="6"/>
      <c r="K1282" s="28">
        <f t="shared" si="173"/>
        <v>0</v>
      </c>
      <c r="L1282" s="28">
        <f t="shared" si="174"/>
        <v>0</v>
      </c>
      <c r="M1282" s="28">
        <f t="shared" si="175"/>
        <v>0</v>
      </c>
      <c r="O1282" s="11" t="s">
        <v>25</v>
      </c>
      <c r="P1282" s="6"/>
      <c r="Q1282" s="28">
        <f t="shared" si="176"/>
        <v>0</v>
      </c>
      <c r="S1282" s="11" t="s">
        <v>25</v>
      </c>
      <c r="T1282" s="6"/>
      <c r="U1282" s="28">
        <f t="shared" si="177"/>
        <v>0</v>
      </c>
    </row>
    <row r="1283" spans="1:21" x14ac:dyDescent="0.35">
      <c r="A1283" s="6"/>
      <c r="B1283" s="6"/>
      <c r="C1283" s="6"/>
      <c r="D1283" s="28">
        <f t="shared" si="170"/>
        <v>0</v>
      </c>
      <c r="E1283" s="28">
        <f t="shared" si="171"/>
        <v>0</v>
      </c>
      <c r="F1283" s="28">
        <f t="shared" si="172"/>
        <v>0</v>
      </c>
      <c r="H1283" s="6"/>
      <c r="I1283" s="6"/>
      <c r="J1283" s="6"/>
      <c r="K1283" s="28">
        <f t="shared" si="173"/>
        <v>0</v>
      </c>
      <c r="L1283" s="28">
        <f t="shared" si="174"/>
        <v>0</v>
      </c>
      <c r="M1283" s="28">
        <f t="shared" si="175"/>
        <v>0</v>
      </c>
      <c r="O1283" s="11" t="s">
        <v>25</v>
      </c>
      <c r="P1283" s="6"/>
      <c r="Q1283" s="28">
        <f t="shared" si="176"/>
        <v>0</v>
      </c>
      <c r="S1283" s="11" t="s">
        <v>25</v>
      </c>
      <c r="T1283" s="6"/>
      <c r="U1283" s="28">
        <f t="shared" si="177"/>
        <v>0</v>
      </c>
    </row>
    <row r="1284" spans="1:21" x14ac:dyDescent="0.35">
      <c r="A1284" s="6"/>
      <c r="B1284" s="6"/>
      <c r="C1284" s="6"/>
      <c r="D1284" s="28">
        <f t="shared" si="170"/>
        <v>0</v>
      </c>
      <c r="E1284" s="28">
        <f t="shared" si="171"/>
        <v>0</v>
      </c>
      <c r="F1284" s="28">
        <f t="shared" si="172"/>
        <v>0</v>
      </c>
      <c r="H1284" s="6"/>
      <c r="I1284" s="6"/>
      <c r="J1284" s="6"/>
      <c r="K1284" s="28">
        <f t="shared" si="173"/>
        <v>0</v>
      </c>
      <c r="L1284" s="28">
        <f t="shared" si="174"/>
        <v>0</v>
      </c>
      <c r="M1284" s="28">
        <f t="shared" si="175"/>
        <v>0</v>
      </c>
      <c r="O1284" s="11" t="s">
        <v>25</v>
      </c>
      <c r="P1284" s="6"/>
      <c r="Q1284" s="28">
        <f t="shared" si="176"/>
        <v>0</v>
      </c>
      <c r="S1284" s="11" t="s">
        <v>25</v>
      </c>
      <c r="T1284" s="6"/>
      <c r="U1284" s="28">
        <f t="shared" si="177"/>
        <v>0</v>
      </c>
    </row>
    <row r="1285" spans="1:21" x14ac:dyDescent="0.35">
      <c r="A1285" s="6"/>
      <c r="B1285" s="6"/>
      <c r="C1285" s="6"/>
      <c r="D1285" s="28">
        <f t="shared" si="170"/>
        <v>0</v>
      </c>
      <c r="E1285" s="28">
        <f t="shared" si="171"/>
        <v>0</v>
      </c>
      <c r="F1285" s="28">
        <f t="shared" si="172"/>
        <v>0</v>
      </c>
      <c r="H1285" s="6"/>
      <c r="I1285" s="6"/>
      <c r="J1285" s="6"/>
      <c r="K1285" s="28">
        <f t="shared" si="173"/>
        <v>0</v>
      </c>
      <c r="L1285" s="28">
        <f t="shared" si="174"/>
        <v>0</v>
      </c>
      <c r="M1285" s="28">
        <f t="shared" si="175"/>
        <v>0</v>
      </c>
      <c r="O1285" s="11" t="s">
        <v>25</v>
      </c>
      <c r="P1285" s="6"/>
      <c r="Q1285" s="28">
        <f t="shared" si="176"/>
        <v>0</v>
      </c>
      <c r="S1285" s="11" t="s">
        <v>25</v>
      </c>
      <c r="T1285" s="6"/>
      <c r="U1285" s="28">
        <f t="shared" si="177"/>
        <v>0</v>
      </c>
    </row>
    <row r="1286" spans="1:21" x14ac:dyDescent="0.35">
      <c r="A1286" s="6"/>
      <c r="B1286" s="6"/>
      <c r="C1286" s="6"/>
      <c r="D1286" s="28">
        <f t="shared" si="170"/>
        <v>0</v>
      </c>
      <c r="E1286" s="28">
        <f t="shared" si="171"/>
        <v>0</v>
      </c>
      <c r="F1286" s="28">
        <f t="shared" si="172"/>
        <v>0</v>
      </c>
      <c r="H1286" s="6"/>
      <c r="I1286" s="6"/>
      <c r="J1286" s="6"/>
      <c r="K1286" s="28">
        <f t="shared" si="173"/>
        <v>0</v>
      </c>
      <c r="L1286" s="28">
        <f t="shared" si="174"/>
        <v>0</v>
      </c>
      <c r="M1286" s="28">
        <f t="shared" si="175"/>
        <v>0</v>
      </c>
      <c r="O1286" s="11" t="s">
        <v>25</v>
      </c>
      <c r="P1286" s="6"/>
      <c r="Q1286" s="28">
        <f t="shared" si="176"/>
        <v>0</v>
      </c>
      <c r="S1286" s="11" t="s">
        <v>25</v>
      </c>
      <c r="T1286" s="6"/>
      <c r="U1286" s="28">
        <f t="shared" si="177"/>
        <v>0</v>
      </c>
    </row>
    <row r="1287" spans="1:21" x14ac:dyDescent="0.35">
      <c r="A1287" s="6"/>
      <c r="B1287" s="6"/>
      <c r="C1287" s="6"/>
      <c r="D1287" s="28">
        <f t="shared" si="170"/>
        <v>0</v>
      </c>
      <c r="E1287" s="28">
        <f t="shared" si="171"/>
        <v>0</v>
      </c>
      <c r="F1287" s="28">
        <f t="shared" si="172"/>
        <v>0</v>
      </c>
      <c r="H1287" s="6"/>
      <c r="I1287" s="6"/>
      <c r="J1287" s="6"/>
      <c r="K1287" s="28">
        <f t="shared" si="173"/>
        <v>0</v>
      </c>
      <c r="L1287" s="28">
        <f t="shared" si="174"/>
        <v>0</v>
      </c>
      <c r="M1287" s="28">
        <f t="shared" si="175"/>
        <v>0</v>
      </c>
      <c r="O1287" s="11" t="s">
        <v>25</v>
      </c>
      <c r="P1287" s="6"/>
      <c r="Q1287" s="28">
        <f t="shared" si="176"/>
        <v>0</v>
      </c>
      <c r="S1287" s="11" t="s">
        <v>25</v>
      </c>
      <c r="T1287" s="6"/>
      <c r="U1287" s="28">
        <f t="shared" si="177"/>
        <v>0</v>
      </c>
    </row>
    <row r="1288" spans="1:21" x14ac:dyDescent="0.35">
      <c r="A1288" s="6"/>
      <c r="B1288" s="6"/>
      <c r="C1288" s="6"/>
      <c r="D1288" s="28">
        <f t="shared" si="170"/>
        <v>0</v>
      </c>
      <c r="E1288" s="28">
        <f t="shared" si="171"/>
        <v>0</v>
      </c>
      <c r="F1288" s="28">
        <f t="shared" si="172"/>
        <v>0</v>
      </c>
      <c r="H1288" s="6"/>
      <c r="I1288" s="6"/>
      <c r="J1288" s="6"/>
      <c r="K1288" s="28">
        <f t="shared" si="173"/>
        <v>0</v>
      </c>
      <c r="L1288" s="28">
        <f t="shared" si="174"/>
        <v>0</v>
      </c>
      <c r="M1288" s="28">
        <f t="shared" si="175"/>
        <v>0</v>
      </c>
      <c r="O1288" s="11" t="s">
        <v>25</v>
      </c>
      <c r="P1288" s="6"/>
      <c r="Q1288" s="28">
        <f t="shared" si="176"/>
        <v>0</v>
      </c>
      <c r="S1288" s="11" t="s">
        <v>25</v>
      </c>
      <c r="T1288" s="6"/>
      <c r="U1288" s="28">
        <f t="shared" si="177"/>
        <v>0</v>
      </c>
    </row>
    <row r="1289" spans="1:21" x14ac:dyDescent="0.35">
      <c r="A1289" s="6"/>
      <c r="B1289" s="6"/>
      <c r="C1289" s="6"/>
      <c r="D1289" s="28">
        <f t="shared" si="170"/>
        <v>0</v>
      </c>
      <c r="E1289" s="28">
        <f t="shared" si="171"/>
        <v>0</v>
      </c>
      <c r="F1289" s="28">
        <f t="shared" si="172"/>
        <v>0</v>
      </c>
      <c r="H1289" s="6"/>
      <c r="I1289" s="6"/>
      <c r="J1289" s="6"/>
      <c r="K1289" s="28">
        <f t="shared" si="173"/>
        <v>0</v>
      </c>
      <c r="L1289" s="28">
        <f t="shared" si="174"/>
        <v>0</v>
      </c>
      <c r="M1289" s="28">
        <f t="shared" si="175"/>
        <v>0</v>
      </c>
      <c r="O1289" s="11" t="s">
        <v>25</v>
      </c>
      <c r="P1289" s="6"/>
      <c r="Q1289" s="28">
        <f t="shared" si="176"/>
        <v>0</v>
      </c>
      <c r="S1289" s="11" t="s">
        <v>25</v>
      </c>
      <c r="T1289" s="6"/>
      <c r="U1289" s="28">
        <f t="shared" si="177"/>
        <v>0</v>
      </c>
    </row>
    <row r="1290" spans="1:21" x14ac:dyDescent="0.35">
      <c r="A1290" s="6"/>
      <c r="B1290" s="6"/>
      <c r="C1290" s="6"/>
      <c r="D1290" s="28">
        <f t="shared" si="170"/>
        <v>0</v>
      </c>
      <c r="E1290" s="28">
        <f t="shared" si="171"/>
        <v>0</v>
      </c>
      <c r="F1290" s="28">
        <f t="shared" si="172"/>
        <v>0</v>
      </c>
      <c r="H1290" s="6"/>
      <c r="I1290" s="6"/>
      <c r="J1290" s="6"/>
      <c r="K1290" s="28">
        <f t="shared" si="173"/>
        <v>0</v>
      </c>
      <c r="L1290" s="28">
        <f t="shared" si="174"/>
        <v>0</v>
      </c>
      <c r="M1290" s="28">
        <f t="shared" si="175"/>
        <v>0</v>
      </c>
      <c r="O1290" s="11" t="s">
        <v>25</v>
      </c>
      <c r="P1290" s="6"/>
      <c r="Q1290" s="28">
        <f t="shared" si="176"/>
        <v>0</v>
      </c>
      <c r="S1290" s="11" t="s">
        <v>25</v>
      </c>
      <c r="T1290" s="6"/>
      <c r="U1290" s="28">
        <f t="shared" si="177"/>
        <v>0</v>
      </c>
    </row>
    <row r="1291" spans="1:21" x14ac:dyDescent="0.35">
      <c r="A1291" s="6"/>
      <c r="B1291" s="6"/>
      <c r="C1291" s="6"/>
      <c r="D1291" s="28">
        <f t="shared" si="170"/>
        <v>0</v>
      </c>
      <c r="E1291" s="28">
        <f t="shared" si="171"/>
        <v>0</v>
      </c>
      <c r="F1291" s="28">
        <f t="shared" si="172"/>
        <v>0</v>
      </c>
      <c r="H1291" s="6"/>
      <c r="I1291" s="6"/>
      <c r="J1291" s="6"/>
      <c r="K1291" s="28">
        <f t="shared" si="173"/>
        <v>0</v>
      </c>
      <c r="L1291" s="28">
        <f t="shared" si="174"/>
        <v>0</v>
      </c>
      <c r="M1291" s="28">
        <f t="shared" si="175"/>
        <v>0</v>
      </c>
      <c r="O1291" s="11" t="s">
        <v>25</v>
      </c>
      <c r="P1291" s="6"/>
      <c r="Q1291" s="28">
        <f t="shared" si="176"/>
        <v>0</v>
      </c>
      <c r="S1291" s="11" t="s">
        <v>25</v>
      </c>
      <c r="T1291" s="6"/>
      <c r="U1291" s="28">
        <f t="shared" si="177"/>
        <v>0</v>
      </c>
    </row>
    <row r="1292" spans="1:21" x14ac:dyDescent="0.35">
      <c r="A1292" s="6"/>
      <c r="B1292" s="6"/>
      <c r="C1292" s="6"/>
      <c r="D1292" s="28">
        <f t="shared" si="170"/>
        <v>0</v>
      </c>
      <c r="E1292" s="28">
        <f t="shared" si="171"/>
        <v>0</v>
      </c>
      <c r="F1292" s="28">
        <f t="shared" si="172"/>
        <v>0</v>
      </c>
      <c r="H1292" s="6"/>
      <c r="I1292" s="6"/>
      <c r="J1292" s="6"/>
      <c r="K1292" s="28">
        <f t="shared" si="173"/>
        <v>0</v>
      </c>
      <c r="L1292" s="28">
        <f t="shared" si="174"/>
        <v>0</v>
      </c>
      <c r="M1292" s="28">
        <f t="shared" si="175"/>
        <v>0</v>
      </c>
      <c r="O1292" s="11" t="s">
        <v>25</v>
      </c>
      <c r="P1292" s="6"/>
      <c r="Q1292" s="28">
        <f t="shared" si="176"/>
        <v>0</v>
      </c>
      <c r="S1292" s="11" t="s">
        <v>25</v>
      </c>
      <c r="T1292" s="6"/>
      <c r="U1292" s="28">
        <f t="shared" si="177"/>
        <v>0</v>
      </c>
    </row>
    <row r="1293" spans="1:21" x14ac:dyDescent="0.35">
      <c r="A1293" s="6"/>
      <c r="B1293" s="6"/>
      <c r="C1293" s="6"/>
      <c r="D1293" s="28">
        <f t="shared" si="170"/>
        <v>0</v>
      </c>
      <c r="E1293" s="28">
        <f t="shared" si="171"/>
        <v>0</v>
      </c>
      <c r="F1293" s="28">
        <f t="shared" si="172"/>
        <v>0</v>
      </c>
      <c r="H1293" s="6"/>
      <c r="I1293" s="6"/>
      <c r="J1293" s="6"/>
      <c r="K1293" s="28">
        <f t="shared" si="173"/>
        <v>0</v>
      </c>
      <c r="L1293" s="28">
        <f t="shared" si="174"/>
        <v>0</v>
      </c>
      <c r="M1293" s="28">
        <f t="shared" si="175"/>
        <v>0</v>
      </c>
      <c r="O1293" s="11" t="s">
        <v>25</v>
      </c>
      <c r="P1293" s="6"/>
      <c r="Q1293" s="28">
        <f t="shared" si="176"/>
        <v>0</v>
      </c>
      <c r="S1293" s="11" t="s">
        <v>25</v>
      </c>
      <c r="T1293" s="6"/>
      <c r="U1293" s="28">
        <f t="shared" si="177"/>
        <v>0</v>
      </c>
    </row>
    <row r="1294" spans="1:21" x14ac:dyDescent="0.35">
      <c r="A1294" s="6"/>
      <c r="B1294" s="6"/>
      <c r="C1294" s="6"/>
      <c r="D1294" s="28">
        <f t="shared" si="170"/>
        <v>0</v>
      </c>
      <c r="E1294" s="28">
        <f t="shared" si="171"/>
        <v>0</v>
      </c>
      <c r="F1294" s="28">
        <f t="shared" si="172"/>
        <v>0</v>
      </c>
      <c r="H1294" s="6"/>
      <c r="I1294" s="6"/>
      <c r="J1294" s="6"/>
      <c r="K1294" s="28">
        <f t="shared" si="173"/>
        <v>0</v>
      </c>
      <c r="L1294" s="28">
        <f t="shared" si="174"/>
        <v>0</v>
      </c>
      <c r="M1294" s="28">
        <f t="shared" si="175"/>
        <v>0</v>
      </c>
      <c r="O1294" s="11" t="s">
        <v>25</v>
      </c>
      <c r="P1294" s="6"/>
      <c r="Q1294" s="28">
        <f t="shared" si="176"/>
        <v>0</v>
      </c>
      <c r="S1294" s="11" t="s">
        <v>25</v>
      </c>
      <c r="T1294" s="6"/>
      <c r="U1294" s="28">
        <f t="shared" si="177"/>
        <v>0</v>
      </c>
    </row>
    <row r="1295" spans="1:21" x14ac:dyDescent="0.35">
      <c r="A1295" s="6"/>
      <c r="B1295" s="6"/>
      <c r="C1295" s="6"/>
      <c r="D1295" s="28">
        <f t="shared" si="170"/>
        <v>0</v>
      </c>
      <c r="E1295" s="28">
        <f t="shared" si="171"/>
        <v>0</v>
      </c>
      <c r="F1295" s="28">
        <f t="shared" si="172"/>
        <v>0</v>
      </c>
      <c r="H1295" s="6"/>
      <c r="I1295" s="6"/>
      <c r="J1295" s="6"/>
      <c r="K1295" s="28">
        <f t="shared" si="173"/>
        <v>0</v>
      </c>
      <c r="L1295" s="28">
        <f t="shared" si="174"/>
        <v>0</v>
      </c>
      <c r="M1295" s="28">
        <f t="shared" si="175"/>
        <v>0</v>
      </c>
      <c r="O1295" s="11" t="s">
        <v>25</v>
      </c>
      <c r="P1295" s="6"/>
      <c r="Q1295" s="28">
        <f t="shared" si="176"/>
        <v>0</v>
      </c>
      <c r="S1295" s="11" t="s">
        <v>25</v>
      </c>
      <c r="T1295" s="6"/>
      <c r="U1295" s="28">
        <f t="shared" si="177"/>
        <v>0</v>
      </c>
    </row>
    <row r="1296" spans="1:21" x14ac:dyDescent="0.35">
      <c r="A1296" s="6"/>
      <c r="B1296" s="6"/>
      <c r="C1296" s="6"/>
      <c r="D1296" s="28">
        <f t="shared" si="170"/>
        <v>0</v>
      </c>
      <c r="E1296" s="28">
        <f t="shared" si="171"/>
        <v>0</v>
      </c>
      <c r="F1296" s="28">
        <f t="shared" si="172"/>
        <v>0</v>
      </c>
      <c r="H1296" s="6"/>
      <c r="I1296" s="6"/>
      <c r="J1296" s="6"/>
      <c r="K1296" s="28">
        <f t="shared" si="173"/>
        <v>0</v>
      </c>
      <c r="L1296" s="28">
        <f t="shared" si="174"/>
        <v>0</v>
      </c>
      <c r="M1296" s="28">
        <f t="shared" si="175"/>
        <v>0</v>
      </c>
      <c r="O1296" s="11" t="s">
        <v>25</v>
      </c>
      <c r="P1296" s="6"/>
      <c r="Q1296" s="28">
        <f t="shared" si="176"/>
        <v>0</v>
      </c>
      <c r="S1296" s="11" t="s">
        <v>25</v>
      </c>
      <c r="T1296" s="6"/>
      <c r="U1296" s="28">
        <f t="shared" si="177"/>
        <v>0</v>
      </c>
    </row>
    <row r="1297" spans="1:21" x14ac:dyDescent="0.35">
      <c r="A1297" s="6"/>
      <c r="B1297" s="6"/>
      <c r="C1297" s="6"/>
      <c r="D1297" s="28">
        <f t="shared" si="170"/>
        <v>0</v>
      </c>
      <c r="E1297" s="28">
        <f t="shared" si="171"/>
        <v>0</v>
      </c>
      <c r="F1297" s="28">
        <f t="shared" si="172"/>
        <v>0</v>
      </c>
      <c r="H1297" s="6"/>
      <c r="I1297" s="6"/>
      <c r="J1297" s="6"/>
      <c r="K1297" s="28">
        <f t="shared" si="173"/>
        <v>0</v>
      </c>
      <c r="L1297" s="28">
        <f t="shared" si="174"/>
        <v>0</v>
      </c>
      <c r="M1297" s="28">
        <f t="shared" si="175"/>
        <v>0</v>
      </c>
      <c r="O1297" s="11" t="s">
        <v>25</v>
      </c>
      <c r="P1297" s="6"/>
      <c r="Q1297" s="28">
        <f t="shared" si="176"/>
        <v>0</v>
      </c>
      <c r="S1297" s="11" t="s">
        <v>25</v>
      </c>
      <c r="T1297" s="6"/>
      <c r="U1297" s="28">
        <f t="shared" si="177"/>
        <v>0</v>
      </c>
    </row>
    <row r="1298" spans="1:21" x14ac:dyDescent="0.35">
      <c r="A1298" s="6"/>
      <c r="B1298" s="6"/>
      <c r="C1298" s="6"/>
      <c r="D1298" s="28">
        <f t="shared" si="170"/>
        <v>0</v>
      </c>
      <c r="E1298" s="28">
        <f t="shared" si="171"/>
        <v>0</v>
      </c>
      <c r="F1298" s="28">
        <f t="shared" si="172"/>
        <v>0</v>
      </c>
      <c r="H1298" s="6"/>
      <c r="I1298" s="6"/>
      <c r="J1298" s="6"/>
      <c r="K1298" s="28">
        <f t="shared" si="173"/>
        <v>0</v>
      </c>
      <c r="L1298" s="28">
        <f t="shared" si="174"/>
        <v>0</v>
      </c>
      <c r="M1298" s="28">
        <f t="shared" si="175"/>
        <v>0</v>
      </c>
      <c r="O1298" s="11" t="s">
        <v>25</v>
      </c>
      <c r="P1298" s="6"/>
      <c r="Q1298" s="28">
        <f t="shared" si="176"/>
        <v>0</v>
      </c>
      <c r="S1298" s="11" t="s">
        <v>25</v>
      </c>
      <c r="T1298" s="6"/>
      <c r="U1298" s="28">
        <f t="shared" si="177"/>
        <v>0</v>
      </c>
    </row>
    <row r="1299" spans="1:21" x14ac:dyDescent="0.35">
      <c r="A1299" s="6"/>
      <c r="B1299" s="6"/>
      <c r="C1299" s="6"/>
      <c r="D1299" s="28">
        <f t="shared" si="170"/>
        <v>0</v>
      </c>
      <c r="E1299" s="28">
        <f t="shared" si="171"/>
        <v>0</v>
      </c>
      <c r="F1299" s="28">
        <f t="shared" si="172"/>
        <v>0</v>
      </c>
      <c r="H1299" s="6"/>
      <c r="I1299" s="6"/>
      <c r="J1299" s="6"/>
      <c r="K1299" s="28">
        <f t="shared" si="173"/>
        <v>0</v>
      </c>
      <c r="L1299" s="28">
        <f t="shared" si="174"/>
        <v>0</v>
      </c>
      <c r="M1299" s="28">
        <f t="shared" si="175"/>
        <v>0</v>
      </c>
      <c r="O1299" s="11" t="s">
        <v>25</v>
      </c>
      <c r="P1299" s="6"/>
      <c r="Q1299" s="28">
        <f t="shared" si="176"/>
        <v>0</v>
      </c>
      <c r="S1299" s="11" t="s">
        <v>25</v>
      </c>
      <c r="T1299" s="6"/>
      <c r="U1299" s="28">
        <f t="shared" si="177"/>
        <v>0</v>
      </c>
    </row>
    <row r="1300" spans="1:21" x14ac:dyDescent="0.35">
      <c r="A1300" s="6"/>
      <c r="B1300" s="6"/>
      <c r="C1300" s="6"/>
      <c r="D1300" s="28">
        <f t="shared" si="170"/>
        <v>0</v>
      </c>
      <c r="E1300" s="28">
        <f t="shared" si="171"/>
        <v>0</v>
      </c>
      <c r="F1300" s="28">
        <f t="shared" si="172"/>
        <v>0</v>
      </c>
      <c r="H1300" s="6"/>
      <c r="I1300" s="6"/>
      <c r="J1300" s="6"/>
      <c r="K1300" s="28">
        <f t="shared" si="173"/>
        <v>0</v>
      </c>
      <c r="L1300" s="28">
        <f t="shared" si="174"/>
        <v>0</v>
      </c>
      <c r="M1300" s="28">
        <f t="shared" si="175"/>
        <v>0</v>
      </c>
      <c r="O1300" s="11" t="s">
        <v>25</v>
      </c>
      <c r="P1300" s="6"/>
      <c r="Q1300" s="28">
        <f t="shared" si="176"/>
        <v>0</v>
      </c>
      <c r="S1300" s="11" t="s">
        <v>25</v>
      </c>
      <c r="T1300" s="6"/>
      <c r="U1300" s="28">
        <f t="shared" si="177"/>
        <v>0</v>
      </c>
    </row>
    <row r="1301" spans="1:21" x14ac:dyDescent="0.35">
      <c r="A1301" s="6"/>
      <c r="B1301" s="6"/>
      <c r="C1301" s="6"/>
      <c r="D1301" s="28">
        <f t="shared" si="170"/>
        <v>0</v>
      </c>
      <c r="E1301" s="28">
        <f t="shared" si="171"/>
        <v>0</v>
      </c>
      <c r="F1301" s="28">
        <f t="shared" si="172"/>
        <v>0</v>
      </c>
      <c r="H1301" s="6"/>
      <c r="I1301" s="6"/>
      <c r="J1301" s="6"/>
      <c r="K1301" s="28">
        <f t="shared" si="173"/>
        <v>0</v>
      </c>
      <c r="L1301" s="28">
        <f t="shared" si="174"/>
        <v>0</v>
      </c>
      <c r="M1301" s="28">
        <f t="shared" si="175"/>
        <v>0</v>
      </c>
      <c r="O1301" s="11" t="s">
        <v>25</v>
      </c>
      <c r="P1301" s="6"/>
      <c r="Q1301" s="28">
        <f t="shared" si="176"/>
        <v>0</v>
      </c>
      <c r="S1301" s="11" t="s">
        <v>25</v>
      </c>
      <c r="T1301" s="6"/>
      <c r="U1301" s="28">
        <f t="shared" si="177"/>
        <v>0</v>
      </c>
    </row>
    <row r="1302" spans="1:21" x14ac:dyDescent="0.35">
      <c r="A1302" s="6"/>
      <c r="B1302" s="6"/>
      <c r="C1302" s="6"/>
      <c r="D1302" s="28">
        <f t="shared" si="170"/>
        <v>0</v>
      </c>
      <c r="E1302" s="28">
        <f t="shared" si="171"/>
        <v>0</v>
      </c>
      <c r="F1302" s="28">
        <f t="shared" si="172"/>
        <v>0</v>
      </c>
      <c r="H1302" s="6"/>
      <c r="I1302" s="6"/>
      <c r="J1302" s="6"/>
      <c r="K1302" s="28">
        <f t="shared" si="173"/>
        <v>0</v>
      </c>
      <c r="L1302" s="28">
        <f t="shared" si="174"/>
        <v>0</v>
      </c>
      <c r="M1302" s="28">
        <f t="shared" si="175"/>
        <v>0</v>
      </c>
      <c r="O1302" s="11" t="s">
        <v>25</v>
      </c>
      <c r="P1302" s="6"/>
      <c r="Q1302" s="28">
        <f t="shared" si="176"/>
        <v>0</v>
      </c>
      <c r="S1302" s="11" t="s">
        <v>25</v>
      </c>
      <c r="T1302" s="6"/>
      <c r="U1302" s="28">
        <f t="shared" si="177"/>
        <v>0</v>
      </c>
    </row>
    <row r="1303" spans="1:21" x14ac:dyDescent="0.35">
      <c r="A1303" s="6"/>
      <c r="B1303" s="6"/>
      <c r="C1303" s="6"/>
      <c r="D1303" s="28">
        <f t="shared" si="170"/>
        <v>0</v>
      </c>
      <c r="E1303" s="28">
        <f t="shared" si="171"/>
        <v>0</v>
      </c>
      <c r="F1303" s="28">
        <f t="shared" si="172"/>
        <v>0</v>
      </c>
      <c r="H1303" s="6"/>
      <c r="I1303" s="6"/>
      <c r="J1303" s="6"/>
      <c r="K1303" s="28">
        <f t="shared" si="173"/>
        <v>0</v>
      </c>
      <c r="L1303" s="28">
        <f t="shared" si="174"/>
        <v>0</v>
      </c>
      <c r="M1303" s="28">
        <f t="shared" si="175"/>
        <v>0</v>
      </c>
      <c r="O1303" s="11" t="s">
        <v>25</v>
      </c>
      <c r="P1303" s="6"/>
      <c r="Q1303" s="28">
        <f t="shared" si="176"/>
        <v>0</v>
      </c>
      <c r="S1303" s="11" t="s">
        <v>25</v>
      </c>
      <c r="T1303" s="6"/>
      <c r="U1303" s="28">
        <f t="shared" si="177"/>
        <v>0</v>
      </c>
    </row>
    <row r="1304" spans="1:21" x14ac:dyDescent="0.35">
      <c r="A1304" s="6"/>
      <c r="B1304" s="6"/>
      <c r="C1304" s="6"/>
      <c r="D1304" s="28">
        <f t="shared" si="170"/>
        <v>0</v>
      </c>
      <c r="E1304" s="28">
        <f t="shared" si="171"/>
        <v>0</v>
      </c>
      <c r="F1304" s="28">
        <f t="shared" si="172"/>
        <v>0</v>
      </c>
      <c r="H1304" s="6"/>
      <c r="I1304" s="6"/>
      <c r="J1304" s="6"/>
      <c r="K1304" s="28">
        <f t="shared" si="173"/>
        <v>0</v>
      </c>
      <c r="L1304" s="28">
        <f t="shared" si="174"/>
        <v>0</v>
      </c>
      <c r="M1304" s="28">
        <f t="shared" si="175"/>
        <v>0</v>
      </c>
      <c r="O1304" s="11" t="s">
        <v>25</v>
      </c>
      <c r="P1304" s="6"/>
      <c r="Q1304" s="28">
        <f t="shared" si="176"/>
        <v>0</v>
      </c>
      <c r="S1304" s="11" t="s">
        <v>25</v>
      </c>
      <c r="T1304" s="6"/>
      <c r="U1304" s="28">
        <f t="shared" si="177"/>
        <v>0</v>
      </c>
    </row>
    <row r="1305" spans="1:21" x14ac:dyDescent="0.35">
      <c r="A1305" s="6"/>
      <c r="B1305" s="6"/>
      <c r="C1305" s="6"/>
      <c r="D1305" s="28">
        <f t="shared" si="170"/>
        <v>0</v>
      </c>
      <c r="E1305" s="28">
        <f t="shared" si="171"/>
        <v>0</v>
      </c>
      <c r="F1305" s="28">
        <f t="shared" si="172"/>
        <v>0</v>
      </c>
      <c r="H1305" s="6"/>
      <c r="I1305" s="6"/>
      <c r="J1305" s="6"/>
      <c r="K1305" s="28">
        <f t="shared" si="173"/>
        <v>0</v>
      </c>
      <c r="L1305" s="28">
        <f t="shared" si="174"/>
        <v>0</v>
      </c>
      <c r="M1305" s="28">
        <f t="shared" si="175"/>
        <v>0</v>
      </c>
      <c r="O1305" s="11" t="s">
        <v>25</v>
      </c>
      <c r="P1305" s="6"/>
      <c r="Q1305" s="28">
        <f t="shared" si="176"/>
        <v>0</v>
      </c>
      <c r="S1305" s="11" t="s">
        <v>25</v>
      </c>
      <c r="T1305" s="6"/>
      <c r="U1305" s="28">
        <f t="shared" si="177"/>
        <v>0</v>
      </c>
    </row>
    <row r="1306" spans="1:21" x14ac:dyDescent="0.35">
      <c r="A1306" s="6"/>
      <c r="B1306" s="6"/>
      <c r="C1306" s="6"/>
      <c r="D1306" s="28">
        <f t="shared" si="170"/>
        <v>0</v>
      </c>
      <c r="E1306" s="28">
        <f t="shared" si="171"/>
        <v>0</v>
      </c>
      <c r="F1306" s="28">
        <f t="shared" si="172"/>
        <v>0</v>
      </c>
      <c r="H1306" s="6"/>
      <c r="I1306" s="6"/>
      <c r="J1306" s="6"/>
      <c r="K1306" s="28">
        <f t="shared" si="173"/>
        <v>0</v>
      </c>
      <c r="L1306" s="28">
        <f t="shared" si="174"/>
        <v>0</v>
      </c>
      <c r="M1306" s="28">
        <f t="shared" si="175"/>
        <v>0</v>
      </c>
      <c r="O1306" s="11" t="s">
        <v>25</v>
      </c>
      <c r="P1306" s="6"/>
      <c r="Q1306" s="28">
        <f t="shared" si="176"/>
        <v>0</v>
      </c>
      <c r="S1306" s="11" t="s">
        <v>25</v>
      </c>
      <c r="T1306" s="6"/>
      <c r="U1306" s="28">
        <f t="shared" si="177"/>
        <v>0</v>
      </c>
    </row>
    <row r="1307" spans="1:21" x14ac:dyDescent="0.35">
      <c r="A1307" s="6"/>
      <c r="B1307" s="6"/>
      <c r="C1307" s="6"/>
      <c r="D1307" s="28">
        <f t="shared" si="170"/>
        <v>0</v>
      </c>
      <c r="E1307" s="28">
        <f t="shared" si="171"/>
        <v>0</v>
      </c>
      <c r="F1307" s="28">
        <f t="shared" si="172"/>
        <v>0</v>
      </c>
      <c r="H1307" s="6"/>
      <c r="I1307" s="6"/>
      <c r="J1307" s="6"/>
      <c r="K1307" s="28">
        <f t="shared" si="173"/>
        <v>0</v>
      </c>
      <c r="L1307" s="28">
        <f t="shared" si="174"/>
        <v>0</v>
      </c>
      <c r="M1307" s="28">
        <f t="shared" si="175"/>
        <v>0</v>
      </c>
      <c r="O1307" s="11" t="s">
        <v>25</v>
      </c>
      <c r="P1307" s="6"/>
      <c r="Q1307" s="28">
        <f t="shared" si="176"/>
        <v>0</v>
      </c>
      <c r="S1307" s="11" t="s">
        <v>25</v>
      </c>
      <c r="T1307" s="6"/>
      <c r="U1307" s="28">
        <f t="shared" si="177"/>
        <v>0</v>
      </c>
    </row>
    <row r="1308" spans="1:21" x14ac:dyDescent="0.35">
      <c r="A1308" s="6"/>
      <c r="B1308" s="6"/>
      <c r="C1308" s="6"/>
      <c r="D1308" s="28">
        <f t="shared" si="170"/>
        <v>0</v>
      </c>
      <c r="E1308" s="28">
        <f t="shared" si="171"/>
        <v>0</v>
      </c>
      <c r="F1308" s="28">
        <f t="shared" si="172"/>
        <v>0</v>
      </c>
      <c r="H1308" s="6"/>
      <c r="I1308" s="6"/>
      <c r="J1308" s="6"/>
      <c r="K1308" s="28">
        <f t="shared" si="173"/>
        <v>0</v>
      </c>
      <c r="L1308" s="28">
        <f t="shared" si="174"/>
        <v>0</v>
      </c>
      <c r="M1308" s="28">
        <f t="shared" si="175"/>
        <v>0</v>
      </c>
      <c r="O1308" s="11" t="s">
        <v>25</v>
      </c>
      <c r="P1308" s="6"/>
      <c r="Q1308" s="28">
        <f t="shared" si="176"/>
        <v>0</v>
      </c>
      <c r="S1308" s="11" t="s">
        <v>25</v>
      </c>
      <c r="T1308" s="6"/>
      <c r="U1308" s="28">
        <f t="shared" si="177"/>
        <v>0</v>
      </c>
    </row>
    <row r="1309" spans="1:21" x14ac:dyDescent="0.35">
      <c r="A1309" s="6"/>
      <c r="B1309" s="6"/>
      <c r="C1309" s="6"/>
      <c r="D1309" s="28">
        <f t="shared" si="170"/>
        <v>0</v>
      </c>
      <c r="E1309" s="28">
        <f t="shared" si="171"/>
        <v>0</v>
      </c>
      <c r="F1309" s="28">
        <f t="shared" si="172"/>
        <v>0</v>
      </c>
      <c r="H1309" s="6"/>
      <c r="I1309" s="6"/>
      <c r="J1309" s="6"/>
      <c r="K1309" s="28">
        <f t="shared" si="173"/>
        <v>0</v>
      </c>
      <c r="L1309" s="28">
        <f t="shared" si="174"/>
        <v>0</v>
      </c>
      <c r="M1309" s="28">
        <f t="shared" si="175"/>
        <v>0</v>
      </c>
      <c r="O1309" s="11" t="s">
        <v>25</v>
      </c>
      <c r="P1309" s="6"/>
      <c r="Q1309" s="28">
        <f t="shared" si="176"/>
        <v>0</v>
      </c>
      <c r="S1309" s="11" t="s">
        <v>25</v>
      </c>
      <c r="T1309" s="6"/>
      <c r="U1309" s="28">
        <f t="shared" si="177"/>
        <v>0</v>
      </c>
    </row>
    <row r="1310" spans="1:21" x14ac:dyDescent="0.35">
      <c r="A1310" s="6"/>
      <c r="B1310" s="6"/>
      <c r="C1310" s="6"/>
      <c r="D1310" s="28">
        <f t="shared" si="170"/>
        <v>0</v>
      </c>
      <c r="E1310" s="28">
        <f t="shared" si="171"/>
        <v>0</v>
      </c>
      <c r="F1310" s="28">
        <f t="shared" si="172"/>
        <v>0</v>
      </c>
      <c r="H1310" s="6"/>
      <c r="I1310" s="6"/>
      <c r="J1310" s="6"/>
      <c r="K1310" s="28">
        <f t="shared" si="173"/>
        <v>0</v>
      </c>
      <c r="L1310" s="28">
        <f t="shared" si="174"/>
        <v>0</v>
      </c>
      <c r="M1310" s="28">
        <f t="shared" si="175"/>
        <v>0</v>
      </c>
      <c r="O1310" s="11" t="s">
        <v>25</v>
      </c>
      <c r="P1310" s="6"/>
      <c r="Q1310" s="28">
        <f t="shared" si="176"/>
        <v>0</v>
      </c>
      <c r="S1310" s="11" t="s">
        <v>25</v>
      </c>
      <c r="T1310" s="6"/>
      <c r="U1310" s="28">
        <f t="shared" si="177"/>
        <v>0</v>
      </c>
    </row>
    <row r="1311" spans="1:21" x14ac:dyDescent="0.35">
      <c r="A1311" s="6"/>
      <c r="B1311" s="6"/>
      <c r="C1311" s="6"/>
      <c r="D1311" s="28">
        <f t="shared" si="170"/>
        <v>0</v>
      </c>
      <c r="E1311" s="28">
        <f t="shared" si="171"/>
        <v>0</v>
      </c>
      <c r="F1311" s="28">
        <f t="shared" si="172"/>
        <v>0</v>
      </c>
      <c r="H1311" s="6"/>
      <c r="I1311" s="6"/>
      <c r="J1311" s="6"/>
      <c r="K1311" s="28">
        <f t="shared" si="173"/>
        <v>0</v>
      </c>
      <c r="L1311" s="28">
        <f t="shared" si="174"/>
        <v>0</v>
      </c>
      <c r="M1311" s="28">
        <f t="shared" si="175"/>
        <v>0</v>
      </c>
      <c r="O1311" s="11" t="s">
        <v>25</v>
      </c>
      <c r="P1311" s="6"/>
      <c r="Q1311" s="28">
        <f t="shared" si="176"/>
        <v>0</v>
      </c>
      <c r="S1311" s="11" t="s">
        <v>25</v>
      </c>
      <c r="T1311" s="6"/>
      <c r="U1311" s="28">
        <f t="shared" si="177"/>
        <v>0</v>
      </c>
    </row>
    <row r="1312" spans="1:21" x14ac:dyDescent="0.35">
      <c r="A1312" s="6"/>
      <c r="B1312" s="6"/>
      <c r="C1312" s="6"/>
      <c r="D1312" s="28">
        <f t="shared" si="170"/>
        <v>0</v>
      </c>
      <c r="E1312" s="28">
        <f t="shared" si="171"/>
        <v>0</v>
      </c>
      <c r="F1312" s="28">
        <f t="shared" si="172"/>
        <v>0</v>
      </c>
      <c r="H1312" s="6"/>
      <c r="I1312" s="6"/>
      <c r="J1312" s="6"/>
      <c r="K1312" s="28">
        <f t="shared" si="173"/>
        <v>0</v>
      </c>
      <c r="L1312" s="28">
        <f t="shared" si="174"/>
        <v>0</v>
      </c>
      <c r="M1312" s="28">
        <f t="shared" si="175"/>
        <v>0</v>
      </c>
      <c r="O1312" s="11" t="s">
        <v>25</v>
      </c>
      <c r="P1312" s="6"/>
      <c r="Q1312" s="28">
        <f t="shared" si="176"/>
        <v>0</v>
      </c>
      <c r="S1312" s="11" t="s">
        <v>25</v>
      </c>
      <c r="T1312" s="6"/>
      <c r="U1312" s="28">
        <f t="shared" si="177"/>
        <v>0</v>
      </c>
    </row>
    <row r="1313" spans="1:21" x14ac:dyDescent="0.35">
      <c r="A1313" s="6"/>
      <c r="B1313" s="6"/>
      <c r="C1313" s="6"/>
      <c r="D1313" s="28">
        <f t="shared" si="170"/>
        <v>0</v>
      </c>
      <c r="E1313" s="28">
        <f t="shared" si="171"/>
        <v>0</v>
      </c>
      <c r="F1313" s="28">
        <f t="shared" si="172"/>
        <v>0</v>
      </c>
      <c r="H1313" s="6"/>
      <c r="I1313" s="6"/>
      <c r="J1313" s="6"/>
      <c r="K1313" s="28">
        <f t="shared" si="173"/>
        <v>0</v>
      </c>
      <c r="L1313" s="28">
        <f t="shared" si="174"/>
        <v>0</v>
      </c>
      <c r="M1313" s="28">
        <f t="shared" si="175"/>
        <v>0</v>
      </c>
      <c r="O1313" s="11" t="s">
        <v>25</v>
      </c>
      <c r="P1313" s="6"/>
      <c r="Q1313" s="28">
        <f t="shared" si="176"/>
        <v>0</v>
      </c>
      <c r="S1313" s="11" t="s">
        <v>25</v>
      </c>
      <c r="T1313" s="6"/>
      <c r="U1313" s="28">
        <f t="shared" si="177"/>
        <v>0</v>
      </c>
    </row>
    <row r="1314" spans="1:21" x14ac:dyDescent="0.35">
      <c r="A1314" s="6"/>
      <c r="B1314" s="6"/>
      <c r="C1314" s="6"/>
      <c r="D1314" s="28">
        <f t="shared" si="170"/>
        <v>0</v>
      </c>
      <c r="E1314" s="28">
        <f t="shared" si="171"/>
        <v>0</v>
      </c>
      <c r="F1314" s="28">
        <f t="shared" si="172"/>
        <v>0</v>
      </c>
      <c r="H1314" s="6"/>
      <c r="I1314" s="6"/>
      <c r="J1314" s="6"/>
      <c r="K1314" s="28">
        <f t="shared" si="173"/>
        <v>0</v>
      </c>
      <c r="L1314" s="28">
        <f t="shared" si="174"/>
        <v>0</v>
      </c>
      <c r="M1314" s="28">
        <f t="shared" si="175"/>
        <v>0</v>
      </c>
      <c r="O1314" s="11" t="s">
        <v>25</v>
      </c>
      <c r="P1314" s="6"/>
      <c r="Q1314" s="28">
        <f t="shared" si="176"/>
        <v>0</v>
      </c>
      <c r="S1314" s="11" t="s">
        <v>25</v>
      </c>
      <c r="T1314" s="6"/>
      <c r="U1314" s="28">
        <f t="shared" si="177"/>
        <v>0</v>
      </c>
    </row>
    <row r="1315" spans="1:21" x14ac:dyDescent="0.35">
      <c r="A1315" s="6"/>
      <c r="B1315" s="6"/>
      <c r="C1315" s="6"/>
      <c r="D1315" s="28">
        <f t="shared" si="170"/>
        <v>0</v>
      </c>
      <c r="E1315" s="28">
        <f t="shared" si="171"/>
        <v>0</v>
      </c>
      <c r="F1315" s="28">
        <f t="shared" si="172"/>
        <v>0</v>
      </c>
      <c r="H1315" s="6"/>
      <c r="I1315" s="6"/>
      <c r="J1315" s="6"/>
      <c r="K1315" s="28">
        <f t="shared" si="173"/>
        <v>0</v>
      </c>
      <c r="L1315" s="28">
        <f t="shared" si="174"/>
        <v>0</v>
      </c>
      <c r="M1315" s="28">
        <f t="shared" si="175"/>
        <v>0</v>
      </c>
      <c r="O1315" s="11" t="s">
        <v>25</v>
      </c>
      <c r="P1315" s="6"/>
      <c r="Q1315" s="28">
        <f t="shared" si="176"/>
        <v>0</v>
      </c>
      <c r="S1315" s="11" t="s">
        <v>25</v>
      </c>
      <c r="T1315" s="6"/>
      <c r="U1315" s="28">
        <f t="shared" si="177"/>
        <v>0</v>
      </c>
    </row>
    <row r="1316" spans="1:21" x14ac:dyDescent="0.35">
      <c r="A1316" s="6"/>
      <c r="B1316" s="6"/>
      <c r="C1316" s="6"/>
      <c r="D1316" s="28">
        <f t="shared" si="170"/>
        <v>0</v>
      </c>
      <c r="E1316" s="28">
        <f t="shared" si="171"/>
        <v>0</v>
      </c>
      <c r="F1316" s="28">
        <f t="shared" si="172"/>
        <v>0</v>
      </c>
      <c r="H1316" s="6"/>
      <c r="I1316" s="6"/>
      <c r="J1316" s="6"/>
      <c r="K1316" s="28">
        <f t="shared" si="173"/>
        <v>0</v>
      </c>
      <c r="L1316" s="28">
        <f t="shared" si="174"/>
        <v>0</v>
      </c>
      <c r="M1316" s="28">
        <f t="shared" si="175"/>
        <v>0</v>
      </c>
      <c r="O1316" s="11" t="s">
        <v>25</v>
      </c>
      <c r="P1316" s="6"/>
      <c r="Q1316" s="28">
        <f t="shared" si="176"/>
        <v>0</v>
      </c>
      <c r="S1316" s="11" t="s">
        <v>25</v>
      </c>
      <c r="T1316" s="6"/>
      <c r="U1316" s="28">
        <f t="shared" si="177"/>
        <v>0</v>
      </c>
    </row>
    <row r="1317" spans="1:21" x14ac:dyDescent="0.35">
      <c r="A1317" s="6"/>
      <c r="B1317" s="6"/>
      <c r="C1317" s="6"/>
      <c r="D1317" s="28">
        <f t="shared" si="170"/>
        <v>0</v>
      </c>
      <c r="E1317" s="28">
        <f t="shared" si="171"/>
        <v>0</v>
      </c>
      <c r="F1317" s="28">
        <f t="shared" si="172"/>
        <v>0</v>
      </c>
      <c r="H1317" s="6"/>
      <c r="I1317" s="6"/>
      <c r="J1317" s="6"/>
      <c r="K1317" s="28">
        <f t="shared" si="173"/>
        <v>0</v>
      </c>
      <c r="L1317" s="28">
        <f t="shared" si="174"/>
        <v>0</v>
      </c>
      <c r="M1317" s="28">
        <f t="shared" si="175"/>
        <v>0</v>
      </c>
      <c r="O1317" s="11" t="s">
        <v>25</v>
      </c>
      <c r="P1317" s="6"/>
      <c r="Q1317" s="28">
        <f t="shared" si="176"/>
        <v>0</v>
      </c>
      <c r="S1317" s="11" t="s">
        <v>25</v>
      </c>
      <c r="T1317" s="6"/>
      <c r="U1317" s="28">
        <f t="shared" si="177"/>
        <v>0</v>
      </c>
    </row>
    <row r="1318" spans="1:21" x14ac:dyDescent="0.35">
      <c r="A1318" s="6"/>
      <c r="B1318" s="6"/>
      <c r="C1318" s="6"/>
      <c r="D1318" s="28">
        <f t="shared" si="170"/>
        <v>0</v>
      </c>
      <c r="E1318" s="28">
        <f t="shared" si="171"/>
        <v>0</v>
      </c>
      <c r="F1318" s="28">
        <f t="shared" si="172"/>
        <v>0</v>
      </c>
      <c r="H1318" s="6"/>
      <c r="I1318" s="6"/>
      <c r="J1318" s="6"/>
      <c r="K1318" s="28">
        <f t="shared" si="173"/>
        <v>0</v>
      </c>
      <c r="L1318" s="28">
        <f t="shared" si="174"/>
        <v>0</v>
      </c>
      <c r="M1318" s="28">
        <f t="shared" si="175"/>
        <v>0</v>
      </c>
      <c r="O1318" s="11" t="s">
        <v>25</v>
      </c>
      <c r="P1318" s="6"/>
      <c r="Q1318" s="28">
        <f t="shared" si="176"/>
        <v>0</v>
      </c>
      <c r="S1318" s="11" t="s">
        <v>25</v>
      </c>
      <c r="T1318" s="6"/>
      <c r="U1318" s="28">
        <f t="shared" si="177"/>
        <v>0</v>
      </c>
    </row>
    <row r="1319" spans="1:21" x14ac:dyDescent="0.35">
      <c r="A1319" s="6"/>
      <c r="B1319" s="6"/>
      <c r="C1319" s="6"/>
      <c r="D1319" s="28">
        <f t="shared" si="170"/>
        <v>0</v>
      </c>
      <c r="E1319" s="28">
        <f t="shared" si="171"/>
        <v>0</v>
      </c>
      <c r="F1319" s="28">
        <f t="shared" si="172"/>
        <v>0</v>
      </c>
      <c r="H1319" s="6"/>
      <c r="I1319" s="6"/>
      <c r="J1319" s="6"/>
      <c r="K1319" s="28">
        <f t="shared" si="173"/>
        <v>0</v>
      </c>
      <c r="L1319" s="28">
        <f t="shared" si="174"/>
        <v>0</v>
      </c>
      <c r="M1319" s="28">
        <f t="shared" si="175"/>
        <v>0</v>
      </c>
      <c r="O1319" s="11" t="s">
        <v>25</v>
      </c>
      <c r="P1319" s="6"/>
      <c r="Q1319" s="28">
        <f t="shared" si="176"/>
        <v>0</v>
      </c>
      <c r="S1319" s="11" t="s">
        <v>25</v>
      </c>
      <c r="T1319" s="6"/>
      <c r="U1319" s="28">
        <f t="shared" si="177"/>
        <v>0</v>
      </c>
    </row>
    <row r="1320" spans="1:21" x14ac:dyDescent="0.35">
      <c r="A1320" s="6"/>
      <c r="B1320" s="6"/>
      <c r="C1320" s="6"/>
      <c r="D1320" s="28">
        <f t="shared" si="170"/>
        <v>0</v>
      </c>
      <c r="E1320" s="28">
        <f t="shared" si="171"/>
        <v>0</v>
      </c>
      <c r="F1320" s="28">
        <f t="shared" si="172"/>
        <v>0</v>
      </c>
      <c r="H1320" s="6"/>
      <c r="I1320" s="6"/>
      <c r="J1320" s="6"/>
      <c r="K1320" s="28">
        <f t="shared" si="173"/>
        <v>0</v>
      </c>
      <c r="L1320" s="28">
        <f t="shared" si="174"/>
        <v>0</v>
      </c>
      <c r="M1320" s="28">
        <f t="shared" si="175"/>
        <v>0</v>
      </c>
      <c r="O1320" s="11" t="s">
        <v>25</v>
      </c>
      <c r="P1320" s="6"/>
      <c r="Q1320" s="28">
        <f t="shared" si="176"/>
        <v>0</v>
      </c>
      <c r="S1320" s="11" t="s">
        <v>25</v>
      </c>
      <c r="T1320" s="6"/>
      <c r="U1320" s="28">
        <f t="shared" si="177"/>
        <v>0</v>
      </c>
    </row>
    <row r="1321" spans="1:21" x14ac:dyDescent="0.35">
      <c r="A1321" s="6"/>
      <c r="B1321" s="6"/>
      <c r="C1321" s="6"/>
      <c r="D1321" s="28">
        <f t="shared" si="170"/>
        <v>0</v>
      </c>
      <c r="E1321" s="28">
        <f t="shared" si="171"/>
        <v>0</v>
      </c>
      <c r="F1321" s="28">
        <f t="shared" si="172"/>
        <v>0</v>
      </c>
      <c r="H1321" s="6"/>
      <c r="I1321" s="6"/>
      <c r="J1321" s="6"/>
      <c r="K1321" s="28">
        <f t="shared" si="173"/>
        <v>0</v>
      </c>
      <c r="L1321" s="28">
        <f t="shared" si="174"/>
        <v>0</v>
      </c>
      <c r="M1321" s="28">
        <f t="shared" si="175"/>
        <v>0</v>
      </c>
      <c r="O1321" s="11" t="s">
        <v>25</v>
      </c>
      <c r="P1321" s="6"/>
      <c r="Q1321" s="28">
        <f t="shared" si="176"/>
        <v>0</v>
      </c>
      <c r="S1321" s="11" t="s">
        <v>25</v>
      </c>
      <c r="T1321" s="6"/>
      <c r="U1321" s="28">
        <f t="shared" si="177"/>
        <v>0</v>
      </c>
    </row>
    <row r="1322" spans="1:21" x14ac:dyDescent="0.35">
      <c r="A1322" s="6"/>
      <c r="B1322" s="6"/>
      <c r="C1322" s="6"/>
      <c r="D1322" s="28">
        <f t="shared" si="170"/>
        <v>0</v>
      </c>
      <c r="E1322" s="28">
        <f t="shared" si="171"/>
        <v>0</v>
      </c>
      <c r="F1322" s="28">
        <f t="shared" si="172"/>
        <v>0</v>
      </c>
      <c r="H1322" s="6"/>
      <c r="I1322" s="6"/>
      <c r="J1322" s="6"/>
      <c r="K1322" s="28">
        <f t="shared" si="173"/>
        <v>0</v>
      </c>
      <c r="L1322" s="28">
        <f t="shared" si="174"/>
        <v>0</v>
      </c>
      <c r="M1322" s="28">
        <f t="shared" si="175"/>
        <v>0</v>
      </c>
      <c r="O1322" s="11" t="s">
        <v>25</v>
      </c>
      <c r="P1322" s="6"/>
      <c r="Q1322" s="28">
        <f t="shared" si="176"/>
        <v>0</v>
      </c>
      <c r="S1322" s="11" t="s">
        <v>25</v>
      </c>
      <c r="T1322" s="6"/>
      <c r="U1322" s="28">
        <f t="shared" si="177"/>
        <v>0</v>
      </c>
    </row>
    <row r="1323" spans="1:21" x14ac:dyDescent="0.35">
      <c r="A1323" s="6"/>
      <c r="B1323" s="6"/>
      <c r="C1323" s="6"/>
      <c r="D1323" s="28">
        <f t="shared" si="170"/>
        <v>0</v>
      </c>
      <c r="E1323" s="28">
        <f t="shared" si="171"/>
        <v>0</v>
      </c>
      <c r="F1323" s="28">
        <f t="shared" si="172"/>
        <v>0</v>
      </c>
      <c r="H1323" s="6"/>
      <c r="I1323" s="6"/>
      <c r="J1323" s="6"/>
      <c r="K1323" s="28">
        <f t="shared" si="173"/>
        <v>0</v>
      </c>
      <c r="L1323" s="28">
        <f t="shared" si="174"/>
        <v>0</v>
      </c>
      <c r="M1323" s="28">
        <f t="shared" si="175"/>
        <v>0</v>
      </c>
      <c r="O1323" s="11" t="s">
        <v>25</v>
      </c>
      <c r="P1323" s="6"/>
      <c r="Q1323" s="28">
        <f t="shared" si="176"/>
        <v>0</v>
      </c>
      <c r="S1323" s="11" t="s">
        <v>25</v>
      </c>
      <c r="T1323" s="6"/>
      <c r="U1323" s="28">
        <f t="shared" si="177"/>
        <v>0</v>
      </c>
    </row>
    <row r="1324" spans="1:21" x14ac:dyDescent="0.35">
      <c r="A1324" s="6"/>
      <c r="B1324" s="6"/>
      <c r="C1324" s="6"/>
      <c r="D1324" s="28">
        <f t="shared" si="170"/>
        <v>0</v>
      </c>
      <c r="E1324" s="28">
        <f t="shared" si="171"/>
        <v>0</v>
      </c>
      <c r="F1324" s="28">
        <f t="shared" si="172"/>
        <v>0</v>
      </c>
      <c r="H1324" s="6"/>
      <c r="I1324" s="6"/>
      <c r="J1324" s="6"/>
      <c r="K1324" s="28">
        <f t="shared" si="173"/>
        <v>0</v>
      </c>
      <c r="L1324" s="28">
        <f t="shared" si="174"/>
        <v>0</v>
      </c>
      <c r="M1324" s="28">
        <f t="shared" si="175"/>
        <v>0</v>
      </c>
      <c r="O1324" s="11" t="s">
        <v>25</v>
      </c>
      <c r="P1324" s="6"/>
      <c r="Q1324" s="28">
        <f t="shared" si="176"/>
        <v>0</v>
      </c>
      <c r="S1324" s="11" t="s">
        <v>25</v>
      </c>
      <c r="T1324" s="6"/>
      <c r="U1324" s="28">
        <f t="shared" si="177"/>
        <v>0</v>
      </c>
    </row>
    <row r="1325" spans="1:21" x14ac:dyDescent="0.35">
      <c r="A1325" s="6"/>
      <c r="B1325" s="6"/>
      <c r="C1325" s="6"/>
      <c r="D1325" s="28">
        <f t="shared" si="170"/>
        <v>0</v>
      </c>
      <c r="E1325" s="28">
        <f t="shared" si="171"/>
        <v>0</v>
      </c>
      <c r="F1325" s="28">
        <f t="shared" si="172"/>
        <v>0</v>
      </c>
      <c r="H1325" s="6"/>
      <c r="I1325" s="6"/>
      <c r="J1325" s="6"/>
      <c r="K1325" s="28">
        <f t="shared" si="173"/>
        <v>0</v>
      </c>
      <c r="L1325" s="28">
        <f t="shared" si="174"/>
        <v>0</v>
      </c>
      <c r="M1325" s="28">
        <f t="shared" si="175"/>
        <v>0</v>
      </c>
      <c r="O1325" s="11" t="s">
        <v>25</v>
      </c>
      <c r="P1325" s="6"/>
      <c r="Q1325" s="28">
        <f t="shared" si="176"/>
        <v>0</v>
      </c>
      <c r="S1325" s="11" t="s">
        <v>25</v>
      </c>
      <c r="T1325" s="6"/>
      <c r="U1325" s="28">
        <f t="shared" si="177"/>
        <v>0</v>
      </c>
    </row>
    <row r="1326" spans="1:21" x14ac:dyDescent="0.35">
      <c r="A1326" s="6"/>
      <c r="B1326" s="6"/>
      <c r="C1326" s="6"/>
      <c r="D1326" s="28">
        <f t="shared" si="170"/>
        <v>0</v>
      </c>
      <c r="E1326" s="28">
        <f t="shared" si="171"/>
        <v>0</v>
      </c>
      <c r="F1326" s="28">
        <f t="shared" si="172"/>
        <v>0</v>
      </c>
      <c r="H1326" s="6"/>
      <c r="I1326" s="6"/>
      <c r="J1326" s="6"/>
      <c r="K1326" s="28">
        <f t="shared" si="173"/>
        <v>0</v>
      </c>
      <c r="L1326" s="28">
        <f t="shared" si="174"/>
        <v>0</v>
      </c>
      <c r="M1326" s="28">
        <f t="shared" si="175"/>
        <v>0</v>
      </c>
      <c r="O1326" s="11" t="s">
        <v>25</v>
      </c>
      <c r="P1326" s="6"/>
      <c r="Q1326" s="28">
        <f t="shared" si="176"/>
        <v>0</v>
      </c>
      <c r="S1326" s="11" t="s">
        <v>25</v>
      </c>
      <c r="T1326" s="6"/>
      <c r="U1326" s="28">
        <f t="shared" si="177"/>
        <v>0</v>
      </c>
    </row>
    <row r="1327" spans="1:21" x14ac:dyDescent="0.35">
      <c r="A1327" s="6"/>
      <c r="B1327" s="6"/>
      <c r="C1327" s="6"/>
      <c r="D1327" s="28">
        <f t="shared" si="170"/>
        <v>0</v>
      </c>
      <c r="E1327" s="28">
        <f t="shared" si="171"/>
        <v>0</v>
      </c>
      <c r="F1327" s="28">
        <f t="shared" si="172"/>
        <v>0</v>
      </c>
      <c r="H1327" s="6"/>
      <c r="I1327" s="6"/>
      <c r="J1327" s="6"/>
      <c r="K1327" s="28">
        <f t="shared" si="173"/>
        <v>0</v>
      </c>
      <c r="L1327" s="28">
        <f t="shared" si="174"/>
        <v>0</v>
      </c>
      <c r="M1327" s="28">
        <f t="shared" si="175"/>
        <v>0</v>
      </c>
      <c r="O1327" s="11" t="s">
        <v>25</v>
      </c>
      <c r="P1327" s="6"/>
      <c r="Q1327" s="28">
        <f t="shared" si="176"/>
        <v>0</v>
      </c>
      <c r="S1327" s="11" t="s">
        <v>25</v>
      </c>
      <c r="T1327" s="6"/>
      <c r="U1327" s="28">
        <f t="shared" si="177"/>
        <v>0</v>
      </c>
    </row>
    <row r="1328" spans="1:21" x14ac:dyDescent="0.35">
      <c r="A1328" s="6"/>
      <c r="B1328" s="6"/>
      <c r="C1328" s="6"/>
      <c r="D1328" s="28">
        <f t="shared" si="170"/>
        <v>0</v>
      </c>
      <c r="E1328" s="28">
        <f t="shared" si="171"/>
        <v>0</v>
      </c>
      <c r="F1328" s="28">
        <f t="shared" si="172"/>
        <v>0</v>
      </c>
      <c r="H1328" s="6"/>
      <c r="I1328" s="6"/>
      <c r="J1328" s="6"/>
      <c r="K1328" s="28">
        <f t="shared" si="173"/>
        <v>0</v>
      </c>
      <c r="L1328" s="28">
        <f t="shared" si="174"/>
        <v>0</v>
      </c>
      <c r="M1328" s="28">
        <f t="shared" si="175"/>
        <v>0</v>
      </c>
      <c r="O1328" s="11" t="s">
        <v>25</v>
      </c>
      <c r="P1328" s="6"/>
      <c r="Q1328" s="28">
        <f t="shared" si="176"/>
        <v>0</v>
      </c>
      <c r="S1328" s="11" t="s">
        <v>25</v>
      </c>
      <c r="T1328" s="6"/>
      <c r="U1328" s="28">
        <f t="shared" si="177"/>
        <v>0</v>
      </c>
    </row>
    <row r="1329" spans="1:21" x14ac:dyDescent="0.35">
      <c r="A1329" s="6"/>
      <c r="B1329" s="6"/>
      <c r="C1329" s="6"/>
      <c r="D1329" s="28">
        <f t="shared" si="170"/>
        <v>0</v>
      </c>
      <c r="E1329" s="28">
        <f t="shared" si="171"/>
        <v>0</v>
      </c>
      <c r="F1329" s="28">
        <f t="shared" si="172"/>
        <v>0</v>
      </c>
      <c r="H1329" s="6"/>
      <c r="I1329" s="6"/>
      <c r="J1329" s="6"/>
      <c r="K1329" s="28">
        <f t="shared" si="173"/>
        <v>0</v>
      </c>
      <c r="L1329" s="28">
        <f t="shared" si="174"/>
        <v>0</v>
      </c>
      <c r="M1329" s="28">
        <f t="shared" si="175"/>
        <v>0</v>
      </c>
      <c r="O1329" s="11" t="s">
        <v>25</v>
      </c>
      <c r="P1329" s="6"/>
      <c r="Q1329" s="28">
        <f t="shared" si="176"/>
        <v>0</v>
      </c>
      <c r="S1329" s="11" t="s">
        <v>25</v>
      </c>
      <c r="T1329" s="6"/>
      <c r="U1329" s="28">
        <f t="shared" si="177"/>
        <v>0</v>
      </c>
    </row>
    <row r="1330" spans="1:21" x14ac:dyDescent="0.35">
      <c r="A1330" s="6"/>
      <c r="B1330" s="6"/>
      <c r="C1330" s="6"/>
      <c r="D1330" s="28">
        <f t="shared" ref="D1330:D1393" si="178">CalcHostUnitsFullStack(B1330)</f>
        <v>0</v>
      </c>
      <c r="E1330" s="28">
        <f t="shared" ref="E1330:E1393" si="179">D1330*C1330</f>
        <v>0</v>
      </c>
      <c r="F1330" s="28">
        <f t="shared" ref="F1330:F1393" si="180">CalcCustomMetricsFullStack(B1330)</f>
        <v>0</v>
      </c>
      <c r="H1330" s="6"/>
      <c r="I1330" s="6"/>
      <c r="J1330" s="6"/>
      <c r="K1330" s="28">
        <f t="shared" ref="K1330:K1393" si="181">CalcHostUnitsInfraOnly(I1330)</f>
        <v>0</v>
      </c>
      <c r="L1330" s="28">
        <f t="shared" ref="L1330:L1393" si="182">K1330*J1330</f>
        <v>0</v>
      </c>
      <c r="M1330" s="28">
        <f t="shared" ref="M1330:M1393" si="183">CalcCustomMetricsInfraOnly(I1330)</f>
        <v>0</v>
      </c>
      <c r="O1330" s="11" t="s">
        <v>25</v>
      </c>
      <c r="P1330" s="6"/>
      <c r="Q1330" s="28">
        <f t="shared" ref="Q1330:Q1393" si="184">CalcHostUnitsFullStack(VLOOKUP(O1330,machine_sizes,2,FALSE))*P1330</f>
        <v>0</v>
      </c>
      <c r="S1330" s="11" t="s">
        <v>25</v>
      </c>
      <c r="T1330" s="6"/>
      <c r="U1330" s="28">
        <f t="shared" ref="U1330:U1393" si="185">CalcHostUnitsInfraOnly(VLOOKUP(S1330,machine_sizes,2,FALSE))*T1330</f>
        <v>0</v>
      </c>
    </row>
    <row r="1331" spans="1:21" x14ac:dyDescent="0.35">
      <c r="A1331" s="6"/>
      <c r="B1331" s="6"/>
      <c r="C1331" s="6"/>
      <c r="D1331" s="28">
        <f t="shared" si="178"/>
        <v>0</v>
      </c>
      <c r="E1331" s="28">
        <f t="shared" si="179"/>
        <v>0</v>
      </c>
      <c r="F1331" s="28">
        <f t="shared" si="180"/>
        <v>0</v>
      </c>
      <c r="H1331" s="6"/>
      <c r="I1331" s="6"/>
      <c r="J1331" s="6"/>
      <c r="K1331" s="28">
        <f t="shared" si="181"/>
        <v>0</v>
      </c>
      <c r="L1331" s="28">
        <f t="shared" si="182"/>
        <v>0</v>
      </c>
      <c r="M1331" s="28">
        <f t="shared" si="183"/>
        <v>0</v>
      </c>
      <c r="O1331" s="11" t="s">
        <v>25</v>
      </c>
      <c r="P1331" s="6"/>
      <c r="Q1331" s="28">
        <f t="shared" si="184"/>
        <v>0</v>
      </c>
      <c r="S1331" s="11" t="s">
        <v>25</v>
      </c>
      <c r="T1331" s="6"/>
      <c r="U1331" s="28">
        <f t="shared" si="185"/>
        <v>0</v>
      </c>
    </row>
    <row r="1332" spans="1:21" x14ac:dyDescent="0.35">
      <c r="A1332" s="6"/>
      <c r="B1332" s="6"/>
      <c r="C1332" s="6"/>
      <c r="D1332" s="28">
        <f t="shared" si="178"/>
        <v>0</v>
      </c>
      <c r="E1332" s="28">
        <f t="shared" si="179"/>
        <v>0</v>
      </c>
      <c r="F1332" s="28">
        <f t="shared" si="180"/>
        <v>0</v>
      </c>
      <c r="H1332" s="6"/>
      <c r="I1332" s="6"/>
      <c r="J1332" s="6"/>
      <c r="K1332" s="28">
        <f t="shared" si="181"/>
        <v>0</v>
      </c>
      <c r="L1332" s="28">
        <f t="shared" si="182"/>
        <v>0</v>
      </c>
      <c r="M1332" s="28">
        <f t="shared" si="183"/>
        <v>0</v>
      </c>
      <c r="O1332" s="11" t="s">
        <v>25</v>
      </c>
      <c r="P1332" s="6"/>
      <c r="Q1332" s="28">
        <f t="shared" si="184"/>
        <v>0</v>
      </c>
      <c r="S1332" s="11" t="s">
        <v>25</v>
      </c>
      <c r="T1332" s="6"/>
      <c r="U1332" s="28">
        <f t="shared" si="185"/>
        <v>0</v>
      </c>
    </row>
    <row r="1333" spans="1:21" x14ac:dyDescent="0.35">
      <c r="A1333" s="6"/>
      <c r="B1333" s="6"/>
      <c r="C1333" s="6"/>
      <c r="D1333" s="28">
        <f t="shared" si="178"/>
        <v>0</v>
      </c>
      <c r="E1333" s="28">
        <f t="shared" si="179"/>
        <v>0</v>
      </c>
      <c r="F1333" s="28">
        <f t="shared" si="180"/>
        <v>0</v>
      </c>
      <c r="H1333" s="6"/>
      <c r="I1333" s="6"/>
      <c r="J1333" s="6"/>
      <c r="K1333" s="28">
        <f t="shared" si="181"/>
        <v>0</v>
      </c>
      <c r="L1333" s="28">
        <f t="shared" si="182"/>
        <v>0</v>
      </c>
      <c r="M1333" s="28">
        <f t="shared" si="183"/>
        <v>0</v>
      </c>
      <c r="O1333" s="11" t="s">
        <v>25</v>
      </c>
      <c r="P1333" s="6"/>
      <c r="Q1333" s="28">
        <f t="shared" si="184"/>
        <v>0</v>
      </c>
      <c r="S1333" s="11" t="s">
        <v>25</v>
      </c>
      <c r="T1333" s="6"/>
      <c r="U1333" s="28">
        <f t="shared" si="185"/>
        <v>0</v>
      </c>
    </row>
    <row r="1334" spans="1:21" x14ac:dyDescent="0.35">
      <c r="A1334" s="6"/>
      <c r="B1334" s="6"/>
      <c r="C1334" s="6"/>
      <c r="D1334" s="28">
        <f t="shared" si="178"/>
        <v>0</v>
      </c>
      <c r="E1334" s="28">
        <f t="shared" si="179"/>
        <v>0</v>
      </c>
      <c r="F1334" s="28">
        <f t="shared" si="180"/>
        <v>0</v>
      </c>
      <c r="H1334" s="6"/>
      <c r="I1334" s="6"/>
      <c r="J1334" s="6"/>
      <c r="K1334" s="28">
        <f t="shared" si="181"/>
        <v>0</v>
      </c>
      <c r="L1334" s="28">
        <f t="shared" si="182"/>
        <v>0</v>
      </c>
      <c r="M1334" s="28">
        <f t="shared" si="183"/>
        <v>0</v>
      </c>
      <c r="O1334" s="11" t="s">
        <v>25</v>
      </c>
      <c r="P1334" s="6"/>
      <c r="Q1334" s="28">
        <f t="shared" si="184"/>
        <v>0</v>
      </c>
      <c r="S1334" s="11" t="s">
        <v>25</v>
      </c>
      <c r="T1334" s="6"/>
      <c r="U1334" s="28">
        <f t="shared" si="185"/>
        <v>0</v>
      </c>
    </row>
    <row r="1335" spans="1:21" x14ac:dyDescent="0.35">
      <c r="A1335" s="6"/>
      <c r="B1335" s="6"/>
      <c r="C1335" s="6"/>
      <c r="D1335" s="28">
        <f t="shared" si="178"/>
        <v>0</v>
      </c>
      <c r="E1335" s="28">
        <f t="shared" si="179"/>
        <v>0</v>
      </c>
      <c r="F1335" s="28">
        <f t="shared" si="180"/>
        <v>0</v>
      </c>
      <c r="H1335" s="6"/>
      <c r="I1335" s="6"/>
      <c r="J1335" s="6"/>
      <c r="K1335" s="28">
        <f t="shared" si="181"/>
        <v>0</v>
      </c>
      <c r="L1335" s="28">
        <f t="shared" si="182"/>
        <v>0</v>
      </c>
      <c r="M1335" s="28">
        <f t="shared" si="183"/>
        <v>0</v>
      </c>
      <c r="O1335" s="11" t="s">
        <v>25</v>
      </c>
      <c r="P1335" s="6"/>
      <c r="Q1335" s="28">
        <f t="shared" si="184"/>
        <v>0</v>
      </c>
      <c r="S1335" s="11" t="s">
        <v>25</v>
      </c>
      <c r="T1335" s="6"/>
      <c r="U1335" s="28">
        <f t="shared" si="185"/>
        <v>0</v>
      </c>
    </row>
    <row r="1336" spans="1:21" x14ac:dyDescent="0.35">
      <c r="A1336" s="6"/>
      <c r="B1336" s="6"/>
      <c r="C1336" s="6"/>
      <c r="D1336" s="28">
        <f t="shared" si="178"/>
        <v>0</v>
      </c>
      <c r="E1336" s="28">
        <f t="shared" si="179"/>
        <v>0</v>
      </c>
      <c r="F1336" s="28">
        <f t="shared" si="180"/>
        <v>0</v>
      </c>
      <c r="H1336" s="6"/>
      <c r="I1336" s="6"/>
      <c r="J1336" s="6"/>
      <c r="K1336" s="28">
        <f t="shared" si="181"/>
        <v>0</v>
      </c>
      <c r="L1336" s="28">
        <f t="shared" si="182"/>
        <v>0</v>
      </c>
      <c r="M1336" s="28">
        <f t="shared" si="183"/>
        <v>0</v>
      </c>
      <c r="O1336" s="11" t="s">
        <v>25</v>
      </c>
      <c r="P1336" s="6"/>
      <c r="Q1336" s="28">
        <f t="shared" si="184"/>
        <v>0</v>
      </c>
      <c r="S1336" s="11" t="s">
        <v>25</v>
      </c>
      <c r="T1336" s="6"/>
      <c r="U1336" s="28">
        <f t="shared" si="185"/>
        <v>0</v>
      </c>
    </row>
    <row r="1337" spans="1:21" x14ac:dyDescent="0.35">
      <c r="A1337" s="6"/>
      <c r="B1337" s="6"/>
      <c r="C1337" s="6"/>
      <c r="D1337" s="28">
        <f t="shared" si="178"/>
        <v>0</v>
      </c>
      <c r="E1337" s="28">
        <f t="shared" si="179"/>
        <v>0</v>
      </c>
      <c r="F1337" s="28">
        <f t="shared" si="180"/>
        <v>0</v>
      </c>
      <c r="H1337" s="6"/>
      <c r="I1337" s="6"/>
      <c r="J1337" s="6"/>
      <c r="K1337" s="28">
        <f t="shared" si="181"/>
        <v>0</v>
      </c>
      <c r="L1337" s="28">
        <f t="shared" si="182"/>
        <v>0</v>
      </c>
      <c r="M1337" s="28">
        <f t="shared" si="183"/>
        <v>0</v>
      </c>
      <c r="O1337" s="11" t="s">
        <v>25</v>
      </c>
      <c r="P1337" s="6"/>
      <c r="Q1337" s="28">
        <f t="shared" si="184"/>
        <v>0</v>
      </c>
      <c r="S1337" s="11" t="s">
        <v>25</v>
      </c>
      <c r="T1337" s="6"/>
      <c r="U1337" s="28">
        <f t="shared" si="185"/>
        <v>0</v>
      </c>
    </row>
    <row r="1338" spans="1:21" x14ac:dyDescent="0.35">
      <c r="A1338" s="6"/>
      <c r="B1338" s="6"/>
      <c r="C1338" s="6"/>
      <c r="D1338" s="28">
        <f t="shared" si="178"/>
        <v>0</v>
      </c>
      <c r="E1338" s="28">
        <f t="shared" si="179"/>
        <v>0</v>
      </c>
      <c r="F1338" s="28">
        <f t="shared" si="180"/>
        <v>0</v>
      </c>
      <c r="H1338" s="6"/>
      <c r="I1338" s="6"/>
      <c r="J1338" s="6"/>
      <c r="K1338" s="28">
        <f t="shared" si="181"/>
        <v>0</v>
      </c>
      <c r="L1338" s="28">
        <f t="shared" si="182"/>
        <v>0</v>
      </c>
      <c r="M1338" s="28">
        <f t="shared" si="183"/>
        <v>0</v>
      </c>
      <c r="O1338" s="11" t="s">
        <v>25</v>
      </c>
      <c r="P1338" s="6"/>
      <c r="Q1338" s="28">
        <f t="shared" si="184"/>
        <v>0</v>
      </c>
      <c r="S1338" s="11" t="s">
        <v>25</v>
      </c>
      <c r="T1338" s="6"/>
      <c r="U1338" s="28">
        <f t="shared" si="185"/>
        <v>0</v>
      </c>
    </row>
    <row r="1339" spans="1:21" x14ac:dyDescent="0.35">
      <c r="A1339" s="6"/>
      <c r="B1339" s="6"/>
      <c r="C1339" s="6"/>
      <c r="D1339" s="28">
        <f t="shared" si="178"/>
        <v>0</v>
      </c>
      <c r="E1339" s="28">
        <f t="shared" si="179"/>
        <v>0</v>
      </c>
      <c r="F1339" s="28">
        <f t="shared" si="180"/>
        <v>0</v>
      </c>
      <c r="H1339" s="6"/>
      <c r="I1339" s="6"/>
      <c r="J1339" s="6"/>
      <c r="K1339" s="28">
        <f t="shared" si="181"/>
        <v>0</v>
      </c>
      <c r="L1339" s="28">
        <f t="shared" si="182"/>
        <v>0</v>
      </c>
      <c r="M1339" s="28">
        <f t="shared" si="183"/>
        <v>0</v>
      </c>
      <c r="O1339" s="11" t="s">
        <v>25</v>
      </c>
      <c r="P1339" s="6"/>
      <c r="Q1339" s="28">
        <f t="shared" si="184"/>
        <v>0</v>
      </c>
      <c r="S1339" s="11" t="s">
        <v>25</v>
      </c>
      <c r="T1339" s="6"/>
      <c r="U1339" s="28">
        <f t="shared" si="185"/>
        <v>0</v>
      </c>
    </row>
    <row r="1340" spans="1:21" x14ac:dyDescent="0.35">
      <c r="A1340" s="6"/>
      <c r="B1340" s="6"/>
      <c r="C1340" s="6"/>
      <c r="D1340" s="28">
        <f t="shared" si="178"/>
        <v>0</v>
      </c>
      <c r="E1340" s="28">
        <f t="shared" si="179"/>
        <v>0</v>
      </c>
      <c r="F1340" s="28">
        <f t="shared" si="180"/>
        <v>0</v>
      </c>
      <c r="H1340" s="6"/>
      <c r="I1340" s="6"/>
      <c r="J1340" s="6"/>
      <c r="K1340" s="28">
        <f t="shared" si="181"/>
        <v>0</v>
      </c>
      <c r="L1340" s="28">
        <f t="shared" si="182"/>
        <v>0</v>
      </c>
      <c r="M1340" s="28">
        <f t="shared" si="183"/>
        <v>0</v>
      </c>
      <c r="O1340" s="11" t="s">
        <v>25</v>
      </c>
      <c r="P1340" s="6"/>
      <c r="Q1340" s="28">
        <f t="shared" si="184"/>
        <v>0</v>
      </c>
      <c r="S1340" s="11" t="s">
        <v>25</v>
      </c>
      <c r="T1340" s="6"/>
      <c r="U1340" s="28">
        <f t="shared" si="185"/>
        <v>0</v>
      </c>
    </row>
    <row r="1341" spans="1:21" x14ac:dyDescent="0.35">
      <c r="A1341" s="6"/>
      <c r="B1341" s="6"/>
      <c r="C1341" s="6"/>
      <c r="D1341" s="28">
        <f t="shared" si="178"/>
        <v>0</v>
      </c>
      <c r="E1341" s="28">
        <f t="shared" si="179"/>
        <v>0</v>
      </c>
      <c r="F1341" s="28">
        <f t="shared" si="180"/>
        <v>0</v>
      </c>
      <c r="H1341" s="6"/>
      <c r="I1341" s="6"/>
      <c r="J1341" s="6"/>
      <c r="K1341" s="28">
        <f t="shared" si="181"/>
        <v>0</v>
      </c>
      <c r="L1341" s="28">
        <f t="shared" si="182"/>
        <v>0</v>
      </c>
      <c r="M1341" s="28">
        <f t="shared" si="183"/>
        <v>0</v>
      </c>
      <c r="O1341" s="11" t="s">
        <v>25</v>
      </c>
      <c r="P1341" s="6"/>
      <c r="Q1341" s="28">
        <f t="shared" si="184"/>
        <v>0</v>
      </c>
      <c r="S1341" s="11" t="s">
        <v>25</v>
      </c>
      <c r="T1341" s="6"/>
      <c r="U1341" s="28">
        <f t="shared" si="185"/>
        <v>0</v>
      </c>
    </row>
    <row r="1342" spans="1:21" x14ac:dyDescent="0.35">
      <c r="A1342" s="6"/>
      <c r="B1342" s="6"/>
      <c r="C1342" s="6"/>
      <c r="D1342" s="28">
        <f t="shared" si="178"/>
        <v>0</v>
      </c>
      <c r="E1342" s="28">
        <f t="shared" si="179"/>
        <v>0</v>
      </c>
      <c r="F1342" s="28">
        <f t="shared" si="180"/>
        <v>0</v>
      </c>
      <c r="H1342" s="6"/>
      <c r="I1342" s="6"/>
      <c r="J1342" s="6"/>
      <c r="K1342" s="28">
        <f t="shared" si="181"/>
        <v>0</v>
      </c>
      <c r="L1342" s="28">
        <f t="shared" si="182"/>
        <v>0</v>
      </c>
      <c r="M1342" s="28">
        <f t="shared" si="183"/>
        <v>0</v>
      </c>
      <c r="O1342" s="11" t="s">
        <v>25</v>
      </c>
      <c r="P1342" s="6"/>
      <c r="Q1342" s="28">
        <f t="shared" si="184"/>
        <v>0</v>
      </c>
      <c r="S1342" s="11" t="s">
        <v>25</v>
      </c>
      <c r="T1342" s="6"/>
      <c r="U1342" s="28">
        <f t="shared" si="185"/>
        <v>0</v>
      </c>
    </row>
    <row r="1343" spans="1:21" x14ac:dyDescent="0.35">
      <c r="A1343" s="6"/>
      <c r="B1343" s="6"/>
      <c r="C1343" s="6"/>
      <c r="D1343" s="28">
        <f t="shared" si="178"/>
        <v>0</v>
      </c>
      <c r="E1343" s="28">
        <f t="shared" si="179"/>
        <v>0</v>
      </c>
      <c r="F1343" s="28">
        <f t="shared" si="180"/>
        <v>0</v>
      </c>
      <c r="H1343" s="6"/>
      <c r="I1343" s="6"/>
      <c r="J1343" s="6"/>
      <c r="K1343" s="28">
        <f t="shared" si="181"/>
        <v>0</v>
      </c>
      <c r="L1343" s="28">
        <f t="shared" si="182"/>
        <v>0</v>
      </c>
      <c r="M1343" s="28">
        <f t="shared" si="183"/>
        <v>0</v>
      </c>
      <c r="O1343" s="11" t="s">
        <v>25</v>
      </c>
      <c r="P1343" s="6"/>
      <c r="Q1343" s="28">
        <f t="shared" si="184"/>
        <v>0</v>
      </c>
      <c r="S1343" s="11" t="s">
        <v>25</v>
      </c>
      <c r="T1343" s="6"/>
      <c r="U1343" s="28">
        <f t="shared" si="185"/>
        <v>0</v>
      </c>
    </row>
    <row r="1344" spans="1:21" x14ac:dyDescent="0.35">
      <c r="A1344" s="6"/>
      <c r="B1344" s="6"/>
      <c r="C1344" s="6"/>
      <c r="D1344" s="28">
        <f t="shared" si="178"/>
        <v>0</v>
      </c>
      <c r="E1344" s="28">
        <f t="shared" si="179"/>
        <v>0</v>
      </c>
      <c r="F1344" s="28">
        <f t="shared" si="180"/>
        <v>0</v>
      </c>
      <c r="H1344" s="6"/>
      <c r="I1344" s="6"/>
      <c r="J1344" s="6"/>
      <c r="K1344" s="28">
        <f t="shared" si="181"/>
        <v>0</v>
      </c>
      <c r="L1344" s="28">
        <f t="shared" si="182"/>
        <v>0</v>
      </c>
      <c r="M1344" s="28">
        <f t="shared" si="183"/>
        <v>0</v>
      </c>
      <c r="O1344" s="11" t="s">
        <v>25</v>
      </c>
      <c r="P1344" s="6"/>
      <c r="Q1344" s="28">
        <f t="shared" si="184"/>
        <v>0</v>
      </c>
      <c r="S1344" s="11" t="s">
        <v>25</v>
      </c>
      <c r="T1344" s="6"/>
      <c r="U1344" s="28">
        <f t="shared" si="185"/>
        <v>0</v>
      </c>
    </row>
    <row r="1345" spans="1:21" x14ac:dyDescent="0.35">
      <c r="A1345" s="6"/>
      <c r="B1345" s="6"/>
      <c r="C1345" s="6"/>
      <c r="D1345" s="28">
        <f t="shared" si="178"/>
        <v>0</v>
      </c>
      <c r="E1345" s="28">
        <f t="shared" si="179"/>
        <v>0</v>
      </c>
      <c r="F1345" s="28">
        <f t="shared" si="180"/>
        <v>0</v>
      </c>
      <c r="H1345" s="6"/>
      <c r="I1345" s="6"/>
      <c r="J1345" s="6"/>
      <c r="K1345" s="28">
        <f t="shared" si="181"/>
        <v>0</v>
      </c>
      <c r="L1345" s="28">
        <f t="shared" si="182"/>
        <v>0</v>
      </c>
      <c r="M1345" s="28">
        <f t="shared" si="183"/>
        <v>0</v>
      </c>
      <c r="O1345" s="11" t="s">
        <v>25</v>
      </c>
      <c r="P1345" s="6"/>
      <c r="Q1345" s="28">
        <f t="shared" si="184"/>
        <v>0</v>
      </c>
      <c r="S1345" s="11" t="s">
        <v>25</v>
      </c>
      <c r="T1345" s="6"/>
      <c r="U1345" s="28">
        <f t="shared" si="185"/>
        <v>0</v>
      </c>
    </row>
    <row r="1346" spans="1:21" x14ac:dyDescent="0.35">
      <c r="A1346" s="6"/>
      <c r="B1346" s="6"/>
      <c r="C1346" s="6"/>
      <c r="D1346" s="28">
        <f t="shared" si="178"/>
        <v>0</v>
      </c>
      <c r="E1346" s="28">
        <f t="shared" si="179"/>
        <v>0</v>
      </c>
      <c r="F1346" s="28">
        <f t="shared" si="180"/>
        <v>0</v>
      </c>
      <c r="H1346" s="6"/>
      <c r="I1346" s="6"/>
      <c r="J1346" s="6"/>
      <c r="K1346" s="28">
        <f t="shared" si="181"/>
        <v>0</v>
      </c>
      <c r="L1346" s="28">
        <f t="shared" si="182"/>
        <v>0</v>
      </c>
      <c r="M1346" s="28">
        <f t="shared" si="183"/>
        <v>0</v>
      </c>
      <c r="O1346" s="11" t="s">
        <v>25</v>
      </c>
      <c r="P1346" s="6"/>
      <c r="Q1346" s="28">
        <f t="shared" si="184"/>
        <v>0</v>
      </c>
      <c r="S1346" s="11" t="s">
        <v>25</v>
      </c>
      <c r="T1346" s="6"/>
      <c r="U1346" s="28">
        <f t="shared" si="185"/>
        <v>0</v>
      </c>
    </row>
    <row r="1347" spans="1:21" x14ac:dyDescent="0.35">
      <c r="A1347" s="6"/>
      <c r="B1347" s="6"/>
      <c r="C1347" s="6"/>
      <c r="D1347" s="28">
        <f t="shared" si="178"/>
        <v>0</v>
      </c>
      <c r="E1347" s="28">
        <f t="shared" si="179"/>
        <v>0</v>
      </c>
      <c r="F1347" s="28">
        <f t="shared" si="180"/>
        <v>0</v>
      </c>
      <c r="H1347" s="6"/>
      <c r="I1347" s="6"/>
      <c r="J1347" s="6"/>
      <c r="K1347" s="28">
        <f t="shared" si="181"/>
        <v>0</v>
      </c>
      <c r="L1347" s="28">
        <f t="shared" si="182"/>
        <v>0</v>
      </c>
      <c r="M1347" s="28">
        <f t="shared" si="183"/>
        <v>0</v>
      </c>
      <c r="O1347" s="11" t="s">
        <v>25</v>
      </c>
      <c r="P1347" s="6"/>
      <c r="Q1347" s="28">
        <f t="shared" si="184"/>
        <v>0</v>
      </c>
      <c r="S1347" s="11" t="s">
        <v>25</v>
      </c>
      <c r="T1347" s="6"/>
      <c r="U1347" s="28">
        <f t="shared" si="185"/>
        <v>0</v>
      </c>
    </row>
    <row r="1348" spans="1:21" x14ac:dyDescent="0.35">
      <c r="A1348" s="6"/>
      <c r="B1348" s="6"/>
      <c r="C1348" s="6"/>
      <c r="D1348" s="28">
        <f t="shared" si="178"/>
        <v>0</v>
      </c>
      <c r="E1348" s="28">
        <f t="shared" si="179"/>
        <v>0</v>
      </c>
      <c r="F1348" s="28">
        <f t="shared" si="180"/>
        <v>0</v>
      </c>
      <c r="H1348" s="6"/>
      <c r="I1348" s="6"/>
      <c r="J1348" s="6"/>
      <c r="K1348" s="28">
        <f t="shared" si="181"/>
        <v>0</v>
      </c>
      <c r="L1348" s="28">
        <f t="shared" si="182"/>
        <v>0</v>
      </c>
      <c r="M1348" s="28">
        <f t="shared" si="183"/>
        <v>0</v>
      </c>
      <c r="O1348" s="11" t="s">
        <v>25</v>
      </c>
      <c r="P1348" s="6"/>
      <c r="Q1348" s="28">
        <f t="shared" si="184"/>
        <v>0</v>
      </c>
      <c r="S1348" s="11" t="s">
        <v>25</v>
      </c>
      <c r="T1348" s="6"/>
      <c r="U1348" s="28">
        <f t="shared" si="185"/>
        <v>0</v>
      </c>
    </row>
    <row r="1349" spans="1:21" x14ac:dyDescent="0.35">
      <c r="A1349" s="6"/>
      <c r="B1349" s="6"/>
      <c r="C1349" s="6"/>
      <c r="D1349" s="28">
        <f t="shared" si="178"/>
        <v>0</v>
      </c>
      <c r="E1349" s="28">
        <f t="shared" si="179"/>
        <v>0</v>
      </c>
      <c r="F1349" s="28">
        <f t="shared" si="180"/>
        <v>0</v>
      </c>
      <c r="H1349" s="6"/>
      <c r="I1349" s="6"/>
      <c r="J1349" s="6"/>
      <c r="K1349" s="28">
        <f t="shared" si="181"/>
        <v>0</v>
      </c>
      <c r="L1349" s="28">
        <f t="shared" si="182"/>
        <v>0</v>
      </c>
      <c r="M1349" s="28">
        <f t="shared" si="183"/>
        <v>0</v>
      </c>
      <c r="O1349" s="11" t="s">
        <v>25</v>
      </c>
      <c r="P1349" s="6"/>
      <c r="Q1349" s="28">
        <f t="shared" si="184"/>
        <v>0</v>
      </c>
      <c r="S1349" s="11" t="s">
        <v>25</v>
      </c>
      <c r="T1349" s="6"/>
      <c r="U1349" s="28">
        <f t="shared" si="185"/>
        <v>0</v>
      </c>
    </row>
    <row r="1350" spans="1:21" x14ac:dyDescent="0.35">
      <c r="A1350" s="6"/>
      <c r="B1350" s="6"/>
      <c r="C1350" s="6"/>
      <c r="D1350" s="28">
        <f t="shared" si="178"/>
        <v>0</v>
      </c>
      <c r="E1350" s="28">
        <f t="shared" si="179"/>
        <v>0</v>
      </c>
      <c r="F1350" s="28">
        <f t="shared" si="180"/>
        <v>0</v>
      </c>
      <c r="H1350" s="6"/>
      <c r="I1350" s="6"/>
      <c r="J1350" s="6"/>
      <c r="K1350" s="28">
        <f t="shared" si="181"/>
        <v>0</v>
      </c>
      <c r="L1350" s="28">
        <f t="shared" si="182"/>
        <v>0</v>
      </c>
      <c r="M1350" s="28">
        <f t="shared" si="183"/>
        <v>0</v>
      </c>
      <c r="O1350" s="11" t="s">
        <v>25</v>
      </c>
      <c r="P1350" s="6"/>
      <c r="Q1350" s="28">
        <f t="shared" si="184"/>
        <v>0</v>
      </c>
      <c r="S1350" s="11" t="s">
        <v>25</v>
      </c>
      <c r="T1350" s="6"/>
      <c r="U1350" s="28">
        <f t="shared" si="185"/>
        <v>0</v>
      </c>
    </row>
    <row r="1351" spans="1:21" x14ac:dyDescent="0.35">
      <c r="A1351" s="6"/>
      <c r="B1351" s="6"/>
      <c r="C1351" s="6"/>
      <c r="D1351" s="28">
        <f t="shared" si="178"/>
        <v>0</v>
      </c>
      <c r="E1351" s="28">
        <f t="shared" si="179"/>
        <v>0</v>
      </c>
      <c r="F1351" s="28">
        <f t="shared" si="180"/>
        <v>0</v>
      </c>
      <c r="H1351" s="6"/>
      <c r="I1351" s="6"/>
      <c r="J1351" s="6"/>
      <c r="K1351" s="28">
        <f t="shared" si="181"/>
        <v>0</v>
      </c>
      <c r="L1351" s="28">
        <f t="shared" si="182"/>
        <v>0</v>
      </c>
      <c r="M1351" s="28">
        <f t="shared" si="183"/>
        <v>0</v>
      </c>
      <c r="O1351" s="11" t="s">
        <v>25</v>
      </c>
      <c r="P1351" s="6"/>
      <c r="Q1351" s="28">
        <f t="shared" si="184"/>
        <v>0</v>
      </c>
      <c r="S1351" s="11" t="s">
        <v>25</v>
      </c>
      <c r="T1351" s="6"/>
      <c r="U1351" s="28">
        <f t="shared" si="185"/>
        <v>0</v>
      </c>
    </row>
    <row r="1352" spans="1:21" x14ac:dyDescent="0.35">
      <c r="A1352" s="6"/>
      <c r="B1352" s="6"/>
      <c r="C1352" s="6"/>
      <c r="D1352" s="28">
        <f t="shared" si="178"/>
        <v>0</v>
      </c>
      <c r="E1352" s="28">
        <f t="shared" si="179"/>
        <v>0</v>
      </c>
      <c r="F1352" s="28">
        <f t="shared" si="180"/>
        <v>0</v>
      </c>
      <c r="H1352" s="6"/>
      <c r="I1352" s="6"/>
      <c r="J1352" s="6"/>
      <c r="K1352" s="28">
        <f t="shared" si="181"/>
        <v>0</v>
      </c>
      <c r="L1352" s="28">
        <f t="shared" si="182"/>
        <v>0</v>
      </c>
      <c r="M1352" s="28">
        <f t="shared" si="183"/>
        <v>0</v>
      </c>
      <c r="O1352" s="11" t="s">
        <v>25</v>
      </c>
      <c r="P1352" s="6"/>
      <c r="Q1352" s="28">
        <f t="shared" si="184"/>
        <v>0</v>
      </c>
      <c r="S1352" s="11" t="s">
        <v>25</v>
      </c>
      <c r="T1352" s="6"/>
      <c r="U1352" s="28">
        <f t="shared" si="185"/>
        <v>0</v>
      </c>
    </row>
    <row r="1353" spans="1:21" x14ac:dyDescent="0.35">
      <c r="A1353" s="6"/>
      <c r="B1353" s="6"/>
      <c r="C1353" s="6"/>
      <c r="D1353" s="28">
        <f t="shared" si="178"/>
        <v>0</v>
      </c>
      <c r="E1353" s="28">
        <f t="shared" si="179"/>
        <v>0</v>
      </c>
      <c r="F1353" s="28">
        <f t="shared" si="180"/>
        <v>0</v>
      </c>
      <c r="H1353" s="6"/>
      <c r="I1353" s="6"/>
      <c r="J1353" s="6"/>
      <c r="K1353" s="28">
        <f t="shared" si="181"/>
        <v>0</v>
      </c>
      <c r="L1353" s="28">
        <f t="shared" si="182"/>
        <v>0</v>
      </c>
      <c r="M1353" s="28">
        <f t="shared" si="183"/>
        <v>0</v>
      </c>
      <c r="O1353" s="11" t="s">
        <v>25</v>
      </c>
      <c r="P1353" s="6"/>
      <c r="Q1353" s="28">
        <f t="shared" si="184"/>
        <v>0</v>
      </c>
      <c r="S1353" s="11" t="s">
        <v>25</v>
      </c>
      <c r="T1353" s="6"/>
      <c r="U1353" s="28">
        <f t="shared" si="185"/>
        <v>0</v>
      </c>
    </row>
    <row r="1354" spans="1:21" x14ac:dyDescent="0.35">
      <c r="A1354" s="6"/>
      <c r="B1354" s="6"/>
      <c r="C1354" s="6"/>
      <c r="D1354" s="28">
        <f t="shared" si="178"/>
        <v>0</v>
      </c>
      <c r="E1354" s="28">
        <f t="shared" si="179"/>
        <v>0</v>
      </c>
      <c r="F1354" s="28">
        <f t="shared" si="180"/>
        <v>0</v>
      </c>
      <c r="H1354" s="6"/>
      <c r="I1354" s="6"/>
      <c r="J1354" s="6"/>
      <c r="K1354" s="28">
        <f t="shared" si="181"/>
        <v>0</v>
      </c>
      <c r="L1354" s="28">
        <f t="shared" si="182"/>
        <v>0</v>
      </c>
      <c r="M1354" s="28">
        <f t="shared" si="183"/>
        <v>0</v>
      </c>
      <c r="O1354" s="11" t="s">
        <v>25</v>
      </c>
      <c r="P1354" s="6"/>
      <c r="Q1354" s="28">
        <f t="shared" si="184"/>
        <v>0</v>
      </c>
      <c r="S1354" s="11" t="s">
        <v>25</v>
      </c>
      <c r="T1354" s="6"/>
      <c r="U1354" s="28">
        <f t="shared" si="185"/>
        <v>0</v>
      </c>
    </row>
    <row r="1355" spans="1:21" x14ac:dyDescent="0.35">
      <c r="A1355" s="6"/>
      <c r="B1355" s="6"/>
      <c r="C1355" s="6"/>
      <c r="D1355" s="28">
        <f t="shared" si="178"/>
        <v>0</v>
      </c>
      <c r="E1355" s="28">
        <f t="shared" si="179"/>
        <v>0</v>
      </c>
      <c r="F1355" s="28">
        <f t="shared" si="180"/>
        <v>0</v>
      </c>
      <c r="H1355" s="6"/>
      <c r="I1355" s="6"/>
      <c r="J1355" s="6"/>
      <c r="K1355" s="28">
        <f t="shared" si="181"/>
        <v>0</v>
      </c>
      <c r="L1355" s="28">
        <f t="shared" si="182"/>
        <v>0</v>
      </c>
      <c r="M1355" s="28">
        <f t="shared" si="183"/>
        <v>0</v>
      </c>
      <c r="O1355" s="11" t="s">
        <v>25</v>
      </c>
      <c r="P1355" s="6"/>
      <c r="Q1355" s="28">
        <f t="shared" si="184"/>
        <v>0</v>
      </c>
      <c r="S1355" s="11" t="s">
        <v>25</v>
      </c>
      <c r="T1355" s="6"/>
      <c r="U1355" s="28">
        <f t="shared" si="185"/>
        <v>0</v>
      </c>
    </row>
    <row r="1356" spans="1:21" x14ac:dyDescent="0.35">
      <c r="A1356" s="6"/>
      <c r="B1356" s="6"/>
      <c r="C1356" s="6"/>
      <c r="D1356" s="28">
        <f t="shared" si="178"/>
        <v>0</v>
      </c>
      <c r="E1356" s="28">
        <f t="shared" si="179"/>
        <v>0</v>
      </c>
      <c r="F1356" s="28">
        <f t="shared" si="180"/>
        <v>0</v>
      </c>
      <c r="H1356" s="6"/>
      <c r="I1356" s="6"/>
      <c r="J1356" s="6"/>
      <c r="K1356" s="28">
        <f t="shared" si="181"/>
        <v>0</v>
      </c>
      <c r="L1356" s="28">
        <f t="shared" si="182"/>
        <v>0</v>
      </c>
      <c r="M1356" s="28">
        <f t="shared" si="183"/>
        <v>0</v>
      </c>
      <c r="O1356" s="11" t="s">
        <v>25</v>
      </c>
      <c r="P1356" s="6"/>
      <c r="Q1356" s="28">
        <f t="shared" si="184"/>
        <v>0</v>
      </c>
      <c r="S1356" s="11" t="s">
        <v>25</v>
      </c>
      <c r="T1356" s="6"/>
      <c r="U1356" s="28">
        <f t="shared" si="185"/>
        <v>0</v>
      </c>
    </row>
    <row r="1357" spans="1:21" x14ac:dyDescent="0.35">
      <c r="A1357" s="6"/>
      <c r="B1357" s="6"/>
      <c r="C1357" s="6"/>
      <c r="D1357" s="28">
        <f t="shared" si="178"/>
        <v>0</v>
      </c>
      <c r="E1357" s="28">
        <f t="shared" si="179"/>
        <v>0</v>
      </c>
      <c r="F1357" s="28">
        <f t="shared" si="180"/>
        <v>0</v>
      </c>
      <c r="H1357" s="6"/>
      <c r="I1357" s="6"/>
      <c r="J1357" s="6"/>
      <c r="K1357" s="28">
        <f t="shared" si="181"/>
        <v>0</v>
      </c>
      <c r="L1357" s="28">
        <f t="shared" si="182"/>
        <v>0</v>
      </c>
      <c r="M1357" s="28">
        <f t="shared" si="183"/>
        <v>0</v>
      </c>
      <c r="O1357" s="11" t="s">
        <v>25</v>
      </c>
      <c r="P1357" s="6"/>
      <c r="Q1357" s="28">
        <f t="shared" si="184"/>
        <v>0</v>
      </c>
      <c r="S1357" s="11" t="s">
        <v>25</v>
      </c>
      <c r="T1357" s="6"/>
      <c r="U1357" s="28">
        <f t="shared" si="185"/>
        <v>0</v>
      </c>
    </row>
    <row r="1358" spans="1:21" x14ac:dyDescent="0.35">
      <c r="A1358" s="6"/>
      <c r="B1358" s="6"/>
      <c r="C1358" s="6"/>
      <c r="D1358" s="28">
        <f t="shared" si="178"/>
        <v>0</v>
      </c>
      <c r="E1358" s="28">
        <f t="shared" si="179"/>
        <v>0</v>
      </c>
      <c r="F1358" s="28">
        <f t="shared" si="180"/>
        <v>0</v>
      </c>
      <c r="H1358" s="6"/>
      <c r="I1358" s="6"/>
      <c r="J1358" s="6"/>
      <c r="K1358" s="28">
        <f t="shared" si="181"/>
        <v>0</v>
      </c>
      <c r="L1358" s="28">
        <f t="shared" si="182"/>
        <v>0</v>
      </c>
      <c r="M1358" s="28">
        <f t="shared" si="183"/>
        <v>0</v>
      </c>
      <c r="O1358" s="11" t="s">
        <v>25</v>
      </c>
      <c r="P1358" s="6"/>
      <c r="Q1358" s="28">
        <f t="shared" si="184"/>
        <v>0</v>
      </c>
      <c r="S1358" s="11" t="s">
        <v>25</v>
      </c>
      <c r="T1358" s="6"/>
      <c r="U1358" s="28">
        <f t="shared" si="185"/>
        <v>0</v>
      </c>
    </row>
    <row r="1359" spans="1:21" x14ac:dyDescent="0.35">
      <c r="A1359" s="6"/>
      <c r="B1359" s="6"/>
      <c r="C1359" s="6"/>
      <c r="D1359" s="28">
        <f t="shared" si="178"/>
        <v>0</v>
      </c>
      <c r="E1359" s="28">
        <f t="shared" si="179"/>
        <v>0</v>
      </c>
      <c r="F1359" s="28">
        <f t="shared" si="180"/>
        <v>0</v>
      </c>
      <c r="H1359" s="6"/>
      <c r="I1359" s="6"/>
      <c r="J1359" s="6"/>
      <c r="K1359" s="28">
        <f t="shared" si="181"/>
        <v>0</v>
      </c>
      <c r="L1359" s="28">
        <f t="shared" si="182"/>
        <v>0</v>
      </c>
      <c r="M1359" s="28">
        <f t="shared" si="183"/>
        <v>0</v>
      </c>
      <c r="O1359" s="11" t="s">
        <v>25</v>
      </c>
      <c r="P1359" s="6"/>
      <c r="Q1359" s="28">
        <f t="shared" si="184"/>
        <v>0</v>
      </c>
      <c r="S1359" s="11" t="s">
        <v>25</v>
      </c>
      <c r="T1359" s="6"/>
      <c r="U1359" s="28">
        <f t="shared" si="185"/>
        <v>0</v>
      </c>
    </row>
    <row r="1360" spans="1:21" x14ac:dyDescent="0.35">
      <c r="A1360" s="6"/>
      <c r="B1360" s="6"/>
      <c r="C1360" s="6"/>
      <c r="D1360" s="28">
        <f t="shared" si="178"/>
        <v>0</v>
      </c>
      <c r="E1360" s="28">
        <f t="shared" si="179"/>
        <v>0</v>
      </c>
      <c r="F1360" s="28">
        <f t="shared" si="180"/>
        <v>0</v>
      </c>
      <c r="H1360" s="6"/>
      <c r="I1360" s="6"/>
      <c r="J1360" s="6"/>
      <c r="K1360" s="28">
        <f t="shared" si="181"/>
        <v>0</v>
      </c>
      <c r="L1360" s="28">
        <f t="shared" si="182"/>
        <v>0</v>
      </c>
      <c r="M1360" s="28">
        <f t="shared" si="183"/>
        <v>0</v>
      </c>
      <c r="O1360" s="11" t="s">
        <v>25</v>
      </c>
      <c r="P1360" s="6"/>
      <c r="Q1360" s="28">
        <f t="shared" si="184"/>
        <v>0</v>
      </c>
      <c r="S1360" s="11" t="s">
        <v>25</v>
      </c>
      <c r="T1360" s="6"/>
      <c r="U1360" s="28">
        <f t="shared" si="185"/>
        <v>0</v>
      </c>
    </row>
    <row r="1361" spans="1:21" x14ac:dyDescent="0.35">
      <c r="A1361" s="6"/>
      <c r="B1361" s="6"/>
      <c r="C1361" s="6"/>
      <c r="D1361" s="28">
        <f t="shared" si="178"/>
        <v>0</v>
      </c>
      <c r="E1361" s="28">
        <f t="shared" si="179"/>
        <v>0</v>
      </c>
      <c r="F1361" s="28">
        <f t="shared" si="180"/>
        <v>0</v>
      </c>
      <c r="H1361" s="6"/>
      <c r="I1361" s="6"/>
      <c r="J1361" s="6"/>
      <c r="K1361" s="28">
        <f t="shared" si="181"/>
        <v>0</v>
      </c>
      <c r="L1361" s="28">
        <f t="shared" si="182"/>
        <v>0</v>
      </c>
      <c r="M1361" s="28">
        <f t="shared" si="183"/>
        <v>0</v>
      </c>
      <c r="O1361" s="11" t="s">
        <v>25</v>
      </c>
      <c r="P1361" s="6"/>
      <c r="Q1361" s="28">
        <f t="shared" si="184"/>
        <v>0</v>
      </c>
      <c r="S1361" s="11" t="s">
        <v>25</v>
      </c>
      <c r="T1361" s="6"/>
      <c r="U1361" s="28">
        <f t="shared" si="185"/>
        <v>0</v>
      </c>
    </row>
    <row r="1362" spans="1:21" x14ac:dyDescent="0.35">
      <c r="A1362" s="6"/>
      <c r="B1362" s="6"/>
      <c r="C1362" s="6"/>
      <c r="D1362" s="28">
        <f t="shared" si="178"/>
        <v>0</v>
      </c>
      <c r="E1362" s="28">
        <f t="shared" si="179"/>
        <v>0</v>
      </c>
      <c r="F1362" s="28">
        <f t="shared" si="180"/>
        <v>0</v>
      </c>
      <c r="H1362" s="6"/>
      <c r="I1362" s="6"/>
      <c r="J1362" s="6"/>
      <c r="K1362" s="28">
        <f t="shared" si="181"/>
        <v>0</v>
      </c>
      <c r="L1362" s="28">
        <f t="shared" si="182"/>
        <v>0</v>
      </c>
      <c r="M1362" s="28">
        <f t="shared" si="183"/>
        <v>0</v>
      </c>
      <c r="O1362" s="11" t="s">
        <v>25</v>
      </c>
      <c r="P1362" s="6"/>
      <c r="Q1362" s="28">
        <f t="shared" si="184"/>
        <v>0</v>
      </c>
      <c r="S1362" s="11" t="s">
        <v>25</v>
      </c>
      <c r="T1362" s="6"/>
      <c r="U1362" s="28">
        <f t="shared" si="185"/>
        <v>0</v>
      </c>
    </row>
    <row r="1363" spans="1:21" x14ac:dyDescent="0.35">
      <c r="A1363" s="6"/>
      <c r="B1363" s="6"/>
      <c r="C1363" s="6"/>
      <c r="D1363" s="28">
        <f t="shared" si="178"/>
        <v>0</v>
      </c>
      <c r="E1363" s="28">
        <f t="shared" si="179"/>
        <v>0</v>
      </c>
      <c r="F1363" s="28">
        <f t="shared" si="180"/>
        <v>0</v>
      </c>
      <c r="H1363" s="6"/>
      <c r="I1363" s="6"/>
      <c r="J1363" s="6"/>
      <c r="K1363" s="28">
        <f t="shared" si="181"/>
        <v>0</v>
      </c>
      <c r="L1363" s="28">
        <f t="shared" si="182"/>
        <v>0</v>
      </c>
      <c r="M1363" s="28">
        <f t="shared" si="183"/>
        <v>0</v>
      </c>
      <c r="O1363" s="11" t="s">
        <v>25</v>
      </c>
      <c r="P1363" s="6"/>
      <c r="Q1363" s="28">
        <f t="shared" si="184"/>
        <v>0</v>
      </c>
      <c r="S1363" s="11" t="s">
        <v>25</v>
      </c>
      <c r="T1363" s="6"/>
      <c r="U1363" s="28">
        <f t="shared" si="185"/>
        <v>0</v>
      </c>
    </row>
    <row r="1364" spans="1:21" x14ac:dyDescent="0.35">
      <c r="A1364" s="6"/>
      <c r="B1364" s="6"/>
      <c r="C1364" s="6"/>
      <c r="D1364" s="28">
        <f t="shared" si="178"/>
        <v>0</v>
      </c>
      <c r="E1364" s="28">
        <f t="shared" si="179"/>
        <v>0</v>
      </c>
      <c r="F1364" s="28">
        <f t="shared" si="180"/>
        <v>0</v>
      </c>
      <c r="H1364" s="6"/>
      <c r="I1364" s="6"/>
      <c r="J1364" s="6"/>
      <c r="K1364" s="28">
        <f t="shared" si="181"/>
        <v>0</v>
      </c>
      <c r="L1364" s="28">
        <f t="shared" si="182"/>
        <v>0</v>
      </c>
      <c r="M1364" s="28">
        <f t="shared" si="183"/>
        <v>0</v>
      </c>
      <c r="O1364" s="11" t="s">
        <v>25</v>
      </c>
      <c r="P1364" s="6"/>
      <c r="Q1364" s="28">
        <f t="shared" si="184"/>
        <v>0</v>
      </c>
      <c r="S1364" s="11" t="s">
        <v>25</v>
      </c>
      <c r="T1364" s="6"/>
      <c r="U1364" s="28">
        <f t="shared" si="185"/>
        <v>0</v>
      </c>
    </row>
    <row r="1365" spans="1:21" x14ac:dyDescent="0.35">
      <c r="A1365" s="6"/>
      <c r="B1365" s="6"/>
      <c r="C1365" s="6"/>
      <c r="D1365" s="28">
        <f t="shared" si="178"/>
        <v>0</v>
      </c>
      <c r="E1365" s="28">
        <f t="shared" si="179"/>
        <v>0</v>
      </c>
      <c r="F1365" s="28">
        <f t="shared" si="180"/>
        <v>0</v>
      </c>
      <c r="H1365" s="6"/>
      <c r="I1365" s="6"/>
      <c r="J1365" s="6"/>
      <c r="K1365" s="28">
        <f t="shared" si="181"/>
        <v>0</v>
      </c>
      <c r="L1365" s="28">
        <f t="shared" si="182"/>
        <v>0</v>
      </c>
      <c r="M1365" s="28">
        <f t="shared" si="183"/>
        <v>0</v>
      </c>
      <c r="O1365" s="11" t="s">
        <v>25</v>
      </c>
      <c r="P1365" s="6"/>
      <c r="Q1365" s="28">
        <f t="shared" si="184"/>
        <v>0</v>
      </c>
      <c r="S1365" s="11" t="s">
        <v>25</v>
      </c>
      <c r="T1365" s="6"/>
      <c r="U1365" s="28">
        <f t="shared" si="185"/>
        <v>0</v>
      </c>
    </row>
    <row r="1366" spans="1:21" x14ac:dyDescent="0.35">
      <c r="A1366" s="6"/>
      <c r="B1366" s="6"/>
      <c r="C1366" s="6"/>
      <c r="D1366" s="28">
        <f t="shared" si="178"/>
        <v>0</v>
      </c>
      <c r="E1366" s="28">
        <f t="shared" si="179"/>
        <v>0</v>
      </c>
      <c r="F1366" s="28">
        <f t="shared" si="180"/>
        <v>0</v>
      </c>
      <c r="H1366" s="6"/>
      <c r="I1366" s="6"/>
      <c r="J1366" s="6"/>
      <c r="K1366" s="28">
        <f t="shared" si="181"/>
        <v>0</v>
      </c>
      <c r="L1366" s="28">
        <f t="shared" si="182"/>
        <v>0</v>
      </c>
      <c r="M1366" s="28">
        <f t="shared" si="183"/>
        <v>0</v>
      </c>
      <c r="O1366" s="11" t="s">
        <v>25</v>
      </c>
      <c r="P1366" s="6"/>
      <c r="Q1366" s="28">
        <f t="shared" si="184"/>
        <v>0</v>
      </c>
      <c r="S1366" s="11" t="s">
        <v>25</v>
      </c>
      <c r="T1366" s="6"/>
      <c r="U1366" s="28">
        <f t="shared" si="185"/>
        <v>0</v>
      </c>
    </row>
    <row r="1367" spans="1:21" x14ac:dyDescent="0.35">
      <c r="A1367" s="6"/>
      <c r="B1367" s="6"/>
      <c r="C1367" s="6"/>
      <c r="D1367" s="28">
        <f t="shared" si="178"/>
        <v>0</v>
      </c>
      <c r="E1367" s="28">
        <f t="shared" si="179"/>
        <v>0</v>
      </c>
      <c r="F1367" s="28">
        <f t="shared" si="180"/>
        <v>0</v>
      </c>
      <c r="H1367" s="6"/>
      <c r="I1367" s="6"/>
      <c r="J1367" s="6"/>
      <c r="K1367" s="28">
        <f t="shared" si="181"/>
        <v>0</v>
      </c>
      <c r="L1367" s="28">
        <f t="shared" si="182"/>
        <v>0</v>
      </c>
      <c r="M1367" s="28">
        <f t="shared" si="183"/>
        <v>0</v>
      </c>
      <c r="O1367" s="11" t="s">
        <v>25</v>
      </c>
      <c r="P1367" s="6"/>
      <c r="Q1367" s="28">
        <f t="shared" si="184"/>
        <v>0</v>
      </c>
      <c r="S1367" s="11" t="s">
        <v>25</v>
      </c>
      <c r="T1367" s="6"/>
      <c r="U1367" s="28">
        <f t="shared" si="185"/>
        <v>0</v>
      </c>
    </row>
    <row r="1368" spans="1:21" x14ac:dyDescent="0.35">
      <c r="A1368" s="6"/>
      <c r="B1368" s="6"/>
      <c r="C1368" s="6"/>
      <c r="D1368" s="28">
        <f t="shared" si="178"/>
        <v>0</v>
      </c>
      <c r="E1368" s="28">
        <f t="shared" si="179"/>
        <v>0</v>
      </c>
      <c r="F1368" s="28">
        <f t="shared" si="180"/>
        <v>0</v>
      </c>
      <c r="H1368" s="6"/>
      <c r="I1368" s="6"/>
      <c r="J1368" s="6"/>
      <c r="K1368" s="28">
        <f t="shared" si="181"/>
        <v>0</v>
      </c>
      <c r="L1368" s="28">
        <f t="shared" si="182"/>
        <v>0</v>
      </c>
      <c r="M1368" s="28">
        <f t="shared" si="183"/>
        <v>0</v>
      </c>
      <c r="O1368" s="11" t="s">
        <v>25</v>
      </c>
      <c r="P1368" s="6"/>
      <c r="Q1368" s="28">
        <f t="shared" si="184"/>
        <v>0</v>
      </c>
      <c r="S1368" s="11" t="s">
        <v>25</v>
      </c>
      <c r="T1368" s="6"/>
      <c r="U1368" s="28">
        <f t="shared" si="185"/>
        <v>0</v>
      </c>
    </row>
    <row r="1369" spans="1:21" x14ac:dyDescent="0.35">
      <c r="A1369" s="6"/>
      <c r="B1369" s="6"/>
      <c r="C1369" s="6"/>
      <c r="D1369" s="28">
        <f t="shared" si="178"/>
        <v>0</v>
      </c>
      <c r="E1369" s="28">
        <f t="shared" si="179"/>
        <v>0</v>
      </c>
      <c r="F1369" s="28">
        <f t="shared" si="180"/>
        <v>0</v>
      </c>
      <c r="H1369" s="6"/>
      <c r="I1369" s="6"/>
      <c r="J1369" s="6"/>
      <c r="K1369" s="28">
        <f t="shared" si="181"/>
        <v>0</v>
      </c>
      <c r="L1369" s="28">
        <f t="shared" si="182"/>
        <v>0</v>
      </c>
      <c r="M1369" s="28">
        <f t="shared" si="183"/>
        <v>0</v>
      </c>
      <c r="O1369" s="11" t="s">
        <v>25</v>
      </c>
      <c r="P1369" s="6"/>
      <c r="Q1369" s="28">
        <f t="shared" si="184"/>
        <v>0</v>
      </c>
      <c r="S1369" s="11" t="s">
        <v>25</v>
      </c>
      <c r="T1369" s="6"/>
      <c r="U1369" s="28">
        <f t="shared" si="185"/>
        <v>0</v>
      </c>
    </row>
    <row r="1370" spans="1:21" x14ac:dyDescent="0.35">
      <c r="A1370" s="6"/>
      <c r="B1370" s="6"/>
      <c r="C1370" s="6"/>
      <c r="D1370" s="28">
        <f t="shared" si="178"/>
        <v>0</v>
      </c>
      <c r="E1370" s="28">
        <f t="shared" si="179"/>
        <v>0</v>
      </c>
      <c r="F1370" s="28">
        <f t="shared" si="180"/>
        <v>0</v>
      </c>
      <c r="H1370" s="6"/>
      <c r="I1370" s="6"/>
      <c r="J1370" s="6"/>
      <c r="K1370" s="28">
        <f t="shared" si="181"/>
        <v>0</v>
      </c>
      <c r="L1370" s="28">
        <f t="shared" si="182"/>
        <v>0</v>
      </c>
      <c r="M1370" s="28">
        <f t="shared" si="183"/>
        <v>0</v>
      </c>
      <c r="O1370" s="11" t="s">
        <v>25</v>
      </c>
      <c r="P1370" s="6"/>
      <c r="Q1370" s="28">
        <f t="shared" si="184"/>
        <v>0</v>
      </c>
      <c r="S1370" s="11" t="s">
        <v>25</v>
      </c>
      <c r="T1370" s="6"/>
      <c r="U1370" s="28">
        <f t="shared" si="185"/>
        <v>0</v>
      </c>
    </row>
    <row r="1371" spans="1:21" x14ac:dyDescent="0.35">
      <c r="A1371" s="6"/>
      <c r="B1371" s="6"/>
      <c r="C1371" s="6"/>
      <c r="D1371" s="28">
        <f t="shared" si="178"/>
        <v>0</v>
      </c>
      <c r="E1371" s="28">
        <f t="shared" si="179"/>
        <v>0</v>
      </c>
      <c r="F1371" s="28">
        <f t="shared" si="180"/>
        <v>0</v>
      </c>
      <c r="H1371" s="6"/>
      <c r="I1371" s="6"/>
      <c r="J1371" s="6"/>
      <c r="K1371" s="28">
        <f t="shared" si="181"/>
        <v>0</v>
      </c>
      <c r="L1371" s="28">
        <f t="shared" si="182"/>
        <v>0</v>
      </c>
      <c r="M1371" s="28">
        <f t="shared" si="183"/>
        <v>0</v>
      </c>
      <c r="O1371" s="11" t="s">
        <v>25</v>
      </c>
      <c r="P1371" s="6"/>
      <c r="Q1371" s="28">
        <f t="shared" si="184"/>
        <v>0</v>
      </c>
      <c r="S1371" s="11" t="s">
        <v>25</v>
      </c>
      <c r="T1371" s="6"/>
      <c r="U1371" s="28">
        <f t="shared" si="185"/>
        <v>0</v>
      </c>
    </row>
    <row r="1372" spans="1:21" x14ac:dyDescent="0.35">
      <c r="A1372" s="6"/>
      <c r="B1372" s="6"/>
      <c r="C1372" s="6"/>
      <c r="D1372" s="28">
        <f t="shared" si="178"/>
        <v>0</v>
      </c>
      <c r="E1372" s="28">
        <f t="shared" si="179"/>
        <v>0</v>
      </c>
      <c r="F1372" s="28">
        <f t="shared" si="180"/>
        <v>0</v>
      </c>
      <c r="H1372" s="6"/>
      <c r="I1372" s="6"/>
      <c r="J1372" s="6"/>
      <c r="K1372" s="28">
        <f t="shared" si="181"/>
        <v>0</v>
      </c>
      <c r="L1372" s="28">
        <f t="shared" si="182"/>
        <v>0</v>
      </c>
      <c r="M1372" s="28">
        <f t="shared" si="183"/>
        <v>0</v>
      </c>
      <c r="O1372" s="11" t="s">
        <v>25</v>
      </c>
      <c r="P1372" s="6"/>
      <c r="Q1372" s="28">
        <f t="shared" si="184"/>
        <v>0</v>
      </c>
      <c r="S1372" s="11" t="s">
        <v>25</v>
      </c>
      <c r="T1372" s="6"/>
      <c r="U1372" s="28">
        <f t="shared" si="185"/>
        <v>0</v>
      </c>
    </row>
    <row r="1373" spans="1:21" x14ac:dyDescent="0.35">
      <c r="A1373" s="6"/>
      <c r="B1373" s="6"/>
      <c r="C1373" s="6"/>
      <c r="D1373" s="28">
        <f t="shared" si="178"/>
        <v>0</v>
      </c>
      <c r="E1373" s="28">
        <f t="shared" si="179"/>
        <v>0</v>
      </c>
      <c r="F1373" s="28">
        <f t="shared" si="180"/>
        <v>0</v>
      </c>
      <c r="H1373" s="6"/>
      <c r="I1373" s="6"/>
      <c r="J1373" s="6"/>
      <c r="K1373" s="28">
        <f t="shared" si="181"/>
        <v>0</v>
      </c>
      <c r="L1373" s="28">
        <f t="shared" si="182"/>
        <v>0</v>
      </c>
      <c r="M1373" s="28">
        <f t="shared" si="183"/>
        <v>0</v>
      </c>
      <c r="O1373" s="11" t="s">
        <v>25</v>
      </c>
      <c r="P1373" s="6"/>
      <c r="Q1373" s="28">
        <f t="shared" si="184"/>
        <v>0</v>
      </c>
      <c r="S1373" s="11" t="s">
        <v>25</v>
      </c>
      <c r="T1373" s="6"/>
      <c r="U1373" s="28">
        <f t="shared" si="185"/>
        <v>0</v>
      </c>
    </row>
    <row r="1374" spans="1:21" x14ac:dyDescent="0.35">
      <c r="A1374" s="6"/>
      <c r="B1374" s="6"/>
      <c r="C1374" s="6"/>
      <c r="D1374" s="28">
        <f t="shared" si="178"/>
        <v>0</v>
      </c>
      <c r="E1374" s="28">
        <f t="shared" si="179"/>
        <v>0</v>
      </c>
      <c r="F1374" s="28">
        <f t="shared" si="180"/>
        <v>0</v>
      </c>
      <c r="H1374" s="6"/>
      <c r="I1374" s="6"/>
      <c r="J1374" s="6"/>
      <c r="K1374" s="28">
        <f t="shared" si="181"/>
        <v>0</v>
      </c>
      <c r="L1374" s="28">
        <f t="shared" si="182"/>
        <v>0</v>
      </c>
      <c r="M1374" s="28">
        <f t="shared" si="183"/>
        <v>0</v>
      </c>
      <c r="O1374" s="11" t="s">
        <v>25</v>
      </c>
      <c r="P1374" s="6"/>
      <c r="Q1374" s="28">
        <f t="shared" si="184"/>
        <v>0</v>
      </c>
      <c r="S1374" s="11" t="s">
        <v>25</v>
      </c>
      <c r="T1374" s="6"/>
      <c r="U1374" s="28">
        <f t="shared" si="185"/>
        <v>0</v>
      </c>
    </row>
    <row r="1375" spans="1:21" x14ac:dyDescent="0.35">
      <c r="A1375" s="6"/>
      <c r="B1375" s="6"/>
      <c r="C1375" s="6"/>
      <c r="D1375" s="28">
        <f t="shared" si="178"/>
        <v>0</v>
      </c>
      <c r="E1375" s="28">
        <f t="shared" si="179"/>
        <v>0</v>
      </c>
      <c r="F1375" s="28">
        <f t="shared" si="180"/>
        <v>0</v>
      </c>
      <c r="H1375" s="6"/>
      <c r="I1375" s="6"/>
      <c r="J1375" s="6"/>
      <c r="K1375" s="28">
        <f t="shared" si="181"/>
        <v>0</v>
      </c>
      <c r="L1375" s="28">
        <f t="shared" si="182"/>
        <v>0</v>
      </c>
      <c r="M1375" s="28">
        <f t="shared" si="183"/>
        <v>0</v>
      </c>
      <c r="O1375" s="11" t="s">
        <v>25</v>
      </c>
      <c r="P1375" s="6"/>
      <c r="Q1375" s="28">
        <f t="shared" si="184"/>
        <v>0</v>
      </c>
      <c r="S1375" s="11" t="s">
        <v>25</v>
      </c>
      <c r="T1375" s="6"/>
      <c r="U1375" s="28">
        <f t="shared" si="185"/>
        <v>0</v>
      </c>
    </row>
    <row r="1376" spans="1:21" x14ac:dyDescent="0.35">
      <c r="A1376" s="6"/>
      <c r="B1376" s="6"/>
      <c r="C1376" s="6"/>
      <c r="D1376" s="28">
        <f t="shared" si="178"/>
        <v>0</v>
      </c>
      <c r="E1376" s="28">
        <f t="shared" si="179"/>
        <v>0</v>
      </c>
      <c r="F1376" s="28">
        <f t="shared" si="180"/>
        <v>0</v>
      </c>
      <c r="H1376" s="6"/>
      <c r="I1376" s="6"/>
      <c r="J1376" s="6"/>
      <c r="K1376" s="28">
        <f t="shared" si="181"/>
        <v>0</v>
      </c>
      <c r="L1376" s="28">
        <f t="shared" si="182"/>
        <v>0</v>
      </c>
      <c r="M1376" s="28">
        <f t="shared" si="183"/>
        <v>0</v>
      </c>
      <c r="O1376" s="11" t="s">
        <v>25</v>
      </c>
      <c r="P1376" s="6"/>
      <c r="Q1376" s="28">
        <f t="shared" si="184"/>
        <v>0</v>
      </c>
      <c r="S1376" s="11" t="s">
        <v>25</v>
      </c>
      <c r="T1376" s="6"/>
      <c r="U1376" s="28">
        <f t="shared" si="185"/>
        <v>0</v>
      </c>
    </row>
    <row r="1377" spans="1:21" x14ac:dyDescent="0.35">
      <c r="A1377" s="6"/>
      <c r="B1377" s="6"/>
      <c r="C1377" s="6"/>
      <c r="D1377" s="28">
        <f t="shared" si="178"/>
        <v>0</v>
      </c>
      <c r="E1377" s="28">
        <f t="shared" si="179"/>
        <v>0</v>
      </c>
      <c r="F1377" s="28">
        <f t="shared" si="180"/>
        <v>0</v>
      </c>
      <c r="H1377" s="6"/>
      <c r="I1377" s="6"/>
      <c r="J1377" s="6"/>
      <c r="K1377" s="28">
        <f t="shared" si="181"/>
        <v>0</v>
      </c>
      <c r="L1377" s="28">
        <f t="shared" si="182"/>
        <v>0</v>
      </c>
      <c r="M1377" s="28">
        <f t="shared" si="183"/>
        <v>0</v>
      </c>
      <c r="O1377" s="11" t="s">
        <v>25</v>
      </c>
      <c r="P1377" s="6"/>
      <c r="Q1377" s="28">
        <f t="shared" si="184"/>
        <v>0</v>
      </c>
      <c r="S1377" s="11" t="s">
        <v>25</v>
      </c>
      <c r="T1377" s="6"/>
      <c r="U1377" s="28">
        <f t="shared" si="185"/>
        <v>0</v>
      </c>
    </row>
    <row r="1378" spans="1:21" x14ac:dyDescent="0.35">
      <c r="A1378" s="6"/>
      <c r="B1378" s="6"/>
      <c r="C1378" s="6"/>
      <c r="D1378" s="28">
        <f t="shared" si="178"/>
        <v>0</v>
      </c>
      <c r="E1378" s="28">
        <f t="shared" si="179"/>
        <v>0</v>
      </c>
      <c r="F1378" s="28">
        <f t="shared" si="180"/>
        <v>0</v>
      </c>
      <c r="H1378" s="6"/>
      <c r="I1378" s="6"/>
      <c r="J1378" s="6"/>
      <c r="K1378" s="28">
        <f t="shared" si="181"/>
        <v>0</v>
      </c>
      <c r="L1378" s="28">
        <f t="shared" si="182"/>
        <v>0</v>
      </c>
      <c r="M1378" s="28">
        <f t="shared" si="183"/>
        <v>0</v>
      </c>
      <c r="O1378" s="11" t="s">
        <v>25</v>
      </c>
      <c r="P1378" s="6"/>
      <c r="Q1378" s="28">
        <f t="shared" si="184"/>
        <v>0</v>
      </c>
      <c r="S1378" s="11" t="s">
        <v>25</v>
      </c>
      <c r="T1378" s="6"/>
      <c r="U1378" s="28">
        <f t="shared" si="185"/>
        <v>0</v>
      </c>
    </row>
    <row r="1379" spans="1:21" x14ac:dyDescent="0.35">
      <c r="A1379" s="6"/>
      <c r="B1379" s="6"/>
      <c r="C1379" s="6"/>
      <c r="D1379" s="28">
        <f t="shared" si="178"/>
        <v>0</v>
      </c>
      <c r="E1379" s="28">
        <f t="shared" si="179"/>
        <v>0</v>
      </c>
      <c r="F1379" s="28">
        <f t="shared" si="180"/>
        <v>0</v>
      </c>
      <c r="H1379" s="6"/>
      <c r="I1379" s="6"/>
      <c r="J1379" s="6"/>
      <c r="K1379" s="28">
        <f t="shared" si="181"/>
        <v>0</v>
      </c>
      <c r="L1379" s="28">
        <f t="shared" si="182"/>
        <v>0</v>
      </c>
      <c r="M1379" s="28">
        <f t="shared" si="183"/>
        <v>0</v>
      </c>
      <c r="O1379" s="11" t="s">
        <v>25</v>
      </c>
      <c r="P1379" s="6"/>
      <c r="Q1379" s="28">
        <f t="shared" si="184"/>
        <v>0</v>
      </c>
      <c r="S1379" s="11" t="s">
        <v>25</v>
      </c>
      <c r="T1379" s="6"/>
      <c r="U1379" s="28">
        <f t="shared" si="185"/>
        <v>0</v>
      </c>
    </row>
    <row r="1380" spans="1:21" x14ac:dyDescent="0.35">
      <c r="A1380" s="6"/>
      <c r="B1380" s="6"/>
      <c r="C1380" s="6"/>
      <c r="D1380" s="28">
        <f t="shared" si="178"/>
        <v>0</v>
      </c>
      <c r="E1380" s="28">
        <f t="shared" si="179"/>
        <v>0</v>
      </c>
      <c r="F1380" s="28">
        <f t="shared" si="180"/>
        <v>0</v>
      </c>
      <c r="H1380" s="6"/>
      <c r="I1380" s="6"/>
      <c r="J1380" s="6"/>
      <c r="K1380" s="28">
        <f t="shared" si="181"/>
        <v>0</v>
      </c>
      <c r="L1380" s="28">
        <f t="shared" si="182"/>
        <v>0</v>
      </c>
      <c r="M1380" s="28">
        <f t="shared" si="183"/>
        <v>0</v>
      </c>
      <c r="O1380" s="11" t="s">
        <v>25</v>
      </c>
      <c r="P1380" s="6"/>
      <c r="Q1380" s="28">
        <f t="shared" si="184"/>
        <v>0</v>
      </c>
      <c r="S1380" s="11" t="s">
        <v>25</v>
      </c>
      <c r="T1380" s="6"/>
      <c r="U1380" s="28">
        <f t="shared" si="185"/>
        <v>0</v>
      </c>
    </row>
    <row r="1381" spans="1:21" x14ac:dyDescent="0.35">
      <c r="A1381" s="6"/>
      <c r="B1381" s="6"/>
      <c r="C1381" s="6"/>
      <c r="D1381" s="28">
        <f t="shared" si="178"/>
        <v>0</v>
      </c>
      <c r="E1381" s="28">
        <f t="shared" si="179"/>
        <v>0</v>
      </c>
      <c r="F1381" s="28">
        <f t="shared" si="180"/>
        <v>0</v>
      </c>
      <c r="H1381" s="6"/>
      <c r="I1381" s="6"/>
      <c r="J1381" s="6"/>
      <c r="K1381" s="28">
        <f t="shared" si="181"/>
        <v>0</v>
      </c>
      <c r="L1381" s="28">
        <f t="shared" si="182"/>
        <v>0</v>
      </c>
      <c r="M1381" s="28">
        <f t="shared" si="183"/>
        <v>0</v>
      </c>
      <c r="O1381" s="11" t="s">
        <v>25</v>
      </c>
      <c r="P1381" s="6"/>
      <c r="Q1381" s="28">
        <f t="shared" si="184"/>
        <v>0</v>
      </c>
      <c r="S1381" s="11" t="s">
        <v>25</v>
      </c>
      <c r="T1381" s="6"/>
      <c r="U1381" s="28">
        <f t="shared" si="185"/>
        <v>0</v>
      </c>
    </row>
    <row r="1382" spans="1:21" x14ac:dyDescent="0.35">
      <c r="A1382" s="6"/>
      <c r="B1382" s="6"/>
      <c r="C1382" s="6"/>
      <c r="D1382" s="28">
        <f t="shared" si="178"/>
        <v>0</v>
      </c>
      <c r="E1382" s="28">
        <f t="shared" si="179"/>
        <v>0</v>
      </c>
      <c r="F1382" s="28">
        <f t="shared" si="180"/>
        <v>0</v>
      </c>
      <c r="H1382" s="6"/>
      <c r="I1382" s="6"/>
      <c r="J1382" s="6"/>
      <c r="K1382" s="28">
        <f t="shared" si="181"/>
        <v>0</v>
      </c>
      <c r="L1382" s="28">
        <f t="shared" si="182"/>
        <v>0</v>
      </c>
      <c r="M1382" s="28">
        <f t="shared" si="183"/>
        <v>0</v>
      </c>
      <c r="O1382" s="11" t="s">
        <v>25</v>
      </c>
      <c r="P1382" s="6"/>
      <c r="Q1382" s="28">
        <f t="shared" si="184"/>
        <v>0</v>
      </c>
      <c r="S1382" s="11" t="s">
        <v>25</v>
      </c>
      <c r="T1382" s="6"/>
      <c r="U1382" s="28">
        <f t="shared" si="185"/>
        <v>0</v>
      </c>
    </row>
    <row r="1383" spans="1:21" x14ac:dyDescent="0.35">
      <c r="A1383" s="6"/>
      <c r="B1383" s="6"/>
      <c r="C1383" s="6"/>
      <c r="D1383" s="28">
        <f t="shared" si="178"/>
        <v>0</v>
      </c>
      <c r="E1383" s="28">
        <f t="shared" si="179"/>
        <v>0</v>
      </c>
      <c r="F1383" s="28">
        <f t="shared" si="180"/>
        <v>0</v>
      </c>
      <c r="H1383" s="6"/>
      <c r="I1383" s="6"/>
      <c r="J1383" s="6"/>
      <c r="K1383" s="28">
        <f t="shared" si="181"/>
        <v>0</v>
      </c>
      <c r="L1383" s="28">
        <f t="shared" si="182"/>
        <v>0</v>
      </c>
      <c r="M1383" s="28">
        <f t="shared" si="183"/>
        <v>0</v>
      </c>
      <c r="O1383" s="11" t="s">
        <v>25</v>
      </c>
      <c r="P1383" s="6"/>
      <c r="Q1383" s="28">
        <f t="shared" si="184"/>
        <v>0</v>
      </c>
      <c r="S1383" s="11" t="s">
        <v>25</v>
      </c>
      <c r="T1383" s="6"/>
      <c r="U1383" s="28">
        <f t="shared" si="185"/>
        <v>0</v>
      </c>
    </row>
    <row r="1384" spans="1:21" x14ac:dyDescent="0.35">
      <c r="A1384" s="6"/>
      <c r="B1384" s="6"/>
      <c r="C1384" s="6"/>
      <c r="D1384" s="28">
        <f t="shared" si="178"/>
        <v>0</v>
      </c>
      <c r="E1384" s="28">
        <f t="shared" si="179"/>
        <v>0</v>
      </c>
      <c r="F1384" s="28">
        <f t="shared" si="180"/>
        <v>0</v>
      </c>
      <c r="H1384" s="6"/>
      <c r="I1384" s="6"/>
      <c r="J1384" s="6"/>
      <c r="K1384" s="28">
        <f t="shared" si="181"/>
        <v>0</v>
      </c>
      <c r="L1384" s="28">
        <f t="shared" si="182"/>
        <v>0</v>
      </c>
      <c r="M1384" s="28">
        <f t="shared" si="183"/>
        <v>0</v>
      </c>
      <c r="O1384" s="11" t="s">
        <v>25</v>
      </c>
      <c r="P1384" s="6"/>
      <c r="Q1384" s="28">
        <f t="shared" si="184"/>
        <v>0</v>
      </c>
      <c r="S1384" s="11" t="s">
        <v>25</v>
      </c>
      <c r="T1384" s="6"/>
      <c r="U1384" s="28">
        <f t="shared" si="185"/>
        <v>0</v>
      </c>
    </row>
    <row r="1385" spans="1:21" x14ac:dyDescent="0.35">
      <c r="A1385" s="6"/>
      <c r="B1385" s="6"/>
      <c r="C1385" s="6"/>
      <c r="D1385" s="28">
        <f t="shared" si="178"/>
        <v>0</v>
      </c>
      <c r="E1385" s="28">
        <f t="shared" si="179"/>
        <v>0</v>
      </c>
      <c r="F1385" s="28">
        <f t="shared" si="180"/>
        <v>0</v>
      </c>
      <c r="H1385" s="6"/>
      <c r="I1385" s="6"/>
      <c r="J1385" s="6"/>
      <c r="K1385" s="28">
        <f t="shared" si="181"/>
        <v>0</v>
      </c>
      <c r="L1385" s="28">
        <f t="shared" si="182"/>
        <v>0</v>
      </c>
      <c r="M1385" s="28">
        <f t="shared" si="183"/>
        <v>0</v>
      </c>
      <c r="O1385" s="11" t="s">
        <v>25</v>
      </c>
      <c r="P1385" s="6"/>
      <c r="Q1385" s="28">
        <f t="shared" si="184"/>
        <v>0</v>
      </c>
      <c r="S1385" s="11" t="s">
        <v>25</v>
      </c>
      <c r="T1385" s="6"/>
      <c r="U1385" s="28">
        <f t="shared" si="185"/>
        <v>0</v>
      </c>
    </row>
    <row r="1386" spans="1:21" x14ac:dyDescent="0.35">
      <c r="A1386" s="6"/>
      <c r="B1386" s="6"/>
      <c r="C1386" s="6"/>
      <c r="D1386" s="28">
        <f t="shared" si="178"/>
        <v>0</v>
      </c>
      <c r="E1386" s="28">
        <f t="shared" si="179"/>
        <v>0</v>
      </c>
      <c r="F1386" s="28">
        <f t="shared" si="180"/>
        <v>0</v>
      </c>
      <c r="H1386" s="6"/>
      <c r="I1386" s="6"/>
      <c r="J1386" s="6"/>
      <c r="K1386" s="28">
        <f t="shared" si="181"/>
        <v>0</v>
      </c>
      <c r="L1386" s="28">
        <f t="shared" si="182"/>
        <v>0</v>
      </c>
      <c r="M1386" s="28">
        <f t="shared" si="183"/>
        <v>0</v>
      </c>
      <c r="O1386" s="11" t="s">
        <v>25</v>
      </c>
      <c r="P1386" s="6"/>
      <c r="Q1386" s="28">
        <f t="shared" si="184"/>
        <v>0</v>
      </c>
      <c r="S1386" s="11" t="s">
        <v>25</v>
      </c>
      <c r="T1386" s="6"/>
      <c r="U1386" s="28">
        <f t="shared" si="185"/>
        <v>0</v>
      </c>
    </row>
    <row r="1387" spans="1:21" x14ac:dyDescent="0.35">
      <c r="A1387" s="6"/>
      <c r="B1387" s="6"/>
      <c r="C1387" s="6"/>
      <c r="D1387" s="28">
        <f t="shared" si="178"/>
        <v>0</v>
      </c>
      <c r="E1387" s="28">
        <f t="shared" si="179"/>
        <v>0</v>
      </c>
      <c r="F1387" s="28">
        <f t="shared" si="180"/>
        <v>0</v>
      </c>
      <c r="H1387" s="6"/>
      <c r="I1387" s="6"/>
      <c r="J1387" s="6"/>
      <c r="K1387" s="28">
        <f t="shared" si="181"/>
        <v>0</v>
      </c>
      <c r="L1387" s="28">
        <f t="shared" si="182"/>
        <v>0</v>
      </c>
      <c r="M1387" s="28">
        <f t="shared" si="183"/>
        <v>0</v>
      </c>
      <c r="O1387" s="11" t="s">
        <v>25</v>
      </c>
      <c r="P1387" s="6"/>
      <c r="Q1387" s="28">
        <f t="shared" si="184"/>
        <v>0</v>
      </c>
      <c r="S1387" s="11" t="s">
        <v>25</v>
      </c>
      <c r="T1387" s="6"/>
      <c r="U1387" s="28">
        <f t="shared" si="185"/>
        <v>0</v>
      </c>
    </row>
    <row r="1388" spans="1:21" x14ac:dyDescent="0.35">
      <c r="A1388" s="6"/>
      <c r="B1388" s="6"/>
      <c r="C1388" s="6"/>
      <c r="D1388" s="28">
        <f t="shared" si="178"/>
        <v>0</v>
      </c>
      <c r="E1388" s="28">
        <f t="shared" si="179"/>
        <v>0</v>
      </c>
      <c r="F1388" s="28">
        <f t="shared" si="180"/>
        <v>0</v>
      </c>
      <c r="H1388" s="6"/>
      <c r="I1388" s="6"/>
      <c r="J1388" s="6"/>
      <c r="K1388" s="28">
        <f t="shared" si="181"/>
        <v>0</v>
      </c>
      <c r="L1388" s="28">
        <f t="shared" si="182"/>
        <v>0</v>
      </c>
      <c r="M1388" s="28">
        <f t="shared" si="183"/>
        <v>0</v>
      </c>
      <c r="O1388" s="11" t="s">
        <v>25</v>
      </c>
      <c r="P1388" s="6"/>
      <c r="Q1388" s="28">
        <f t="shared" si="184"/>
        <v>0</v>
      </c>
      <c r="S1388" s="11" t="s">
        <v>25</v>
      </c>
      <c r="T1388" s="6"/>
      <c r="U1388" s="28">
        <f t="shared" si="185"/>
        <v>0</v>
      </c>
    </row>
    <row r="1389" spans="1:21" x14ac:dyDescent="0.35">
      <c r="A1389" s="6"/>
      <c r="B1389" s="6"/>
      <c r="C1389" s="6"/>
      <c r="D1389" s="28">
        <f t="shared" si="178"/>
        <v>0</v>
      </c>
      <c r="E1389" s="28">
        <f t="shared" si="179"/>
        <v>0</v>
      </c>
      <c r="F1389" s="28">
        <f t="shared" si="180"/>
        <v>0</v>
      </c>
      <c r="H1389" s="6"/>
      <c r="I1389" s="6"/>
      <c r="J1389" s="6"/>
      <c r="K1389" s="28">
        <f t="shared" si="181"/>
        <v>0</v>
      </c>
      <c r="L1389" s="28">
        <f t="shared" si="182"/>
        <v>0</v>
      </c>
      <c r="M1389" s="28">
        <f t="shared" si="183"/>
        <v>0</v>
      </c>
      <c r="O1389" s="11" t="s">
        <v>25</v>
      </c>
      <c r="P1389" s="6"/>
      <c r="Q1389" s="28">
        <f t="shared" si="184"/>
        <v>0</v>
      </c>
      <c r="S1389" s="11" t="s">
        <v>25</v>
      </c>
      <c r="T1389" s="6"/>
      <c r="U1389" s="28">
        <f t="shared" si="185"/>
        <v>0</v>
      </c>
    </row>
    <row r="1390" spans="1:21" x14ac:dyDescent="0.35">
      <c r="A1390" s="6"/>
      <c r="B1390" s="6"/>
      <c r="C1390" s="6"/>
      <c r="D1390" s="28">
        <f t="shared" si="178"/>
        <v>0</v>
      </c>
      <c r="E1390" s="28">
        <f t="shared" si="179"/>
        <v>0</v>
      </c>
      <c r="F1390" s="28">
        <f t="shared" si="180"/>
        <v>0</v>
      </c>
      <c r="H1390" s="6"/>
      <c r="I1390" s="6"/>
      <c r="J1390" s="6"/>
      <c r="K1390" s="28">
        <f t="shared" si="181"/>
        <v>0</v>
      </c>
      <c r="L1390" s="28">
        <f t="shared" si="182"/>
        <v>0</v>
      </c>
      <c r="M1390" s="28">
        <f t="shared" si="183"/>
        <v>0</v>
      </c>
      <c r="O1390" s="11" t="s">
        <v>25</v>
      </c>
      <c r="P1390" s="6"/>
      <c r="Q1390" s="28">
        <f t="shared" si="184"/>
        <v>0</v>
      </c>
      <c r="S1390" s="11" t="s">
        <v>25</v>
      </c>
      <c r="T1390" s="6"/>
      <c r="U1390" s="28">
        <f t="shared" si="185"/>
        <v>0</v>
      </c>
    </row>
    <row r="1391" spans="1:21" x14ac:dyDescent="0.35">
      <c r="A1391" s="6"/>
      <c r="B1391" s="6"/>
      <c r="C1391" s="6"/>
      <c r="D1391" s="28">
        <f t="shared" si="178"/>
        <v>0</v>
      </c>
      <c r="E1391" s="28">
        <f t="shared" si="179"/>
        <v>0</v>
      </c>
      <c r="F1391" s="28">
        <f t="shared" si="180"/>
        <v>0</v>
      </c>
      <c r="H1391" s="6"/>
      <c r="I1391" s="6"/>
      <c r="J1391" s="6"/>
      <c r="K1391" s="28">
        <f t="shared" si="181"/>
        <v>0</v>
      </c>
      <c r="L1391" s="28">
        <f t="shared" si="182"/>
        <v>0</v>
      </c>
      <c r="M1391" s="28">
        <f t="shared" si="183"/>
        <v>0</v>
      </c>
      <c r="O1391" s="11" t="s">
        <v>25</v>
      </c>
      <c r="P1391" s="6"/>
      <c r="Q1391" s="28">
        <f t="shared" si="184"/>
        <v>0</v>
      </c>
      <c r="S1391" s="11" t="s">
        <v>25</v>
      </c>
      <c r="T1391" s="6"/>
      <c r="U1391" s="28">
        <f t="shared" si="185"/>
        <v>0</v>
      </c>
    </row>
    <row r="1392" spans="1:21" x14ac:dyDescent="0.35">
      <c r="A1392" s="6"/>
      <c r="B1392" s="6"/>
      <c r="C1392" s="6"/>
      <c r="D1392" s="28">
        <f t="shared" si="178"/>
        <v>0</v>
      </c>
      <c r="E1392" s="28">
        <f t="shared" si="179"/>
        <v>0</v>
      </c>
      <c r="F1392" s="28">
        <f t="shared" si="180"/>
        <v>0</v>
      </c>
      <c r="H1392" s="6"/>
      <c r="I1392" s="6"/>
      <c r="J1392" s="6"/>
      <c r="K1392" s="28">
        <f t="shared" si="181"/>
        <v>0</v>
      </c>
      <c r="L1392" s="28">
        <f t="shared" si="182"/>
        <v>0</v>
      </c>
      <c r="M1392" s="28">
        <f t="shared" si="183"/>
        <v>0</v>
      </c>
      <c r="O1392" s="11" t="s">
        <v>25</v>
      </c>
      <c r="P1392" s="6"/>
      <c r="Q1392" s="28">
        <f t="shared" si="184"/>
        <v>0</v>
      </c>
      <c r="S1392" s="11" t="s">
        <v>25</v>
      </c>
      <c r="T1392" s="6"/>
      <c r="U1392" s="28">
        <f t="shared" si="185"/>
        <v>0</v>
      </c>
    </row>
    <row r="1393" spans="1:21" x14ac:dyDescent="0.35">
      <c r="A1393" s="6"/>
      <c r="B1393" s="6"/>
      <c r="C1393" s="6"/>
      <c r="D1393" s="28">
        <f t="shared" si="178"/>
        <v>0</v>
      </c>
      <c r="E1393" s="28">
        <f t="shared" si="179"/>
        <v>0</v>
      </c>
      <c r="F1393" s="28">
        <f t="shared" si="180"/>
        <v>0</v>
      </c>
      <c r="H1393" s="6"/>
      <c r="I1393" s="6"/>
      <c r="J1393" s="6"/>
      <c r="K1393" s="28">
        <f t="shared" si="181"/>
        <v>0</v>
      </c>
      <c r="L1393" s="28">
        <f t="shared" si="182"/>
        <v>0</v>
      </c>
      <c r="M1393" s="28">
        <f t="shared" si="183"/>
        <v>0</v>
      </c>
      <c r="O1393" s="11" t="s">
        <v>25</v>
      </c>
      <c r="P1393" s="6"/>
      <c r="Q1393" s="28">
        <f t="shared" si="184"/>
        <v>0</v>
      </c>
      <c r="S1393" s="11" t="s">
        <v>25</v>
      </c>
      <c r="T1393" s="6"/>
      <c r="U1393" s="28">
        <f t="shared" si="185"/>
        <v>0</v>
      </c>
    </row>
    <row r="1394" spans="1:21" x14ac:dyDescent="0.35">
      <c r="A1394" s="6"/>
      <c r="B1394" s="6"/>
      <c r="C1394" s="6"/>
      <c r="D1394" s="28">
        <f t="shared" ref="D1394:D1457" si="186">CalcHostUnitsFullStack(B1394)</f>
        <v>0</v>
      </c>
      <c r="E1394" s="28">
        <f t="shared" ref="E1394:E1457" si="187">D1394*C1394</f>
        <v>0</v>
      </c>
      <c r="F1394" s="28">
        <f t="shared" ref="F1394:F1457" si="188">CalcCustomMetricsFullStack(B1394)</f>
        <v>0</v>
      </c>
      <c r="H1394" s="6"/>
      <c r="I1394" s="6"/>
      <c r="J1394" s="6"/>
      <c r="K1394" s="28">
        <f t="shared" ref="K1394:K1457" si="189">CalcHostUnitsInfraOnly(I1394)</f>
        <v>0</v>
      </c>
      <c r="L1394" s="28">
        <f t="shared" ref="L1394:L1457" si="190">K1394*J1394</f>
        <v>0</v>
      </c>
      <c r="M1394" s="28">
        <f t="shared" ref="M1394:M1457" si="191">CalcCustomMetricsInfraOnly(I1394)</f>
        <v>0</v>
      </c>
      <c r="O1394" s="11" t="s">
        <v>25</v>
      </c>
      <c r="P1394" s="6"/>
      <c r="Q1394" s="28">
        <f t="shared" ref="Q1394:Q1457" si="192">CalcHostUnitsFullStack(VLOOKUP(O1394,machine_sizes,2,FALSE))*P1394</f>
        <v>0</v>
      </c>
      <c r="S1394" s="11" t="s">
        <v>25</v>
      </c>
      <c r="T1394" s="6"/>
      <c r="U1394" s="28">
        <f t="shared" ref="U1394:U1457" si="193">CalcHostUnitsInfraOnly(VLOOKUP(S1394,machine_sizes,2,FALSE))*T1394</f>
        <v>0</v>
      </c>
    </row>
    <row r="1395" spans="1:21" x14ac:dyDescent="0.35">
      <c r="A1395" s="6"/>
      <c r="B1395" s="6"/>
      <c r="C1395" s="6"/>
      <c r="D1395" s="28">
        <f t="shared" si="186"/>
        <v>0</v>
      </c>
      <c r="E1395" s="28">
        <f t="shared" si="187"/>
        <v>0</v>
      </c>
      <c r="F1395" s="28">
        <f t="shared" si="188"/>
        <v>0</v>
      </c>
      <c r="H1395" s="6"/>
      <c r="I1395" s="6"/>
      <c r="J1395" s="6"/>
      <c r="K1395" s="28">
        <f t="shared" si="189"/>
        <v>0</v>
      </c>
      <c r="L1395" s="28">
        <f t="shared" si="190"/>
        <v>0</v>
      </c>
      <c r="M1395" s="28">
        <f t="shared" si="191"/>
        <v>0</v>
      </c>
      <c r="O1395" s="11" t="s">
        <v>25</v>
      </c>
      <c r="P1395" s="6"/>
      <c r="Q1395" s="28">
        <f t="shared" si="192"/>
        <v>0</v>
      </c>
      <c r="S1395" s="11" t="s">
        <v>25</v>
      </c>
      <c r="T1395" s="6"/>
      <c r="U1395" s="28">
        <f t="shared" si="193"/>
        <v>0</v>
      </c>
    </row>
    <row r="1396" spans="1:21" x14ac:dyDescent="0.35">
      <c r="A1396" s="6"/>
      <c r="B1396" s="6"/>
      <c r="C1396" s="6"/>
      <c r="D1396" s="28">
        <f t="shared" si="186"/>
        <v>0</v>
      </c>
      <c r="E1396" s="28">
        <f t="shared" si="187"/>
        <v>0</v>
      </c>
      <c r="F1396" s="28">
        <f t="shared" si="188"/>
        <v>0</v>
      </c>
      <c r="H1396" s="6"/>
      <c r="I1396" s="6"/>
      <c r="J1396" s="6"/>
      <c r="K1396" s="28">
        <f t="shared" si="189"/>
        <v>0</v>
      </c>
      <c r="L1396" s="28">
        <f t="shared" si="190"/>
        <v>0</v>
      </c>
      <c r="M1396" s="28">
        <f t="shared" si="191"/>
        <v>0</v>
      </c>
      <c r="O1396" s="11" t="s">
        <v>25</v>
      </c>
      <c r="P1396" s="6"/>
      <c r="Q1396" s="28">
        <f t="shared" si="192"/>
        <v>0</v>
      </c>
      <c r="S1396" s="11" t="s">
        <v>25</v>
      </c>
      <c r="T1396" s="6"/>
      <c r="U1396" s="28">
        <f t="shared" si="193"/>
        <v>0</v>
      </c>
    </row>
    <row r="1397" spans="1:21" x14ac:dyDescent="0.35">
      <c r="A1397" s="6"/>
      <c r="B1397" s="6"/>
      <c r="C1397" s="6"/>
      <c r="D1397" s="28">
        <f t="shared" si="186"/>
        <v>0</v>
      </c>
      <c r="E1397" s="28">
        <f t="shared" si="187"/>
        <v>0</v>
      </c>
      <c r="F1397" s="28">
        <f t="shared" si="188"/>
        <v>0</v>
      </c>
      <c r="H1397" s="6"/>
      <c r="I1397" s="6"/>
      <c r="J1397" s="6"/>
      <c r="K1397" s="28">
        <f t="shared" si="189"/>
        <v>0</v>
      </c>
      <c r="L1397" s="28">
        <f t="shared" si="190"/>
        <v>0</v>
      </c>
      <c r="M1397" s="28">
        <f t="shared" si="191"/>
        <v>0</v>
      </c>
      <c r="O1397" s="11" t="s">
        <v>25</v>
      </c>
      <c r="P1397" s="6"/>
      <c r="Q1397" s="28">
        <f t="shared" si="192"/>
        <v>0</v>
      </c>
      <c r="S1397" s="11" t="s">
        <v>25</v>
      </c>
      <c r="T1397" s="6"/>
      <c r="U1397" s="28">
        <f t="shared" si="193"/>
        <v>0</v>
      </c>
    </row>
    <row r="1398" spans="1:21" x14ac:dyDescent="0.35">
      <c r="A1398" s="6"/>
      <c r="B1398" s="6"/>
      <c r="C1398" s="6"/>
      <c r="D1398" s="28">
        <f t="shared" si="186"/>
        <v>0</v>
      </c>
      <c r="E1398" s="28">
        <f t="shared" si="187"/>
        <v>0</v>
      </c>
      <c r="F1398" s="28">
        <f t="shared" si="188"/>
        <v>0</v>
      </c>
      <c r="H1398" s="6"/>
      <c r="I1398" s="6"/>
      <c r="J1398" s="6"/>
      <c r="K1398" s="28">
        <f t="shared" si="189"/>
        <v>0</v>
      </c>
      <c r="L1398" s="28">
        <f t="shared" si="190"/>
        <v>0</v>
      </c>
      <c r="M1398" s="28">
        <f t="shared" si="191"/>
        <v>0</v>
      </c>
      <c r="O1398" s="11" t="s">
        <v>25</v>
      </c>
      <c r="P1398" s="6"/>
      <c r="Q1398" s="28">
        <f t="shared" si="192"/>
        <v>0</v>
      </c>
      <c r="S1398" s="11" t="s">
        <v>25</v>
      </c>
      <c r="T1398" s="6"/>
      <c r="U1398" s="28">
        <f t="shared" si="193"/>
        <v>0</v>
      </c>
    </row>
    <row r="1399" spans="1:21" x14ac:dyDescent="0.35">
      <c r="A1399" s="6"/>
      <c r="B1399" s="6"/>
      <c r="C1399" s="6"/>
      <c r="D1399" s="28">
        <f t="shared" si="186"/>
        <v>0</v>
      </c>
      <c r="E1399" s="28">
        <f t="shared" si="187"/>
        <v>0</v>
      </c>
      <c r="F1399" s="28">
        <f t="shared" si="188"/>
        <v>0</v>
      </c>
      <c r="H1399" s="6"/>
      <c r="I1399" s="6"/>
      <c r="J1399" s="6"/>
      <c r="K1399" s="28">
        <f t="shared" si="189"/>
        <v>0</v>
      </c>
      <c r="L1399" s="28">
        <f t="shared" si="190"/>
        <v>0</v>
      </c>
      <c r="M1399" s="28">
        <f t="shared" si="191"/>
        <v>0</v>
      </c>
      <c r="O1399" s="11" t="s">
        <v>25</v>
      </c>
      <c r="P1399" s="6"/>
      <c r="Q1399" s="28">
        <f t="shared" si="192"/>
        <v>0</v>
      </c>
      <c r="S1399" s="11" t="s">
        <v>25</v>
      </c>
      <c r="T1399" s="6"/>
      <c r="U1399" s="28">
        <f t="shared" si="193"/>
        <v>0</v>
      </c>
    </row>
    <row r="1400" spans="1:21" x14ac:dyDescent="0.35">
      <c r="A1400" s="6"/>
      <c r="B1400" s="6"/>
      <c r="C1400" s="6"/>
      <c r="D1400" s="28">
        <f t="shared" si="186"/>
        <v>0</v>
      </c>
      <c r="E1400" s="28">
        <f t="shared" si="187"/>
        <v>0</v>
      </c>
      <c r="F1400" s="28">
        <f t="shared" si="188"/>
        <v>0</v>
      </c>
      <c r="H1400" s="6"/>
      <c r="I1400" s="6"/>
      <c r="J1400" s="6"/>
      <c r="K1400" s="28">
        <f t="shared" si="189"/>
        <v>0</v>
      </c>
      <c r="L1400" s="28">
        <f t="shared" si="190"/>
        <v>0</v>
      </c>
      <c r="M1400" s="28">
        <f t="shared" si="191"/>
        <v>0</v>
      </c>
      <c r="O1400" s="11" t="s">
        <v>25</v>
      </c>
      <c r="P1400" s="6"/>
      <c r="Q1400" s="28">
        <f t="shared" si="192"/>
        <v>0</v>
      </c>
      <c r="S1400" s="11" t="s">
        <v>25</v>
      </c>
      <c r="T1400" s="6"/>
      <c r="U1400" s="28">
        <f t="shared" si="193"/>
        <v>0</v>
      </c>
    </row>
    <row r="1401" spans="1:21" x14ac:dyDescent="0.35">
      <c r="A1401" s="6"/>
      <c r="B1401" s="6"/>
      <c r="C1401" s="6"/>
      <c r="D1401" s="28">
        <f t="shared" si="186"/>
        <v>0</v>
      </c>
      <c r="E1401" s="28">
        <f t="shared" si="187"/>
        <v>0</v>
      </c>
      <c r="F1401" s="28">
        <f t="shared" si="188"/>
        <v>0</v>
      </c>
      <c r="H1401" s="6"/>
      <c r="I1401" s="6"/>
      <c r="J1401" s="6"/>
      <c r="K1401" s="28">
        <f t="shared" si="189"/>
        <v>0</v>
      </c>
      <c r="L1401" s="28">
        <f t="shared" si="190"/>
        <v>0</v>
      </c>
      <c r="M1401" s="28">
        <f t="shared" si="191"/>
        <v>0</v>
      </c>
      <c r="O1401" s="11" t="s">
        <v>25</v>
      </c>
      <c r="P1401" s="6"/>
      <c r="Q1401" s="28">
        <f t="shared" si="192"/>
        <v>0</v>
      </c>
      <c r="S1401" s="11" t="s">
        <v>25</v>
      </c>
      <c r="T1401" s="6"/>
      <c r="U1401" s="28">
        <f t="shared" si="193"/>
        <v>0</v>
      </c>
    </row>
    <row r="1402" spans="1:21" x14ac:dyDescent="0.35">
      <c r="A1402" s="6"/>
      <c r="B1402" s="6"/>
      <c r="C1402" s="6"/>
      <c r="D1402" s="28">
        <f t="shared" si="186"/>
        <v>0</v>
      </c>
      <c r="E1402" s="28">
        <f t="shared" si="187"/>
        <v>0</v>
      </c>
      <c r="F1402" s="28">
        <f t="shared" si="188"/>
        <v>0</v>
      </c>
      <c r="H1402" s="6"/>
      <c r="I1402" s="6"/>
      <c r="J1402" s="6"/>
      <c r="K1402" s="28">
        <f t="shared" si="189"/>
        <v>0</v>
      </c>
      <c r="L1402" s="28">
        <f t="shared" si="190"/>
        <v>0</v>
      </c>
      <c r="M1402" s="28">
        <f t="shared" si="191"/>
        <v>0</v>
      </c>
      <c r="O1402" s="11" t="s">
        <v>25</v>
      </c>
      <c r="P1402" s="6"/>
      <c r="Q1402" s="28">
        <f t="shared" si="192"/>
        <v>0</v>
      </c>
      <c r="S1402" s="11" t="s">
        <v>25</v>
      </c>
      <c r="T1402" s="6"/>
      <c r="U1402" s="28">
        <f t="shared" si="193"/>
        <v>0</v>
      </c>
    </row>
    <row r="1403" spans="1:21" x14ac:dyDescent="0.35">
      <c r="A1403" s="6"/>
      <c r="B1403" s="6"/>
      <c r="C1403" s="6"/>
      <c r="D1403" s="28">
        <f t="shared" si="186"/>
        <v>0</v>
      </c>
      <c r="E1403" s="28">
        <f t="shared" si="187"/>
        <v>0</v>
      </c>
      <c r="F1403" s="28">
        <f t="shared" si="188"/>
        <v>0</v>
      </c>
      <c r="H1403" s="6"/>
      <c r="I1403" s="6"/>
      <c r="J1403" s="6"/>
      <c r="K1403" s="28">
        <f t="shared" si="189"/>
        <v>0</v>
      </c>
      <c r="L1403" s="28">
        <f t="shared" si="190"/>
        <v>0</v>
      </c>
      <c r="M1403" s="28">
        <f t="shared" si="191"/>
        <v>0</v>
      </c>
      <c r="O1403" s="11" t="s">
        <v>25</v>
      </c>
      <c r="P1403" s="6"/>
      <c r="Q1403" s="28">
        <f t="shared" si="192"/>
        <v>0</v>
      </c>
      <c r="S1403" s="11" t="s">
        <v>25</v>
      </c>
      <c r="T1403" s="6"/>
      <c r="U1403" s="28">
        <f t="shared" si="193"/>
        <v>0</v>
      </c>
    </row>
    <row r="1404" spans="1:21" x14ac:dyDescent="0.35">
      <c r="A1404" s="6"/>
      <c r="B1404" s="6"/>
      <c r="C1404" s="6"/>
      <c r="D1404" s="28">
        <f t="shared" si="186"/>
        <v>0</v>
      </c>
      <c r="E1404" s="28">
        <f t="shared" si="187"/>
        <v>0</v>
      </c>
      <c r="F1404" s="28">
        <f t="shared" si="188"/>
        <v>0</v>
      </c>
      <c r="H1404" s="6"/>
      <c r="I1404" s="6"/>
      <c r="J1404" s="6"/>
      <c r="K1404" s="28">
        <f t="shared" si="189"/>
        <v>0</v>
      </c>
      <c r="L1404" s="28">
        <f t="shared" si="190"/>
        <v>0</v>
      </c>
      <c r="M1404" s="28">
        <f t="shared" si="191"/>
        <v>0</v>
      </c>
      <c r="O1404" s="11" t="s">
        <v>25</v>
      </c>
      <c r="P1404" s="6"/>
      <c r="Q1404" s="28">
        <f t="shared" si="192"/>
        <v>0</v>
      </c>
      <c r="S1404" s="11" t="s">
        <v>25</v>
      </c>
      <c r="T1404" s="6"/>
      <c r="U1404" s="28">
        <f t="shared" si="193"/>
        <v>0</v>
      </c>
    </row>
    <row r="1405" spans="1:21" x14ac:dyDescent="0.35">
      <c r="A1405" s="6"/>
      <c r="B1405" s="6"/>
      <c r="C1405" s="6"/>
      <c r="D1405" s="28">
        <f t="shared" si="186"/>
        <v>0</v>
      </c>
      <c r="E1405" s="28">
        <f t="shared" si="187"/>
        <v>0</v>
      </c>
      <c r="F1405" s="28">
        <f t="shared" si="188"/>
        <v>0</v>
      </c>
      <c r="H1405" s="6"/>
      <c r="I1405" s="6"/>
      <c r="J1405" s="6"/>
      <c r="K1405" s="28">
        <f t="shared" si="189"/>
        <v>0</v>
      </c>
      <c r="L1405" s="28">
        <f t="shared" si="190"/>
        <v>0</v>
      </c>
      <c r="M1405" s="28">
        <f t="shared" si="191"/>
        <v>0</v>
      </c>
      <c r="O1405" s="11" t="s">
        <v>25</v>
      </c>
      <c r="P1405" s="6"/>
      <c r="Q1405" s="28">
        <f t="shared" si="192"/>
        <v>0</v>
      </c>
      <c r="S1405" s="11" t="s">
        <v>25</v>
      </c>
      <c r="T1405" s="6"/>
      <c r="U1405" s="28">
        <f t="shared" si="193"/>
        <v>0</v>
      </c>
    </row>
    <row r="1406" spans="1:21" x14ac:dyDescent="0.35">
      <c r="A1406" s="6"/>
      <c r="B1406" s="6"/>
      <c r="C1406" s="6"/>
      <c r="D1406" s="28">
        <f t="shared" si="186"/>
        <v>0</v>
      </c>
      <c r="E1406" s="28">
        <f t="shared" si="187"/>
        <v>0</v>
      </c>
      <c r="F1406" s="28">
        <f t="shared" si="188"/>
        <v>0</v>
      </c>
      <c r="H1406" s="6"/>
      <c r="I1406" s="6"/>
      <c r="J1406" s="6"/>
      <c r="K1406" s="28">
        <f t="shared" si="189"/>
        <v>0</v>
      </c>
      <c r="L1406" s="28">
        <f t="shared" si="190"/>
        <v>0</v>
      </c>
      <c r="M1406" s="28">
        <f t="shared" si="191"/>
        <v>0</v>
      </c>
      <c r="O1406" s="11" t="s">
        <v>25</v>
      </c>
      <c r="P1406" s="6"/>
      <c r="Q1406" s="28">
        <f t="shared" si="192"/>
        <v>0</v>
      </c>
      <c r="S1406" s="11" t="s">
        <v>25</v>
      </c>
      <c r="T1406" s="6"/>
      <c r="U1406" s="28">
        <f t="shared" si="193"/>
        <v>0</v>
      </c>
    </row>
    <row r="1407" spans="1:21" x14ac:dyDescent="0.35">
      <c r="A1407" s="6"/>
      <c r="B1407" s="6"/>
      <c r="C1407" s="6"/>
      <c r="D1407" s="28">
        <f t="shared" si="186"/>
        <v>0</v>
      </c>
      <c r="E1407" s="28">
        <f t="shared" si="187"/>
        <v>0</v>
      </c>
      <c r="F1407" s="28">
        <f t="shared" si="188"/>
        <v>0</v>
      </c>
      <c r="H1407" s="6"/>
      <c r="I1407" s="6"/>
      <c r="J1407" s="6"/>
      <c r="K1407" s="28">
        <f t="shared" si="189"/>
        <v>0</v>
      </c>
      <c r="L1407" s="28">
        <f t="shared" si="190"/>
        <v>0</v>
      </c>
      <c r="M1407" s="28">
        <f t="shared" si="191"/>
        <v>0</v>
      </c>
      <c r="O1407" s="11" t="s">
        <v>25</v>
      </c>
      <c r="P1407" s="6"/>
      <c r="Q1407" s="28">
        <f t="shared" si="192"/>
        <v>0</v>
      </c>
      <c r="S1407" s="11" t="s">
        <v>25</v>
      </c>
      <c r="T1407" s="6"/>
      <c r="U1407" s="28">
        <f t="shared" si="193"/>
        <v>0</v>
      </c>
    </row>
    <row r="1408" spans="1:21" x14ac:dyDescent="0.35">
      <c r="A1408" s="6"/>
      <c r="B1408" s="6"/>
      <c r="C1408" s="6"/>
      <c r="D1408" s="28">
        <f t="shared" si="186"/>
        <v>0</v>
      </c>
      <c r="E1408" s="28">
        <f t="shared" si="187"/>
        <v>0</v>
      </c>
      <c r="F1408" s="28">
        <f t="shared" si="188"/>
        <v>0</v>
      </c>
      <c r="H1408" s="6"/>
      <c r="I1408" s="6"/>
      <c r="J1408" s="6"/>
      <c r="K1408" s="28">
        <f t="shared" si="189"/>
        <v>0</v>
      </c>
      <c r="L1408" s="28">
        <f t="shared" si="190"/>
        <v>0</v>
      </c>
      <c r="M1408" s="28">
        <f t="shared" si="191"/>
        <v>0</v>
      </c>
      <c r="O1408" s="11" t="s">
        <v>25</v>
      </c>
      <c r="P1408" s="6"/>
      <c r="Q1408" s="28">
        <f t="shared" si="192"/>
        <v>0</v>
      </c>
      <c r="S1408" s="11" t="s">
        <v>25</v>
      </c>
      <c r="T1408" s="6"/>
      <c r="U1408" s="28">
        <f t="shared" si="193"/>
        <v>0</v>
      </c>
    </row>
    <row r="1409" spans="1:21" x14ac:dyDescent="0.35">
      <c r="A1409" s="6"/>
      <c r="B1409" s="6"/>
      <c r="C1409" s="6"/>
      <c r="D1409" s="28">
        <f t="shared" si="186"/>
        <v>0</v>
      </c>
      <c r="E1409" s="28">
        <f t="shared" si="187"/>
        <v>0</v>
      </c>
      <c r="F1409" s="28">
        <f t="shared" si="188"/>
        <v>0</v>
      </c>
      <c r="H1409" s="6"/>
      <c r="I1409" s="6"/>
      <c r="J1409" s="6"/>
      <c r="K1409" s="28">
        <f t="shared" si="189"/>
        <v>0</v>
      </c>
      <c r="L1409" s="28">
        <f t="shared" si="190"/>
        <v>0</v>
      </c>
      <c r="M1409" s="28">
        <f t="shared" si="191"/>
        <v>0</v>
      </c>
      <c r="O1409" s="11" t="s">
        <v>25</v>
      </c>
      <c r="P1409" s="6"/>
      <c r="Q1409" s="28">
        <f t="shared" si="192"/>
        <v>0</v>
      </c>
      <c r="S1409" s="11" t="s">
        <v>25</v>
      </c>
      <c r="T1409" s="6"/>
      <c r="U1409" s="28">
        <f t="shared" si="193"/>
        <v>0</v>
      </c>
    </row>
    <row r="1410" spans="1:21" x14ac:dyDescent="0.35">
      <c r="A1410" s="6"/>
      <c r="B1410" s="6"/>
      <c r="C1410" s="6"/>
      <c r="D1410" s="28">
        <f t="shared" si="186"/>
        <v>0</v>
      </c>
      <c r="E1410" s="28">
        <f t="shared" si="187"/>
        <v>0</v>
      </c>
      <c r="F1410" s="28">
        <f t="shared" si="188"/>
        <v>0</v>
      </c>
      <c r="H1410" s="6"/>
      <c r="I1410" s="6"/>
      <c r="J1410" s="6"/>
      <c r="K1410" s="28">
        <f t="shared" si="189"/>
        <v>0</v>
      </c>
      <c r="L1410" s="28">
        <f t="shared" si="190"/>
        <v>0</v>
      </c>
      <c r="M1410" s="28">
        <f t="shared" si="191"/>
        <v>0</v>
      </c>
      <c r="O1410" s="11" t="s">
        <v>25</v>
      </c>
      <c r="P1410" s="6"/>
      <c r="Q1410" s="28">
        <f t="shared" si="192"/>
        <v>0</v>
      </c>
      <c r="S1410" s="11" t="s">
        <v>25</v>
      </c>
      <c r="T1410" s="6"/>
      <c r="U1410" s="28">
        <f t="shared" si="193"/>
        <v>0</v>
      </c>
    </row>
    <row r="1411" spans="1:21" x14ac:dyDescent="0.35">
      <c r="A1411" s="6"/>
      <c r="B1411" s="6"/>
      <c r="C1411" s="6"/>
      <c r="D1411" s="28">
        <f t="shared" si="186"/>
        <v>0</v>
      </c>
      <c r="E1411" s="28">
        <f t="shared" si="187"/>
        <v>0</v>
      </c>
      <c r="F1411" s="28">
        <f t="shared" si="188"/>
        <v>0</v>
      </c>
      <c r="H1411" s="6"/>
      <c r="I1411" s="6"/>
      <c r="J1411" s="6"/>
      <c r="K1411" s="28">
        <f t="shared" si="189"/>
        <v>0</v>
      </c>
      <c r="L1411" s="28">
        <f t="shared" si="190"/>
        <v>0</v>
      </c>
      <c r="M1411" s="28">
        <f t="shared" si="191"/>
        <v>0</v>
      </c>
      <c r="O1411" s="11" t="s">
        <v>25</v>
      </c>
      <c r="P1411" s="6"/>
      <c r="Q1411" s="28">
        <f t="shared" si="192"/>
        <v>0</v>
      </c>
      <c r="S1411" s="11" t="s">
        <v>25</v>
      </c>
      <c r="T1411" s="6"/>
      <c r="U1411" s="28">
        <f t="shared" si="193"/>
        <v>0</v>
      </c>
    </row>
    <row r="1412" spans="1:21" x14ac:dyDescent="0.35">
      <c r="A1412" s="6"/>
      <c r="B1412" s="6"/>
      <c r="C1412" s="6"/>
      <c r="D1412" s="28">
        <f t="shared" si="186"/>
        <v>0</v>
      </c>
      <c r="E1412" s="28">
        <f t="shared" si="187"/>
        <v>0</v>
      </c>
      <c r="F1412" s="28">
        <f t="shared" si="188"/>
        <v>0</v>
      </c>
      <c r="H1412" s="6"/>
      <c r="I1412" s="6"/>
      <c r="J1412" s="6"/>
      <c r="K1412" s="28">
        <f t="shared" si="189"/>
        <v>0</v>
      </c>
      <c r="L1412" s="28">
        <f t="shared" si="190"/>
        <v>0</v>
      </c>
      <c r="M1412" s="28">
        <f t="shared" si="191"/>
        <v>0</v>
      </c>
      <c r="O1412" s="11" t="s">
        <v>25</v>
      </c>
      <c r="P1412" s="6"/>
      <c r="Q1412" s="28">
        <f t="shared" si="192"/>
        <v>0</v>
      </c>
      <c r="S1412" s="11" t="s">
        <v>25</v>
      </c>
      <c r="T1412" s="6"/>
      <c r="U1412" s="28">
        <f t="shared" si="193"/>
        <v>0</v>
      </c>
    </row>
    <row r="1413" spans="1:21" x14ac:dyDescent="0.35">
      <c r="A1413" s="6"/>
      <c r="B1413" s="6"/>
      <c r="C1413" s="6"/>
      <c r="D1413" s="28">
        <f t="shared" si="186"/>
        <v>0</v>
      </c>
      <c r="E1413" s="28">
        <f t="shared" si="187"/>
        <v>0</v>
      </c>
      <c r="F1413" s="28">
        <f t="shared" si="188"/>
        <v>0</v>
      </c>
      <c r="H1413" s="6"/>
      <c r="I1413" s="6"/>
      <c r="J1413" s="6"/>
      <c r="K1413" s="28">
        <f t="shared" si="189"/>
        <v>0</v>
      </c>
      <c r="L1413" s="28">
        <f t="shared" si="190"/>
        <v>0</v>
      </c>
      <c r="M1413" s="28">
        <f t="shared" si="191"/>
        <v>0</v>
      </c>
      <c r="O1413" s="11" t="s">
        <v>25</v>
      </c>
      <c r="P1413" s="6"/>
      <c r="Q1413" s="28">
        <f t="shared" si="192"/>
        <v>0</v>
      </c>
      <c r="S1413" s="11" t="s">
        <v>25</v>
      </c>
      <c r="T1413" s="6"/>
      <c r="U1413" s="28">
        <f t="shared" si="193"/>
        <v>0</v>
      </c>
    </row>
    <row r="1414" spans="1:21" x14ac:dyDescent="0.35">
      <c r="A1414" s="6"/>
      <c r="B1414" s="6"/>
      <c r="C1414" s="6"/>
      <c r="D1414" s="28">
        <f t="shared" si="186"/>
        <v>0</v>
      </c>
      <c r="E1414" s="28">
        <f t="shared" si="187"/>
        <v>0</v>
      </c>
      <c r="F1414" s="28">
        <f t="shared" si="188"/>
        <v>0</v>
      </c>
      <c r="H1414" s="6"/>
      <c r="I1414" s="6"/>
      <c r="J1414" s="6"/>
      <c r="K1414" s="28">
        <f t="shared" si="189"/>
        <v>0</v>
      </c>
      <c r="L1414" s="28">
        <f t="shared" si="190"/>
        <v>0</v>
      </c>
      <c r="M1414" s="28">
        <f t="shared" si="191"/>
        <v>0</v>
      </c>
      <c r="O1414" s="11" t="s">
        <v>25</v>
      </c>
      <c r="P1414" s="6"/>
      <c r="Q1414" s="28">
        <f t="shared" si="192"/>
        <v>0</v>
      </c>
      <c r="S1414" s="11" t="s">
        <v>25</v>
      </c>
      <c r="T1414" s="6"/>
      <c r="U1414" s="28">
        <f t="shared" si="193"/>
        <v>0</v>
      </c>
    </row>
    <row r="1415" spans="1:21" x14ac:dyDescent="0.35">
      <c r="A1415" s="6"/>
      <c r="B1415" s="6"/>
      <c r="C1415" s="6"/>
      <c r="D1415" s="28">
        <f t="shared" si="186"/>
        <v>0</v>
      </c>
      <c r="E1415" s="28">
        <f t="shared" si="187"/>
        <v>0</v>
      </c>
      <c r="F1415" s="28">
        <f t="shared" si="188"/>
        <v>0</v>
      </c>
      <c r="H1415" s="6"/>
      <c r="I1415" s="6"/>
      <c r="J1415" s="6"/>
      <c r="K1415" s="28">
        <f t="shared" si="189"/>
        <v>0</v>
      </c>
      <c r="L1415" s="28">
        <f t="shared" si="190"/>
        <v>0</v>
      </c>
      <c r="M1415" s="28">
        <f t="shared" si="191"/>
        <v>0</v>
      </c>
      <c r="O1415" s="11" t="s">
        <v>25</v>
      </c>
      <c r="P1415" s="6"/>
      <c r="Q1415" s="28">
        <f t="shared" si="192"/>
        <v>0</v>
      </c>
      <c r="S1415" s="11" t="s">
        <v>25</v>
      </c>
      <c r="T1415" s="6"/>
      <c r="U1415" s="28">
        <f t="shared" si="193"/>
        <v>0</v>
      </c>
    </row>
    <row r="1416" spans="1:21" x14ac:dyDescent="0.35">
      <c r="A1416" s="6"/>
      <c r="B1416" s="6"/>
      <c r="C1416" s="6"/>
      <c r="D1416" s="28">
        <f t="shared" si="186"/>
        <v>0</v>
      </c>
      <c r="E1416" s="28">
        <f t="shared" si="187"/>
        <v>0</v>
      </c>
      <c r="F1416" s="28">
        <f t="shared" si="188"/>
        <v>0</v>
      </c>
      <c r="H1416" s="6"/>
      <c r="I1416" s="6"/>
      <c r="J1416" s="6"/>
      <c r="K1416" s="28">
        <f t="shared" si="189"/>
        <v>0</v>
      </c>
      <c r="L1416" s="28">
        <f t="shared" si="190"/>
        <v>0</v>
      </c>
      <c r="M1416" s="28">
        <f t="shared" si="191"/>
        <v>0</v>
      </c>
      <c r="O1416" s="11" t="s">
        <v>25</v>
      </c>
      <c r="P1416" s="6"/>
      <c r="Q1416" s="28">
        <f t="shared" si="192"/>
        <v>0</v>
      </c>
      <c r="S1416" s="11" t="s">
        <v>25</v>
      </c>
      <c r="T1416" s="6"/>
      <c r="U1416" s="28">
        <f t="shared" si="193"/>
        <v>0</v>
      </c>
    </row>
    <row r="1417" spans="1:21" x14ac:dyDescent="0.35">
      <c r="A1417" s="6"/>
      <c r="B1417" s="6"/>
      <c r="C1417" s="6"/>
      <c r="D1417" s="28">
        <f t="shared" si="186"/>
        <v>0</v>
      </c>
      <c r="E1417" s="28">
        <f t="shared" si="187"/>
        <v>0</v>
      </c>
      <c r="F1417" s="28">
        <f t="shared" si="188"/>
        <v>0</v>
      </c>
      <c r="H1417" s="6"/>
      <c r="I1417" s="6"/>
      <c r="J1417" s="6"/>
      <c r="K1417" s="28">
        <f t="shared" si="189"/>
        <v>0</v>
      </c>
      <c r="L1417" s="28">
        <f t="shared" si="190"/>
        <v>0</v>
      </c>
      <c r="M1417" s="28">
        <f t="shared" si="191"/>
        <v>0</v>
      </c>
      <c r="O1417" s="11" t="s">
        <v>25</v>
      </c>
      <c r="P1417" s="6"/>
      <c r="Q1417" s="28">
        <f t="shared" si="192"/>
        <v>0</v>
      </c>
      <c r="S1417" s="11" t="s">
        <v>25</v>
      </c>
      <c r="T1417" s="6"/>
      <c r="U1417" s="28">
        <f t="shared" si="193"/>
        <v>0</v>
      </c>
    </row>
    <row r="1418" spans="1:21" x14ac:dyDescent="0.35">
      <c r="A1418" s="6"/>
      <c r="B1418" s="6"/>
      <c r="C1418" s="6"/>
      <c r="D1418" s="28">
        <f t="shared" si="186"/>
        <v>0</v>
      </c>
      <c r="E1418" s="28">
        <f t="shared" si="187"/>
        <v>0</v>
      </c>
      <c r="F1418" s="28">
        <f t="shared" si="188"/>
        <v>0</v>
      </c>
      <c r="H1418" s="6"/>
      <c r="I1418" s="6"/>
      <c r="J1418" s="6"/>
      <c r="K1418" s="28">
        <f t="shared" si="189"/>
        <v>0</v>
      </c>
      <c r="L1418" s="28">
        <f t="shared" si="190"/>
        <v>0</v>
      </c>
      <c r="M1418" s="28">
        <f t="shared" si="191"/>
        <v>0</v>
      </c>
      <c r="O1418" s="11" t="s">
        <v>25</v>
      </c>
      <c r="P1418" s="6"/>
      <c r="Q1418" s="28">
        <f t="shared" si="192"/>
        <v>0</v>
      </c>
      <c r="S1418" s="11" t="s">
        <v>25</v>
      </c>
      <c r="T1418" s="6"/>
      <c r="U1418" s="28">
        <f t="shared" si="193"/>
        <v>0</v>
      </c>
    </row>
    <row r="1419" spans="1:21" x14ac:dyDescent="0.35">
      <c r="A1419" s="6"/>
      <c r="B1419" s="6"/>
      <c r="C1419" s="6"/>
      <c r="D1419" s="28">
        <f t="shared" si="186"/>
        <v>0</v>
      </c>
      <c r="E1419" s="28">
        <f t="shared" si="187"/>
        <v>0</v>
      </c>
      <c r="F1419" s="28">
        <f t="shared" si="188"/>
        <v>0</v>
      </c>
      <c r="H1419" s="6"/>
      <c r="I1419" s="6"/>
      <c r="J1419" s="6"/>
      <c r="K1419" s="28">
        <f t="shared" si="189"/>
        <v>0</v>
      </c>
      <c r="L1419" s="28">
        <f t="shared" si="190"/>
        <v>0</v>
      </c>
      <c r="M1419" s="28">
        <f t="shared" si="191"/>
        <v>0</v>
      </c>
      <c r="O1419" s="11" t="s">
        <v>25</v>
      </c>
      <c r="P1419" s="6"/>
      <c r="Q1419" s="28">
        <f t="shared" si="192"/>
        <v>0</v>
      </c>
      <c r="S1419" s="11" t="s">
        <v>25</v>
      </c>
      <c r="T1419" s="6"/>
      <c r="U1419" s="28">
        <f t="shared" si="193"/>
        <v>0</v>
      </c>
    </row>
    <row r="1420" spans="1:21" x14ac:dyDescent="0.35">
      <c r="A1420" s="6"/>
      <c r="B1420" s="6"/>
      <c r="C1420" s="6"/>
      <c r="D1420" s="28">
        <f t="shared" si="186"/>
        <v>0</v>
      </c>
      <c r="E1420" s="28">
        <f t="shared" si="187"/>
        <v>0</v>
      </c>
      <c r="F1420" s="28">
        <f t="shared" si="188"/>
        <v>0</v>
      </c>
      <c r="H1420" s="6"/>
      <c r="I1420" s="6"/>
      <c r="J1420" s="6"/>
      <c r="K1420" s="28">
        <f t="shared" si="189"/>
        <v>0</v>
      </c>
      <c r="L1420" s="28">
        <f t="shared" si="190"/>
        <v>0</v>
      </c>
      <c r="M1420" s="28">
        <f t="shared" si="191"/>
        <v>0</v>
      </c>
      <c r="O1420" s="11" t="s">
        <v>25</v>
      </c>
      <c r="P1420" s="6"/>
      <c r="Q1420" s="28">
        <f t="shared" si="192"/>
        <v>0</v>
      </c>
      <c r="S1420" s="11" t="s">
        <v>25</v>
      </c>
      <c r="T1420" s="6"/>
      <c r="U1420" s="28">
        <f t="shared" si="193"/>
        <v>0</v>
      </c>
    </row>
    <row r="1421" spans="1:21" x14ac:dyDescent="0.35">
      <c r="A1421" s="6"/>
      <c r="B1421" s="6"/>
      <c r="C1421" s="6"/>
      <c r="D1421" s="28">
        <f t="shared" si="186"/>
        <v>0</v>
      </c>
      <c r="E1421" s="28">
        <f t="shared" si="187"/>
        <v>0</v>
      </c>
      <c r="F1421" s="28">
        <f t="shared" si="188"/>
        <v>0</v>
      </c>
      <c r="H1421" s="6"/>
      <c r="I1421" s="6"/>
      <c r="J1421" s="6"/>
      <c r="K1421" s="28">
        <f t="shared" si="189"/>
        <v>0</v>
      </c>
      <c r="L1421" s="28">
        <f t="shared" si="190"/>
        <v>0</v>
      </c>
      <c r="M1421" s="28">
        <f t="shared" si="191"/>
        <v>0</v>
      </c>
      <c r="O1421" s="11" t="s">
        <v>25</v>
      </c>
      <c r="P1421" s="6"/>
      <c r="Q1421" s="28">
        <f t="shared" si="192"/>
        <v>0</v>
      </c>
      <c r="S1421" s="11" t="s">
        <v>25</v>
      </c>
      <c r="T1421" s="6"/>
      <c r="U1421" s="28">
        <f t="shared" si="193"/>
        <v>0</v>
      </c>
    </row>
    <row r="1422" spans="1:21" x14ac:dyDescent="0.35">
      <c r="A1422" s="6"/>
      <c r="B1422" s="6"/>
      <c r="C1422" s="6"/>
      <c r="D1422" s="28">
        <f t="shared" si="186"/>
        <v>0</v>
      </c>
      <c r="E1422" s="28">
        <f t="shared" si="187"/>
        <v>0</v>
      </c>
      <c r="F1422" s="28">
        <f t="shared" si="188"/>
        <v>0</v>
      </c>
      <c r="H1422" s="6"/>
      <c r="I1422" s="6"/>
      <c r="J1422" s="6"/>
      <c r="K1422" s="28">
        <f t="shared" si="189"/>
        <v>0</v>
      </c>
      <c r="L1422" s="28">
        <f t="shared" si="190"/>
        <v>0</v>
      </c>
      <c r="M1422" s="28">
        <f t="shared" si="191"/>
        <v>0</v>
      </c>
      <c r="O1422" s="11" t="s">
        <v>25</v>
      </c>
      <c r="P1422" s="6"/>
      <c r="Q1422" s="28">
        <f t="shared" si="192"/>
        <v>0</v>
      </c>
      <c r="S1422" s="11" t="s">
        <v>25</v>
      </c>
      <c r="T1422" s="6"/>
      <c r="U1422" s="28">
        <f t="shared" si="193"/>
        <v>0</v>
      </c>
    </row>
    <row r="1423" spans="1:21" x14ac:dyDescent="0.35">
      <c r="A1423" s="6"/>
      <c r="B1423" s="6"/>
      <c r="C1423" s="6"/>
      <c r="D1423" s="28">
        <f t="shared" si="186"/>
        <v>0</v>
      </c>
      <c r="E1423" s="28">
        <f t="shared" si="187"/>
        <v>0</v>
      </c>
      <c r="F1423" s="28">
        <f t="shared" si="188"/>
        <v>0</v>
      </c>
      <c r="H1423" s="6"/>
      <c r="I1423" s="6"/>
      <c r="J1423" s="6"/>
      <c r="K1423" s="28">
        <f t="shared" si="189"/>
        <v>0</v>
      </c>
      <c r="L1423" s="28">
        <f t="shared" si="190"/>
        <v>0</v>
      </c>
      <c r="M1423" s="28">
        <f t="shared" si="191"/>
        <v>0</v>
      </c>
      <c r="O1423" s="11" t="s">
        <v>25</v>
      </c>
      <c r="P1423" s="6"/>
      <c r="Q1423" s="28">
        <f t="shared" si="192"/>
        <v>0</v>
      </c>
      <c r="S1423" s="11" t="s">
        <v>25</v>
      </c>
      <c r="T1423" s="6"/>
      <c r="U1423" s="28">
        <f t="shared" si="193"/>
        <v>0</v>
      </c>
    </row>
    <row r="1424" spans="1:21" x14ac:dyDescent="0.35">
      <c r="A1424" s="6"/>
      <c r="B1424" s="6"/>
      <c r="C1424" s="6"/>
      <c r="D1424" s="28">
        <f t="shared" si="186"/>
        <v>0</v>
      </c>
      <c r="E1424" s="28">
        <f t="shared" si="187"/>
        <v>0</v>
      </c>
      <c r="F1424" s="28">
        <f t="shared" si="188"/>
        <v>0</v>
      </c>
      <c r="H1424" s="6"/>
      <c r="I1424" s="6"/>
      <c r="J1424" s="6"/>
      <c r="K1424" s="28">
        <f t="shared" si="189"/>
        <v>0</v>
      </c>
      <c r="L1424" s="28">
        <f t="shared" si="190"/>
        <v>0</v>
      </c>
      <c r="M1424" s="28">
        <f t="shared" si="191"/>
        <v>0</v>
      </c>
      <c r="O1424" s="11" t="s">
        <v>25</v>
      </c>
      <c r="P1424" s="6"/>
      <c r="Q1424" s="28">
        <f t="shared" si="192"/>
        <v>0</v>
      </c>
      <c r="S1424" s="11" t="s">
        <v>25</v>
      </c>
      <c r="T1424" s="6"/>
      <c r="U1424" s="28">
        <f t="shared" si="193"/>
        <v>0</v>
      </c>
    </row>
    <row r="1425" spans="1:21" x14ac:dyDescent="0.35">
      <c r="A1425" s="6"/>
      <c r="B1425" s="6"/>
      <c r="C1425" s="6"/>
      <c r="D1425" s="28">
        <f t="shared" si="186"/>
        <v>0</v>
      </c>
      <c r="E1425" s="28">
        <f t="shared" si="187"/>
        <v>0</v>
      </c>
      <c r="F1425" s="28">
        <f t="shared" si="188"/>
        <v>0</v>
      </c>
      <c r="H1425" s="6"/>
      <c r="I1425" s="6"/>
      <c r="J1425" s="6"/>
      <c r="K1425" s="28">
        <f t="shared" si="189"/>
        <v>0</v>
      </c>
      <c r="L1425" s="28">
        <f t="shared" si="190"/>
        <v>0</v>
      </c>
      <c r="M1425" s="28">
        <f t="shared" si="191"/>
        <v>0</v>
      </c>
      <c r="O1425" s="11" t="s">
        <v>25</v>
      </c>
      <c r="P1425" s="6"/>
      <c r="Q1425" s="28">
        <f t="shared" si="192"/>
        <v>0</v>
      </c>
      <c r="S1425" s="11" t="s">
        <v>25</v>
      </c>
      <c r="T1425" s="6"/>
      <c r="U1425" s="28">
        <f t="shared" si="193"/>
        <v>0</v>
      </c>
    </row>
    <row r="1426" spans="1:21" x14ac:dyDescent="0.35">
      <c r="A1426" s="6"/>
      <c r="B1426" s="6"/>
      <c r="C1426" s="6"/>
      <c r="D1426" s="28">
        <f t="shared" si="186"/>
        <v>0</v>
      </c>
      <c r="E1426" s="28">
        <f t="shared" si="187"/>
        <v>0</v>
      </c>
      <c r="F1426" s="28">
        <f t="shared" si="188"/>
        <v>0</v>
      </c>
      <c r="H1426" s="6"/>
      <c r="I1426" s="6"/>
      <c r="J1426" s="6"/>
      <c r="K1426" s="28">
        <f t="shared" si="189"/>
        <v>0</v>
      </c>
      <c r="L1426" s="28">
        <f t="shared" si="190"/>
        <v>0</v>
      </c>
      <c r="M1426" s="28">
        <f t="shared" si="191"/>
        <v>0</v>
      </c>
      <c r="O1426" s="11" t="s">
        <v>25</v>
      </c>
      <c r="P1426" s="6"/>
      <c r="Q1426" s="28">
        <f t="shared" si="192"/>
        <v>0</v>
      </c>
      <c r="S1426" s="11" t="s">
        <v>25</v>
      </c>
      <c r="T1426" s="6"/>
      <c r="U1426" s="28">
        <f t="shared" si="193"/>
        <v>0</v>
      </c>
    </row>
    <row r="1427" spans="1:21" x14ac:dyDescent="0.35">
      <c r="A1427" s="6"/>
      <c r="B1427" s="6"/>
      <c r="C1427" s="6"/>
      <c r="D1427" s="28">
        <f t="shared" si="186"/>
        <v>0</v>
      </c>
      <c r="E1427" s="28">
        <f t="shared" si="187"/>
        <v>0</v>
      </c>
      <c r="F1427" s="28">
        <f t="shared" si="188"/>
        <v>0</v>
      </c>
      <c r="H1427" s="6"/>
      <c r="I1427" s="6"/>
      <c r="J1427" s="6"/>
      <c r="K1427" s="28">
        <f t="shared" si="189"/>
        <v>0</v>
      </c>
      <c r="L1427" s="28">
        <f t="shared" si="190"/>
        <v>0</v>
      </c>
      <c r="M1427" s="28">
        <f t="shared" si="191"/>
        <v>0</v>
      </c>
      <c r="O1427" s="11" t="s">
        <v>25</v>
      </c>
      <c r="P1427" s="6"/>
      <c r="Q1427" s="28">
        <f t="shared" si="192"/>
        <v>0</v>
      </c>
      <c r="S1427" s="11" t="s">
        <v>25</v>
      </c>
      <c r="T1427" s="6"/>
      <c r="U1427" s="28">
        <f t="shared" si="193"/>
        <v>0</v>
      </c>
    </row>
    <row r="1428" spans="1:21" x14ac:dyDescent="0.35">
      <c r="A1428" s="6"/>
      <c r="B1428" s="6"/>
      <c r="C1428" s="6"/>
      <c r="D1428" s="28">
        <f t="shared" si="186"/>
        <v>0</v>
      </c>
      <c r="E1428" s="28">
        <f t="shared" si="187"/>
        <v>0</v>
      </c>
      <c r="F1428" s="28">
        <f t="shared" si="188"/>
        <v>0</v>
      </c>
      <c r="H1428" s="6"/>
      <c r="I1428" s="6"/>
      <c r="J1428" s="6"/>
      <c r="K1428" s="28">
        <f t="shared" si="189"/>
        <v>0</v>
      </c>
      <c r="L1428" s="28">
        <f t="shared" si="190"/>
        <v>0</v>
      </c>
      <c r="M1428" s="28">
        <f t="shared" si="191"/>
        <v>0</v>
      </c>
      <c r="O1428" s="11" t="s">
        <v>25</v>
      </c>
      <c r="P1428" s="6"/>
      <c r="Q1428" s="28">
        <f t="shared" si="192"/>
        <v>0</v>
      </c>
      <c r="S1428" s="11" t="s">
        <v>25</v>
      </c>
      <c r="T1428" s="6"/>
      <c r="U1428" s="28">
        <f t="shared" si="193"/>
        <v>0</v>
      </c>
    </row>
    <row r="1429" spans="1:21" x14ac:dyDescent="0.35">
      <c r="A1429" s="6"/>
      <c r="B1429" s="6"/>
      <c r="C1429" s="6"/>
      <c r="D1429" s="28">
        <f t="shared" si="186"/>
        <v>0</v>
      </c>
      <c r="E1429" s="28">
        <f t="shared" si="187"/>
        <v>0</v>
      </c>
      <c r="F1429" s="28">
        <f t="shared" si="188"/>
        <v>0</v>
      </c>
      <c r="H1429" s="6"/>
      <c r="I1429" s="6"/>
      <c r="J1429" s="6"/>
      <c r="K1429" s="28">
        <f t="shared" si="189"/>
        <v>0</v>
      </c>
      <c r="L1429" s="28">
        <f t="shared" si="190"/>
        <v>0</v>
      </c>
      <c r="M1429" s="28">
        <f t="shared" si="191"/>
        <v>0</v>
      </c>
      <c r="O1429" s="11" t="s">
        <v>25</v>
      </c>
      <c r="P1429" s="6"/>
      <c r="Q1429" s="28">
        <f t="shared" si="192"/>
        <v>0</v>
      </c>
      <c r="S1429" s="11" t="s">
        <v>25</v>
      </c>
      <c r="T1429" s="6"/>
      <c r="U1429" s="28">
        <f t="shared" si="193"/>
        <v>0</v>
      </c>
    </row>
    <row r="1430" spans="1:21" x14ac:dyDescent="0.35">
      <c r="A1430" s="6"/>
      <c r="B1430" s="6"/>
      <c r="C1430" s="6"/>
      <c r="D1430" s="28">
        <f t="shared" si="186"/>
        <v>0</v>
      </c>
      <c r="E1430" s="28">
        <f t="shared" si="187"/>
        <v>0</v>
      </c>
      <c r="F1430" s="28">
        <f t="shared" si="188"/>
        <v>0</v>
      </c>
      <c r="H1430" s="6"/>
      <c r="I1430" s="6"/>
      <c r="J1430" s="6"/>
      <c r="K1430" s="28">
        <f t="shared" si="189"/>
        <v>0</v>
      </c>
      <c r="L1430" s="28">
        <f t="shared" si="190"/>
        <v>0</v>
      </c>
      <c r="M1430" s="28">
        <f t="shared" si="191"/>
        <v>0</v>
      </c>
      <c r="O1430" s="11" t="s">
        <v>25</v>
      </c>
      <c r="P1430" s="6"/>
      <c r="Q1430" s="28">
        <f t="shared" si="192"/>
        <v>0</v>
      </c>
      <c r="S1430" s="11" t="s">
        <v>25</v>
      </c>
      <c r="T1430" s="6"/>
      <c r="U1430" s="28">
        <f t="shared" si="193"/>
        <v>0</v>
      </c>
    </row>
    <row r="1431" spans="1:21" x14ac:dyDescent="0.35">
      <c r="A1431" s="6"/>
      <c r="B1431" s="6"/>
      <c r="C1431" s="6"/>
      <c r="D1431" s="28">
        <f t="shared" si="186"/>
        <v>0</v>
      </c>
      <c r="E1431" s="28">
        <f t="shared" si="187"/>
        <v>0</v>
      </c>
      <c r="F1431" s="28">
        <f t="shared" si="188"/>
        <v>0</v>
      </c>
      <c r="H1431" s="6"/>
      <c r="I1431" s="6"/>
      <c r="J1431" s="6"/>
      <c r="K1431" s="28">
        <f t="shared" si="189"/>
        <v>0</v>
      </c>
      <c r="L1431" s="28">
        <f t="shared" si="190"/>
        <v>0</v>
      </c>
      <c r="M1431" s="28">
        <f t="shared" si="191"/>
        <v>0</v>
      </c>
      <c r="O1431" s="11" t="s">
        <v>25</v>
      </c>
      <c r="P1431" s="6"/>
      <c r="Q1431" s="28">
        <f t="shared" si="192"/>
        <v>0</v>
      </c>
      <c r="S1431" s="11" t="s">
        <v>25</v>
      </c>
      <c r="T1431" s="6"/>
      <c r="U1431" s="28">
        <f t="shared" si="193"/>
        <v>0</v>
      </c>
    </row>
    <row r="1432" spans="1:21" x14ac:dyDescent="0.35">
      <c r="A1432" s="6"/>
      <c r="B1432" s="6"/>
      <c r="C1432" s="6"/>
      <c r="D1432" s="28">
        <f t="shared" si="186"/>
        <v>0</v>
      </c>
      <c r="E1432" s="28">
        <f t="shared" si="187"/>
        <v>0</v>
      </c>
      <c r="F1432" s="28">
        <f t="shared" si="188"/>
        <v>0</v>
      </c>
      <c r="H1432" s="6"/>
      <c r="I1432" s="6"/>
      <c r="J1432" s="6"/>
      <c r="K1432" s="28">
        <f t="shared" si="189"/>
        <v>0</v>
      </c>
      <c r="L1432" s="28">
        <f t="shared" si="190"/>
        <v>0</v>
      </c>
      <c r="M1432" s="28">
        <f t="shared" si="191"/>
        <v>0</v>
      </c>
      <c r="O1432" s="11" t="s">
        <v>25</v>
      </c>
      <c r="P1432" s="6"/>
      <c r="Q1432" s="28">
        <f t="shared" si="192"/>
        <v>0</v>
      </c>
      <c r="S1432" s="11" t="s">
        <v>25</v>
      </c>
      <c r="T1432" s="6"/>
      <c r="U1432" s="28">
        <f t="shared" si="193"/>
        <v>0</v>
      </c>
    </row>
    <row r="1433" spans="1:21" x14ac:dyDescent="0.35">
      <c r="A1433" s="6"/>
      <c r="B1433" s="6"/>
      <c r="C1433" s="6"/>
      <c r="D1433" s="28">
        <f t="shared" si="186"/>
        <v>0</v>
      </c>
      <c r="E1433" s="28">
        <f t="shared" si="187"/>
        <v>0</v>
      </c>
      <c r="F1433" s="28">
        <f t="shared" si="188"/>
        <v>0</v>
      </c>
      <c r="H1433" s="6"/>
      <c r="I1433" s="6"/>
      <c r="J1433" s="6"/>
      <c r="K1433" s="28">
        <f t="shared" si="189"/>
        <v>0</v>
      </c>
      <c r="L1433" s="28">
        <f t="shared" si="190"/>
        <v>0</v>
      </c>
      <c r="M1433" s="28">
        <f t="shared" si="191"/>
        <v>0</v>
      </c>
      <c r="O1433" s="11" t="s">
        <v>25</v>
      </c>
      <c r="P1433" s="6"/>
      <c r="Q1433" s="28">
        <f t="shared" si="192"/>
        <v>0</v>
      </c>
      <c r="S1433" s="11" t="s">
        <v>25</v>
      </c>
      <c r="T1433" s="6"/>
      <c r="U1433" s="28">
        <f t="shared" si="193"/>
        <v>0</v>
      </c>
    </row>
    <row r="1434" spans="1:21" x14ac:dyDescent="0.35">
      <c r="A1434" s="6"/>
      <c r="B1434" s="6"/>
      <c r="C1434" s="6"/>
      <c r="D1434" s="28">
        <f t="shared" si="186"/>
        <v>0</v>
      </c>
      <c r="E1434" s="28">
        <f t="shared" si="187"/>
        <v>0</v>
      </c>
      <c r="F1434" s="28">
        <f t="shared" si="188"/>
        <v>0</v>
      </c>
      <c r="H1434" s="6"/>
      <c r="I1434" s="6"/>
      <c r="J1434" s="6"/>
      <c r="K1434" s="28">
        <f t="shared" si="189"/>
        <v>0</v>
      </c>
      <c r="L1434" s="28">
        <f t="shared" si="190"/>
        <v>0</v>
      </c>
      <c r="M1434" s="28">
        <f t="shared" si="191"/>
        <v>0</v>
      </c>
      <c r="O1434" s="11" t="s">
        <v>25</v>
      </c>
      <c r="P1434" s="6"/>
      <c r="Q1434" s="28">
        <f t="shared" si="192"/>
        <v>0</v>
      </c>
      <c r="S1434" s="11" t="s">
        <v>25</v>
      </c>
      <c r="T1434" s="6"/>
      <c r="U1434" s="28">
        <f t="shared" si="193"/>
        <v>0</v>
      </c>
    </row>
    <row r="1435" spans="1:21" x14ac:dyDescent="0.35">
      <c r="A1435" s="6"/>
      <c r="B1435" s="6"/>
      <c r="C1435" s="6"/>
      <c r="D1435" s="28">
        <f t="shared" si="186"/>
        <v>0</v>
      </c>
      <c r="E1435" s="28">
        <f t="shared" si="187"/>
        <v>0</v>
      </c>
      <c r="F1435" s="28">
        <f t="shared" si="188"/>
        <v>0</v>
      </c>
      <c r="H1435" s="6"/>
      <c r="I1435" s="6"/>
      <c r="J1435" s="6"/>
      <c r="K1435" s="28">
        <f t="shared" si="189"/>
        <v>0</v>
      </c>
      <c r="L1435" s="28">
        <f t="shared" si="190"/>
        <v>0</v>
      </c>
      <c r="M1435" s="28">
        <f t="shared" si="191"/>
        <v>0</v>
      </c>
      <c r="O1435" s="11" t="s">
        <v>25</v>
      </c>
      <c r="P1435" s="6"/>
      <c r="Q1435" s="28">
        <f t="shared" si="192"/>
        <v>0</v>
      </c>
      <c r="S1435" s="11" t="s">
        <v>25</v>
      </c>
      <c r="T1435" s="6"/>
      <c r="U1435" s="28">
        <f t="shared" si="193"/>
        <v>0</v>
      </c>
    </row>
    <row r="1436" spans="1:21" x14ac:dyDescent="0.35">
      <c r="A1436" s="6"/>
      <c r="B1436" s="6"/>
      <c r="C1436" s="6"/>
      <c r="D1436" s="28">
        <f t="shared" si="186"/>
        <v>0</v>
      </c>
      <c r="E1436" s="28">
        <f t="shared" si="187"/>
        <v>0</v>
      </c>
      <c r="F1436" s="28">
        <f t="shared" si="188"/>
        <v>0</v>
      </c>
      <c r="H1436" s="6"/>
      <c r="I1436" s="6"/>
      <c r="J1436" s="6"/>
      <c r="K1436" s="28">
        <f t="shared" si="189"/>
        <v>0</v>
      </c>
      <c r="L1436" s="28">
        <f t="shared" si="190"/>
        <v>0</v>
      </c>
      <c r="M1436" s="28">
        <f t="shared" si="191"/>
        <v>0</v>
      </c>
      <c r="O1436" s="11" t="s">
        <v>25</v>
      </c>
      <c r="P1436" s="6"/>
      <c r="Q1436" s="28">
        <f t="shared" si="192"/>
        <v>0</v>
      </c>
      <c r="S1436" s="11" t="s">
        <v>25</v>
      </c>
      <c r="T1436" s="6"/>
      <c r="U1436" s="28">
        <f t="shared" si="193"/>
        <v>0</v>
      </c>
    </row>
    <row r="1437" spans="1:21" x14ac:dyDescent="0.35">
      <c r="A1437" s="6"/>
      <c r="B1437" s="6"/>
      <c r="C1437" s="6"/>
      <c r="D1437" s="28">
        <f t="shared" si="186"/>
        <v>0</v>
      </c>
      <c r="E1437" s="28">
        <f t="shared" si="187"/>
        <v>0</v>
      </c>
      <c r="F1437" s="28">
        <f t="shared" si="188"/>
        <v>0</v>
      </c>
      <c r="H1437" s="6"/>
      <c r="I1437" s="6"/>
      <c r="J1437" s="6"/>
      <c r="K1437" s="28">
        <f t="shared" si="189"/>
        <v>0</v>
      </c>
      <c r="L1437" s="28">
        <f t="shared" si="190"/>
        <v>0</v>
      </c>
      <c r="M1437" s="28">
        <f t="shared" si="191"/>
        <v>0</v>
      </c>
      <c r="O1437" s="11" t="s">
        <v>25</v>
      </c>
      <c r="P1437" s="6"/>
      <c r="Q1437" s="28">
        <f t="shared" si="192"/>
        <v>0</v>
      </c>
      <c r="S1437" s="11" t="s">
        <v>25</v>
      </c>
      <c r="T1437" s="6"/>
      <c r="U1437" s="28">
        <f t="shared" si="193"/>
        <v>0</v>
      </c>
    </row>
    <row r="1438" spans="1:21" x14ac:dyDescent="0.35">
      <c r="A1438" s="6"/>
      <c r="B1438" s="6"/>
      <c r="C1438" s="6"/>
      <c r="D1438" s="28">
        <f t="shared" si="186"/>
        <v>0</v>
      </c>
      <c r="E1438" s="28">
        <f t="shared" si="187"/>
        <v>0</v>
      </c>
      <c r="F1438" s="28">
        <f t="shared" si="188"/>
        <v>0</v>
      </c>
      <c r="H1438" s="6"/>
      <c r="I1438" s="6"/>
      <c r="J1438" s="6"/>
      <c r="K1438" s="28">
        <f t="shared" si="189"/>
        <v>0</v>
      </c>
      <c r="L1438" s="28">
        <f t="shared" si="190"/>
        <v>0</v>
      </c>
      <c r="M1438" s="28">
        <f t="shared" si="191"/>
        <v>0</v>
      </c>
      <c r="O1438" s="11" t="s">
        <v>25</v>
      </c>
      <c r="P1438" s="6"/>
      <c r="Q1438" s="28">
        <f t="shared" si="192"/>
        <v>0</v>
      </c>
      <c r="S1438" s="11" t="s">
        <v>25</v>
      </c>
      <c r="T1438" s="6"/>
      <c r="U1438" s="28">
        <f t="shared" si="193"/>
        <v>0</v>
      </c>
    </row>
    <row r="1439" spans="1:21" x14ac:dyDescent="0.35">
      <c r="A1439" s="6"/>
      <c r="B1439" s="6"/>
      <c r="C1439" s="6"/>
      <c r="D1439" s="28">
        <f t="shared" si="186"/>
        <v>0</v>
      </c>
      <c r="E1439" s="28">
        <f t="shared" si="187"/>
        <v>0</v>
      </c>
      <c r="F1439" s="28">
        <f t="shared" si="188"/>
        <v>0</v>
      </c>
      <c r="H1439" s="6"/>
      <c r="I1439" s="6"/>
      <c r="J1439" s="6"/>
      <c r="K1439" s="28">
        <f t="shared" si="189"/>
        <v>0</v>
      </c>
      <c r="L1439" s="28">
        <f t="shared" si="190"/>
        <v>0</v>
      </c>
      <c r="M1439" s="28">
        <f t="shared" si="191"/>
        <v>0</v>
      </c>
      <c r="O1439" s="11" t="s">
        <v>25</v>
      </c>
      <c r="P1439" s="6"/>
      <c r="Q1439" s="28">
        <f t="shared" si="192"/>
        <v>0</v>
      </c>
      <c r="S1439" s="11" t="s">
        <v>25</v>
      </c>
      <c r="T1439" s="6"/>
      <c r="U1439" s="28">
        <f t="shared" si="193"/>
        <v>0</v>
      </c>
    </row>
    <row r="1440" spans="1:21" x14ac:dyDescent="0.35">
      <c r="A1440" s="6"/>
      <c r="B1440" s="6"/>
      <c r="C1440" s="6"/>
      <c r="D1440" s="28">
        <f t="shared" si="186"/>
        <v>0</v>
      </c>
      <c r="E1440" s="28">
        <f t="shared" si="187"/>
        <v>0</v>
      </c>
      <c r="F1440" s="28">
        <f t="shared" si="188"/>
        <v>0</v>
      </c>
      <c r="H1440" s="6"/>
      <c r="I1440" s="6"/>
      <c r="J1440" s="6"/>
      <c r="K1440" s="28">
        <f t="shared" si="189"/>
        <v>0</v>
      </c>
      <c r="L1440" s="28">
        <f t="shared" si="190"/>
        <v>0</v>
      </c>
      <c r="M1440" s="28">
        <f t="shared" si="191"/>
        <v>0</v>
      </c>
      <c r="O1440" s="11" t="s">
        <v>25</v>
      </c>
      <c r="P1440" s="6"/>
      <c r="Q1440" s="28">
        <f t="shared" si="192"/>
        <v>0</v>
      </c>
      <c r="S1440" s="11" t="s">
        <v>25</v>
      </c>
      <c r="T1440" s="6"/>
      <c r="U1440" s="28">
        <f t="shared" si="193"/>
        <v>0</v>
      </c>
    </row>
    <row r="1441" spans="1:21" x14ac:dyDescent="0.35">
      <c r="A1441" s="6"/>
      <c r="B1441" s="6"/>
      <c r="C1441" s="6"/>
      <c r="D1441" s="28">
        <f t="shared" si="186"/>
        <v>0</v>
      </c>
      <c r="E1441" s="28">
        <f t="shared" si="187"/>
        <v>0</v>
      </c>
      <c r="F1441" s="28">
        <f t="shared" si="188"/>
        <v>0</v>
      </c>
      <c r="H1441" s="6"/>
      <c r="I1441" s="6"/>
      <c r="J1441" s="6"/>
      <c r="K1441" s="28">
        <f t="shared" si="189"/>
        <v>0</v>
      </c>
      <c r="L1441" s="28">
        <f t="shared" si="190"/>
        <v>0</v>
      </c>
      <c r="M1441" s="28">
        <f t="shared" si="191"/>
        <v>0</v>
      </c>
      <c r="O1441" s="11" t="s">
        <v>25</v>
      </c>
      <c r="P1441" s="6"/>
      <c r="Q1441" s="28">
        <f t="shared" si="192"/>
        <v>0</v>
      </c>
      <c r="S1441" s="11" t="s">
        <v>25</v>
      </c>
      <c r="T1441" s="6"/>
      <c r="U1441" s="28">
        <f t="shared" si="193"/>
        <v>0</v>
      </c>
    </row>
    <row r="1442" spans="1:21" x14ac:dyDescent="0.35">
      <c r="A1442" s="6"/>
      <c r="B1442" s="6"/>
      <c r="C1442" s="6"/>
      <c r="D1442" s="28">
        <f t="shared" si="186"/>
        <v>0</v>
      </c>
      <c r="E1442" s="28">
        <f t="shared" si="187"/>
        <v>0</v>
      </c>
      <c r="F1442" s="28">
        <f t="shared" si="188"/>
        <v>0</v>
      </c>
      <c r="H1442" s="6"/>
      <c r="I1442" s="6"/>
      <c r="J1442" s="6"/>
      <c r="K1442" s="28">
        <f t="shared" si="189"/>
        <v>0</v>
      </c>
      <c r="L1442" s="28">
        <f t="shared" si="190"/>
        <v>0</v>
      </c>
      <c r="M1442" s="28">
        <f t="shared" si="191"/>
        <v>0</v>
      </c>
      <c r="O1442" s="11" t="s">
        <v>25</v>
      </c>
      <c r="P1442" s="6"/>
      <c r="Q1442" s="28">
        <f t="shared" si="192"/>
        <v>0</v>
      </c>
      <c r="S1442" s="11" t="s">
        <v>25</v>
      </c>
      <c r="T1442" s="6"/>
      <c r="U1442" s="28">
        <f t="shared" si="193"/>
        <v>0</v>
      </c>
    </row>
    <row r="1443" spans="1:21" x14ac:dyDescent="0.35">
      <c r="A1443" s="6"/>
      <c r="B1443" s="6"/>
      <c r="C1443" s="6"/>
      <c r="D1443" s="28">
        <f t="shared" si="186"/>
        <v>0</v>
      </c>
      <c r="E1443" s="28">
        <f t="shared" si="187"/>
        <v>0</v>
      </c>
      <c r="F1443" s="28">
        <f t="shared" si="188"/>
        <v>0</v>
      </c>
      <c r="H1443" s="6"/>
      <c r="I1443" s="6"/>
      <c r="J1443" s="6"/>
      <c r="K1443" s="28">
        <f t="shared" si="189"/>
        <v>0</v>
      </c>
      <c r="L1443" s="28">
        <f t="shared" si="190"/>
        <v>0</v>
      </c>
      <c r="M1443" s="28">
        <f t="shared" si="191"/>
        <v>0</v>
      </c>
      <c r="O1443" s="11" t="s">
        <v>25</v>
      </c>
      <c r="P1443" s="6"/>
      <c r="Q1443" s="28">
        <f t="shared" si="192"/>
        <v>0</v>
      </c>
      <c r="S1443" s="11" t="s">
        <v>25</v>
      </c>
      <c r="T1443" s="6"/>
      <c r="U1443" s="28">
        <f t="shared" si="193"/>
        <v>0</v>
      </c>
    </row>
    <row r="1444" spans="1:21" x14ac:dyDescent="0.35">
      <c r="A1444" s="6"/>
      <c r="B1444" s="6"/>
      <c r="C1444" s="6"/>
      <c r="D1444" s="28">
        <f t="shared" si="186"/>
        <v>0</v>
      </c>
      <c r="E1444" s="28">
        <f t="shared" si="187"/>
        <v>0</v>
      </c>
      <c r="F1444" s="28">
        <f t="shared" si="188"/>
        <v>0</v>
      </c>
      <c r="H1444" s="6"/>
      <c r="I1444" s="6"/>
      <c r="J1444" s="6"/>
      <c r="K1444" s="28">
        <f t="shared" si="189"/>
        <v>0</v>
      </c>
      <c r="L1444" s="28">
        <f t="shared" si="190"/>
        <v>0</v>
      </c>
      <c r="M1444" s="28">
        <f t="shared" si="191"/>
        <v>0</v>
      </c>
      <c r="O1444" s="11" t="s">
        <v>25</v>
      </c>
      <c r="P1444" s="6"/>
      <c r="Q1444" s="28">
        <f t="shared" si="192"/>
        <v>0</v>
      </c>
      <c r="S1444" s="11" t="s">
        <v>25</v>
      </c>
      <c r="T1444" s="6"/>
      <c r="U1444" s="28">
        <f t="shared" si="193"/>
        <v>0</v>
      </c>
    </row>
    <row r="1445" spans="1:21" x14ac:dyDescent="0.35">
      <c r="A1445" s="6"/>
      <c r="B1445" s="6"/>
      <c r="C1445" s="6"/>
      <c r="D1445" s="28">
        <f t="shared" si="186"/>
        <v>0</v>
      </c>
      <c r="E1445" s="28">
        <f t="shared" si="187"/>
        <v>0</v>
      </c>
      <c r="F1445" s="28">
        <f t="shared" si="188"/>
        <v>0</v>
      </c>
      <c r="H1445" s="6"/>
      <c r="I1445" s="6"/>
      <c r="J1445" s="6"/>
      <c r="K1445" s="28">
        <f t="shared" si="189"/>
        <v>0</v>
      </c>
      <c r="L1445" s="28">
        <f t="shared" si="190"/>
        <v>0</v>
      </c>
      <c r="M1445" s="28">
        <f t="shared" si="191"/>
        <v>0</v>
      </c>
      <c r="O1445" s="11" t="s">
        <v>25</v>
      </c>
      <c r="P1445" s="6"/>
      <c r="Q1445" s="28">
        <f t="shared" si="192"/>
        <v>0</v>
      </c>
      <c r="S1445" s="11" t="s">
        <v>25</v>
      </c>
      <c r="T1445" s="6"/>
      <c r="U1445" s="28">
        <f t="shared" si="193"/>
        <v>0</v>
      </c>
    </row>
    <row r="1446" spans="1:21" x14ac:dyDescent="0.35">
      <c r="A1446" s="6"/>
      <c r="B1446" s="6"/>
      <c r="C1446" s="6"/>
      <c r="D1446" s="28">
        <f t="shared" si="186"/>
        <v>0</v>
      </c>
      <c r="E1446" s="28">
        <f t="shared" si="187"/>
        <v>0</v>
      </c>
      <c r="F1446" s="28">
        <f t="shared" si="188"/>
        <v>0</v>
      </c>
      <c r="H1446" s="6"/>
      <c r="I1446" s="6"/>
      <c r="J1446" s="6"/>
      <c r="K1446" s="28">
        <f t="shared" si="189"/>
        <v>0</v>
      </c>
      <c r="L1446" s="28">
        <f t="shared" si="190"/>
        <v>0</v>
      </c>
      <c r="M1446" s="28">
        <f t="shared" si="191"/>
        <v>0</v>
      </c>
      <c r="O1446" s="11" t="s">
        <v>25</v>
      </c>
      <c r="P1446" s="6"/>
      <c r="Q1446" s="28">
        <f t="shared" si="192"/>
        <v>0</v>
      </c>
      <c r="S1446" s="11" t="s">
        <v>25</v>
      </c>
      <c r="T1446" s="6"/>
      <c r="U1446" s="28">
        <f t="shared" si="193"/>
        <v>0</v>
      </c>
    </row>
    <row r="1447" spans="1:21" x14ac:dyDescent="0.35">
      <c r="A1447" s="6"/>
      <c r="B1447" s="6"/>
      <c r="C1447" s="6"/>
      <c r="D1447" s="28">
        <f t="shared" si="186"/>
        <v>0</v>
      </c>
      <c r="E1447" s="28">
        <f t="shared" si="187"/>
        <v>0</v>
      </c>
      <c r="F1447" s="28">
        <f t="shared" si="188"/>
        <v>0</v>
      </c>
      <c r="H1447" s="6"/>
      <c r="I1447" s="6"/>
      <c r="J1447" s="6"/>
      <c r="K1447" s="28">
        <f t="shared" si="189"/>
        <v>0</v>
      </c>
      <c r="L1447" s="28">
        <f t="shared" si="190"/>
        <v>0</v>
      </c>
      <c r="M1447" s="28">
        <f t="shared" si="191"/>
        <v>0</v>
      </c>
      <c r="O1447" s="11" t="s">
        <v>25</v>
      </c>
      <c r="P1447" s="6"/>
      <c r="Q1447" s="28">
        <f t="shared" si="192"/>
        <v>0</v>
      </c>
      <c r="S1447" s="11" t="s">
        <v>25</v>
      </c>
      <c r="T1447" s="6"/>
      <c r="U1447" s="28">
        <f t="shared" si="193"/>
        <v>0</v>
      </c>
    </row>
    <row r="1448" spans="1:21" x14ac:dyDescent="0.35">
      <c r="A1448" s="6"/>
      <c r="B1448" s="6"/>
      <c r="C1448" s="6"/>
      <c r="D1448" s="28">
        <f t="shared" si="186"/>
        <v>0</v>
      </c>
      <c r="E1448" s="28">
        <f t="shared" si="187"/>
        <v>0</v>
      </c>
      <c r="F1448" s="28">
        <f t="shared" si="188"/>
        <v>0</v>
      </c>
      <c r="H1448" s="6"/>
      <c r="I1448" s="6"/>
      <c r="J1448" s="6"/>
      <c r="K1448" s="28">
        <f t="shared" si="189"/>
        <v>0</v>
      </c>
      <c r="L1448" s="28">
        <f t="shared" si="190"/>
        <v>0</v>
      </c>
      <c r="M1448" s="28">
        <f t="shared" si="191"/>
        <v>0</v>
      </c>
      <c r="O1448" s="11" t="s">
        <v>25</v>
      </c>
      <c r="P1448" s="6"/>
      <c r="Q1448" s="28">
        <f t="shared" si="192"/>
        <v>0</v>
      </c>
      <c r="S1448" s="11" t="s">
        <v>25</v>
      </c>
      <c r="T1448" s="6"/>
      <c r="U1448" s="28">
        <f t="shared" si="193"/>
        <v>0</v>
      </c>
    </row>
    <row r="1449" spans="1:21" x14ac:dyDescent="0.35">
      <c r="A1449" s="6"/>
      <c r="B1449" s="6"/>
      <c r="C1449" s="6"/>
      <c r="D1449" s="28">
        <f t="shared" si="186"/>
        <v>0</v>
      </c>
      <c r="E1449" s="28">
        <f t="shared" si="187"/>
        <v>0</v>
      </c>
      <c r="F1449" s="28">
        <f t="shared" si="188"/>
        <v>0</v>
      </c>
      <c r="H1449" s="6"/>
      <c r="I1449" s="6"/>
      <c r="J1449" s="6"/>
      <c r="K1449" s="28">
        <f t="shared" si="189"/>
        <v>0</v>
      </c>
      <c r="L1449" s="28">
        <f t="shared" si="190"/>
        <v>0</v>
      </c>
      <c r="M1449" s="28">
        <f t="shared" si="191"/>
        <v>0</v>
      </c>
      <c r="O1449" s="11" t="s">
        <v>25</v>
      </c>
      <c r="P1449" s="6"/>
      <c r="Q1449" s="28">
        <f t="shared" si="192"/>
        <v>0</v>
      </c>
      <c r="S1449" s="11" t="s">
        <v>25</v>
      </c>
      <c r="T1449" s="6"/>
      <c r="U1449" s="28">
        <f t="shared" si="193"/>
        <v>0</v>
      </c>
    </row>
    <row r="1450" spans="1:21" x14ac:dyDescent="0.35">
      <c r="A1450" s="6"/>
      <c r="B1450" s="6"/>
      <c r="C1450" s="6"/>
      <c r="D1450" s="28">
        <f t="shared" si="186"/>
        <v>0</v>
      </c>
      <c r="E1450" s="28">
        <f t="shared" si="187"/>
        <v>0</v>
      </c>
      <c r="F1450" s="28">
        <f t="shared" si="188"/>
        <v>0</v>
      </c>
      <c r="H1450" s="6"/>
      <c r="I1450" s="6"/>
      <c r="J1450" s="6"/>
      <c r="K1450" s="28">
        <f t="shared" si="189"/>
        <v>0</v>
      </c>
      <c r="L1450" s="28">
        <f t="shared" si="190"/>
        <v>0</v>
      </c>
      <c r="M1450" s="28">
        <f t="shared" si="191"/>
        <v>0</v>
      </c>
      <c r="O1450" s="11" t="s">
        <v>25</v>
      </c>
      <c r="P1450" s="6"/>
      <c r="Q1450" s="28">
        <f t="shared" si="192"/>
        <v>0</v>
      </c>
      <c r="S1450" s="11" t="s">
        <v>25</v>
      </c>
      <c r="T1450" s="6"/>
      <c r="U1450" s="28">
        <f t="shared" si="193"/>
        <v>0</v>
      </c>
    </row>
    <row r="1451" spans="1:21" x14ac:dyDescent="0.35">
      <c r="A1451" s="6"/>
      <c r="B1451" s="6"/>
      <c r="C1451" s="6"/>
      <c r="D1451" s="28">
        <f t="shared" si="186"/>
        <v>0</v>
      </c>
      <c r="E1451" s="28">
        <f t="shared" si="187"/>
        <v>0</v>
      </c>
      <c r="F1451" s="28">
        <f t="shared" si="188"/>
        <v>0</v>
      </c>
      <c r="H1451" s="6"/>
      <c r="I1451" s="6"/>
      <c r="J1451" s="6"/>
      <c r="K1451" s="28">
        <f t="shared" si="189"/>
        <v>0</v>
      </c>
      <c r="L1451" s="28">
        <f t="shared" si="190"/>
        <v>0</v>
      </c>
      <c r="M1451" s="28">
        <f t="shared" si="191"/>
        <v>0</v>
      </c>
      <c r="O1451" s="11" t="s">
        <v>25</v>
      </c>
      <c r="P1451" s="6"/>
      <c r="Q1451" s="28">
        <f t="shared" si="192"/>
        <v>0</v>
      </c>
      <c r="S1451" s="11" t="s">
        <v>25</v>
      </c>
      <c r="T1451" s="6"/>
      <c r="U1451" s="28">
        <f t="shared" si="193"/>
        <v>0</v>
      </c>
    </row>
    <row r="1452" spans="1:21" x14ac:dyDescent="0.35">
      <c r="A1452" s="6"/>
      <c r="B1452" s="6"/>
      <c r="C1452" s="6"/>
      <c r="D1452" s="28">
        <f t="shared" si="186"/>
        <v>0</v>
      </c>
      <c r="E1452" s="28">
        <f t="shared" si="187"/>
        <v>0</v>
      </c>
      <c r="F1452" s="28">
        <f t="shared" si="188"/>
        <v>0</v>
      </c>
      <c r="H1452" s="6"/>
      <c r="I1452" s="6"/>
      <c r="J1452" s="6"/>
      <c r="K1452" s="28">
        <f t="shared" si="189"/>
        <v>0</v>
      </c>
      <c r="L1452" s="28">
        <f t="shared" si="190"/>
        <v>0</v>
      </c>
      <c r="M1452" s="28">
        <f t="shared" si="191"/>
        <v>0</v>
      </c>
      <c r="O1452" s="11" t="s">
        <v>25</v>
      </c>
      <c r="P1452" s="6"/>
      <c r="Q1452" s="28">
        <f t="shared" si="192"/>
        <v>0</v>
      </c>
      <c r="S1452" s="11" t="s">
        <v>25</v>
      </c>
      <c r="T1452" s="6"/>
      <c r="U1452" s="28">
        <f t="shared" si="193"/>
        <v>0</v>
      </c>
    </row>
    <row r="1453" spans="1:21" x14ac:dyDescent="0.35">
      <c r="A1453" s="6"/>
      <c r="B1453" s="6"/>
      <c r="C1453" s="6"/>
      <c r="D1453" s="28">
        <f t="shared" si="186"/>
        <v>0</v>
      </c>
      <c r="E1453" s="28">
        <f t="shared" si="187"/>
        <v>0</v>
      </c>
      <c r="F1453" s="28">
        <f t="shared" si="188"/>
        <v>0</v>
      </c>
      <c r="H1453" s="6"/>
      <c r="I1453" s="6"/>
      <c r="J1453" s="6"/>
      <c r="K1453" s="28">
        <f t="shared" si="189"/>
        <v>0</v>
      </c>
      <c r="L1453" s="28">
        <f t="shared" si="190"/>
        <v>0</v>
      </c>
      <c r="M1453" s="28">
        <f t="shared" si="191"/>
        <v>0</v>
      </c>
      <c r="O1453" s="11" t="s">
        <v>25</v>
      </c>
      <c r="P1453" s="6"/>
      <c r="Q1453" s="28">
        <f t="shared" si="192"/>
        <v>0</v>
      </c>
      <c r="S1453" s="11" t="s">
        <v>25</v>
      </c>
      <c r="T1453" s="6"/>
      <c r="U1453" s="28">
        <f t="shared" si="193"/>
        <v>0</v>
      </c>
    </row>
    <row r="1454" spans="1:21" x14ac:dyDescent="0.35">
      <c r="A1454" s="6"/>
      <c r="B1454" s="6"/>
      <c r="C1454" s="6"/>
      <c r="D1454" s="28">
        <f t="shared" si="186"/>
        <v>0</v>
      </c>
      <c r="E1454" s="28">
        <f t="shared" si="187"/>
        <v>0</v>
      </c>
      <c r="F1454" s="28">
        <f t="shared" si="188"/>
        <v>0</v>
      </c>
      <c r="H1454" s="6"/>
      <c r="I1454" s="6"/>
      <c r="J1454" s="6"/>
      <c r="K1454" s="28">
        <f t="shared" si="189"/>
        <v>0</v>
      </c>
      <c r="L1454" s="28">
        <f t="shared" si="190"/>
        <v>0</v>
      </c>
      <c r="M1454" s="28">
        <f t="shared" si="191"/>
        <v>0</v>
      </c>
      <c r="O1454" s="11" t="s">
        <v>25</v>
      </c>
      <c r="P1454" s="6"/>
      <c r="Q1454" s="28">
        <f t="shared" si="192"/>
        <v>0</v>
      </c>
      <c r="S1454" s="11" t="s">
        <v>25</v>
      </c>
      <c r="T1454" s="6"/>
      <c r="U1454" s="28">
        <f t="shared" si="193"/>
        <v>0</v>
      </c>
    </row>
    <row r="1455" spans="1:21" x14ac:dyDescent="0.35">
      <c r="A1455" s="6"/>
      <c r="B1455" s="6"/>
      <c r="C1455" s="6"/>
      <c r="D1455" s="28">
        <f t="shared" si="186"/>
        <v>0</v>
      </c>
      <c r="E1455" s="28">
        <f t="shared" si="187"/>
        <v>0</v>
      </c>
      <c r="F1455" s="28">
        <f t="shared" si="188"/>
        <v>0</v>
      </c>
      <c r="H1455" s="6"/>
      <c r="I1455" s="6"/>
      <c r="J1455" s="6"/>
      <c r="K1455" s="28">
        <f t="shared" si="189"/>
        <v>0</v>
      </c>
      <c r="L1455" s="28">
        <f t="shared" si="190"/>
        <v>0</v>
      </c>
      <c r="M1455" s="28">
        <f t="shared" si="191"/>
        <v>0</v>
      </c>
      <c r="O1455" s="11" t="s">
        <v>25</v>
      </c>
      <c r="P1455" s="6"/>
      <c r="Q1455" s="28">
        <f t="shared" si="192"/>
        <v>0</v>
      </c>
      <c r="S1455" s="11" t="s">
        <v>25</v>
      </c>
      <c r="T1455" s="6"/>
      <c r="U1455" s="28">
        <f t="shared" si="193"/>
        <v>0</v>
      </c>
    </row>
    <row r="1456" spans="1:21" x14ac:dyDescent="0.35">
      <c r="A1456" s="6"/>
      <c r="B1456" s="6"/>
      <c r="C1456" s="6"/>
      <c r="D1456" s="28">
        <f t="shared" si="186"/>
        <v>0</v>
      </c>
      <c r="E1456" s="28">
        <f t="shared" si="187"/>
        <v>0</v>
      </c>
      <c r="F1456" s="28">
        <f t="shared" si="188"/>
        <v>0</v>
      </c>
      <c r="H1456" s="6"/>
      <c r="I1456" s="6"/>
      <c r="J1456" s="6"/>
      <c r="K1456" s="28">
        <f t="shared" si="189"/>
        <v>0</v>
      </c>
      <c r="L1456" s="28">
        <f t="shared" si="190"/>
        <v>0</v>
      </c>
      <c r="M1456" s="28">
        <f t="shared" si="191"/>
        <v>0</v>
      </c>
      <c r="O1456" s="11" t="s">
        <v>25</v>
      </c>
      <c r="P1456" s="6"/>
      <c r="Q1456" s="28">
        <f t="shared" si="192"/>
        <v>0</v>
      </c>
      <c r="S1456" s="11" t="s">
        <v>25</v>
      </c>
      <c r="T1456" s="6"/>
      <c r="U1456" s="28">
        <f t="shared" si="193"/>
        <v>0</v>
      </c>
    </row>
    <row r="1457" spans="1:21" x14ac:dyDescent="0.35">
      <c r="A1457" s="6"/>
      <c r="B1457" s="6"/>
      <c r="C1457" s="6"/>
      <c r="D1457" s="28">
        <f t="shared" si="186"/>
        <v>0</v>
      </c>
      <c r="E1457" s="28">
        <f t="shared" si="187"/>
        <v>0</v>
      </c>
      <c r="F1457" s="28">
        <f t="shared" si="188"/>
        <v>0</v>
      </c>
      <c r="H1457" s="6"/>
      <c r="I1457" s="6"/>
      <c r="J1457" s="6"/>
      <c r="K1457" s="28">
        <f t="shared" si="189"/>
        <v>0</v>
      </c>
      <c r="L1457" s="28">
        <f t="shared" si="190"/>
        <v>0</v>
      </c>
      <c r="M1457" s="28">
        <f t="shared" si="191"/>
        <v>0</v>
      </c>
      <c r="O1457" s="11" t="s">
        <v>25</v>
      </c>
      <c r="P1457" s="6"/>
      <c r="Q1457" s="28">
        <f t="shared" si="192"/>
        <v>0</v>
      </c>
      <c r="S1457" s="11" t="s">
        <v>25</v>
      </c>
      <c r="T1457" s="6"/>
      <c r="U1457" s="28">
        <f t="shared" si="193"/>
        <v>0</v>
      </c>
    </row>
    <row r="1458" spans="1:21" x14ac:dyDescent="0.35">
      <c r="A1458" s="6"/>
      <c r="B1458" s="6"/>
      <c r="C1458" s="6"/>
      <c r="D1458" s="28">
        <f t="shared" ref="D1458:D1521" si="194">CalcHostUnitsFullStack(B1458)</f>
        <v>0</v>
      </c>
      <c r="E1458" s="28">
        <f t="shared" ref="E1458:E1521" si="195">D1458*C1458</f>
        <v>0</v>
      </c>
      <c r="F1458" s="28">
        <f t="shared" ref="F1458:F1521" si="196">CalcCustomMetricsFullStack(B1458)</f>
        <v>0</v>
      </c>
      <c r="H1458" s="6"/>
      <c r="I1458" s="6"/>
      <c r="J1458" s="6"/>
      <c r="K1458" s="28">
        <f t="shared" ref="K1458:K1521" si="197">CalcHostUnitsInfraOnly(I1458)</f>
        <v>0</v>
      </c>
      <c r="L1458" s="28">
        <f t="shared" ref="L1458:L1521" si="198">K1458*J1458</f>
        <v>0</v>
      </c>
      <c r="M1458" s="28">
        <f t="shared" ref="M1458:M1521" si="199">CalcCustomMetricsInfraOnly(I1458)</f>
        <v>0</v>
      </c>
      <c r="O1458" s="11" t="s">
        <v>25</v>
      </c>
      <c r="P1458" s="6"/>
      <c r="Q1458" s="28">
        <f t="shared" ref="Q1458:Q1521" si="200">CalcHostUnitsFullStack(VLOOKUP(O1458,machine_sizes,2,FALSE))*P1458</f>
        <v>0</v>
      </c>
      <c r="S1458" s="11" t="s">
        <v>25</v>
      </c>
      <c r="T1458" s="6"/>
      <c r="U1458" s="28">
        <f t="shared" ref="U1458:U1521" si="201">CalcHostUnitsInfraOnly(VLOOKUP(S1458,machine_sizes,2,FALSE))*T1458</f>
        <v>0</v>
      </c>
    </row>
    <row r="1459" spans="1:21" x14ac:dyDescent="0.35">
      <c r="A1459" s="6"/>
      <c r="B1459" s="6"/>
      <c r="C1459" s="6"/>
      <c r="D1459" s="28">
        <f t="shared" si="194"/>
        <v>0</v>
      </c>
      <c r="E1459" s="28">
        <f t="shared" si="195"/>
        <v>0</v>
      </c>
      <c r="F1459" s="28">
        <f t="shared" si="196"/>
        <v>0</v>
      </c>
      <c r="H1459" s="6"/>
      <c r="I1459" s="6"/>
      <c r="J1459" s="6"/>
      <c r="K1459" s="28">
        <f t="shared" si="197"/>
        <v>0</v>
      </c>
      <c r="L1459" s="28">
        <f t="shared" si="198"/>
        <v>0</v>
      </c>
      <c r="M1459" s="28">
        <f t="shared" si="199"/>
        <v>0</v>
      </c>
      <c r="O1459" s="11" t="s">
        <v>25</v>
      </c>
      <c r="P1459" s="6"/>
      <c r="Q1459" s="28">
        <f t="shared" si="200"/>
        <v>0</v>
      </c>
      <c r="S1459" s="11" t="s">
        <v>25</v>
      </c>
      <c r="T1459" s="6"/>
      <c r="U1459" s="28">
        <f t="shared" si="201"/>
        <v>0</v>
      </c>
    </row>
    <row r="1460" spans="1:21" x14ac:dyDescent="0.35">
      <c r="A1460" s="6"/>
      <c r="B1460" s="6"/>
      <c r="C1460" s="6"/>
      <c r="D1460" s="28">
        <f t="shared" si="194"/>
        <v>0</v>
      </c>
      <c r="E1460" s="28">
        <f t="shared" si="195"/>
        <v>0</v>
      </c>
      <c r="F1460" s="28">
        <f t="shared" si="196"/>
        <v>0</v>
      </c>
      <c r="H1460" s="6"/>
      <c r="I1460" s="6"/>
      <c r="J1460" s="6"/>
      <c r="K1460" s="28">
        <f t="shared" si="197"/>
        <v>0</v>
      </c>
      <c r="L1460" s="28">
        <f t="shared" si="198"/>
        <v>0</v>
      </c>
      <c r="M1460" s="28">
        <f t="shared" si="199"/>
        <v>0</v>
      </c>
      <c r="O1460" s="11" t="s">
        <v>25</v>
      </c>
      <c r="P1460" s="6"/>
      <c r="Q1460" s="28">
        <f t="shared" si="200"/>
        <v>0</v>
      </c>
      <c r="S1460" s="11" t="s">
        <v>25</v>
      </c>
      <c r="T1460" s="6"/>
      <c r="U1460" s="28">
        <f t="shared" si="201"/>
        <v>0</v>
      </c>
    </row>
    <row r="1461" spans="1:21" x14ac:dyDescent="0.35">
      <c r="A1461" s="6"/>
      <c r="B1461" s="6"/>
      <c r="C1461" s="6"/>
      <c r="D1461" s="28">
        <f t="shared" si="194"/>
        <v>0</v>
      </c>
      <c r="E1461" s="28">
        <f t="shared" si="195"/>
        <v>0</v>
      </c>
      <c r="F1461" s="28">
        <f t="shared" si="196"/>
        <v>0</v>
      </c>
      <c r="H1461" s="6"/>
      <c r="I1461" s="6"/>
      <c r="J1461" s="6"/>
      <c r="K1461" s="28">
        <f t="shared" si="197"/>
        <v>0</v>
      </c>
      <c r="L1461" s="28">
        <f t="shared" si="198"/>
        <v>0</v>
      </c>
      <c r="M1461" s="28">
        <f t="shared" si="199"/>
        <v>0</v>
      </c>
      <c r="O1461" s="11" t="s">
        <v>25</v>
      </c>
      <c r="P1461" s="6"/>
      <c r="Q1461" s="28">
        <f t="shared" si="200"/>
        <v>0</v>
      </c>
      <c r="S1461" s="11" t="s">
        <v>25</v>
      </c>
      <c r="T1461" s="6"/>
      <c r="U1461" s="28">
        <f t="shared" si="201"/>
        <v>0</v>
      </c>
    </row>
    <row r="1462" spans="1:21" x14ac:dyDescent="0.35">
      <c r="A1462" s="6"/>
      <c r="B1462" s="6"/>
      <c r="C1462" s="6"/>
      <c r="D1462" s="28">
        <f t="shared" si="194"/>
        <v>0</v>
      </c>
      <c r="E1462" s="28">
        <f t="shared" si="195"/>
        <v>0</v>
      </c>
      <c r="F1462" s="28">
        <f t="shared" si="196"/>
        <v>0</v>
      </c>
      <c r="H1462" s="6"/>
      <c r="I1462" s="6"/>
      <c r="J1462" s="6"/>
      <c r="K1462" s="28">
        <f t="shared" si="197"/>
        <v>0</v>
      </c>
      <c r="L1462" s="28">
        <f t="shared" si="198"/>
        <v>0</v>
      </c>
      <c r="M1462" s="28">
        <f t="shared" si="199"/>
        <v>0</v>
      </c>
      <c r="O1462" s="11" t="s">
        <v>25</v>
      </c>
      <c r="P1462" s="6"/>
      <c r="Q1462" s="28">
        <f t="shared" si="200"/>
        <v>0</v>
      </c>
      <c r="S1462" s="11" t="s">
        <v>25</v>
      </c>
      <c r="T1462" s="6"/>
      <c r="U1462" s="28">
        <f t="shared" si="201"/>
        <v>0</v>
      </c>
    </row>
    <row r="1463" spans="1:21" x14ac:dyDescent="0.35">
      <c r="A1463" s="6"/>
      <c r="B1463" s="6"/>
      <c r="C1463" s="6"/>
      <c r="D1463" s="28">
        <f t="shared" si="194"/>
        <v>0</v>
      </c>
      <c r="E1463" s="28">
        <f t="shared" si="195"/>
        <v>0</v>
      </c>
      <c r="F1463" s="28">
        <f t="shared" si="196"/>
        <v>0</v>
      </c>
      <c r="H1463" s="6"/>
      <c r="I1463" s="6"/>
      <c r="J1463" s="6"/>
      <c r="K1463" s="28">
        <f t="shared" si="197"/>
        <v>0</v>
      </c>
      <c r="L1463" s="28">
        <f t="shared" si="198"/>
        <v>0</v>
      </c>
      <c r="M1463" s="28">
        <f t="shared" si="199"/>
        <v>0</v>
      </c>
      <c r="O1463" s="11" t="s">
        <v>25</v>
      </c>
      <c r="P1463" s="6"/>
      <c r="Q1463" s="28">
        <f t="shared" si="200"/>
        <v>0</v>
      </c>
      <c r="S1463" s="11" t="s">
        <v>25</v>
      </c>
      <c r="T1463" s="6"/>
      <c r="U1463" s="28">
        <f t="shared" si="201"/>
        <v>0</v>
      </c>
    </row>
    <row r="1464" spans="1:21" x14ac:dyDescent="0.35">
      <c r="A1464" s="6"/>
      <c r="B1464" s="6"/>
      <c r="C1464" s="6"/>
      <c r="D1464" s="28">
        <f t="shared" si="194"/>
        <v>0</v>
      </c>
      <c r="E1464" s="28">
        <f t="shared" si="195"/>
        <v>0</v>
      </c>
      <c r="F1464" s="28">
        <f t="shared" si="196"/>
        <v>0</v>
      </c>
      <c r="H1464" s="6"/>
      <c r="I1464" s="6"/>
      <c r="J1464" s="6"/>
      <c r="K1464" s="28">
        <f t="shared" si="197"/>
        <v>0</v>
      </c>
      <c r="L1464" s="28">
        <f t="shared" si="198"/>
        <v>0</v>
      </c>
      <c r="M1464" s="28">
        <f t="shared" si="199"/>
        <v>0</v>
      </c>
      <c r="O1464" s="11" t="s">
        <v>25</v>
      </c>
      <c r="P1464" s="6"/>
      <c r="Q1464" s="28">
        <f t="shared" si="200"/>
        <v>0</v>
      </c>
      <c r="S1464" s="11" t="s">
        <v>25</v>
      </c>
      <c r="T1464" s="6"/>
      <c r="U1464" s="28">
        <f t="shared" si="201"/>
        <v>0</v>
      </c>
    </row>
    <row r="1465" spans="1:21" x14ac:dyDescent="0.35">
      <c r="A1465" s="6"/>
      <c r="B1465" s="6"/>
      <c r="C1465" s="6"/>
      <c r="D1465" s="28">
        <f t="shared" si="194"/>
        <v>0</v>
      </c>
      <c r="E1465" s="28">
        <f t="shared" si="195"/>
        <v>0</v>
      </c>
      <c r="F1465" s="28">
        <f t="shared" si="196"/>
        <v>0</v>
      </c>
      <c r="H1465" s="6"/>
      <c r="I1465" s="6"/>
      <c r="J1465" s="6"/>
      <c r="K1465" s="28">
        <f t="shared" si="197"/>
        <v>0</v>
      </c>
      <c r="L1465" s="28">
        <f t="shared" si="198"/>
        <v>0</v>
      </c>
      <c r="M1465" s="28">
        <f t="shared" si="199"/>
        <v>0</v>
      </c>
      <c r="O1465" s="11" t="s">
        <v>25</v>
      </c>
      <c r="P1465" s="6"/>
      <c r="Q1465" s="28">
        <f t="shared" si="200"/>
        <v>0</v>
      </c>
      <c r="S1465" s="11" t="s">
        <v>25</v>
      </c>
      <c r="T1465" s="6"/>
      <c r="U1465" s="28">
        <f t="shared" si="201"/>
        <v>0</v>
      </c>
    </row>
    <row r="1466" spans="1:21" x14ac:dyDescent="0.35">
      <c r="A1466" s="6"/>
      <c r="B1466" s="6"/>
      <c r="C1466" s="6"/>
      <c r="D1466" s="28">
        <f t="shared" si="194"/>
        <v>0</v>
      </c>
      <c r="E1466" s="28">
        <f t="shared" si="195"/>
        <v>0</v>
      </c>
      <c r="F1466" s="28">
        <f t="shared" si="196"/>
        <v>0</v>
      </c>
      <c r="H1466" s="6"/>
      <c r="I1466" s="6"/>
      <c r="J1466" s="6"/>
      <c r="K1466" s="28">
        <f t="shared" si="197"/>
        <v>0</v>
      </c>
      <c r="L1466" s="28">
        <f t="shared" si="198"/>
        <v>0</v>
      </c>
      <c r="M1466" s="28">
        <f t="shared" si="199"/>
        <v>0</v>
      </c>
      <c r="O1466" s="11" t="s">
        <v>25</v>
      </c>
      <c r="P1466" s="6"/>
      <c r="Q1466" s="28">
        <f t="shared" si="200"/>
        <v>0</v>
      </c>
      <c r="S1466" s="11" t="s">
        <v>25</v>
      </c>
      <c r="T1466" s="6"/>
      <c r="U1466" s="28">
        <f t="shared" si="201"/>
        <v>0</v>
      </c>
    </row>
    <row r="1467" spans="1:21" x14ac:dyDescent="0.35">
      <c r="A1467" s="6"/>
      <c r="B1467" s="6"/>
      <c r="C1467" s="6"/>
      <c r="D1467" s="28">
        <f t="shared" si="194"/>
        <v>0</v>
      </c>
      <c r="E1467" s="28">
        <f t="shared" si="195"/>
        <v>0</v>
      </c>
      <c r="F1467" s="28">
        <f t="shared" si="196"/>
        <v>0</v>
      </c>
      <c r="H1467" s="6"/>
      <c r="I1467" s="6"/>
      <c r="J1467" s="6"/>
      <c r="K1467" s="28">
        <f t="shared" si="197"/>
        <v>0</v>
      </c>
      <c r="L1467" s="28">
        <f t="shared" si="198"/>
        <v>0</v>
      </c>
      <c r="M1467" s="28">
        <f t="shared" si="199"/>
        <v>0</v>
      </c>
      <c r="O1467" s="11" t="s">
        <v>25</v>
      </c>
      <c r="P1467" s="6"/>
      <c r="Q1467" s="28">
        <f t="shared" si="200"/>
        <v>0</v>
      </c>
      <c r="S1467" s="11" t="s">
        <v>25</v>
      </c>
      <c r="T1467" s="6"/>
      <c r="U1467" s="28">
        <f t="shared" si="201"/>
        <v>0</v>
      </c>
    </row>
    <row r="1468" spans="1:21" x14ac:dyDescent="0.35">
      <c r="A1468" s="6"/>
      <c r="B1468" s="6"/>
      <c r="C1468" s="6"/>
      <c r="D1468" s="28">
        <f t="shared" si="194"/>
        <v>0</v>
      </c>
      <c r="E1468" s="28">
        <f t="shared" si="195"/>
        <v>0</v>
      </c>
      <c r="F1468" s="28">
        <f t="shared" si="196"/>
        <v>0</v>
      </c>
      <c r="H1468" s="6"/>
      <c r="I1468" s="6"/>
      <c r="J1468" s="6"/>
      <c r="K1468" s="28">
        <f t="shared" si="197"/>
        <v>0</v>
      </c>
      <c r="L1468" s="28">
        <f t="shared" si="198"/>
        <v>0</v>
      </c>
      <c r="M1468" s="28">
        <f t="shared" si="199"/>
        <v>0</v>
      </c>
      <c r="O1468" s="11" t="s">
        <v>25</v>
      </c>
      <c r="P1468" s="6"/>
      <c r="Q1468" s="28">
        <f t="shared" si="200"/>
        <v>0</v>
      </c>
      <c r="S1468" s="11" t="s">
        <v>25</v>
      </c>
      <c r="T1468" s="6"/>
      <c r="U1468" s="28">
        <f t="shared" si="201"/>
        <v>0</v>
      </c>
    </row>
    <row r="1469" spans="1:21" x14ac:dyDescent="0.35">
      <c r="A1469" s="6"/>
      <c r="B1469" s="6"/>
      <c r="C1469" s="6"/>
      <c r="D1469" s="28">
        <f t="shared" si="194"/>
        <v>0</v>
      </c>
      <c r="E1469" s="28">
        <f t="shared" si="195"/>
        <v>0</v>
      </c>
      <c r="F1469" s="28">
        <f t="shared" si="196"/>
        <v>0</v>
      </c>
      <c r="H1469" s="6"/>
      <c r="I1469" s="6"/>
      <c r="J1469" s="6"/>
      <c r="K1469" s="28">
        <f t="shared" si="197"/>
        <v>0</v>
      </c>
      <c r="L1469" s="28">
        <f t="shared" si="198"/>
        <v>0</v>
      </c>
      <c r="M1469" s="28">
        <f t="shared" si="199"/>
        <v>0</v>
      </c>
      <c r="O1469" s="11" t="s">
        <v>25</v>
      </c>
      <c r="P1469" s="6"/>
      <c r="Q1469" s="28">
        <f t="shared" si="200"/>
        <v>0</v>
      </c>
      <c r="S1469" s="11" t="s">
        <v>25</v>
      </c>
      <c r="T1469" s="6"/>
      <c r="U1469" s="28">
        <f t="shared" si="201"/>
        <v>0</v>
      </c>
    </row>
    <row r="1470" spans="1:21" x14ac:dyDescent="0.35">
      <c r="A1470" s="6"/>
      <c r="B1470" s="6"/>
      <c r="C1470" s="6"/>
      <c r="D1470" s="28">
        <f t="shared" si="194"/>
        <v>0</v>
      </c>
      <c r="E1470" s="28">
        <f t="shared" si="195"/>
        <v>0</v>
      </c>
      <c r="F1470" s="28">
        <f t="shared" si="196"/>
        <v>0</v>
      </c>
      <c r="H1470" s="6"/>
      <c r="I1470" s="6"/>
      <c r="J1470" s="6"/>
      <c r="K1470" s="28">
        <f t="shared" si="197"/>
        <v>0</v>
      </c>
      <c r="L1470" s="28">
        <f t="shared" si="198"/>
        <v>0</v>
      </c>
      <c r="M1470" s="28">
        <f t="shared" si="199"/>
        <v>0</v>
      </c>
      <c r="O1470" s="11" t="s">
        <v>25</v>
      </c>
      <c r="P1470" s="6"/>
      <c r="Q1470" s="28">
        <f t="shared" si="200"/>
        <v>0</v>
      </c>
      <c r="S1470" s="11" t="s">
        <v>25</v>
      </c>
      <c r="T1470" s="6"/>
      <c r="U1470" s="28">
        <f t="shared" si="201"/>
        <v>0</v>
      </c>
    </row>
    <row r="1471" spans="1:21" x14ac:dyDescent="0.35">
      <c r="A1471" s="6"/>
      <c r="B1471" s="6"/>
      <c r="C1471" s="6"/>
      <c r="D1471" s="28">
        <f t="shared" si="194"/>
        <v>0</v>
      </c>
      <c r="E1471" s="28">
        <f t="shared" si="195"/>
        <v>0</v>
      </c>
      <c r="F1471" s="28">
        <f t="shared" si="196"/>
        <v>0</v>
      </c>
      <c r="H1471" s="6"/>
      <c r="I1471" s="6"/>
      <c r="J1471" s="6"/>
      <c r="K1471" s="28">
        <f t="shared" si="197"/>
        <v>0</v>
      </c>
      <c r="L1471" s="28">
        <f t="shared" si="198"/>
        <v>0</v>
      </c>
      <c r="M1471" s="28">
        <f t="shared" si="199"/>
        <v>0</v>
      </c>
      <c r="O1471" s="11" t="s">
        <v>25</v>
      </c>
      <c r="P1471" s="6"/>
      <c r="Q1471" s="28">
        <f t="shared" si="200"/>
        <v>0</v>
      </c>
      <c r="S1471" s="11" t="s">
        <v>25</v>
      </c>
      <c r="T1471" s="6"/>
      <c r="U1471" s="28">
        <f t="shared" si="201"/>
        <v>0</v>
      </c>
    </row>
    <row r="1472" spans="1:21" x14ac:dyDescent="0.35">
      <c r="A1472" s="6"/>
      <c r="B1472" s="6"/>
      <c r="C1472" s="6"/>
      <c r="D1472" s="28">
        <f t="shared" si="194"/>
        <v>0</v>
      </c>
      <c r="E1472" s="28">
        <f t="shared" si="195"/>
        <v>0</v>
      </c>
      <c r="F1472" s="28">
        <f t="shared" si="196"/>
        <v>0</v>
      </c>
      <c r="H1472" s="6"/>
      <c r="I1472" s="6"/>
      <c r="J1472" s="6"/>
      <c r="K1472" s="28">
        <f t="shared" si="197"/>
        <v>0</v>
      </c>
      <c r="L1472" s="28">
        <f t="shared" si="198"/>
        <v>0</v>
      </c>
      <c r="M1472" s="28">
        <f t="shared" si="199"/>
        <v>0</v>
      </c>
      <c r="O1472" s="11" t="s">
        <v>25</v>
      </c>
      <c r="P1472" s="6"/>
      <c r="Q1472" s="28">
        <f t="shared" si="200"/>
        <v>0</v>
      </c>
      <c r="S1472" s="11" t="s">
        <v>25</v>
      </c>
      <c r="T1472" s="6"/>
      <c r="U1472" s="28">
        <f t="shared" si="201"/>
        <v>0</v>
      </c>
    </row>
    <row r="1473" spans="1:21" x14ac:dyDescent="0.35">
      <c r="A1473" s="6"/>
      <c r="B1473" s="6"/>
      <c r="C1473" s="6"/>
      <c r="D1473" s="28">
        <f t="shared" si="194"/>
        <v>0</v>
      </c>
      <c r="E1473" s="28">
        <f t="shared" si="195"/>
        <v>0</v>
      </c>
      <c r="F1473" s="28">
        <f t="shared" si="196"/>
        <v>0</v>
      </c>
      <c r="H1473" s="6"/>
      <c r="I1473" s="6"/>
      <c r="J1473" s="6"/>
      <c r="K1473" s="28">
        <f t="shared" si="197"/>
        <v>0</v>
      </c>
      <c r="L1473" s="28">
        <f t="shared" si="198"/>
        <v>0</v>
      </c>
      <c r="M1473" s="28">
        <f t="shared" si="199"/>
        <v>0</v>
      </c>
      <c r="O1473" s="11" t="s">
        <v>25</v>
      </c>
      <c r="P1473" s="6"/>
      <c r="Q1473" s="28">
        <f t="shared" si="200"/>
        <v>0</v>
      </c>
      <c r="S1473" s="11" t="s">
        <v>25</v>
      </c>
      <c r="T1473" s="6"/>
      <c r="U1473" s="28">
        <f t="shared" si="201"/>
        <v>0</v>
      </c>
    </row>
    <row r="1474" spans="1:21" x14ac:dyDescent="0.35">
      <c r="A1474" s="6"/>
      <c r="B1474" s="6"/>
      <c r="C1474" s="6"/>
      <c r="D1474" s="28">
        <f t="shared" si="194"/>
        <v>0</v>
      </c>
      <c r="E1474" s="28">
        <f t="shared" si="195"/>
        <v>0</v>
      </c>
      <c r="F1474" s="28">
        <f t="shared" si="196"/>
        <v>0</v>
      </c>
      <c r="H1474" s="6"/>
      <c r="I1474" s="6"/>
      <c r="J1474" s="6"/>
      <c r="K1474" s="28">
        <f t="shared" si="197"/>
        <v>0</v>
      </c>
      <c r="L1474" s="28">
        <f t="shared" si="198"/>
        <v>0</v>
      </c>
      <c r="M1474" s="28">
        <f t="shared" si="199"/>
        <v>0</v>
      </c>
      <c r="O1474" s="11" t="s">
        <v>25</v>
      </c>
      <c r="P1474" s="6"/>
      <c r="Q1474" s="28">
        <f t="shared" si="200"/>
        <v>0</v>
      </c>
      <c r="S1474" s="11" t="s">
        <v>25</v>
      </c>
      <c r="T1474" s="6"/>
      <c r="U1474" s="28">
        <f t="shared" si="201"/>
        <v>0</v>
      </c>
    </row>
    <row r="1475" spans="1:21" x14ac:dyDescent="0.35">
      <c r="A1475" s="6"/>
      <c r="B1475" s="6"/>
      <c r="C1475" s="6"/>
      <c r="D1475" s="28">
        <f t="shared" si="194"/>
        <v>0</v>
      </c>
      <c r="E1475" s="28">
        <f t="shared" si="195"/>
        <v>0</v>
      </c>
      <c r="F1475" s="28">
        <f t="shared" si="196"/>
        <v>0</v>
      </c>
      <c r="H1475" s="6"/>
      <c r="I1475" s="6"/>
      <c r="J1475" s="6"/>
      <c r="K1475" s="28">
        <f t="shared" si="197"/>
        <v>0</v>
      </c>
      <c r="L1475" s="28">
        <f t="shared" si="198"/>
        <v>0</v>
      </c>
      <c r="M1475" s="28">
        <f t="shared" si="199"/>
        <v>0</v>
      </c>
      <c r="O1475" s="11" t="s">
        <v>25</v>
      </c>
      <c r="P1475" s="6"/>
      <c r="Q1475" s="28">
        <f t="shared" si="200"/>
        <v>0</v>
      </c>
      <c r="S1475" s="11" t="s">
        <v>25</v>
      </c>
      <c r="T1475" s="6"/>
      <c r="U1475" s="28">
        <f t="shared" si="201"/>
        <v>0</v>
      </c>
    </row>
    <row r="1476" spans="1:21" x14ac:dyDescent="0.35">
      <c r="A1476" s="6"/>
      <c r="B1476" s="6"/>
      <c r="C1476" s="6"/>
      <c r="D1476" s="28">
        <f t="shared" si="194"/>
        <v>0</v>
      </c>
      <c r="E1476" s="28">
        <f t="shared" si="195"/>
        <v>0</v>
      </c>
      <c r="F1476" s="28">
        <f t="shared" si="196"/>
        <v>0</v>
      </c>
      <c r="H1476" s="6"/>
      <c r="I1476" s="6"/>
      <c r="J1476" s="6"/>
      <c r="K1476" s="28">
        <f t="shared" si="197"/>
        <v>0</v>
      </c>
      <c r="L1476" s="28">
        <f t="shared" si="198"/>
        <v>0</v>
      </c>
      <c r="M1476" s="28">
        <f t="shared" si="199"/>
        <v>0</v>
      </c>
      <c r="O1476" s="11" t="s">
        <v>25</v>
      </c>
      <c r="P1476" s="6"/>
      <c r="Q1476" s="28">
        <f t="shared" si="200"/>
        <v>0</v>
      </c>
      <c r="S1476" s="11" t="s">
        <v>25</v>
      </c>
      <c r="T1476" s="6"/>
      <c r="U1476" s="28">
        <f t="shared" si="201"/>
        <v>0</v>
      </c>
    </row>
    <row r="1477" spans="1:21" x14ac:dyDescent="0.35">
      <c r="A1477" s="6"/>
      <c r="B1477" s="6"/>
      <c r="C1477" s="6"/>
      <c r="D1477" s="28">
        <f t="shared" si="194"/>
        <v>0</v>
      </c>
      <c r="E1477" s="28">
        <f t="shared" si="195"/>
        <v>0</v>
      </c>
      <c r="F1477" s="28">
        <f t="shared" si="196"/>
        <v>0</v>
      </c>
      <c r="H1477" s="6"/>
      <c r="I1477" s="6"/>
      <c r="J1477" s="6"/>
      <c r="K1477" s="28">
        <f t="shared" si="197"/>
        <v>0</v>
      </c>
      <c r="L1477" s="28">
        <f t="shared" si="198"/>
        <v>0</v>
      </c>
      <c r="M1477" s="28">
        <f t="shared" si="199"/>
        <v>0</v>
      </c>
      <c r="O1477" s="11" t="s">
        <v>25</v>
      </c>
      <c r="P1477" s="6"/>
      <c r="Q1477" s="28">
        <f t="shared" si="200"/>
        <v>0</v>
      </c>
      <c r="S1477" s="11" t="s">
        <v>25</v>
      </c>
      <c r="T1477" s="6"/>
      <c r="U1477" s="28">
        <f t="shared" si="201"/>
        <v>0</v>
      </c>
    </row>
    <row r="1478" spans="1:21" x14ac:dyDescent="0.35">
      <c r="A1478" s="6"/>
      <c r="B1478" s="6"/>
      <c r="C1478" s="6"/>
      <c r="D1478" s="28">
        <f t="shared" si="194"/>
        <v>0</v>
      </c>
      <c r="E1478" s="28">
        <f t="shared" si="195"/>
        <v>0</v>
      </c>
      <c r="F1478" s="28">
        <f t="shared" si="196"/>
        <v>0</v>
      </c>
      <c r="H1478" s="6"/>
      <c r="I1478" s="6"/>
      <c r="J1478" s="6"/>
      <c r="K1478" s="28">
        <f t="shared" si="197"/>
        <v>0</v>
      </c>
      <c r="L1478" s="28">
        <f t="shared" si="198"/>
        <v>0</v>
      </c>
      <c r="M1478" s="28">
        <f t="shared" si="199"/>
        <v>0</v>
      </c>
      <c r="O1478" s="11" t="s">
        <v>25</v>
      </c>
      <c r="P1478" s="6"/>
      <c r="Q1478" s="28">
        <f t="shared" si="200"/>
        <v>0</v>
      </c>
      <c r="S1478" s="11" t="s">
        <v>25</v>
      </c>
      <c r="T1478" s="6"/>
      <c r="U1478" s="28">
        <f t="shared" si="201"/>
        <v>0</v>
      </c>
    </row>
    <row r="1479" spans="1:21" x14ac:dyDescent="0.35">
      <c r="A1479" s="6"/>
      <c r="B1479" s="6"/>
      <c r="C1479" s="6"/>
      <c r="D1479" s="28">
        <f t="shared" si="194"/>
        <v>0</v>
      </c>
      <c r="E1479" s="28">
        <f t="shared" si="195"/>
        <v>0</v>
      </c>
      <c r="F1479" s="28">
        <f t="shared" si="196"/>
        <v>0</v>
      </c>
      <c r="H1479" s="6"/>
      <c r="I1479" s="6"/>
      <c r="J1479" s="6"/>
      <c r="K1479" s="28">
        <f t="shared" si="197"/>
        <v>0</v>
      </c>
      <c r="L1479" s="28">
        <f t="shared" si="198"/>
        <v>0</v>
      </c>
      <c r="M1479" s="28">
        <f t="shared" si="199"/>
        <v>0</v>
      </c>
      <c r="O1479" s="11" t="s">
        <v>25</v>
      </c>
      <c r="P1479" s="6"/>
      <c r="Q1479" s="28">
        <f t="shared" si="200"/>
        <v>0</v>
      </c>
      <c r="S1479" s="11" t="s">
        <v>25</v>
      </c>
      <c r="T1479" s="6"/>
      <c r="U1479" s="28">
        <f t="shared" si="201"/>
        <v>0</v>
      </c>
    </row>
    <row r="1480" spans="1:21" x14ac:dyDescent="0.35">
      <c r="A1480" s="6"/>
      <c r="B1480" s="6"/>
      <c r="C1480" s="6"/>
      <c r="D1480" s="28">
        <f t="shared" si="194"/>
        <v>0</v>
      </c>
      <c r="E1480" s="28">
        <f t="shared" si="195"/>
        <v>0</v>
      </c>
      <c r="F1480" s="28">
        <f t="shared" si="196"/>
        <v>0</v>
      </c>
      <c r="H1480" s="6"/>
      <c r="I1480" s="6"/>
      <c r="J1480" s="6"/>
      <c r="K1480" s="28">
        <f t="shared" si="197"/>
        <v>0</v>
      </c>
      <c r="L1480" s="28">
        <f t="shared" si="198"/>
        <v>0</v>
      </c>
      <c r="M1480" s="28">
        <f t="shared" si="199"/>
        <v>0</v>
      </c>
      <c r="O1480" s="11" t="s">
        <v>25</v>
      </c>
      <c r="P1480" s="6"/>
      <c r="Q1480" s="28">
        <f t="shared" si="200"/>
        <v>0</v>
      </c>
      <c r="S1480" s="11" t="s">
        <v>25</v>
      </c>
      <c r="T1480" s="6"/>
      <c r="U1480" s="28">
        <f t="shared" si="201"/>
        <v>0</v>
      </c>
    </row>
    <row r="1481" spans="1:21" x14ac:dyDescent="0.35">
      <c r="A1481" s="6"/>
      <c r="B1481" s="6"/>
      <c r="C1481" s="6"/>
      <c r="D1481" s="28">
        <f t="shared" si="194"/>
        <v>0</v>
      </c>
      <c r="E1481" s="28">
        <f t="shared" si="195"/>
        <v>0</v>
      </c>
      <c r="F1481" s="28">
        <f t="shared" si="196"/>
        <v>0</v>
      </c>
      <c r="H1481" s="6"/>
      <c r="I1481" s="6"/>
      <c r="J1481" s="6"/>
      <c r="K1481" s="28">
        <f t="shared" si="197"/>
        <v>0</v>
      </c>
      <c r="L1481" s="28">
        <f t="shared" si="198"/>
        <v>0</v>
      </c>
      <c r="M1481" s="28">
        <f t="shared" si="199"/>
        <v>0</v>
      </c>
      <c r="O1481" s="11" t="s">
        <v>25</v>
      </c>
      <c r="P1481" s="6"/>
      <c r="Q1481" s="28">
        <f t="shared" si="200"/>
        <v>0</v>
      </c>
      <c r="S1481" s="11" t="s">
        <v>25</v>
      </c>
      <c r="T1481" s="6"/>
      <c r="U1481" s="28">
        <f t="shared" si="201"/>
        <v>0</v>
      </c>
    </row>
    <row r="1482" spans="1:21" x14ac:dyDescent="0.35">
      <c r="A1482" s="6"/>
      <c r="B1482" s="6"/>
      <c r="C1482" s="6"/>
      <c r="D1482" s="28">
        <f t="shared" si="194"/>
        <v>0</v>
      </c>
      <c r="E1482" s="28">
        <f t="shared" si="195"/>
        <v>0</v>
      </c>
      <c r="F1482" s="28">
        <f t="shared" si="196"/>
        <v>0</v>
      </c>
      <c r="H1482" s="6"/>
      <c r="I1482" s="6"/>
      <c r="J1482" s="6"/>
      <c r="K1482" s="28">
        <f t="shared" si="197"/>
        <v>0</v>
      </c>
      <c r="L1482" s="28">
        <f t="shared" si="198"/>
        <v>0</v>
      </c>
      <c r="M1482" s="28">
        <f t="shared" si="199"/>
        <v>0</v>
      </c>
      <c r="O1482" s="11" t="s">
        <v>25</v>
      </c>
      <c r="P1482" s="6"/>
      <c r="Q1482" s="28">
        <f t="shared" si="200"/>
        <v>0</v>
      </c>
      <c r="S1482" s="11" t="s">
        <v>25</v>
      </c>
      <c r="T1482" s="6"/>
      <c r="U1482" s="28">
        <f t="shared" si="201"/>
        <v>0</v>
      </c>
    </row>
    <row r="1483" spans="1:21" x14ac:dyDescent="0.35">
      <c r="A1483" s="6"/>
      <c r="B1483" s="6"/>
      <c r="C1483" s="6"/>
      <c r="D1483" s="28">
        <f t="shared" si="194"/>
        <v>0</v>
      </c>
      <c r="E1483" s="28">
        <f t="shared" si="195"/>
        <v>0</v>
      </c>
      <c r="F1483" s="28">
        <f t="shared" si="196"/>
        <v>0</v>
      </c>
      <c r="H1483" s="6"/>
      <c r="I1483" s="6"/>
      <c r="J1483" s="6"/>
      <c r="K1483" s="28">
        <f t="shared" si="197"/>
        <v>0</v>
      </c>
      <c r="L1483" s="28">
        <f t="shared" si="198"/>
        <v>0</v>
      </c>
      <c r="M1483" s="28">
        <f t="shared" si="199"/>
        <v>0</v>
      </c>
      <c r="O1483" s="11" t="s">
        <v>25</v>
      </c>
      <c r="P1483" s="6"/>
      <c r="Q1483" s="28">
        <f t="shared" si="200"/>
        <v>0</v>
      </c>
      <c r="S1483" s="11" t="s">
        <v>25</v>
      </c>
      <c r="T1483" s="6"/>
      <c r="U1483" s="28">
        <f t="shared" si="201"/>
        <v>0</v>
      </c>
    </row>
    <row r="1484" spans="1:21" x14ac:dyDescent="0.35">
      <c r="A1484" s="6"/>
      <c r="B1484" s="6"/>
      <c r="C1484" s="6"/>
      <c r="D1484" s="28">
        <f t="shared" si="194"/>
        <v>0</v>
      </c>
      <c r="E1484" s="28">
        <f t="shared" si="195"/>
        <v>0</v>
      </c>
      <c r="F1484" s="28">
        <f t="shared" si="196"/>
        <v>0</v>
      </c>
      <c r="H1484" s="6"/>
      <c r="I1484" s="6"/>
      <c r="J1484" s="6"/>
      <c r="K1484" s="28">
        <f t="shared" si="197"/>
        <v>0</v>
      </c>
      <c r="L1484" s="28">
        <f t="shared" si="198"/>
        <v>0</v>
      </c>
      <c r="M1484" s="28">
        <f t="shared" si="199"/>
        <v>0</v>
      </c>
      <c r="O1484" s="11" t="s">
        <v>25</v>
      </c>
      <c r="P1484" s="6"/>
      <c r="Q1484" s="28">
        <f t="shared" si="200"/>
        <v>0</v>
      </c>
      <c r="S1484" s="11" t="s">
        <v>25</v>
      </c>
      <c r="T1484" s="6"/>
      <c r="U1484" s="28">
        <f t="shared" si="201"/>
        <v>0</v>
      </c>
    </row>
    <row r="1485" spans="1:21" x14ac:dyDescent="0.35">
      <c r="A1485" s="6"/>
      <c r="B1485" s="6"/>
      <c r="C1485" s="6"/>
      <c r="D1485" s="28">
        <f t="shared" si="194"/>
        <v>0</v>
      </c>
      <c r="E1485" s="28">
        <f t="shared" si="195"/>
        <v>0</v>
      </c>
      <c r="F1485" s="28">
        <f t="shared" si="196"/>
        <v>0</v>
      </c>
      <c r="H1485" s="6"/>
      <c r="I1485" s="6"/>
      <c r="J1485" s="6"/>
      <c r="K1485" s="28">
        <f t="shared" si="197"/>
        <v>0</v>
      </c>
      <c r="L1485" s="28">
        <f t="shared" si="198"/>
        <v>0</v>
      </c>
      <c r="M1485" s="28">
        <f t="shared" si="199"/>
        <v>0</v>
      </c>
      <c r="O1485" s="11" t="s">
        <v>25</v>
      </c>
      <c r="P1485" s="6"/>
      <c r="Q1485" s="28">
        <f t="shared" si="200"/>
        <v>0</v>
      </c>
      <c r="S1485" s="11" t="s">
        <v>25</v>
      </c>
      <c r="T1485" s="6"/>
      <c r="U1485" s="28">
        <f t="shared" si="201"/>
        <v>0</v>
      </c>
    </row>
    <row r="1486" spans="1:21" x14ac:dyDescent="0.35">
      <c r="A1486" s="6"/>
      <c r="B1486" s="6"/>
      <c r="C1486" s="6"/>
      <c r="D1486" s="28">
        <f t="shared" si="194"/>
        <v>0</v>
      </c>
      <c r="E1486" s="28">
        <f t="shared" si="195"/>
        <v>0</v>
      </c>
      <c r="F1486" s="28">
        <f t="shared" si="196"/>
        <v>0</v>
      </c>
      <c r="H1486" s="6"/>
      <c r="I1486" s="6"/>
      <c r="J1486" s="6"/>
      <c r="K1486" s="28">
        <f t="shared" si="197"/>
        <v>0</v>
      </c>
      <c r="L1486" s="28">
        <f t="shared" si="198"/>
        <v>0</v>
      </c>
      <c r="M1486" s="28">
        <f t="shared" si="199"/>
        <v>0</v>
      </c>
      <c r="O1486" s="11" t="s">
        <v>25</v>
      </c>
      <c r="P1486" s="6"/>
      <c r="Q1486" s="28">
        <f t="shared" si="200"/>
        <v>0</v>
      </c>
      <c r="S1486" s="11" t="s">
        <v>25</v>
      </c>
      <c r="T1486" s="6"/>
      <c r="U1486" s="28">
        <f t="shared" si="201"/>
        <v>0</v>
      </c>
    </row>
    <row r="1487" spans="1:21" x14ac:dyDescent="0.35">
      <c r="A1487" s="6"/>
      <c r="B1487" s="6"/>
      <c r="C1487" s="6"/>
      <c r="D1487" s="28">
        <f t="shared" si="194"/>
        <v>0</v>
      </c>
      <c r="E1487" s="28">
        <f t="shared" si="195"/>
        <v>0</v>
      </c>
      <c r="F1487" s="28">
        <f t="shared" si="196"/>
        <v>0</v>
      </c>
      <c r="H1487" s="6"/>
      <c r="I1487" s="6"/>
      <c r="J1487" s="6"/>
      <c r="K1487" s="28">
        <f t="shared" si="197"/>
        <v>0</v>
      </c>
      <c r="L1487" s="28">
        <f t="shared" si="198"/>
        <v>0</v>
      </c>
      <c r="M1487" s="28">
        <f t="shared" si="199"/>
        <v>0</v>
      </c>
      <c r="O1487" s="11" t="s">
        <v>25</v>
      </c>
      <c r="P1487" s="6"/>
      <c r="Q1487" s="28">
        <f t="shared" si="200"/>
        <v>0</v>
      </c>
      <c r="S1487" s="11" t="s">
        <v>25</v>
      </c>
      <c r="T1487" s="6"/>
      <c r="U1487" s="28">
        <f t="shared" si="201"/>
        <v>0</v>
      </c>
    </row>
    <row r="1488" spans="1:21" x14ac:dyDescent="0.35">
      <c r="A1488" s="6"/>
      <c r="B1488" s="6"/>
      <c r="C1488" s="6"/>
      <c r="D1488" s="28">
        <f t="shared" si="194"/>
        <v>0</v>
      </c>
      <c r="E1488" s="28">
        <f t="shared" si="195"/>
        <v>0</v>
      </c>
      <c r="F1488" s="28">
        <f t="shared" si="196"/>
        <v>0</v>
      </c>
      <c r="H1488" s="6"/>
      <c r="I1488" s="6"/>
      <c r="J1488" s="6"/>
      <c r="K1488" s="28">
        <f t="shared" si="197"/>
        <v>0</v>
      </c>
      <c r="L1488" s="28">
        <f t="shared" si="198"/>
        <v>0</v>
      </c>
      <c r="M1488" s="28">
        <f t="shared" si="199"/>
        <v>0</v>
      </c>
      <c r="O1488" s="11" t="s">
        <v>25</v>
      </c>
      <c r="P1488" s="6"/>
      <c r="Q1488" s="28">
        <f t="shared" si="200"/>
        <v>0</v>
      </c>
      <c r="S1488" s="11" t="s">
        <v>25</v>
      </c>
      <c r="T1488" s="6"/>
      <c r="U1488" s="28">
        <f t="shared" si="201"/>
        <v>0</v>
      </c>
    </row>
    <row r="1489" spans="1:21" x14ac:dyDescent="0.35">
      <c r="A1489" s="6"/>
      <c r="B1489" s="6"/>
      <c r="C1489" s="6"/>
      <c r="D1489" s="28">
        <f t="shared" si="194"/>
        <v>0</v>
      </c>
      <c r="E1489" s="28">
        <f t="shared" si="195"/>
        <v>0</v>
      </c>
      <c r="F1489" s="28">
        <f t="shared" si="196"/>
        <v>0</v>
      </c>
      <c r="H1489" s="6"/>
      <c r="I1489" s="6"/>
      <c r="J1489" s="6"/>
      <c r="K1489" s="28">
        <f t="shared" si="197"/>
        <v>0</v>
      </c>
      <c r="L1489" s="28">
        <f t="shared" si="198"/>
        <v>0</v>
      </c>
      <c r="M1489" s="28">
        <f t="shared" si="199"/>
        <v>0</v>
      </c>
      <c r="O1489" s="11" t="s">
        <v>25</v>
      </c>
      <c r="P1489" s="6"/>
      <c r="Q1489" s="28">
        <f t="shared" si="200"/>
        <v>0</v>
      </c>
      <c r="S1489" s="11" t="s">
        <v>25</v>
      </c>
      <c r="T1489" s="6"/>
      <c r="U1489" s="28">
        <f t="shared" si="201"/>
        <v>0</v>
      </c>
    </row>
    <row r="1490" spans="1:21" x14ac:dyDescent="0.35">
      <c r="A1490" s="6"/>
      <c r="B1490" s="6"/>
      <c r="C1490" s="6"/>
      <c r="D1490" s="28">
        <f t="shared" si="194"/>
        <v>0</v>
      </c>
      <c r="E1490" s="28">
        <f t="shared" si="195"/>
        <v>0</v>
      </c>
      <c r="F1490" s="28">
        <f t="shared" si="196"/>
        <v>0</v>
      </c>
      <c r="H1490" s="6"/>
      <c r="I1490" s="6"/>
      <c r="J1490" s="6"/>
      <c r="K1490" s="28">
        <f t="shared" si="197"/>
        <v>0</v>
      </c>
      <c r="L1490" s="28">
        <f t="shared" si="198"/>
        <v>0</v>
      </c>
      <c r="M1490" s="28">
        <f t="shared" si="199"/>
        <v>0</v>
      </c>
      <c r="O1490" s="11" t="s">
        <v>25</v>
      </c>
      <c r="P1490" s="6"/>
      <c r="Q1490" s="28">
        <f t="shared" si="200"/>
        <v>0</v>
      </c>
      <c r="S1490" s="11" t="s">
        <v>25</v>
      </c>
      <c r="T1490" s="6"/>
      <c r="U1490" s="28">
        <f t="shared" si="201"/>
        <v>0</v>
      </c>
    </row>
    <row r="1491" spans="1:21" x14ac:dyDescent="0.35">
      <c r="A1491" s="6"/>
      <c r="B1491" s="6"/>
      <c r="C1491" s="6"/>
      <c r="D1491" s="28">
        <f t="shared" si="194"/>
        <v>0</v>
      </c>
      <c r="E1491" s="28">
        <f t="shared" si="195"/>
        <v>0</v>
      </c>
      <c r="F1491" s="28">
        <f t="shared" si="196"/>
        <v>0</v>
      </c>
      <c r="H1491" s="6"/>
      <c r="I1491" s="6"/>
      <c r="J1491" s="6"/>
      <c r="K1491" s="28">
        <f t="shared" si="197"/>
        <v>0</v>
      </c>
      <c r="L1491" s="28">
        <f t="shared" si="198"/>
        <v>0</v>
      </c>
      <c r="M1491" s="28">
        <f t="shared" si="199"/>
        <v>0</v>
      </c>
      <c r="O1491" s="11" t="s">
        <v>25</v>
      </c>
      <c r="P1491" s="6"/>
      <c r="Q1491" s="28">
        <f t="shared" si="200"/>
        <v>0</v>
      </c>
      <c r="S1491" s="11" t="s">
        <v>25</v>
      </c>
      <c r="T1491" s="6"/>
      <c r="U1491" s="28">
        <f t="shared" si="201"/>
        <v>0</v>
      </c>
    </row>
    <row r="1492" spans="1:21" x14ac:dyDescent="0.35">
      <c r="A1492" s="6"/>
      <c r="B1492" s="6"/>
      <c r="C1492" s="6"/>
      <c r="D1492" s="28">
        <f t="shared" si="194"/>
        <v>0</v>
      </c>
      <c r="E1492" s="28">
        <f t="shared" si="195"/>
        <v>0</v>
      </c>
      <c r="F1492" s="28">
        <f t="shared" si="196"/>
        <v>0</v>
      </c>
      <c r="H1492" s="6"/>
      <c r="I1492" s="6"/>
      <c r="J1492" s="6"/>
      <c r="K1492" s="28">
        <f t="shared" si="197"/>
        <v>0</v>
      </c>
      <c r="L1492" s="28">
        <f t="shared" si="198"/>
        <v>0</v>
      </c>
      <c r="M1492" s="28">
        <f t="shared" si="199"/>
        <v>0</v>
      </c>
      <c r="O1492" s="11" t="s">
        <v>25</v>
      </c>
      <c r="P1492" s="6"/>
      <c r="Q1492" s="28">
        <f t="shared" si="200"/>
        <v>0</v>
      </c>
      <c r="S1492" s="11" t="s">
        <v>25</v>
      </c>
      <c r="T1492" s="6"/>
      <c r="U1492" s="28">
        <f t="shared" si="201"/>
        <v>0</v>
      </c>
    </row>
    <row r="1493" spans="1:21" x14ac:dyDescent="0.35">
      <c r="A1493" s="6"/>
      <c r="B1493" s="6"/>
      <c r="C1493" s="6"/>
      <c r="D1493" s="28">
        <f t="shared" si="194"/>
        <v>0</v>
      </c>
      <c r="E1493" s="28">
        <f t="shared" si="195"/>
        <v>0</v>
      </c>
      <c r="F1493" s="28">
        <f t="shared" si="196"/>
        <v>0</v>
      </c>
      <c r="H1493" s="6"/>
      <c r="I1493" s="6"/>
      <c r="J1493" s="6"/>
      <c r="K1493" s="28">
        <f t="shared" si="197"/>
        <v>0</v>
      </c>
      <c r="L1493" s="28">
        <f t="shared" si="198"/>
        <v>0</v>
      </c>
      <c r="M1493" s="28">
        <f t="shared" si="199"/>
        <v>0</v>
      </c>
      <c r="O1493" s="11" t="s">
        <v>25</v>
      </c>
      <c r="P1493" s="6"/>
      <c r="Q1493" s="28">
        <f t="shared" si="200"/>
        <v>0</v>
      </c>
      <c r="S1493" s="11" t="s">
        <v>25</v>
      </c>
      <c r="T1493" s="6"/>
      <c r="U1493" s="28">
        <f t="shared" si="201"/>
        <v>0</v>
      </c>
    </row>
    <row r="1494" spans="1:21" x14ac:dyDescent="0.35">
      <c r="A1494" s="6"/>
      <c r="B1494" s="6"/>
      <c r="C1494" s="6"/>
      <c r="D1494" s="28">
        <f t="shared" si="194"/>
        <v>0</v>
      </c>
      <c r="E1494" s="28">
        <f t="shared" si="195"/>
        <v>0</v>
      </c>
      <c r="F1494" s="28">
        <f t="shared" si="196"/>
        <v>0</v>
      </c>
      <c r="H1494" s="6"/>
      <c r="I1494" s="6"/>
      <c r="J1494" s="6"/>
      <c r="K1494" s="28">
        <f t="shared" si="197"/>
        <v>0</v>
      </c>
      <c r="L1494" s="28">
        <f t="shared" si="198"/>
        <v>0</v>
      </c>
      <c r="M1494" s="28">
        <f t="shared" si="199"/>
        <v>0</v>
      </c>
      <c r="O1494" s="11" t="s">
        <v>25</v>
      </c>
      <c r="P1494" s="6"/>
      <c r="Q1494" s="28">
        <f t="shared" si="200"/>
        <v>0</v>
      </c>
      <c r="S1494" s="11" t="s">
        <v>25</v>
      </c>
      <c r="T1494" s="6"/>
      <c r="U1494" s="28">
        <f t="shared" si="201"/>
        <v>0</v>
      </c>
    </row>
    <row r="1495" spans="1:21" x14ac:dyDescent="0.35">
      <c r="A1495" s="6"/>
      <c r="B1495" s="6"/>
      <c r="C1495" s="6"/>
      <c r="D1495" s="28">
        <f t="shared" si="194"/>
        <v>0</v>
      </c>
      <c r="E1495" s="28">
        <f t="shared" si="195"/>
        <v>0</v>
      </c>
      <c r="F1495" s="28">
        <f t="shared" si="196"/>
        <v>0</v>
      </c>
      <c r="H1495" s="6"/>
      <c r="I1495" s="6"/>
      <c r="J1495" s="6"/>
      <c r="K1495" s="28">
        <f t="shared" si="197"/>
        <v>0</v>
      </c>
      <c r="L1495" s="28">
        <f t="shared" si="198"/>
        <v>0</v>
      </c>
      <c r="M1495" s="28">
        <f t="shared" si="199"/>
        <v>0</v>
      </c>
      <c r="O1495" s="11" t="s">
        <v>25</v>
      </c>
      <c r="P1495" s="6"/>
      <c r="Q1495" s="28">
        <f t="shared" si="200"/>
        <v>0</v>
      </c>
      <c r="S1495" s="11" t="s">
        <v>25</v>
      </c>
      <c r="T1495" s="6"/>
      <c r="U1495" s="28">
        <f t="shared" si="201"/>
        <v>0</v>
      </c>
    </row>
    <row r="1496" spans="1:21" x14ac:dyDescent="0.35">
      <c r="A1496" s="6"/>
      <c r="B1496" s="6"/>
      <c r="C1496" s="6"/>
      <c r="D1496" s="28">
        <f t="shared" si="194"/>
        <v>0</v>
      </c>
      <c r="E1496" s="28">
        <f t="shared" si="195"/>
        <v>0</v>
      </c>
      <c r="F1496" s="28">
        <f t="shared" si="196"/>
        <v>0</v>
      </c>
      <c r="H1496" s="6"/>
      <c r="I1496" s="6"/>
      <c r="J1496" s="6"/>
      <c r="K1496" s="28">
        <f t="shared" si="197"/>
        <v>0</v>
      </c>
      <c r="L1496" s="28">
        <f t="shared" si="198"/>
        <v>0</v>
      </c>
      <c r="M1496" s="28">
        <f t="shared" si="199"/>
        <v>0</v>
      </c>
      <c r="O1496" s="11" t="s">
        <v>25</v>
      </c>
      <c r="P1496" s="6"/>
      <c r="Q1496" s="28">
        <f t="shared" si="200"/>
        <v>0</v>
      </c>
      <c r="S1496" s="11" t="s">
        <v>25</v>
      </c>
      <c r="T1496" s="6"/>
      <c r="U1496" s="28">
        <f t="shared" si="201"/>
        <v>0</v>
      </c>
    </row>
    <row r="1497" spans="1:21" x14ac:dyDescent="0.35">
      <c r="A1497" s="6"/>
      <c r="B1497" s="6"/>
      <c r="C1497" s="6"/>
      <c r="D1497" s="28">
        <f t="shared" si="194"/>
        <v>0</v>
      </c>
      <c r="E1497" s="28">
        <f t="shared" si="195"/>
        <v>0</v>
      </c>
      <c r="F1497" s="28">
        <f t="shared" si="196"/>
        <v>0</v>
      </c>
      <c r="H1497" s="6"/>
      <c r="I1497" s="6"/>
      <c r="J1497" s="6"/>
      <c r="K1497" s="28">
        <f t="shared" si="197"/>
        <v>0</v>
      </c>
      <c r="L1497" s="28">
        <f t="shared" si="198"/>
        <v>0</v>
      </c>
      <c r="M1497" s="28">
        <f t="shared" si="199"/>
        <v>0</v>
      </c>
      <c r="O1497" s="11" t="s">
        <v>25</v>
      </c>
      <c r="P1497" s="6"/>
      <c r="Q1497" s="28">
        <f t="shared" si="200"/>
        <v>0</v>
      </c>
      <c r="S1497" s="11" t="s">
        <v>25</v>
      </c>
      <c r="T1497" s="6"/>
      <c r="U1497" s="28">
        <f t="shared" si="201"/>
        <v>0</v>
      </c>
    </row>
    <row r="1498" spans="1:21" x14ac:dyDescent="0.35">
      <c r="A1498" s="6"/>
      <c r="B1498" s="6"/>
      <c r="C1498" s="6"/>
      <c r="D1498" s="28">
        <f t="shared" si="194"/>
        <v>0</v>
      </c>
      <c r="E1498" s="28">
        <f t="shared" si="195"/>
        <v>0</v>
      </c>
      <c r="F1498" s="28">
        <f t="shared" si="196"/>
        <v>0</v>
      </c>
      <c r="H1498" s="6"/>
      <c r="I1498" s="6"/>
      <c r="J1498" s="6"/>
      <c r="K1498" s="28">
        <f t="shared" si="197"/>
        <v>0</v>
      </c>
      <c r="L1498" s="28">
        <f t="shared" si="198"/>
        <v>0</v>
      </c>
      <c r="M1498" s="28">
        <f t="shared" si="199"/>
        <v>0</v>
      </c>
      <c r="O1498" s="11" t="s">
        <v>25</v>
      </c>
      <c r="P1498" s="6"/>
      <c r="Q1498" s="28">
        <f t="shared" si="200"/>
        <v>0</v>
      </c>
      <c r="S1498" s="11" t="s">
        <v>25</v>
      </c>
      <c r="T1498" s="6"/>
      <c r="U1498" s="28">
        <f t="shared" si="201"/>
        <v>0</v>
      </c>
    </row>
    <row r="1499" spans="1:21" x14ac:dyDescent="0.35">
      <c r="A1499" s="6"/>
      <c r="B1499" s="6"/>
      <c r="C1499" s="6"/>
      <c r="D1499" s="28">
        <f t="shared" si="194"/>
        <v>0</v>
      </c>
      <c r="E1499" s="28">
        <f t="shared" si="195"/>
        <v>0</v>
      </c>
      <c r="F1499" s="28">
        <f t="shared" si="196"/>
        <v>0</v>
      </c>
      <c r="H1499" s="6"/>
      <c r="I1499" s="6"/>
      <c r="J1499" s="6"/>
      <c r="K1499" s="28">
        <f t="shared" si="197"/>
        <v>0</v>
      </c>
      <c r="L1499" s="28">
        <f t="shared" si="198"/>
        <v>0</v>
      </c>
      <c r="M1499" s="28">
        <f t="shared" si="199"/>
        <v>0</v>
      </c>
      <c r="O1499" s="11" t="s">
        <v>25</v>
      </c>
      <c r="P1499" s="6"/>
      <c r="Q1499" s="28">
        <f t="shared" si="200"/>
        <v>0</v>
      </c>
      <c r="S1499" s="11" t="s">
        <v>25</v>
      </c>
      <c r="T1499" s="6"/>
      <c r="U1499" s="28">
        <f t="shared" si="201"/>
        <v>0</v>
      </c>
    </row>
    <row r="1500" spans="1:21" x14ac:dyDescent="0.35">
      <c r="A1500" s="6"/>
      <c r="B1500" s="6"/>
      <c r="C1500" s="6"/>
      <c r="D1500" s="28">
        <f t="shared" si="194"/>
        <v>0</v>
      </c>
      <c r="E1500" s="28">
        <f t="shared" si="195"/>
        <v>0</v>
      </c>
      <c r="F1500" s="28">
        <f t="shared" si="196"/>
        <v>0</v>
      </c>
      <c r="H1500" s="6"/>
      <c r="I1500" s="6"/>
      <c r="J1500" s="6"/>
      <c r="K1500" s="28">
        <f t="shared" si="197"/>
        <v>0</v>
      </c>
      <c r="L1500" s="28">
        <f t="shared" si="198"/>
        <v>0</v>
      </c>
      <c r="M1500" s="28">
        <f t="shared" si="199"/>
        <v>0</v>
      </c>
      <c r="O1500" s="11" t="s">
        <v>25</v>
      </c>
      <c r="P1500" s="6"/>
      <c r="Q1500" s="28">
        <f t="shared" si="200"/>
        <v>0</v>
      </c>
      <c r="S1500" s="11" t="s">
        <v>25</v>
      </c>
      <c r="T1500" s="6"/>
      <c r="U1500" s="28">
        <f t="shared" si="201"/>
        <v>0</v>
      </c>
    </row>
    <row r="1501" spans="1:21" x14ac:dyDescent="0.35">
      <c r="A1501" s="6"/>
      <c r="B1501" s="6"/>
      <c r="C1501" s="6"/>
      <c r="D1501" s="28">
        <f t="shared" si="194"/>
        <v>0</v>
      </c>
      <c r="E1501" s="28">
        <f t="shared" si="195"/>
        <v>0</v>
      </c>
      <c r="F1501" s="28">
        <f t="shared" si="196"/>
        <v>0</v>
      </c>
      <c r="H1501" s="6"/>
      <c r="I1501" s="6"/>
      <c r="J1501" s="6"/>
      <c r="K1501" s="28">
        <f t="shared" si="197"/>
        <v>0</v>
      </c>
      <c r="L1501" s="28">
        <f t="shared" si="198"/>
        <v>0</v>
      </c>
      <c r="M1501" s="28">
        <f t="shared" si="199"/>
        <v>0</v>
      </c>
      <c r="O1501" s="11" t="s">
        <v>25</v>
      </c>
      <c r="P1501" s="6"/>
      <c r="Q1501" s="28">
        <f t="shared" si="200"/>
        <v>0</v>
      </c>
      <c r="S1501" s="11" t="s">
        <v>25</v>
      </c>
      <c r="T1501" s="6"/>
      <c r="U1501" s="28">
        <f t="shared" si="201"/>
        <v>0</v>
      </c>
    </row>
    <row r="1502" spans="1:21" x14ac:dyDescent="0.35">
      <c r="A1502" s="6"/>
      <c r="B1502" s="6"/>
      <c r="C1502" s="6"/>
      <c r="D1502" s="28">
        <f t="shared" si="194"/>
        <v>0</v>
      </c>
      <c r="E1502" s="28">
        <f t="shared" si="195"/>
        <v>0</v>
      </c>
      <c r="F1502" s="28">
        <f t="shared" si="196"/>
        <v>0</v>
      </c>
      <c r="H1502" s="6"/>
      <c r="I1502" s="6"/>
      <c r="J1502" s="6"/>
      <c r="K1502" s="28">
        <f t="shared" si="197"/>
        <v>0</v>
      </c>
      <c r="L1502" s="28">
        <f t="shared" si="198"/>
        <v>0</v>
      </c>
      <c r="M1502" s="28">
        <f t="shared" si="199"/>
        <v>0</v>
      </c>
      <c r="O1502" s="11" t="s">
        <v>25</v>
      </c>
      <c r="P1502" s="6"/>
      <c r="Q1502" s="28">
        <f t="shared" si="200"/>
        <v>0</v>
      </c>
      <c r="S1502" s="11" t="s">
        <v>25</v>
      </c>
      <c r="T1502" s="6"/>
      <c r="U1502" s="28">
        <f t="shared" si="201"/>
        <v>0</v>
      </c>
    </row>
    <row r="1503" spans="1:21" x14ac:dyDescent="0.35">
      <c r="A1503" s="6"/>
      <c r="B1503" s="6"/>
      <c r="C1503" s="6"/>
      <c r="D1503" s="28">
        <f t="shared" si="194"/>
        <v>0</v>
      </c>
      <c r="E1503" s="28">
        <f t="shared" si="195"/>
        <v>0</v>
      </c>
      <c r="F1503" s="28">
        <f t="shared" si="196"/>
        <v>0</v>
      </c>
      <c r="H1503" s="6"/>
      <c r="I1503" s="6"/>
      <c r="J1503" s="6"/>
      <c r="K1503" s="28">
        <f t="shared" si="197"/>
        <v>0</v>
      </c>
      <c r="L1503" s="28">
        <f t="shared" si="198"/>
        <v>0</v>
      </c>
      <c r="M1503" s="28">
        <f t="shared" si="199"/>
        <v>0</v>
      </c>
      <c r="O1503" s="11" t="s">
        <v>25</v>
      </c>
      <c r="P1503" s="6"/>
      <c r="Q1503" s="28">
        <f t="shared" si="200"/>
        <v>0</v>
      </c>
      <c r="S1503" s="11" t="s">
        <v>25</v>
      </c>
      <c r="T1503" s="6"/>
      <c r="U1503" s="28">
        <f t="shared" si="201"/>
        <v>0</v>
      </c>
    </row>
    <row r="1504" spans="1:21" x14ac:dyDescent="0.35">
      <c r="A1504" s="6"/>
      <c r="B1504" s="6"/>
      <c r="C1504" s="6"/>
      <c r="D1504" s="28">
        <f t="shared" si="194"/>
        <v>0</v>
      </c>
      <c r="E1504" s="28">
        <f t="shared" si="195"/>
        <v>0</v>
      </c>
      <c r="F1504" s="28">
        <f t="shared" si="196"/>
        <v>0</v>
      </c>
      <c r="H1504" s="6"/>
      <c r="I1504" s="6"/>
      <c r="J1504" s="6"/>
      <c r="K1504" s="28">
        <f t="shared" si="197"/>
        <v>0</v>
      </c>
      <c r="L1504" s="28">
        <f t="shared" si="198"/>
        <v>0</v>
      </c>
      <c r="M1504" s="28">
        <f t="shared" si="199"/>
        <v>0</v>
      </c>
      <c r="O1504" s="11" t="s">
        <v>25</v>
      </c>
      <c r="P1504" s="6"/>
      <c r="Q1504" s="28">
        <f t="shared" si="200"/>
        <v>0</v>
      </c>
      <c r="S1504" s="11" t="s">
        <v>25</v>
      </c>
      <c r="T1504" s="6"/>
      <c r="U1504" s="28">
        <f t="shared" si="201"/>
        <v>0</v>
      </c>
    </row>
    <row r="1505" spans="1:21" x14ac:dyDescent="0.35">
      <c r="A1505" s="6"/>
      <c r="B1505" s="6"/>
      <c r="C1505" s="6"/>
      <c r="D1505" s="28">
        <f t="shared" si="194"/>
        <v>0</v>
      </c>
      <c r="E1505" s="28">
        <f t="shared" si="195"/>
        <v>0</v>
      </c>
      <c r="F1505" s="28">
        <f t="shared" si="196"/>
        <v>0</v>
      </c>
      <c r="H1505" s="6"/>
      <c r="I1505" s="6"/>
      <c r="J1505" s="6"/>
      <c r="K1505" s="28">
        <f t="shared" si="197"/>
        <v>0</v>
      </c>
      <c r="L1505" s="28">
        <f t="shared" si="198"/>
        <v>0</v>
      </c>
      <c r="M1505" s="28">
        <f t="shared" si="199"/>
        <v>0</v>
      </c>
      <c r="O1505" s="11" t="s">
        <v>25</v>
      </c>
      <c r="P1505" s="6"/>
      <c r="Q1505" s="28">
        <f t="shared" si="200"/>
        <v>0</v>
      </c>
      <c r="S1505" s="11" t="s">
        <v>25</v>
      </c>
      <c r="T1505" s="6"/>
      <c r="U1505" s="28">
        <f t="shared" si="201"/>
        <v>0</v>
      </c>
    </row>
    <row r="1506" spans="1:21" x14ac:dyDescent="0.35">
      <c r="A1506" s="6"/>
      <c r="B1506" s="6"/>
      <c r="C1506" s="6"/>
      <c r="D1506" s="28">
        <f t="shared" si="194"/>
        <v>0</v>
      </c>
      <c r="E1506" s="28">
        <f t="shared" si="195"/>
        <v>0</v>
      </c>
      <c r="F1506" s="28">
        <f t="shared" si="196"/>
        <v>0</v>
      </c>
      <c r="H1506" s="6"/>
      <c r="I1506" s="6"/>
      <c r="J1506" s="6"/>
      <c r="K1506" s="28">
        <f t="shared" si="197"/>
        <v>0</v>
      </c>
      <c r="L1506" s="28">
        <f t="shared" si="198"/>
        <v>0</v>
      </c>
      <c r="M1506" s="28">
        <f t="shared" si="199"/>
        <v>0</v>
      </c>
      <c r="O1506" s="11" t="s">
        <v>25</v>
      </c>
      <c r="P1506" s="6"/>
      <c r="Q1506" s="28">
        <f t="shared" si="200"/>
        <v>0</v>
      </c>
      <c r="S1506" s="11" t="s">
        <v>25</v>
      </c>
      <c r="T1506" s="6"/>
      <c r="U1506" s="28">
        <f t="shared" si="201"/>
        <v>0</v>
      </c>
    </row>
    <row r="1507" spans="1:21" x14ac:dyDescent="0.35">
      <c r="A1507" s="6"/>
      <c r="B1507" s="6"/>
      <c r="C1507" s="6"/>
      <c r="D1507" s="28">
        <f t="shared" si="194"/>
        <v>0</v>
      </c>
      <c r="E1507" s="28">
        <f t="shared" si="195"/>
        <v>0</v>
      </c>
      <c r="F1507" s="28">
        <f t="shared" si="196"/>
        <v>0</v>
      </c>
      <c r="H1507" s="6"/>
      <c r="I1507" s="6"/>
      <c r="J1507" s="6"/>
      <c r="K1507" s="28">
        <f t="shared" si="197"/>
        <v>0</v>
      </c>
      <c r="L1507" s="28">
        <f t="shared" si="198"/>
        <v>0</v>
      </c>
      <c r="M1507" s="28">
        <f t="shared" si="199"/>
        <v>0</v>
      </c>
      <c r="O1507" s="11" t="s">
        <v>25</v>
      </c>
      <c r="P1507" s="6"/>
      <c r="Q1507" s="28">
        <f t="shared" si="200"/>
        <v>0</v>
      </c>
      <c r="S1507" s="11" t="s">
        <v>25</v>
      </c>
      <c r="T1507" s="6"/>
      <c r="U1507" s="28">
        <f t="shared" si="201"/>
        <v>0</v>
      </c>
    </row>
    <row r="1508" spans="1:21" x14ac:dyDescent="0.35">
      <c r="A1508" s="6"/>
      <c r="B1508" s="6"/>
      <c r="C1508" s="6"/>
      <c r="D1508" s="28">
        <f t="shared" si="194"/>
        <v>0</v>
      </c>
      <c r="E1508" s="28">
        <f t="shared" si="195"/>
        <v>0</v>
      </c>
      <c r="F1508" s="28">
        <f t="shared" si="196"/>
        <v>0</v>
      </c>
      <c r="H1508" s="6"/>
      <c r="I1508" s="6"/>
      <c r="J1508" s="6"/>
      <c r="K1508" s="28">
        <f t="shared" si="197"/>
        <v>0</v>
      </c>
      <c r="L1508" s="28">
        <f t="shared" si="198"/>
        <v>0</v>
      </c>
      <c r="M1508" s="28">
        <f t="shared" si="199"/>
        <v>0</v>
      </c>
      <c r="O1508" s="11" t="s">
        <v>25</v>
      </c>
      <c r="P1508" s="6"/>
      <c r="Q1508" s="28">
        <f t="shared" si="200"/>
        <v>0</v>
      </c>
      <c r="S1508" s="11" t="s">
        <v>25</v>
      </c>
      <c r="T1508" s="6"/>
      <c r="U1508" s="28">
        <f t="shared" si="201"/>
        <v>0</v>
      </c>
    </row>
    <row r="1509" spans="1:21" x14ac:dyDescent="0.35">
      <c r="A1509" s="6"/>
      <c r="B1509" s="6"/>
      <c r="C1509" s="6"/>
      <c r="D1509" s="28">
        <f t="shared" si="194"/>
        <v>0</v>
      </c>
      <c r="E1509" s="28">
        <f t="shared" si="195"/>
        <v>0</v>
      </c>
      <c r="F1509" s="28">
        <f t="shared" si="196"/>
        <v>0</v>
      </c>
      <c r="H1509" s="6"/>
      <c r="I1509" s="6"/>
      <c r="J1509" s="6"/>
      <c r="K1509" s="28">
        <f t="shared" si="197"/>
        <v>0</v>
      </c>
      <c r="L1509" s="28">
        <f t="shared" si="198"/>
        <v>0</v>
      </c>
      <c r="M1509" s="28">
        <f t="shared" si="199"/>
        <v>0</v>
      </c>
      <c r="O1509" s="11" t="s">
        <v>25</v>
      </c>
      <c r="P1509" s="6"/>
      <c r="Q1509" s="28">
        <f t="shared" si="200"/>
        <v>0</v>
      </c>
      <c r="S1509" s="11" t="s">
        <v>25</v>
      </c>
      <c r="T1509" s="6"/>
      <c r="U1509" s="28">
        <f t="shared" si="201"/>
        <v>0</v>
      </c>
    </row>
    <row r="1510" spans="1:21" x14ac:dyDescent="0.35">
      <c r="A1510" s="6"/>
      <c r="B1510" s="6"/>
      <c r="C1510" s="6"/>
      <c r="D1510" s="28">
        <f t="shared" si="194"/>
        <v>0</v>
      </c>
      <c r="E1510" s="28">
        <f t="shared" si="195"/>
        <v>0</v>
      </c>
      <c r="F1510" s="28">
        <f t="shared" si="196"/>
        <v>0</v>
      </c>
      <c r="H1510" s="6"/>
      <c r="I1510" s="6"/>
      <c r="J1510" s="6"/>
      <c r="K1510" s="28">
        <f t="shared" si="197"/>
        <v>0</v>
      </c>
      <c r="L1510" s="28">
        <f t="shared" si="198"/>
        <v>0</v>
      </c>
      <c r="M1510" s="28">
        <f t="shared" si="199"/>
        <v>0</v>
      </c>
      <c r="O1510" s="11" t="s">
        <v>25</v>
      </c>
      <c r="P1510" s="6"/>
      <c r="Q1510" s="28">
        <f t="shared" si="200"/>
        <v>0</v>
      </c>
      <c r="S1510" s="11" t="s">
        <v>25</v>
      </c>
      <c r="T1510" s="6"/>
      <c r="U1510" s="28">
        <f t="shared" si="201"/>
        <v>0</v>
      </c>
    </row>
    <row r="1511" spans="1:21" x14ac:dyDescent="0.35">
      <c r="A1511" s="6"/>
      <c r="B1511" s="6"/>
      <c r="C1511" s="6"/>
      <c r="D1511" s="28">
        <f t="shared" si="194"/>
        <v>0</v>
      </c>
      <c r="E1511" s="28">
        <f t="shared" si="195"/>
        <v>0</v>
      </c>
      <c r="F1511" s="28">
        <f t="shared" si="196"/>
        <v>0</v>
      </c>
      <c r="H1511" s="6"/>
      <c r="I1511" s="6"/>
      <c r="J1511" s="6"/>
      <c r="K1511" s="28">
        <f t="shared" si="197"/>
        <v>0</v>
      </c>
      <c r="L1511" s="28">
        <f t="shared" si="198"/>
        <v>0</v>
      </c>
      <c r="M1511" s="28">
        <f t="shared" si="199"/>
        <v>0</v>
      </c>
      <c r="O1511" s="11" t="s">
        <v>25</v>
      </c>
      <c r="P1511" s="6"/>
      <c r="Q1511" s="28">
        <f t="shared" si="200"/>
        <v>0</v>
      </c>
      <c r="S1511" s="11" t="s">
        <v>25</v>
      </c>
      <c r="T1511" s="6"/>
      <c r="U1511" s="28">
        <f t="shared" si="201"/>
        <v>0</v>
      </c>
    </row>
    <row r="1512" spans="1:21" x14ac:dyDescent="0.35">
      <c r="A1512" s="6"/>
      <c r="B1512" s="6"/>
      <c r="C1512" s="6"/>
      <c r="D1512" s="28">
        <f t="shared" si="194"/>
        <v>0</v>
      </c>
      <c r="E1512" s="28">
        <f t="shared" si="195"/>
        <v>0</v>
      </c>
      <c r="F1512" s="28">
        <f t="shared" si="196"/>
        <v>0</v>
      </c>
      <c r="H1512" s="6"/>
      <c r="I1512" s="6"/>
      <c r="J1512" s="6"/>
      <c r="K1512" s="28">
        <f t="shared" si="197"/>
        <v>0</v>
      </c>
      <c r="L1512" s="28">
        <f t="shared" si="198"/>
        <v>0</v>
      </c>
      <c r="M1512" s="28">
        <f t="shared" si="199"/>
        <v>0</v>
      </c>
      <c r="O1512" s="11" t="s">
        <v>25</v>
      </c>
      <c r="P1512" s="6"/>
      <c r="Q1512" s="28">
        <f t="shared" si="200"/>
        <v>0</v>
      </c>
      <c r="S1512" s="11" t="s">
        <v>25</v>
      </c>
      <c r="T1512" s="6"/>
      <c r="U1512" s="28">
        <f t="shared" si="201"/>
        <v>0</v>
      </c>
    </row>
    <row r="1513" spans="1:21" x14ac:dyDescent="0.35">
      <c r="A1513" s="6"/>
      <c r="B1513" s="6"/>
      <c r="C1513" s="6"/>
      <c r="D1513" s="28">
        <f t="shared" si="194"/>
        <v>0</v>
      </c>
      <c r="E1513" s="28">
        <f t="shared" si="195"/>
        <v>0</v>
      </c>
      <c r="F1513" s="28">
        <f t="shared" si="196"/>
        <v>0</v>
      </c>
      <c r="H1513" s="6"/>
      <c r="I1513" s="6"/>
      <c r="J1513" s="6"/>
      <c r="K1513" s="28">
        <f t="shared" si="197"/>
        <v>0</v>
      </c>
      <c r="L1513" s="28">
        <f t="shared" si="198"/>
        <v>0</v>
      </c>
      <c r="M1513" s="28">
        <f t="shared" si="199"/>
        <v>0</v>
      </c>
      <c r="O1513" s="11" t="s">
        <v>25</v>
      </c>
      <c r="P1513" s="6"/>
      <c r="Q1513" s="28">
        <f t="shared" si="200"/>
        <v>0</v>
      </c>
      <c r="S1513" s="11" t="s">
        <v>25</v>
      </c>
      <c r="T1513" s="6"/>
      <c r="U1513" s="28">
        <f t="shared" si="201"/>
        <v>0</v>
      </c>
    </row>
    <row r="1514" spans="1:21" x14ac:dyDescent="0.35">
      <c r="A1514" s="6"/>
      <c r="B1514" s="6"/>
      <c r="C1514" s="6"/>
      <c r="D1514" s="28">
        <f t="shared" si="194"/>
        <v>0</v>
      </c>
      <c r="E1514" s="28">
        <f t="shared" si="195"/>
        <v>0</v>
      </c>
      <c r="F1514" s="28">
        <f t="shared" si="196"/>
        <v>0</v>
      </c>
      <c r="H1514" s="6"/>
      <c r="I1514" s="6"/>
      <c r="J1514" s="6"/>
      <c r="K1514" s="28">
        <f t="shared" si="197"/>
        <v>0</v>
      </c>
      <c r="L1514" s="28">
        <f t="shared" si="198"/>
        <v>0</v>
      </c>
      <c r="M1514" s="28">
        <f t="shared" si="199"/>
        <v>0</v>
      </c>
      <c r="O1514" s="11" t="s">
        <v>25</v>
      </c>
      <c r="P1514" s="6"/>
      <c r="Q1514" s="28">
        <f t="shared" si="200"/>
        <v>0</v>
      </c>
      <c r="S1514" s="11" t="s">
        <v>25</v>
      </c>
      <c r="T1514" s="6"/>
      <c r="U1514" s="28">
        <f t="shared" si="201"/>
        <v>0</v>
      </c>
    </row>
    <row r="1515" spans="1:21" x14ac:dyDescent="0.35">
      <c r="A1515" s="6"/>
      <c r="B1515" s="6"/>
      <c r="C1515" s="6"/>
      <c r="D1515" s="28">
        <f t="shared" si="194"/>
        <v>0</v>
      </c>
      <c r="E1515" s="28">
        <f t="shared" si="195"/>
        <v>0</v>
      </c>
      <c r="F1515" s="28">
        <f t="shared" si="196"/>
        <v>0</v>
      </c>
      <c r="H1515" s="6"/>
      <c r="I1515" s="6"/>
      <c r="J1515" s="6"/>
      <c r="K1515" s="28">
        <f t="shared" si="197"/>
        <v>0</v>
      </c>
      <c r="L1515" s="28">
        <f t="shared" si="198"/>
        <v>0</v>
      </c>
      <c r="M1515" s="28">
        <f t="shared" si="199"/>
        <v>0</v>
      </c>
      <c r="O1515" s="11" t="s">
        <v>25</v>
      </c>
      <c r="P1515" s="6"/>
      <c r="Q1515" s="28">
        <f t="shared" si="200"/>
        <v>0</v>
      </c>
      <c r="S1515" s="11" t="s">
        <v>25</v>
      </c>
      <c r="T1515" s="6"/>
      <c r="U1515" s="28">
        <f t="shared" si="201"/>
        <v>0</v>
      </c>
    </row>
    <row r="1516" spans="1:21" x14ac:dyDescent="0.35">
      <c r="A1516" s="6"/>
      <c r="B1516" s="6"/>
      <c r="C1516" s="6"/>
      <c r="D1516" s="28">
        <f t="shared" si="194"/>
        <v>0</v>
      </c>
      <c r="E1516" s="28">
        <f t="shared" si="195"/>
        <v>0</v>
      </c>
      <c r="F1516" s="28">
        <f t="shared" si="196"/>
        <v>0</v>
      </c>
      <c r="H1516" s="6"/>
      <c r="I1516" s="6"/>
      <c r="J1516" s="6"/>
      <c r="K1516" s="28">
        <f t="shared" si="197"/>
        <v>0</v>
      </c>
      <c r="L1516" s="28">
        <f t="shared" si="198"/>
        <v>0</v>
      </c>
      <c r="M1516" s="28">
        <f t="shared" si="199"/>
        <v>0</v>
      </c>
      <c r="O1516" s="11" t="s">
        <v>25</v>
      </c>
      <c r="P1516" s="6"/>
      <c r="Q1516" s="28">
        <f t="shared" si="200"/>
        <v>0</v>
      </c>
      <c r="S1516" s="11" t="s">
        <v>25</v>
      </c>
      <c r="T1516" s="6"/>
      <c r="U1516" s="28">
        <f t="shared" si="201"/>
        <v>0</v>
      </c>
    </row>
    <row r="1517" spans="1:21" x14ac:dyDescent="0.35">
      <c r="A1517" s="6"/>
      <c r="B1517" s="6"/>
      <c r="C1517" s="6"/>
      <c r="D1517" s="28">
        <f t="shared" si="194"/>
        <v>0</v>
      </c>
      <c r="E1517" s="28">
        <f t="shared" si="195"/>
        <v>0</v>
      </c>
      <c r="F1517" s="28">
        <f t="shared" si="196"/>
        <v>0</v>
      </c>
      <c r="H1517" s="6"/>
      <c r="I1517" s="6"/>
      <c r="J1517" s="6"/>
      <c r="K1517" s="28">
        <f t="shared" si="197"/>
        <v>0</v>
      </c>
      <c r="L1517" s="28">
        <f t="shared" si="198"/>
        <v>0</v>
      </c>
      <c r="M1517" s="28">
        <f t="shared" si="199"/>
        <v>0</v>
      </c>
      <c r="O1517" s="11" t="s">
        <v>25</v>
      </c>
      <c r="P1517" s="6"/>
      <c r="Q1517" s="28">
        <f t="shared" si="200"/>
        <v>0</v>
      </c>
      <c r="S1517" s="11" t="s">
        <v>25</v>
      </c>
      <c r="T1517" s="6"/>
      <c r="U1517" s="28">
        <f t="shared" si="201"/>
        <v>0</v>
      </c>
    </row>
    <row r="1518" spans="1:21" x14ac:dyDescent="0.35">
      <c r="A1518" s="6"/>
      <c r="B1518" s="6"/>
      <c r="C1518" s="6"/>
      <c r="D1518" s="28">
        <f t="shared" si="194"/>
        <v>0</v>
      </c>
      <c r="E1518" s="28">
        <f t="shared" si="195"/>
        <v>0</v>
      </c>
      <c r="F1518" s="28">
        <f t="shared" si="196"/>
        <v>0</v>
      </c>
      <c r="H1518" s="6"/>
      <c r="I1518" s="6"/>
      <c r="J1518" s="6"/>
      <c r="K1518" s="28">
        <f t="shared" si="197"/>
        <v>0</v>
      </c>
      <c r="L1518" s="28">
        <f t="shared" si="198"/>
        <v>0</v>
      </c>
      <c r="M1518" s="28">
        <f t="shared" si="199"/>
        <v>0</v>
      </c>
      <c r="O1518" s="11" t="s">
        <v>25</v>
      </c>
      <c r="P1518" s="6"/>
      <c r="Q1518" s="28">
        <f t="shared" si="200"/>
        <v>0</v>
      </c>
      <c r="S1518" s="11" t="s">
        <v>25</v>
      </c>
      <c r="T1518" s="6"/>
      <c r="U1518" s="28">
        <f t="shared" si="201"/>
        <v>0</v>
      </c>
    </row>
    <row r="1519" spans="1:21" x14ac:dyDescent="0.35">
      <c r="A1519" s="6"/>
      <c r="B1519" s="6"/>
      <c r="C1519" s="6"/>
      <c r="D1519" s="28">
        <f t="shared" si="194"/>
        <v>0</v>
      </c>
      <c r="E1519" s="28">
        <f t="shared" si="195"/>
        <v>0</v>
      </c>
      <c r="F1519" s="28">
        <f t="shared" si="196"/>
        <v>0</v>
      </c>
      <c r="H1519" s="6"/>
      <c r="I1519" s="6"/>
      <c r="J1519" s="6"/>
      <c r="K1519" s="28">
        <f t="shared" si="197"/>
        <v>0</v>
      </c>
      <c r="L1519" s="28">
        <f t="shared" si="198"/>
        <v>0</v>
      </c>
      <c r="M1519" s="28">
        <f t="shared" si="199"/>
        <v>0</v>
      </c>
      <c r="O1519" s="11" t="s">
        <v>25</v>
      </c>
      <c r="P1519" s="6"/>
      <c r="Q1519" s="28">
        <f t="shared" si="200"/>
        <v>0</v>
      </c>
      <c r="S1519" s="11" t="s">
        <v>25</v>
      </c>
      <c r="T1519" s="6"/>
      <c r="U1519" s="28">
        <f t="shared" si="201"/>
        <v>0</v>
      </c>
    </row>
    <row r="1520" spans="1:21" x14ac:dyDescent="0.35">
      <c r="A1520" s="6"/>
      <c r="B1520" s="6"/>
      <c r="C1520" s="6"/>
      <c r="D1520" s="28">
        <f t="shared" si="194"/>
        <v>0</v>
      </c>
      <c r="E1520" s="28">
        <f t="shared" si="195"/>
        <v>0</v>
      </c>
      <c r="F1520" s="28">
        <f t="shared" si="196"/>
        <v>0</v>
      </c>
      <c r="H1520" s="6"/>
      <c r="I1520" s="6"/>
      <c r="J1520" s="6"/>
      <c r="K1520" s="28">
        <f t="shared" si="197"/>
        <v>0</v>
      </c>
      <c r="L1520" s="28">
        <f t="shared" si="198"/>
        <v>0</v>
      </c>
      <c r="M1520" s="28">
        <f t="shared" si="199"/>
        <v>0</v>
      </c>
      <c r="O1520" s="11" t="s">
        <v>25</v>
      </c>
      <c r="P1520" s="6"/>
      <c r="Q1520" s="28">
        <f t="shared" si="200"/>
        <v>0</v>
      </c>
      <c r="S1520" s="11" t="s">
        <v>25</v>
      </c>
      <c r="T1520" s="6"/>
      <c r="U1520" s="28">
        <f t="shared" si="201"/>
        <v>0</v>
      </c>
    </row>
    <row r="1521" spans="1:21" x14ac:dyDescent="0.35">
      <c r="A1521" s="6"/>
      <c r="B1521" s="6"/>
      <c r="C1521" s="6"/>
      <c r="D1521" s="28">
        <f t="shared" si="194"/>
        <v>0</v>
      </c>
      <c r="E1521" s="28">
        <f t="shared" si="195"/>
        <v>0</v>
      </c>
      <c r="F1521" s="28">
        <f t="shared" si="196"/>
        <v>0</v>
      </c>
      <c r="H1521" s="6"/>
      <c r="I1521" s="6"/>
      <c r="J1521" s="6"/>
      <c r="K1521" s="28">
        <f t="shared" si="197"/>
        <v>0</v>
      </c>
      <c r="L1521" s="28">
        <f t="shared" si="198"/>
        <v>0</v>
      </c>
      <c r="M1521" s="28">
        <f t="shared" si="199"/>
        <v>0</v>
      </c>
      <c r="O1521" s="11" t="s">
        <v>25</v>
      </c>
      <c r="P1521" s="6"/>
      <c r="Q1521" s="28">
        <f t="shared" si="200"/>
        <v>0</v>
      </c>
      <c r="S1521" s="11" t="s">
        <v>25</v>
      </c>
      <c r="T1521" s="6"/>
      <c r="U1521" s="28">
        <f t="shared" si="201"/>
        <v>0</v>
      </c>
    </row>
    <row r="1522" spans="1:21" x14ac:dyDescent="0.35">
      <c r="A1522" s="6"/>
      <c r="B1522" s="6"/>
      <c r="C1522" s="6"/>
      <c r="D1522" s="28">
        <f t="shared" ref="D1522:D1585" si="202">CalcHostUnitsFullStack(B1522)</f>
        <v>0</v>
      </c>
      <c r="E1522" s="28">
        <f t="shared" ref="E1522:E1585" si="203">D1522*C1522</f>
        <v>0</v>
      </c>
      <c r="F1522" s="28">
        <f t="shared" ref="F1522:F1585" si="204">CalcCustomMetricsFullStack(B1522)</f>
        <v>0</v>
      </c>
      <c r="H1522" s="6"/>
      <c r="I1522" s="6"/>
      <c r="J1522" s="6"/>
      <c r="K1522" s="28">
        <f t="shared" ref="K1522:K1585" si="205">CalcHostUnitsInfraOnly(I1522)</f>
        <v>0</v>
      </c>
      <c r="L1522" s="28">
        <f t="shared" ref="L1522:L1585" si="206">K1522*J1522</f>
        <v>0</v>
      </c>
      <c r="M1522" s="28">
        <f t="shared" ref="M1522:M1585" si="207">CalcCustomMetricsInfraOnly(I1522)</f>
        <v>0</v>
      </c>
      <c r="O1522" s="11" t="s">
        <v>25</v>
      </c>
      <c r="P1522" s="6"/>
      <c r="Q1522" s="28">
        <f t="shared" ref="Q1522:Q1585" si="208">CalcHostUnitsFullStack(VLOOKUP(O1522,machine_sizes,2,FALSE))*P1522</f>
        <v>0</v>
      </c>
      <c r="S1522" s="11" t="s">
        <v>25</v>
      </c>
      <c r="T1522" s="6"/>
      <c r="U1522" s="28">
        <f t="shared" ref="U1522:U1585" si="209">CalcHostUnitsInfraOnly(VLOOKUP(S1522,machine_sizes,2,FALSE))*T1522</f>
        <v>0</v>
      </c>
    </row>
    <row r="1523" spans="1:21" x14ac:dyDescent="0.35">
      <c r="A1523" s="6"/>
      <c r="B1523" s="6"/>
      <c r="C1523" s="6"/>
      <c r="D1523" s="28">
        <f t="shared" si="202"/>
        <v>0</v>
      </c>
      <c r="E1523" s="28">
        <f t="shared" si="203"/>
        <v>0</v>
      </c>
      <c r="F1523" s="28">
        <f t="shared" si="204"/>
        <v>0</v>
      </c>
      <c r="H1523" s="6"/>
      <c r="I1523" s="6"/>
      <c r="J1523" s="6"/>
      <c r="K1523" s="28">
        <f t="shared" si="205"/>
        <v>0</v>
      </c>
      <c r="L1523" s="28">
        <f t="shared" si="206"/>
        <v>0</v>
      </c>
      <c r="M1523" s="28">
        <f t="shared" si="207"/>
        <v>0</v>
      </c>
      <c r="O1523" s="11" t="s">
        <v>25</v>
      </c>
      <c r="P1523" s="6"/>
      <c r="Q1523" s="28">
        <f t="shared" si="208"/>
        <v>0</v>
      </c>
      <c r="S1523" s="11" t="s">
        <v>25</v>
      </c>
      <c r="T1523" s="6"/>
      <c r="U1523" s="28">
        <f t="shared" si="209"/>
        <v>0</v>
      </c>
    </row>
    <row r="1524" spans="1:21" x14ac:dyDescent="0.35">
      <c r="A1524" s="6"/>
      <c r="B1524" s="6"/>
      <c r="C1524" s="6"/>
      <c r="D1524" s="28">
        <f t="shared" si="202"/>
        <v>0</v>
      </c>
      <c r="E1524" s="28">
        <f t="shared" si="203"/>
        <v>0</v>
      </c>
      <c r="F1524" s="28">
        <f t="shared" si="204"/>
        <v>0</v>
      </c>
      <c r="H1524" s="6"/>
      <c r="I1524" s="6"/>
      <c r="J1524" s="6"/>
      <c r="K1524" s="28">
        <f t="shared" si="205"/>
        <v>0</v>
      </c>
      <c r="L1524" s="28">
        <f t="shared" si="206"/>
        <v>0</v>
      </c>
      <c r="M1524" s="28">
        <f t="shared" si="207"/>
        <v>0</v>
      </c>
      <c r="O1524" s="11" t="s">
        <v>25</v>
      </c>
      <c r="P1524" s="6"/>
      <c r="Q1524" s="28">
        <f t="shared" si="208"/>
        <v>0</v>
      </c>
      <c r="S1524" s="11" t="s">
        <v>25</v>
      </c>
      <c r="T1524" s="6"/>
      <c r="U1524" s="28">
        <f t="shared" si="209"/>
        <v>0</v>
      </c>
    </row>
    <row r="1525" spans="1:21" x14ac:dyDescent="0.35">
      <c r="A1525" s="6"/>
      <c r="B1525" s="6"/>
      <c r="C1525" s="6"/>
      <c r="D1525" s="28">
        <f t="shared" si="202"/>
        <v>0</v>
      </c>
      <c r="E1525" s="28">
        <f t="shared" si="203"/>
        <v>0</v>
      </c>
      <c r="F1525" s="28">
        <f t="shared" si="204"/>
        <v>0</v>
      </c>
      <c r="H1525" s="6"/>
      <c r="I1525" s="6"/>
      <c r="J1525" s="6"/>
      <c r="K1525" s="28">
        <f t="shared" si="205"/>
        <v>0</v>
      </c>
      <c r="L1525" s="28">
        <f t="shared" si="206"/>
        <v>0</v>
      </c>
      <c r="M1525" s="28">
        <f t="shared" si="207"/>
        <v>0</v>
      </c>
      <c r="O1525" s="11" t="s">
        <v>25</v>
      </c>
      <c r="P1525" s="6"/>
      <c r="Q1525" s="28">
        <f t="shared" si="208"/>
        <v>0</v>
      </c>
      <c r="S1525" s="11" t="s">
        <v>25</v>
      </c>
      <c r="T1525" s="6"/>
      <c r="U1525" s="28">
        <f t="shared" si="209"/>
        <v>0</v>
      </c>
    </row>
    <row r="1526" spans="1:21" x14ac:dyDescent="0.35">
      <c r="A1526" s="6"/>
      <c r="B1526" s="6"/>
      <c r="C1526" s="6"/>
      <c r="D1526" s="28">
        <f t="shared" si="202"/>
        <v>0</v>
      </c>
      <c r="E1526" s="28">
        <f t="shared" si="203"/>
        <v>0</v>
      </c>
      <c r="F1526" s="28">
        <f t="shared" si="204"/>
        <v>0</v>
      </c>
      <c r="H1526" s="6"/>
      <c r="I1526" s="6"/>
      <c r="J1526" s="6"/>
      <c r="K1526" s="28">
        <f t="shared" si="205"/>
        <v>0</v>
      </c>
      <c r="L1526" s="28">
        <f t="shared" si="206"/>
        <v>0</v>
      </c>
      <c r="M1526" s="28">
        <f t="shared" si="207"/>
        <v>0</v>
      </c>
      <c r="O1526" s="11" t="s">
        <v>25</v>
      </c>
      <c r="P1526" s="6"/>
      <c r="Q1526" s="28">
        <f t="shared" si="208"/>
        <v>0</v>
      </c>
      <c r="S1526" s="11" t="s">
        <v>25</v>
      </c>
      <c r="T1526" s="6"/>
      <c r="U1526" s="28">
        <f t="shared" si="209"/>
        <v>0</v>
      </c>
    </row>
    <row r="1527" spans="1:21" x14ac:dyDescent="0.35">
      <c r="A1527" s="6"/>
      <c r="B1527" s="6"/>
      <c r="C1527" s="6"/>
      <c r="D1527" s="28">
        <f t="shared" si="202"/>
        <v>0</v>
      </c>
      <c r="E1527" s="28">
        <f t="shared" si="203"/>
        <v>0</v>
      </c>
      <c r="F1527" s="28">
        <f t="shared" si="204"/>
        <v>0</v>
      </c>
      <c r="H1527" s="6"/>
      <c r="I1527" s="6"/>
      <c r="J1527" s="6"/>
      <c r="K1527" s="28">
        <f t="shared" si="205"/>
        <v>0</v>
      </c>
      <c r="L1527" s="28">
        <f t="shared" si="206"/>
        <v>0</v>
      </c>
      <c r="M1527" s="28">
        <f t="shared" si="207"/>
        <v>0</v>
      </c>
      <c r="O1527" s="11" t="s">
        <v>25</v>
      </c>
      <c r="P1527" s="6"/>
      <c r="Q1527" s="28">
        <f t="shared" si="208"/>
        <v>0</v>
      </c>
      <c r="S1527" s="11" t="s">
        <v>25</v>
      </c>
      <c r="T1527" s="6"/>
      <c r="U1527" s="28">
        <f t="shared" si="209"/>
        <v>0</v>
      </c>
    </row>
    <row r="1528" spans="1:21" x14ac:dyDescent="0.35">
      <c r="A1528" s="6"/>
      <c r="B1528" s="6"/>
      <c r="C1528" s="6"/>
      <c r="D1528" s="28">
        <f t="shared" si="202"/>
        <v>0</v>
      </c>
      <c r="E1528" s="28">
        <f t="shared" si="203"/>
        <v>0</v>
      </c>
      <c r="F1528" s="28">
        <f t="shared" si="204"/>
        <v>0</v>
      </c>
      <c r="H1528" s="6"/>
      <c r="I1528" s="6"/>
      <c r="J1528" s="6"/>
      <c r="K1528" s="28">
        <f t="shared" si="205"/>
        <v>0</v>
      </c>
      <c r="L1528" s="28">
        <f t="shared" si="206"/>
        <v>0</v>
      </c>
      <c r="M1528" s="28">
        <f t="shared" si="207"/>
        <v>0</v>
      </c>
      <c r="O1528" s="11" t="s">
        <v>25</v>
      </c>
      <c r="P1528" s="6"/>
      <c r="Q1528" s="28">
        <f t="shared" si="208"/>
        <v>0</v>
      </c>
      <c r="S1528" s="11" t="s">
        <v>25</v>
      </c>
      <c r="T1528" s="6"/>
      <c r="U1528" s="28">
        <f t="shared" si="209"/>
        <v>0</v>
      </c>
    </row>
    <row r="1529" spans="1:21" x14ac:dyDescent="0.35">
      <c r="A1529" s="6"/>
      <c r="B1529" s="6"/>
      <c r="C1529" s="6"/>
      <c r="D1529" s="28">
        <f t="shared" si="202"/>
        <v>0</v>
      </c>
      <c r="E1529" s="28">
        <f t="shared" si="203"/>
        <v>0</v>
      </c>
      <c r="F1529" s="28">
        <f t="shared" si="204"/>
        <v>0</v>
      </c>
      <c r="H1529" s="6"/>
      <c r="I1529" s="6"/>
      <c r="J1529" s="6"/>
      <c r="K1529" s="28">
        <f t="shared" si="205"/>
        <v>0</v>
      </c>
      <c r="L1529" s="28">
        <f t="shared" si="206"/>
        <v>0</v>
      </c>
      <c r="M1529" s="28">
        <f t="shared" si="207"/>
        <v>0</v>
      </c>
      <c r="O1529" s="11" t="s">
        <v>25</v>
      </c>
      <c r="P1529" s="6"/>
      <c r="Q1529" s="28">
        <f t="shared" si="208"/>
        <v>0</v>
      </c>
      <c r="S1529" s="11" t="s">
        <v>25</v>
      </c>
      <c r="T1529" s="6"/>
      <c r="U1529" s="28">
        <f t="shared" si="209"/>
        <v>0</v>
      </c>
    </row>
    <row r="1530" spans="1:21" x14ac:dyDescent="0.35">
      <c r="A1530" s="6"/>
      <c r="B1530" s="6"/>
      <c r="C1530" s="6"/>
      <c r="D1530" s="28">
        <f t="shared" si="202"/>
        <v>0</v>
      </c>
      <c r="E1530" s="28">
        <f t="shared" si="203"/>
        <v>0</v>
      </c>
      <c r="F1530" s="28">
        <f t="shared" si="204"/>
        <v>0</v>
      </c>
      <c r="H1530" s="6"/>
      <c r="I1530" s="6"/>
      <c r="J1530" s="6"/>
      <c r="K1530" s="28">
        <f t="shared" si="205"/>
        <v>0</v>
      </c>
      <c r="L1530" s="28">
        <f t="shared" si="206"/>
        <v>0</v>
      </c>
      <c r="M1530" s="28">
        <f t="shared" si="207"/>
        <v>0</v>
      </c>
      <c r="O1530" s="11" t="s">
        <v>25</v>
      </c>
      <c r="P1530" s="6"/>
      <c r="Q1530" s="28">
        <f t="shared" si="208"/>
        <v>0</v>
      </c>
      <c r="S1530" s="11" t="s">
        <v>25</v>
      </c>
      <c r="T1530" s="6"/>
      <c r="U1530" s="28">
        <f t="shared" si="209"/>
        <v>0</v>
      </c>
    </row>
    <row r="1531" spans="1:21" x14ac:dyDescent="0.35">
      <c r="A1531" s="6"/>
      <c r="B1531" s="6"/>
      <c r="C1531" s="6"/>
      <c r="D1531" s="28">
        <f t="shared" si="202"/>
        <v>0</v>
      </c>
      <c r="E1531" s="28">
        <f t="shared" si="203"/>
        <v>0</v>
      </c>
      <c r="F1531" s="28">
        <f t="shared" si="204"/>
        <v>0</v>
      </c>
      <c r="H1531" s="6"/>
      <c r="I1531" s="6"/>
      <c r="J1531" s="6"/>
      <c r="K1531" s="28">
        <f t="shared" si="205"/>
        <v>0</v>
      </c>
      <c r="L1531" s="28">
        <f t="shared" si="206"/>
        <v>0</v>
      </c>
      <c r="M1531" s="28">
        <f t="shared" si="207"/>
        <v>0</v>
      </c>
      <c r="O1531" s="11" t="s">
        <v>25</v>
      </c>
      <c r="P1531" s="6"/>
      <c r="Q1531" s="28">
        <f t="shared" si="208"/>
        <v>0</v>
      </c>
      <c r="S1531" s="11" t="s">
        <v>25</v>
      </c>
      <c r="T1531" s="6"/>
      <c r="U1531" s="28">
        <f t="shared" si="209"/>
        <v>0</v>
      </c>
    </row>
    <row r="1532" spans="1:21" x14ac:dyDescent="0.35">
      <c r="A1532" s="6"/>
      <c r="B1532" s="6"/>
      <c r="C1532" s="6"/>
      <c r="D1532" s="28">
        <f t="shared" si="202"/>
        <v>0</v>
      </c>
      <c r="E1532" s="28">
        <f t="shared" si="203"/>
        <v>0</v>
      </c>
      <c r="F1532" s="28">
        <f t="shared" si="204"/>
        <v>0</v>
      </c>
      <c r="H1532" s="6"/>
      <c r="I1532" s="6"/>
      <c r="J1532" s="6"/>
      <c r="K1532" s="28">
        <f t="shared" si="205"/>
        <v>0</v>
      </c>
      <c r="L1532" s="28">
        <f t="shared" si="206"/>
        <v>0</v>
      </c>
      <c r="M1532" s="28">
        <f t="shared" si="207"/>
        <v>0</v>
      </c>
      <c r="O1532" s="11" t="s">
        <v>25</v>
      </c>
      <c r="P1532" s="6"/>
      <c r="Q1532" s="28">
        <f t="shared" si="208"/>
        <v>0</v>
      </c>
      <c r="S1532" s="11" t="s">
        <v>25</v>
      </c>
      <c r="T1532" s="6"/>
      <c r="U1532" s="28">
        <f t="shared" si="209"/>
        <v>0</v>
      </c>
    </row>
    <row r="1533" spans="1:21" x14ac:dyDescent="0.35">
      <c r="A1533" s="6"/>
      <c r="B1533" s="6"/>
      <c r="C1533" s="6"/>
      <c r="D1533" s="28">
        <f t="shared" si="202"/>
        <v>0</v>
      </c>
      <c r="E1533" s="28">
        <f t="shared" si="203"/>
        <v>0</v>
      </c>
      <c r="F1533" s="28">
        <f t="shared" si="204"/>
        <v>0</v>
      </c>
      <c r="H1533" s="6"/>
      <c r="I1533" s="6"/>
      <c r="J1533" s="6"/>
      <c r="K1533" s="28">
        <f t="shared" si="205"/>
        <v>0</v>
      </c>
      <c r="L1533" s="28">
        <f t="shared" si="206"/>
        <v>0</v>
      </c>
      <c r="M1533" s="28">
        <f t="shared" si="207"/>
        <v>0</v>
      </c>
      <c r="O1533" s="11" t="s">
        <v>25</v>
      </c>
      <c r="P1533" s="6"/>
      <c r="Q1533" s="28">
        <f t="shared" si="208"/>
        <v>0</v>
      </c>
      <c r="S1533" s="11" t="s">
        <v>25</v>
      </c>
      <c r="T1533" s="6"/>
      <c r="U1533" s="28">
        <f t="shared" si="209"/>
        <v>0</v>
      </c>
    </row>
    <row r="1534" spans="1:21" x14ac:dyDescent="0.35">
      <c r="A1534" s="6"/>
      <c r="B1534" s="6"/>
      <c r="C1534" s="6"/>
      <c r="D1534" s="28">
        <f t="shared" si="202"/>
        <v>0</v>
      </c>
      <c r="E1534" s="28">
        <f t="shared" si="203"/>
        <v>0</v>
      </c>
      <c r="F1534" s="28">
        <f t="shared" si="204"/>
        <v>0</v>
      </c>
      <c r="H1534" s="6"/>
      <c r="I1534" s="6"/>
      <c r="J1534" s="6"/>
      <c r="K1534" s="28">
        <f t="shared" si="205"/>
        <v>0</v>
      </c>
      <c r="L1534" s="28">
        <f t="shared" si="206"/>
        <v>0</v>
      </c>
      <c r="M1534" s="28">
        <f t="shared" si="207"/>
        <v>0</v>
      </c>
      <c r="O1534" s="11" t="s">
        <v>25</v>
      </c>
      <c r="P1534" s="6"/>
      <c r="Q1534" s="28">
        <f t="shared" si="208"/>
        <v>0</v>
      </c>
      <c r="S1534" s="11" t="s">
        <v>25</v>
      </c>
      <c r="T1534" s="6"/>
      <c r="U1534" s="28">
        <f t="shared" si="209"/>
        <v>0</v>
      </c>
    </row>
    <row r="1535" spans="1:21" x14ac:dyDescent="0.35">
      <c r="A1535" s="6"/>
      <c r="B1535" s="6"/>
      <c r="C1535" s="6"/>
      <c r="D1535" s="28">
        <f t="shared" si="202"/>
        <v>0</v>
      </c>
      <c r="E1535" s="28">
        <f t="shared" si="203"/>
        <v>0</v>
      </c>
      <c r="F1535" s="28">
        <f t="shared" si="204"/>
        <v>0</v>
      </c>
      <c r="H1535" s="6"/>
      <c r="I1535" s="6"/>
      <c r="J1535" s="6"/>
      <c r="K1535" s="28">
        <f t="shared" si="205"/>
        <v>0</v>
      </c>
      <c r="L1535" s="28">
        <f t="shared" si="206"/>
        <v>0</v>
      </c>
      <c r="M1535" s="28">
        <f t="shared" si="207"/>
        <v>0</v>
      </c>
      <c r="O1535" s="11" t="s">
        <v>25</v>
      </c>
      <c r="P1535" s="6"/>
      <c r="Q1535" s="28">
        <f t="shared" si="208"/>
        <v>0</v>
      </c>
      <c r="S1535" s="11" t="s">
        <v>25</v>
      </c>
      <c r="T1535" s="6"/>
      <c r="U1535" s="28">
        <f t="shared" si="209"/>
        <v>0</v>
      </c>
    </row>
    <row r="1536" spans="1:21" x14ac:dyDescent="0.35">
      <c r="A1536" s="6"/>
      <c r="B1536" s="6"/>
      <c r="C1536" s="6"/>
      <c r="D1536" s="28">
        <f t="shared" si="202"/>
        <v>0</v>
      </c>
      <c r="E1536" s="28">
        <f t="shared" si="203"/>
        <v>0</v>
      </c>
      <c r="F1536" s="28">
        <f t="shared" si="204"/>
        <v>0</v>
      </c>
      <c r="H1536" s="6"/>
      <c r="I1536" s="6"/>
      <c r="J1536" s="6"/>
      <c r="K1536" s="28">
        <f t="shared" si="205"/>
        <v>0</v>
      </c>
      <c r="L1536" s="28">
        <f t="shared" si="206"/>
        <v>0</v>
      </c>
      <c r="M1536" s="28">
        <f t="shared" si="207"/>
        <v>0</v>
      </c>
      <c r="O1536" s="11" t="s">
        <v>25</v>
      </c>
      <c r="P1536" s="6"/>
      <c r="Q1536" s="28">
        <f t="shared" si="208"/>
        <v>0</v>
      </c>
      <c r="S1536" s="11" t="s">
        <v>25</v>
      </c>
      <c r="T1536" s="6"/>
      <c r="U1536" s="28">
        <f t="shared" si="209"/>
        <v>0</v>
      </c>
    </row>
    <row r="1537" spans="1:21" x14ac:dyDescent="0.35">
      <c r="A1537" s="6"/>
      <c r="B1537" s="6"/>
      <c r="C1537" s="6"/>
      <c r="D1537" s="28">
        <f t="shared" si="202"/>
        <v>0</v>
      </c>
      <c r="E1537" s="28">
        <f t="shared" si="203"/>
        <v>0</v>
      </c>
      <c r="F1537" s="28">
        <f t="shared" si="204"/>
        <v>0</v>
      </c>
      <c r="H1537" s="6"/>
      <c r="I1537" s="6"/>
      <c r="J1537" s="6"/>
      <c r="K1537" s="28">
        <f t="shared" si="205"/>
        <v>0</v>
      </c>
      <c r="L1537" s="28">
        <f t="shared" si="206"/>
        <v>0</v>
      </c>
      <c r="M1537" s="28">
        <f t="shared" si="207"/>
        <v>0</v>
      </c>
      <c r="O1537" s="11" t="s">
        <v>25</v>
      </c>
      <c r="P1537" s="6"/>
      <c r="Q1537" s="28">
        <f t="shared" si="208"/>
        <v>0</v>
      </c>
      <c r="S1537" s="11" t="s">
        <v>25</v>
      </c>
      <c r="T1537" s="6"/>
      <c r="U1537" s="28">
        <f t="shared" si="209"/>
        <v>0</v>
      </c>
    </row>
    <row r="1538" spans="1:21" x14ac:dyDescent="0.35">
      <c r="A1538" s="6"/>
      <c r="B1538" s="6"/>
      <c r="C1538" s="6"/>
      <c r="D1538" s="28">
        <f t="shared" si="202"/>
        <v>0</v>
      </c>
      <c r="E1538" s="28">
        <f t="shared" si="203"/>
        <v>0</v>
      </c>
      <c r="F1538" s="28">
        <f t="shared" si="204"/>
        <v>0</v>
      </c>
      <c r="H1538" s="6"/>
      <c r="I1538" s="6"/>
      <c r="J1538" s="6"/>
      <c r="K1538" s="28">
        <f t="shared" si="205"/>
        <v>0</v>
      </c>
      <c r="L1538" s="28">
        <f t="shared" si="206"/>
        <v>0</v>
      </c>
      <c r="M1538" s="28">
        <f t="shared" si="207"/>
        <v>0</v>
      </c>
      <c r="O1538" s="11" t="s">
        <v>25</v>
      </c>
      <c r="P1538" s="6"/>
      <c r="Q1538" s="28">
        <f t="shared" si="208"/>
        <v>0</v>
      </c>
      <c r="S1538" s="11" t="s">
        <v>25</v>
      </c>
      <c r="T1538" s="6"/>
      <c r="U1538" s="28">
        <f t="shared" si="209"/>
        <v>0</v>
      </c>
    </row>
    <row r="1539" spans="1:21" x14ac:dyDescent="0.35">
      <c r="A1539" s="6"/>
      <c r="B1539" s="6"/>
      <c r="C1539" s="6"/>
      <c r="D1539" s="28">
        <f t="shared" si="202"/>
        <v>0</v>
      </c>
      <c r="E1539" s="28">
        <f t="shared" si="203"/>
        <v>0</v>
      </c>
      <c r="F1539" s="28">
        <f t="shared" si="204"/>
        <v>0</v>
      </c>
      <c r="H1539" s="6"/>
      <c r="I1539" s="6"/>
      <c r="J1539" s="6"/>
      <c r="K1539" s="28">
        <f t="shared" si="205"/>
        <v>0</v>
      </c>
      <c r="L1539" s="28">
        <f t="shared" si="206"/>
        <v>0</v>
      </c>
      <c r="M1539" s="28">
        <f t="shared" si="207"/>
        <v>0</v>
      </c>
      <c r="O1539" s="11" t="s">
        <v>25</v>
      </c>
      <c r="P1539" s="6"/>
      <c r="Q1539" s="28">
        <f t="shared" si="208"/>
        <v>0</v>
      </c>
      <c r="S1539" s="11" t="s">
        <v>25</v>
      </c>
      <c r="T1539" s="6"/>
      <c r="U1539" s="28">
        <f t="shared" si="209"/>
        <v>0</v>
      </c>
    </row>
    <row r="1540" spans="1:21" x14ac:dyDescent="0.35">
      <c r="A1540" s="6"/>
      <c r="B1540" s="6"/>
      <c r="C1540" s="6"/>
      <c r="D1540" s="28">
        <f t="shared" si="202"/>
        <v>0</v>
      </c>
      <c r="E1540" s="28">
        <f t="shared" si="203"/>
        <v>0</v>
      </c>
      <c r="F1540" s="28">
        <f t="shared" si="204"/>
        <v>0</v>
      </c>
      <c r="H1540" s="6"/>
      <c r="I1540" s="6"/>
      <c r="J1540" s="6"/>
      <c r="K1540" s="28">
        <f t="shared" si="205"/>
        <v>0</v>
      </c>
      <c r="L1540" s="28">
        <f t="shared" si="206"/>
        <v>0</v>
      </c>
      <c r="M1540" s="28">
        <f t="shared" si="207"/>
        <v>0</v>
      </c>
      <c r="O1540" s="11" t="s">
        <v>25</v>
      </c>
      <c r="P1540" s="6"/>
      <c r="Q1540" s="28">
        <f t="shared" si="208"/>
        <v>0</v>
      </c>
      <c r="S1540" s="11" t="s">
        <v>25</v>
      </c>
      <c r="T1540" s="6"/>
      <c r="U1540" s="28">
        <f t="shared" si="209"/>
        <v>0</v>
      </c>
    </row>
    <row r="1541" spans="1:21" x14ac:dyDescent="0.35">
      <c r="A1541" s="6"/>
      <c r="B1541" s="6"/>
      <c r="C1541" s="6"/>
      <c r="D1541" s="28">
        <f t="shared" si="202"/>
        <v>0</v>
      </c>
      <c r="E1541" s="28">
        <f t="shared" si="203"/>
        <v>0</v>
      </c>
      <c r="F1541" s="28">
        <f t="shared" si="204"/>
        <v>0</v>
      </c>
      <c r="H1541" s="6"/>
      <c r="I1541" s="6"/>
      <c r="J1541" s="6"/>
      <c r="K1541" s="28">
        <f t="shared" si="205"/>
        <v>0</v>
      </c>
      <c r="L1541" s="28">
        <f t="shared" si="206"/>
        <v>0</v>
      </c>
      <c r="M1541" s="28">
        <f t="shared" si="207"/>
        <v>0</v>
      </c>
      <c r="O1541" s="11" t="s">
        <v>25</v>
      </c>
      <c r="P1541" s="6"/>
      <c r="Q1541" s="28">
        <f t="shared" si="208"/>
        <v>0</v>
      </c>
      <c r="S1541" s="11" t="s">
        <v>25</v>
      </c>
      <c r="T1541" s="6"/>
      <c r="U1541" s="28">
        <f t="shared" si="209"/>
        <v>0</v>
      </c>
    </row>
    <row r="1542" spans="1:21" x14ac:dyDescent="0.35">
      <c r="A1542" s="6"/>
      <c r="B1542" s="6"/>
      <c r="C1542" s="6"/>
      <c r="D1542" s="28">
        <f t="shared" si="202"/>
        <v>0</v>
      </c>
      <c r="E1542" s="28">
        <f t="shared" si="203"/>
        <v>0</v>
      </c>
      <c r="F1542" s="28">
        <f t="shared" si="204"/>
        <v>0</v>
      </c>
      <c r="H1542" s="6"/>
      <c r="I1542" s="6"/>
      <c r="J1542" s="6"/>
      <c r="K1542" s="28">
        <f t="shared" si="205"/>
        <v>0</v>
      </c>
      <c r="L1542" s="28">
        <f t="shared" si="206"/>
        <v>0</v>
      </c>
      <c r="M1542" s="28">
        <f t="shared" si="207"/>
        <v>0</v>
      </c>
      <c r="O1542" s="11" t="s">
        <v>25</v>
      </c>
      <c r="P1542" s="6"/>
      <c r="Q1542" s="28">
        <f t="shared" si="208"/>
        <v>0</v>
      </c>
      <c r="S1542" s="11" t="s">
        <v>25</v>
      </c>
      <c r="T1542" s="6"/>
      <c r="U1542" s="28">
        <f t="shared" si="209"/>
        <v>0</v>
      </c>
    </row>
    <row r="1543" spans="1:21" x14ac:dyDescent="0.35">
      <c r="A1543" s="6"/>
      <c r="B1543" s="6"/>
      <c r="C1543" s="6"/>
      <c r="D1543" s="28">
        <f t="shared" si="202"/>
        <v>0</v>
      </c>
      <c r="E1543" s="28">
        <f t="shared" si="203"/>
        <v>0</v>
      </c>
      <c r="F1543" s="28">
        <f t="shared" si="204"/>
        <v>0</v>
      </c>
      <c r="H1543" s="6"/>
      <c r="I1543" s="6"/>
      <c r="J1543" s="6"/>
      <c r="K1543" s="28">
        <f t="shared" si="205"/>
        <v>0</v>
      </c>
      <c r="L1543" s="28">
        <f t="shared" si="206"/>
        <v>0</v>
      </c>
      <c r="M1543" s="28">
        <f t="shared" si="207"/>
        <v>0</v>
      </c>
      <c r="O1543" s="11" t="s">
        <v>25</v>
      </c>
      <c r="P1543" s="6"/>
      <c r="Q1543" s="28">
        <f t="shared" si="208"/>
        <v>0</v>
      </c>
      <c r="S1543" s="11" t="s">
        <v>25</v>
      </c>
      <c r="T1543" s="6"/>
      <c r="U1543" s="28">
        <f t="shared" si="209"/>
        <v>0</v>
      </c>
    </row>
    <row r="1544" spans="1:21" x14ac:dyDescent="0.35">
      <c r="A1544" s="6"/>
      <c r="B1544" s="6"/>
      <c r="C1544" s="6"/>
      <c r="D1544" s="28">
        <f t="shared" si="202"/>
        <v>0</v>
      </c>
      <c r="E1544" s="28">
        <f t="shared" si="203"/>
        <v>0</v>
      </c>
      <c r="F1544" s="28">
        <f t="shared" si="204"/>
        <v>0</v>
      </c>
      <c r="H1544" s="6"/>
      <c r="I1544" s="6"/>
      <c r="J1544" s="6"/>
      <c r="K1544" s="28">
        <f t="shared" si="205"/>
        <v>0</v>
      </c>
      <c r="L1544" s="28">
        <f t="shared" si="206"/>
        <v>0</v>
      </c>
      <c r="M1544" s="28">
        <f t="shared" si="207"/>
        <v>0</v>
      </c>
      <c r="O1544" s="11" t="s">
        <v>25</v>
      </c>
      <c r="P1544" s="6"/>
      <c r="Q1544" s="28">
        <f t="shared" si="208"/>
        <v>0</v>
      </c>
      <c r="S1544" s="11" t="s">
        <v>25</v>
      </c>
      <c r="T1544" s="6"/>
      <c r="U1544" s="28">
        <f t="shared" si="209"/>
        <v>0</v>
      </c>
    </row>
    <row r="1545" spans="1:21" x14ac:dyDescent="0.35">
      <c r="A1545" s="6"/>
      <c r="B1545" s="6"/>
      <c r="C1545" s="6"/>
      <c r="D1545" s="28">
        <f t="shared" si="202"/>
        <v>0</v>
      </c>
      <c r="E1545" s="28">
        <f t="shared" si="203"/>
        <v>0</v>
      </c>
      <c r="F1545" s="28">
        <f t="shared" si="204"/>
        <v>0</v>
      </c>
      <c r="H1545" s="6"/>
      <c r="I1545" s="6"/>
      <c r="J1545" s="6"/>
      <c r="K1545" s="28">
        <f t="shared" si="205"/>
        <v>0</v>
      </c>
      <c r="L1545" s="28">
        <f t="shared" si="206"/>
        <v>0</v>
      </c>
      <c r="M1545" s="28">
        <f t="shared" si="207"/>
        <v>0</v>
      </c>
      <c r="O1545" s="11" t="s">
        <v>25</v>
      </c>
      <c r="P1545" s="6"/>
      <c r="Q1545" s="28">
        <f t="shared" si="208"/>
        <v>0</v>
      </c>
      <c r="S1545" s="11" t="s">
        <v>25</v>
      </c>
      <c r="T1545" s="6"/>
      <c r="U1545" s="28">
        <f t="shared" si="209"/>
        <v>0</v>
      </c>
    </row>
    <row r="1546" spans="1:21" x14ac:dyDescent="0.35">
      <c r="A1546" s="6"/>
      <c r="B1546" s="6"/>
      <c r="C1546" s="6"/>
      <c r="D1546" s="28">
        <f t="shared" si="202"/>
        <v>0</v>
      </c>
      <c r="E1546" s="28">
        <f t="shared" si="203"/>
        <v>0</v>
      </c>
      <c r="F1546" s="28">
        <f t="shared" si="204"/>
        <v>0</v>
      </c>
      <c r="H1546" s="6"/>
      <c r="I1546" s="6"/>
      <c r="J1546" s="6"/>
      <c r="K1546" s="28">
        <f t="shared" si="205"/>
        <v>0</v>
      </c>
      <c r="L1546" s="28">
        <f t="shared" si="206"/>
        <v>0</v>
      </c>
      <c r="M1546" s="28">
        <f t="shared" si="207"/>
        <v>0</v>
      </c>
      <c r="O1546" s="11" t="s">
        <v>25</v>
      </c>
      <c r="P1546" s="6"/>
      <c r="Q1546" s="28">
        <f t="shared" si="208"/>
        <v>0</v>
      </c>
      <c r="S1546" s="11" t="s">
        <v>25</v>
      </c>
      <c r="T1546" s="6"/>
      <c r="U1546" s="28">
        <f t="shared" si="209"/>
        <v>0</v>
      </c>
    </row>
    <row r="1547" spans="1:21" x14ac:dyDescent="0.35">
      <c r="A1547" s="6"/>
      <c r="B1547" s="6"/>
      <c r="C1547" s="6"/>
      <c r="D1547" s="28">
        <f t="shared" si="202"/>
        <v>0</v>
      </c>
      <c r="E1547" s="28">
        <f t="shared" si="203"/>
        <v>0</v>
      </c>
      <c r="F1547" s="28">
        <f t="shared" si="204"/>
        <v>0</v>
      </c>
      <c r="H1547" s="6"/>
      <c r="I1547" s="6"/>
      <c r="J1547" s="6"/>
      <c r="K1547" s="28">
        <f t="shared" si="205"/>
        <v>0</v>
      </c>
      <c r="L1547" s="28">
        <f t="shared" si="206"/>
        <v>0</v>
      </c>
      <c r="M1547" s="28">
        <f t="shared" si="207"/>
        <v>0</v>
      </c>
      <c r="O1547" s="11" t="s">
        <v>25</v>
      </c>
      <c r="P1547" s="6"/>
      <c r="Q1547" s="28">
        <f t="shared" si="208"/>
        <v>0</v>
      </c>
      <c r="S1547" s="11" t="s">
        <v>25</v>
      </c>
      <c r="T1547" s="6"/>
      <c r="U1547" s="28">
        <f t="shared" si="209"/>
        <v>0</v>
      </c>
    </row>
    <row r="1548" spans="1:21" x14ac:dyDescent="0.35">
      <c r="A1548" s="6"/>
      <c r="B1548" s="6"/>
      <c r="C1548" s="6"/>
      <c r="D1548" s="28">
        <f t="shared" si="202"/>
        <v>0</v>
      </c>
      <c r="E1548" s="28">
        <f t="shared" si="203"/>
        <v>0</v>
      </c>
      <c r="F1548" s="28">
        <f t="shared" si="204"/>
        <v>0</v>
      </c>
      <c r="H1548" s="6"/>
      <c r="I1548" s="6"/>
      <c r="J1548" s="6"/>
      <c r="K1548" s="28">
        <f t="shared" si="205"/>
        <v>0</v>
      </c>
      <c r="L1548" s="28">
        <f t="shared" si="206"/>
        <v>0</v>
      </c>
      <c r="M1548" s="28">
        <f t="shared" si="207"/>
        <v>0</v>
      </c>
      <c r="O1548" s="11" t="s">
        <v>25</v>
      </c>
      <c r="P1548" s="6"/>
      <c r="Q1548" s="28">
        <f t="shared" si="208"/>
        <v>0</v>
      </c>
      <c r="S1548" s="11" t="s">
        <v>25</v>
      </c>
      <c r="T1548" s="6"/>
      <c r="U1548" s="28">
        <f t="shared" si="209"/>
        <v>0</v>
      </c>
    </row>
    <row r="1549" spans="1:21" x14ac:dyDescent="0.35">
      <c r="A1549" s="6"/>
      <c r="B1549" s="6"/>
      <c r="C1549" s="6"/>
      <c r="D1549" s="28">
        <f t="shared" si="202"/>
        <v>0</v>
      </c>
      <c r="E1549" s="28">
        <f t="shared" si="203"/>
        <v>0</v>
      </c>
      <c r="F1549" s="28">
        <f t="shared" si="204"/>
        <v>0</v>
      </c>
      <c r="H1549" s="6"/>
      <c r="I1549" s="6"/>
      <c r="J1549" s="6"/>
      <c r="K1549" s="28">
        <f t="shared" si="205"/>
        <v>0</v>
      </c>
      <c r="L1549" s="28">
        <f t="shared" si="206"/>
        <v>0</v>
      </c>
      <c r="M1549" s="28">
        <f t="shared" si="207"/>
        <v>0</v>
      </c>
      <c r="O1549" s="11" t="s">
        <v>25</v>
      </c>
      <c r="P1549" s="6"/>
      <c r="Q1549" s="28">
        <f t="shared" si="208"/>
        <v>0</v>
      </c>
      <c r="S1549" s="11" t="s">
        <v>25</v>
      </c>
      <c r="T1549" s="6"/>
      <c r="U1549" s="28">
        <f t="shared" si="209"/>
        <v>0</v>
      </c>
    </row>
    <row r="1550" spans="1:21" x14ac:dyDescent="0.35">
      <c r="A1550" s="6"/>
      <c r="B1550" s="6"/>
      <c r="C1550" s="6"/>
      <c r="D1550" s="28">
        <f t="shared" si="202"/>
        <v>0</v>
      </c>
      <c r="E1550" s="28">
        <f t="shared" si="203"/>
        <v>0</v>
      </c>
      <c r="F1550" s="28">
        <f t="shared" si="204"/>
        <v>0</v>
      </c>
      <c r="H1550" s="6"/>
      <c r="I1550" s="6"/>
      <c r="J1550" s="6"/>
      <c r="K1550" s="28">
        <f t="shared" si="205"/>
        <v>0</v>
      </c>
      <c r="L1550" s="28">
        <f t="shared" si="206"/>
        <v>0</v>
      </c>
      <c r="M1550" s="28">
        <f t="shared" si="207"/>
        <v>0</v>
      </c>
      <c r="O1550" s="11" t="s">
        <v>25</v>
      </c>
      <c r="P1550" s="6"/>
      <c r="Q1550" s="28">
        <f t="shared" si="208"/>
        <v>0</v>
      </c>
      <c r="S1550" s="11" t="s">
        <v>25</v>
      </c>
      <c r="T1550" s="6"/>
      <c r="U1550" s="28">
        <f t="shared" si="209"/>
        <v>0</v>
      </c>
    </row>
    <row r="1551" spans="1:21" x14ac:dyDescent="0.35">
      <c r="A1551" s="6"/>
      <c r="B1551" s="6"/>
      <c r="C1551" s="6"/>
      <c r="D1551" s="28">
        <f t="shared" si="202"/>
        <v>0</v>
      </c>
      <c r="E1551" s="28">
        <f t="shared" si="203"/>
        <v>0</v>
      </c>
      <c r="F1551" s="28">
        <f t="shared" si="204"/>
        <v>0</v>
      </c>
      <c r="H1551" s="6"/>
      <c r="I1551" s="6"/>
      <c r="J1551" s="6"/>
      <c r="K1551" s="28">
        <f t="shared" si="205"/>
        <v>0</v>
      </c>
      <c r="L1551" s="28">
        <f t="shared" si="206"/>
        <v>0</v>
      </c>
      <c r="M1551" s="28">
        <f t="shared" si="207"/>
        <v>0</v>
      </c>
      <c r="O1551" s="11" t="s">
        <v>25</v>
      </c>
      <c r="P1551" s="6"/>
      <c r="Q1551" s="28">
        <f t="shared" si="208"/>
        <v>0</v>
      </c>
      <c r="S1551" s="11" t="s">
        <v>25</v>
      </c>
      <c r="T1551" s="6"/>
      <c r="U1551" s="28">
        <f t="shared" si="209"/>
        <v>0</v>
      </c>
    </row>
    <row r="1552" spans="1:21" x14ac:dyDescent="0.35">
      <c r="A1552" s="6"/>
      <c r="B1552" s="6"/>
      <c r="C1552" s="6"/>
      <c r="D1552" s="28">
        <f t="shared" si="202"/>
        <v>0</v>
      </c>
      <c r="E1552" s="28">
        <f t="shared" si="203"/>
        <v>0</v>
      </c>
      <c r="F1552" s="28">
        <f t="shared" si="204"/>
        <v>0</v>
      </c>
      <c r="H1552" s="6"/>
      <c r="I1552" s="6"/>
      <c r="J1552" s="6"/>
      <c r="K1552" s="28">
        <f t="shared" si="205"/>
        <v>0</v>
      </c>
      <c r="L1552" s="28">
        <f t="shared" si="206"/>
        <v>0</v>
      </c>
      <c r="M1552" s="28">
        <f t="shared" si="207"/>
        <v>0</v>
      </c>
      <c r="O1552" s="11" t="s">
        <v>25</v>
      </c>
      <c r="P1552" s="6"/>
      <c r="Q1552" s="28">
        <f t="shared" si="208"/>
        <v>0</v>
      </c>
      <c r="S1552" s="11" t="s">
        <v>25</v>
      </c>
      <c r="T1552" s="6"/>
      <c r="U1552" s="28">
        <f t="shared" si="209"/>
        <v>0</v>
      </c>
    </row>
    <row r="1553" spans="1:21" x14ac:dyDescent="0.35">
      <c r="A1553" s="6"/>
      <c r="B1553" s="6"/>
      <c r="C1553" s="6"/>
      <c r="D1553" s="28">
        <f t="shared" si="202"/>
        <v>0</v>
      </c>
      <c r="E1553" s="28">
        <f t="shared" si="203"/>
        <v>0</v>
      </c>
      <c r="F1553" s="28">
        <f t="shared" si="204"/>
        <v>0</v>
      </c>
      <c r="H1553" s="6"/>
      <c r="I1553" s="6"/>
      <c r="J1553" s="6"/>
      <c r="K1553" s="28">
        <f t="shared" si="205"/>
        <v>0</v>
      </c>
      <c r="L1553" s="28">
        <f t="shared" si="206"/>
        <v>0</v>
      </c>
      <c r="M1553" s="28">
        <f t="shared" si="207"/>
        <v>0</v>
      </c>
      <c r="O1553" s="11" t="s">
        <v>25</v>
      </c>
      <c r="P1553" s="6"/>
      <c r="Q1553" s="28">
        <f t="shared" si="208"/>
        <v>0</v>
      </c>
      <c r="S1553" s="11" t="s">
        <v>25</v>
      </c>
      <c r="T1553" s="6"/>
      <c r="U1553" s="28">
        <f t="shared" si="209"/>
        <v>0</v>
      </c>
    </row>
    <row r="1554" spans="1:21" x14ac:dyDescent="0.35">
      <c r="A1554" s="6"/>
      <c r="B1554" s="6"/>
      <c r="C1554" s="6"/>
      <c r="D1554" s="28">
        <f t="shared" si="202"/>
        <v>0</v>
      </c>
      <c r="E1554" s="28">
        <f t="shared" si="203"/>
        <v>0</v>
      </c>
      <c r="F1554" s="28">
        <f t="shared" si="204"/>
        <v>0</v>
      </c>
      <c r="H1554" s="6"/>
      <c r="I1554" s="6"/>
      <c r="J1554" s="6"/>
      <c r="K1554" s="28">
        <f t="shared" si="205"/>
        <v>0</v>
      </c>
      <c r="L1554" s="28">
        <f t="shared" si="206"/>
        <v>0</v>
      </c>
      <c r="M1554" s="28">
        <f t="shared" si="207"/>
        <v>0</v>
      </c>
      <c r="O1554" s="11" t="s">
        <v>25</v>
      </c>
      <c r="P1554" s="6"/>
      <c r="Q1554" s="28">
        <f t="shared" si="208"/>
        <v>0</v>
      </c>
      <c r="S1554" s="11" t="s">
        <v>25</v>
      </c>
      <c r="T1554" s="6"/>
      <c r="U1554" s="28">
        <f t="shared" si="209"/>
        <v>0</v>
      </c>
    </row>
    <row r="1555" spans="1:21" x14ac:dyDescent="0.35">
      <c r="A1555" s="6"/>
      <c r="B1555" s="6"/>
      <c r="C1555" s="6"/>
      <c r="D1555" s="28">
        <f t="shared" si="202"/>
        <v>0</v>
      </c>
      <c r="E1555" s="28">
        <f t="shared" si="203"/>
        <v>0</v>
      </c>
      <c r="F1555" s="28">
        <f t="shared" si="204"/>
        <v>0</v>
      </c>
      <c r="H1555" s="6"/>
      <c r="I1555" s="6"/>
      <c r="J1555" s="6"/>
      <c r="K1555" s="28">
        <f t="shared" si="205"/>
        <v>0</v>
      </c>
      <c r="L1555" s="28">
        <f t="shared" si="206"/>
        <v>0</v>
      </c>
      <c r="M1555" s="28">
        <f t="shared" si="207"/>
        <v>0</v>
      </c>
      <c r="O1555" s="11" t="s">
        <v>25</v>
      </c>
      <c r="P1555" s="6"/>
      <c r="Q1555" s="28">
        <f t="shared" si="208"/>
        <v>0</v>
      </c>
      <c r="S1555" s="11" t="s">
        <v>25</v>
      </c>
      <c r="T1555" s="6"/>
      <c r="U1555" s="28">
        <f t="shared" si="209"/>
        <v>0</v>
      </c>
    </row>
    <row r="1556" spans="1:21" x14ac:dyDescent="0.35">
      <c r="A1556" s="6"/>
      <c r="B1556" s="6"/>
      <c r="C1556" s="6"/>
      <c r="D1556" s="28">
        <f t="shared" si="202"/>
        <v>0</v>
      </c>
      <c r="E1556" s="28">
        <f t="shared" si="203"/>
        <v>0</v>
      </c>
      <c r="F1556" s="28">
        <f t="shared" si="204"/>
        <v>0</v>
      </c>
      <c r="H1556" s="6"/>
      <c r="I1556" s="6"/>
      <c r="J1556" s="6"/>
      <c r="K1556" s="28">
        <f t="shared" si="205"/>
        <v>0</v>
      </c>
      <c r="L1556" s="28">
        <f t="shared" si="206"/>
        <v>0</v>
      </c>
      <c r="M1556" s="28">
        <f t="shared" si="207"/>
        <v>0</v>
      </c>
      <c r="O1556" s="11" t="s">
        <v>25</v>
      </c>
      <c r="P1556" s="6"/>
      <c r="Q1556" s="28">
        <f t="shared" si="208"/>
        <v>0</v>
      </c>
      <c r="S1556" s="11" t="s">
        <v>25</v>
      </c>
      <c r="T1556" s="6"/>
      <c r="U1556" s="28">
        <f t="shared" si="209"/>
        <v>0</v>
      </c>
    </row>
    <row r="1557" spans="1:21" x14ac:dyDescent="0.35">
      <c r="A1557" s="6"/>
      <c r="B1557" s="6"/>
      <c r="C1557" s="6"/>
      <c r="D1557" s="28">
        <f t="shared" si="202"/>
        <v>0</v>
      </c>
      <c r="E1557" s="28">
        <f t="shared" si="203"/>
        <v>0</v>
      </c>
      <c r="F1557" s="28">
        <f t="shared" si="204"/>
        <v>0</v>
      </c>
      <c r="H1557" s="6"/>
      <c r="I1557" s="6"/>
      <c r="J1557" s="6"/>
      <c r="K1557" s="28">
        <f t="shared" si="205"/>
        <v>0</v>
      </c>
      <c r="L1557" s="28">
        <f t="shared" si="206"/>
        <v>0</v>
      </c>
      <c r="M1557" s="28">
        <f t="shared" si="207"/>
        <v>0</v>
      </c>
      <c r="O1557" s="11" t="s">
        <v>25</v>
      </c>
      <c r="P1557" s="6"/>
      <c r="Q1557" s="28">
        <f t="shared" si="208"/>
        <v>0</v>
      </c>
      <c r="S1557" s="11" t="s">
        <v>25</v>
      </c>
      <c r="T1557" s="6"/>
      <c r="U1557" s="28">
        <f t="shared" si="209"/>
        <v>0</v>
      </c>
    </row>
    <row r="1558" spans="1:21" x14ac:dyDescent="0.35">
      <c r="A1558" s="6"/>
      <c r="B1558" s="6"/>
      <c r="C1558" s="6"/>
      <c r="D1558" s="28">
        <f t="shared" si="202"/>
        <v>0</v>
      </c>
      <c r="E1558" s="28">
        <f t="shared" si="203"/>
        <v>0</v>
      </c>
      <c r="F1558" s="28">
        <f t="shared" si="204"/>
        <v>0</v>
      </c>
      <c r="H1558" s="6"/>
      <c r="I1558" s="6"/>
      <c r="J1558" s="6"/>
      <c r="K1558" s="28">
        <f t="shared" si="205"/>
        <v>0</v>
      </c>
      <c r="L1558" s="28">
        <f t="shared" si="206"/>
        <v>0</v>
      </c>
      <c r="M1558" s="28">
        <f t="shared" si="207"/>
        <v>0</v>
      </c>
      <c r="O1558" s="11" t="s">
        <v>25</v>
      </c>
      <c r="P1558" s="6"/>
      <c r="Q1558" s="28">
        <f t="shared" si="208"/>
        <v>0</v>
      </c>
      <c r="S1558" s="11" t="s">
        <v>25</v>
      </c>
      <c r="T1558" s="6"/>
      <c r="U1558" s="28">
        <f t="shared" si="209"/>
        <v>0</v>
      </c>
    </row>
    <row r="1559" spans="1:21" x14ac:dyDescent="0.35">
      <c r="A1559" s="6"/>
      <c r="B1559" s="6"/>
      <c r="C1559" s="6"/>
      <c r="D1559" s="28">
        <f t="shared" si="202"/>
        <v>0</v>
      </c>
      <c r="E1559" s="28">
        <f t="shared" si="203"/>
        <v>0</v>
      </c>
      <c r="F1559" s="28">
        <f t="shared" si="204"/>
        <v>0</v>
      </c>
      <c r="H1559" s="6"/>
      <c r="I1559" s="6"/>
      <c r="J1559" s="6"/>
      <c r="K1559" s="28">
        <f t="shared" si="205"/>
        <v>0</v>
      </c>
      <c r="L1559" s="28">
        <f t="shared" si="206"/>
        <v>0</v>
      </c>
      <c r="M1559" s="28">
        <f t="shared" si="207"/>
        <v>0</v>
      </c>
      <c r="O1559" s="11" t="s">
        <v>25</v>
      </c>
      <c r="P1559" s="6"/>
      <c r="Q1559" s="28">
        <f t="shared" si="208"/>
        <v>0</v>
      </c>
      <c r="S1559" s="11" t="s">
        <v>25</v>
      </c>
      <c r="T1559" s="6"/>
      <c r="U1559" s="28">
        <f t="shared" si="209"/>
        <v>0</v>
      </c>
    </row>
    <row r="1560" spans="1:21" x14ac:dyDescent="0.35">
      <c r="A1560" s="6"/>
      <c r="B1560" s="6"/>
      <c r="C1560" s="6"/>
      <c r="D1560" s="28">
        <f t="shared" si="202"/>
        <v>0</v>
      </c>
      <c r="E1560" s="28">
        <f t="shared" si="203"/>
        <v>0</v>
      </c>
      <c r="F1560" s="28">
        <f t="shared" si="204"/>
        <v>0</v>
      </c>
      <c r="H1560" s="6"/>
      <c r="I1560" s="6"/>
      <c r="J1560" s="6"/>
      <c r="K1560" s="28">
        <f t="shared" si="205"/>
        <v>0</v>
      </c>
      <c r="L1560" s="28">
        <f t="shared" si="206"/>
        <v>0</v>
      </c>
      <c r="M1560" s="28">
        <f t="shared" si="207"/>
        <v>0</v>
      </c>
      <c r="O1560" s="11" t="s">
        <v>25</v>
      </c>
      <c r="P1560" s="6"/>
      <c r="Q1560" s="28">
        <f t="shared" si="208"/>
        <v>0</v>
      </c>
      <c r="S1560" s="11" t="s">
        <v>25</v>
      </c>
      <c r="T1560" s="6"/>
      <c r="U1560" s="28">
        <f t="shared" si="209"/>
        <v>0</v>
      </c>
    </row>
    <row r="1561" spans="1:21" x14ac:dyDescent="0.35">
      <c r="A1561" s="6"/>
      <c r="B1561" s="6"/>
      <c r="C1561" s="6"/>
      <c r="D1561" s="28">
        <f t="shared" si="202"/>
        <v>0</v>
      </c>
      <c r="E1561" s="28">
        <f t="shared" si="203"/>
        <v>0</v>
      </c>
      <c r="F1561" s="28">
        <f t="shared" si="204"/>
        <v>0</v>
      </c>
      <c r="H1561" s="6"/>
      <c r="I1561" s="6"/>
      <c r="J1561" s="6"/>
      <c r="K1561" s="28">
        <f t="shared" si="205"/>
        <v>0</v>
      </c>
      <c r="L1561" s="28">
        <f t="shared" si="206"/>
        <v>0</v>
      </c>
      <c r="M1561" s="28">
        <f t="shared" si="207"/>
        <v>0</v>
      </c>
      <c r="O1561" s="11" t="s">
        <v>25</v>
      </c>
      <c r="P1561" s="6"/>
      <c r="Q1561" s="28">
        <f t="shared" si="208"/>
        <v>0</v>
      </c>
      <c r="S1561" s="11" t="s">
        <v>25</v>
      </c>
      <c r="T1561" s="6"/>
      <c r="U1561" s="28">
        <f t="shared" si="209"/>
        <v>0</v>
      </c>
    </row>
    <row r="1562" spans="1:21" x14ac:dyDescent="0.35">
      <c r="A1562" s="6"/>
      <c r="B1562" s="6"/>
      <c r="C1562" s="6"/>
      <c r="D1562" s="28">
        <f t="shared" si="202"/>
        <v>0</v>
      </c>
      <c r="E1562" s="28">
        <f t="shared" si="203"/>
        <v>0</v>
      </c>
      <c r="F1562" s="28">
        <f t="shared" si="204"/>
        <v>0</v>
      </c>
      <c r="H1562" s="6"/>
      <c r="I1562" s="6"/>
      <c r="J1562" s="6"/>
      <c r="K1562" s="28">
        <f t="shared" si="205"/>
        <v>0</v>
      </c>
      <c r="L1562" s="28">
        <f t="shared" si="206"/>
        <v>0</v>
      </c>
      <c r="M1562" s="28">
        <f t="shared" si="207"/>
        <v>0</v>
      </c>
      <c r="O1562" s="11" t="s">
        <v>25</v>
      </c>
      <c r="P1562" s="6"/>
      <c r="Q1562" s="28">
        <f t="shared" si="208"/>
        <v>0</v>
      </c>
      <c r="S1562" s="11" t="s">
        <v>25</v>
      </c>
      <c r="T1562" s="6"/>
      <c r="U1562" s="28">
        <f t="shared" si="209"/>
        <v>0</v>
      </c>
    </row>
    <row r="1563" spans="1:21" x14ac:dyDescent="0.35">
      <c r="A1563" s="6"/>
      <c r="B1563" s="6"/>
      <c r="C1563" s="6"/>
      <c r="D1563" s="28">
        <f t="shared" si="202"/>
        <v>0</v>
      </c>
      <c r="E1563" s="28">
        <f t="shared" si="203"/>
        <v>0</v>
      </c>
      <c r="F1563" s="28">
        <f t="shared" si="204"/>
        <v>0</v>
      </c>
      <c r="H1563" s="6"/>
      <c r="I1563" s="6"/>
      <c r="J1563" s="6"/>
      <c r="K1563" s="28">
        <f t="shared" si="205"/>
        <v>0</v>
      </c>
      <c r="L1563" s="28">
        <f t="shared" si="206"/>
        <v>0</v>
      </c>
      <c r="M1563" s="28">
        <f t="shared" si="207"/>
        <v>0</v>
      </c>
      <c r="O1563" s="11" t="s">
        <v>25</v>
      </c>
      <c r="P1563" s="6"/>
      <c r="Q1563" s="28">
        <f t="shared" si="208"/>
        <v>0</v>
      </c>
      <c r="S1563" s="11" t="s">
        <v>25</v>
      </c>
      <c r="T1563" s="6"/>
      <c r="U1563" s="28">
        <f t="shared" si="209"/>
        <v>0</v>
      </c>
    </row>
    <row r="1564" spans="1:21" x14ac:dyDescent="0.35">
      <c r="A1564" s="6"/>
      <c r="B1564" s="6"/>
      <c r="C1564" s="6"/>
      <c r="D1564" s="28">
        <f t="shared" si="202"/>
        <v>0</v>
      </c>
      <c r="E1564" s="28">
        <f t="shared" si="203"/>
        <v>0</v>
      </c>
      <c r="F1564" s="28">
        <f t="shared" si="204"/>
        <v>0</v>
      </c>
      <c r="H1564" s="6"/>
      <c r="I1564" s="6"/>
      <c r="J1564" s="6"/>
      <c r="K1564" s="28">
        <f t="shared" si="205"/>
        <v>0</v>
      </c>
      <c r="L1564" s="28">
        <f t="shared" si="206"/>
        <v>0</v>
      </c>
      <c r="M1564" s="28">
        <f t="shared" si="207"/>
        <v>0</v>
      </c>
      <c r="O1564" s="11" t="s">
        <v>25</v>
      </c>
      <c r="P1564" s="6"/>
      <c r="Q1564" s="28">
        <f t="shared" si="208"/>
        <v>0</v>
      </c>
      <c r="S1564" s="11" t="s">
        <v>25</v>
      </c>
      <c r="T1564" s="6"/>
      <c r="U1564" s="28">
        <f t="shared" si="209"/>
        <v>0</v>
      </c>
    </row>
    <row r="1565" spans="1:21" x14ac:dyDescent="0.35">
      <c r="A1565" s="6"/>
      <c r="B1565" s="6"/>
      <c r="C1565" s="6"/>
      <c r="D1565" s="28">
        <f t="shared" si="202"/>
        <v>0</v>
      </c>
      <c r="E1565" s="28">
        <f t="shared" si="203"/>
        <v>0</v>
      </c>
      <c r="F1565" s="28">
        <f t="shared" si="204"/>
        <v>0</v>
      </c>
      <c r="H1565" s="6"/>
      <c r="I1565" s="6"/>
      <c r="J1565" s="6"/>
      <c r="K1565" s="28">
        <f t="shared" si="205"/>
        <v>0</v>
      </c>
      <c r="L1565" s="28">
        <f t="shared" si="206"/>
        <v>0</v>
      </c>
      <c r="M1565" s="28">
        <f t="shared" si="207"/>
        <v>0</v>
      </c>
      <c r="O1565" s="11" t="s">
        <v>25</v>
      </c>
      <c r="P1565" s="6"/>
      <c r="Q1565" s="28">
        <f t="shared" si="208"/>
        <v>0</v>
      </c>
      <c r="S1565" s="11" t="s">
        <v>25</v>
      </c>
      <c r="T1565" s="6"/>
      <c r="U1565" s="28">
        <f t="shared" si="209"/>
        <v>0</v>
      </c>
    </row>
    <row r="1566" spans="1:21" x14ac:dyDescent="0.35">
      <c r="A1566" s="6"/>
      <c r="B1566" s="6"/>
      <c r="C1566" s="6"/>
      <c r="D1566" s="28">
        <f t="shared" si="202"/>
        <v>0</v>
      </c>
      <c r="E1566" s="28">
        <f t="shared" si="203"/>
        <v>0</v>
      </c>
      <c r="F1566" s="28">
        <f t="shared" si="204"/>
        <v>0</v>
      </c>
      <c r="H1566" s="6"/>
      <c r="I1566" s="6"/>
      <c r="J1566" s="6"/>
      <c r="K1566" s="28">
        <f t="shared" si="205"/>
        <v>0</v>
      </c>
      <c r="L1566" s="28">
        <f t="shared" si="206"/>
        <v>0</v>
      </c>
      <c r="M1566" s="28">
        <f t="shared" si="207"/>
        <v>0</v>
      </c>
      <c r="O1566" s="11" t="s">
        <v>25</v>
      </c>
      <c r="P1566" s="6"/>
      <c r="Q1566" s="28">
        <f t="shared" si="208"/>
        <v>0</v>
      </c>
      <c r="S1566" s="11" t="s">
        <v>25</v>
      </c>
      <c r="T1566" s="6"/>
      <c r="U1566" s="28">
        <f t="shared" si="209"/>
        <v>0</v>
      </c>
    </row>
    <row r="1567" spans="1:21" x14ac:dyDescent="0.35">
      <c r="A1567" s="6"/>
      <c r="B1567" s="6"/>
      <c r="C1567" s="6"/>
      <c r="D1567" s="28">
        <f t="shared" si="202"/>
        <v>0</v>
      </c>
      <c r="E1567" s="28">
        <f t="shared" si="203"/>
        <v>0</v>
      </c>
      <c r="F1567" s="28">
        <f t="shared" si="204"/>
        <v>0</v>
      </c>
      <c r="H1567" s="6"/>
      <c r="I1567" s="6"/>
      <c r="J1567" s="6"/>
      <c r="K1567" s="28">
        <f t="shared" si="205"/>
        <v>0</v>
      </c>
      <c r="L1567" s="28">
        <f t="shared" si="206"/>
        <v>0</v>
      </c>
      <c r="M1567" s="28">
        <f t="shared" si="207"/>
        <v>0</v>
      </c>
      <c r="O1567" s="11" t="s">
        <v>25</v>
      </c>
      <c r="P1567" s="6"/>
      <c r="Q1567" s="28">
        <f t="shared" si="208"/>
        <v>0</v>
      </c>
      <c r="S1567" s="11" t="s">
        <v>25</v>
      </c>
      <c r="T1567" s="6"/>
      <c r="U1567" s="28">
        <f t="shared" si="209"/>
        <v>0</v>
      </c>
    </row>
    <row r="1568" spans="1:21" x14ac:dyDescent="0.35">
      <c r="A1568" s="6"/>
      <c r="B1568" s="6"/>
      <c r="C1568" s="6"/>
      <c r="D1568" s="28">
        <f t="shared" si="202"/>
        <v>0</v>
      </c>
      <c r="E1568" s="28">
        <f t="shared" si="203"/>
        <v>0</v>
      </c>
      <c r="F1568" s="28">
        <f t="shared" si="204"/>
        <v>0</v>
      </c>
      <c r="H1568" s="6"/>
      <c r="I1568" s="6"/>
      <c r="J1568" s="6"/>
      <c r="K1568" s="28">
        <f t="shared" si="205"/>
        <v>0</v>
      </c>
      <c r="L1568" s="28">
        <f t="shared" si="206"/>
        <v>0</v>
      </c>
      <c r="M1568" s="28">
        <f t="shared" si="207"/>
        <v>0</v>
      </c>
      <c r="O1568" s="11" t="s">
        <v>25</v>
      </c>
      <c r="P1568" s="6"/>
      <c r="Q1568" s="28">
        <f t="shared" si="208"/>
        <v>0</v>
      </c>
      <c r="S1568" s="11" t="s">
        <v>25</v>
      </c>
      <c r="T1568" s="6"/>
      <c r="U1568" s="28">
        <f t="shared" si="209"/>
        <v>0</v>
      </c>
    </row>
    <row r="1569" spans="1:21" x14ac:dyDescent="0.35">
      <c r="A1569" s="6"/>
      <c r="B1569" s="6"/>
      <c r="C1569" s="6"/>
      <c r="D1569" s="28">
        <f t="shared" si="202"/>
        <v>0</v>
      </c>
      <c r="E1569" s="28">
        <f t="shared" si="203"/>
        <v>0</v>
      </c>
      <c r="F1569" s="28">
        <f t="shared" si="204"/>
        <v>0</v>
      </c>
      <c r="H1569" s="6"/>
      <c r="I1569" s="6"/>
      <c r="J1569" s="6"/>
      <c r="K1569" s="28">
        <f t="shared" si="205"/>
        <v>0</v>
      </c>
      <c r="L1569" s="28">
        <f t="shared" si="206"/>
        <v>0</v>
      </c>
      <c r="M1569" s="28">
        <f t="shared" si="207"/>
        <v>0</v>
      </c>
      <c r="O1569" s="11" t="s">
        <v>25</v>
      </c>
      <c r="P1569" s="6"/>
      <c r="Q1569" s="28">
        <f t="shared" si="208"/>
        <v>0</v>
      </c>
      <c r="S1569" s="11" t="s">
        <v>25</v>
      </c>
      <c r="T1569" s="6"/>
      <c r="U1569" s="28">
        <f t="shared" si="209"/>
        <v>0</v>
      </c>
    </row>
    <row r="1570" spans="1:21" x14ac:dyDescent="0.35">
      <c r="A1570" s="6"/>
      <c r="B1570" s="6"/>
      <c r="C1570" s="6"/>
      <c r="D1570" s="28">
        <f t="shared" si="202"/>
        <v>0</v>
      </c>
      <c r="E1570" s="28">
        <f t="shared" si="203"/>
        <v>0</v>
      </c>
      <c r="F1570" s="28">
        <f t="shared" si="204"/>
        <v>0</v>
      </c>
      <c r="H1570" s="6"/>
      <c r="I1570" s="6"/>
      <c r="J1570" s="6"/>
      <c r="K1570" s="28">
        <f t="shared" si="205"/>
        <v>0</v>
      </c>
      <c r="L1570" s="28">
        <f t="shared" si="206"/>
        <v>0</v>
      </c>
      <c r="M1570" s="28">
        <f t="shared" si="207"/>
        <v>0</v>
      </c>
      <c r="O1570" s="11" t="s">
        <v>25</v>
      </c>
      <c r="P1570" s="6"/>
      <c r="Q1570" s="28">
        <f t="shared" si="208"/>
        <v>0</v>
      </c>
      <c r="S1570" s="11" t="s">
        <v>25</v>
      </c>
      <c r="T1570" s="6"/>
      <c r="U1570" s="28">
        <f t="shared" si="209"/>
        <v>0</v>
      </c>
    </row>
    <row r="1571" spans="1:21" x14ac:dyDescent="0.35">
      <c r="A1571" s="6"/>
      <c r="B1571" s="6"/>
      <c r="C1571" s="6"/>
      <c r="D1571" s="28">
        <f t="shared" si="202"/>
        <v>0</v>
      </c>
      <c r="E1571" s="28">
        <f t="shared" si="203"/>
        <v>0</v>
      </c>
      <c r="F1571" s="28">
        <f t="shared" si="204"/>
        <v>0</v>
      </c>
      <c r="H1571" s="6"/>
      <c r="I1571" s="6"/>
      <c r="J1571" s="6"/>
      <c r="K1571" s="28">
        <f t="shared" si="205"/>
        <v>0</v>
      </c>
      <c r="L1571" s="28">
        <f t="shared" si="206"/>
        <v>0</v>
      </c>
      <c r="M1571" s="28">
        <f t="shared" si="207"/>
        <v>0</v>
      </c>
      <c r="O1571" s="11" t="s">
        <v>25</v>
      </c>
      <c r="P1571" s="6"/>
      <c r="Q1571" s="28">
        <f t="shared" si="208"/>
        <v>0</v>
      </c>
      <c r="S1571" s="11" t="s">
        <v>25</v>
      </c>
      <c r="T1571" s="6"/>
      <c r="U1571" s="28">
        <f t="shared" si="209"/>
        <v>0</v>
      </c>
    </row>
    <row r="1572" spans="1:21" x14ac:dyDescent="0.35">
      <c r="A1572" s="6"/>
      <c r="B1572" s="6"/>
      <c r="C1572" s="6"/>
      <c r="D1572" s="28">
        <f t="shared" si="202"/>
        <v>0</v>
      </c>
      <c r="E1572" s="28">
        <f t="shared" si="203"/>
        <v>0</v>
      </c>
      <c r="F1572" s="28">
        <f t="shared" si="204"/>
        <v>0</v>
      </c>
      <c r="H1572" s="6"/>
      <c r="I1572" s="6"/>
      <c r="J1572" s="6"/>
      <c r="K1572" s="28">
        <f t="shared" si="205"/>
        <v>0</v>
      </c>
      <c r="L1572" s="28">
        <f t="shared" si="206"/>
        <v>0</v>
      </c>
      <c r="M1572" s="28">
        <f t="shared" si="207"/>
        <v>0</v>
      </c>
      <c r="O1572" s="11" t="s">
        <v>25</v>
      </c>
      <c r="P1572" s="6"/>
      <c r="Q1572" s="28">
        <f t="shared" si="208"/>
        <v>0</v>
      </c>
      <c r="S1572" s="11" t="s">
        <v>25</v>
      </c>
      <c r="T1572" s="6"/>
      <c r="U1572" s="28">
        <f t="shared" si="209"/>
        <v>0</v>
      </c>
    </row>
    <row r="1573" spans="1:21" x14ac:dyDescent="0.35">
      <c r="A1573" s="6"/>
      <c r="B1573" s="6"/>
      <c r="C1573" s="6"/>
      <c r="D1573" s="28">
        <f t="shared" si="202"/>
        <v>0</v>
      </c>
      <c r="E1573" s="28">
        <f t="shared" si="203"/>
        <v>0</v>
      </c>
      <c r="F1573" s="28">
        <f t="shared" si="204"/>
        <v>0</v>
      </c>
      <c r="H1573" s="6"/>
      <c r="I1573" s="6"/>
      <c r="J1573" s="6"/>
      <c r="K1573" s="28">
        <f t="shared" si="205"/>
        <v>0</v>
      </c>
      <c r="L1573" s="28">
        <f t="shared" si="206"/>
        <v>0</v>
      </c>
      <c r="M1573" s="28">
        <f t="shared" si="207"/>
        <v>0</v>
      </c>
      <c r="O1573" s="11" t="s">
        <v>25</v>
      </c>
      <c r="P1573" s="6"/>
      <c r="Q1573" s="28">
        <f t="shared" si="208"/>
        <v>0</v>
      </c>
      <c r="S1573" s="11" t="s">
        <v>25</v>
      </c>
      <c r="T1573" s="6"/>
      <c r="U1573" s="28">
        <f t="shared" si="209"/>
        <v>0</v>
      </c>
    </row>
    <row r="1574" spans="1:21" x14ac:dyDescent="0.35">
      <c r="A1574" s="6"/>
      <c r="B1574" s="6"/>
      <c r="C1574" s="6"/>
      <c r="D1574" s="28">
        <f t="shared" si="202"/>
        <v>0</v>
      </c>
      <c r="E1574" s="28">
        <f t="shared" si="203"/>
        <v>0</v>
      </c>
      <c r="F1574" s="28">
        <f t="shared" si="204"/>
        <v>0</v>
      </c>
      <c r="H1574" s="6"/>
      <c r="I1574" s="6"/>
      <c r="J1574" s="6"/>
      <c r="K1574" s="28">
        <f t="shared" si="205"/>
        <v>0</v>
      </c>
      <c r="L1574" s="28">
        <f t="shared" si="206"/>
        <v>0</v>
      </c>
      <c r="M1574" s="28">
        <f t="shared" si="207"/>
        <v>0</v>
      </c>
      <c r="O1574" s="11" t="s">
        <v>25</v>
      </c>
      <c r="P1574" s="6"/>
      <c r="Q1574" s="28">
        <f t="shared" si="208"/>
        <v>0</v>
      </c>
      <c r="S1574" s="11" t="s">
        <v>25</v>
      </c>
      <c r="T1574" s="6"/>
      <c r="U1574" s="28">
        <f t="shared" si="209"/>
        <v>0</v>
      </c>
    </row>
    <row r="1575" spans="1:21" x14ac:dyDescent="0.35">
      <c r="A1575" s="6"/>
      <c r="B1575" s="6"/>
      <c r="C1575" s="6"/>
      <c r="D1575" s="28">
        <f t="shared" si="202"/>
        <v>0</v>
      </c>
      <c r="E1575" s="28">
        <f t="shared" si="203"/>
        <v>0</v>
      </c>
      <c r="F1575" s="28">
        <f t="shared" si="204"/>
        <v>0</v>
      </c>
      <c r="H1575" s="6"/>
      <c r="I1575" s="6"/>
      <c r="J1575" s="6"/>
      <c r="K1575" s="28">
        <f t="shared" si="205"/>
        <v>0</v>
      </c>
      <c r="L1575" s="28">
        <f t="shared" si="206"/>
        <v>0</v>
      </c>
      <c r="M1575" s="28">
        <f t="shared" si="207"/>
        <v>0</v>
      </c>
      <c r="O1575" s="11" t="s">
        <v>25</v>
      </c>
      <c r="P1575" s="6"/>
      <c r="Q1575" s="28">
        <f t="shared" si="208"/>
        <v>0</v>
      </c>
      <c r="S1575" s="11" t="s">
        <v>25</v>
      </c>
      <c r="T1575" s="6"/>
      <c r="U1575" s="28">
        <f t="shared" si="209"/>
        <v>0</v>
      </c>
    </row>
    <row r="1576" spans="1:21" x14ac:dyDescent="0.35">
      <c r="A1576" s="6"/>
      <c r="B1576" s="6"/>
      <c r="C1576" s="6"/>
      <c r="D1576" s="28">
        <f t="shared" si="202"/>
        <v>0</v>
      </c>
      <c r="E1576" s="28">
        <f t="shared" si="203"/>
        <v>0</v>
      </c>
      <c r="F1576" s="28">
        <f t="shared" si="204"/>
        <v>0</v>
      </c>
      <c r="H1576" s="6"/>
      <c r="I1576" s="6"/>
      <c r="J1576" s="6"/>
      <c r="K1576" s="28">
        <f t="shared" si="205"/>
        <v>0</v>
      </c>
      <c r="L1576" s="28">
        <f t="shared" si="206"/>
        <v>0</v>
      </c>
      <c r="M1576" s="28">
        <f t="shared" si="207"/>
        <v>0</v>
      </c>
      <c r="O1576" s="11" t="s">
        <v>25</v>
      </c>
      <c r="P1576" s="6"/>
      <c r="Q1576" s="28">
        <f t="shared" si="208"/>
        <v>0</v>
      </c>
      <c r="S1576" s="11" t="s">
        <v>25</v>
      </c>
      <c r="T1576" s="6"/>
      <c r="U1576" s="28">
        <f t="shared" si="209"/>
        <v>0</v>
      </c>
    </row>
    <row r="1577" spans="1:21" x14ac:dyDescent="0.35">
      <c r="A1577" s="6"/>
      <c r="B1577" s="6"/>
      <c r="C1577" s="6"/>
      <c r="D1577" s="28">
        <f t="shared" si="202"/>
        <v>0</v>
      </c>
      <c r="E1577" s="28">
        <f t="shared" si="203"/>
        <v>0</v>
      </c>
      <c r="F1577" s="28">
        <f t="shared" si="204"/>
        <v>0</v>
      </c>
      <c r="H1577" s="6"/>
      <c r="I1577" s="6"/>
      <c r="J1577" s="6"/>
      <c r="K1577" s="28">
        <f t="shared" si="205"/>
        <v>0</v>
      </c>
      <c r="L1577" s="28">
        <f t="shared" si="206"/>
        <v>0</v>
      </c>
      <c r="M1577" s="28">
        <f t="shared" si="207"/>
        <v>0</v>
      </c>
      <c r="O1577" s="11" t="s">
        <v>25</v>
      </c>
      <c r="P1577" s="6"/>
      <c r="Q1577" s="28">
        <f t="shared" si="208"/>
        <v>0</v>
      </c>
      <c r="S1577" s="11" t="s">
        <v>25</v>
      </c>
      <c r="T1577" s="6"/>
      <c r="U1577" s="28">
        <f t="shared" si="209"/>
        <v>0</v>
      </c>
    </row>
    <row r="1578" spans="1:21" x14ac:dyDescent="0.35">
      <c r="A1578" s="6"/>
      <c r="B1578" s="6"/>
      <c r="C1578" s="6"/>
      <c r="D1578" s="28">
        <f t="shared" si="202"/>
        <v>0</v>
      </c>
      <c r="E1578" s="28">
        <f t="shared" si="203"/>
        <v>0</v>
      </c>
      <c r="F1578" s="28">
        <f t="shared" si="204"/>
        <v>0</v>
      </c>
      <c r="H1578" s="6"/>
      <c r="I1578" s="6"/>
      <c r="J1578" s="6"/>
      <c r="K1578" s="28">
        <f t="shared" si="205"/>
        <v>0</v>
      </c>
      <c r="L1578" s="28">
        <f t="shared" si="206"/>
        <v>0</v>
      </c>
      <c r="M1578" s="28">
        <f t="shared" si="207"/>
        <v>0</v>
      </c>
      <c r="O1578" s="11" t="s">
        <v>25</v>
      </c>
      <c r="P1578" s="6"/>
      <c r="Q1578" s="28">
        <f t="shared" si="208"/>
        <v>0</v>
      </c>
      <c r="S1578" s="11" t="s">
        <v>25</v>
      </c>
      <c r="T1578" s="6"/>
      <c r="U1578" s="28">
        <f t="shared" si="209"/>
        <v>0</v>
      </c>
    </row>
    <row r="1579" spans="1:21" x14ac:dyDescent="0.35">
      <c r="A1579" s="6"/>
      <c r="B1579" s="6"/>
      <c r="C1579" s="6"/>
      <c r="D1579" s="28">
        <f t="shared" si="202"/>
        <v>0</v>
      </c>
      <c r="E1579" s="28">
        <f t="shared" si="203"/>
        <v>0</v>
      </c>
      <c r="F1579" s="28">
        <f t="shared" si="204"/>
        <v>0</v>
      </c>
      <c r="H1579" s="6"/>
      <c r="I1579" s="6"/>
      <c r="J1579" s="6"/>
      <c r="K1579" s="28">
        <f t="shared" si="205"/>
        <v>0</v>
      </c>
      <c r="L1579" s="28">
        <f t="shared" si="206"/>
        <v>0</v>
      </c>
      <c r="M1579" s="28">
        <f t="shared" si="207"/>
        <v>0</v>
      </c>
      <c r="O1579" s="11" t="s">
        <v>25</v>
      </c>
      <c r="P1579" s="6"/>
      <c r="Q1579" s="28">
        <f t="shared" si="208"/>
        <v>0</v>
      </c>
      <c r="S1579" s="11" t="s">
        <v>25</v>
      </c>
      <c r="T1579" s="6"/>
      <c r="U1579" s="28">
        <f t="shared" si="209"/>
        <v>0</v>
      </c>
    </row>
    <row r="1580" spans="1:21" x14ac:dyDescent="0.35">
      <c r="A1580" s="6"/>
      <c r="B1580" s="6"/>
      <c r="C1580" s="6"/>
      <c r="D1580" s="28">
        <f t="shared" si="202"/>
        <v>0</v>
      </c>
      <c r="E1580" s="28">
        <f t="shared" si="203"/>
        <v>0</v>
      </c>
      <c r="F1580" s="28">
        <f t="shared" si="204"/>
        <v>0</v>
      </c>
      <c r="H1580" s="6"/>
      <c r="I1580" s="6"/>
      <c r="J1580" s="6"/>
      <c r="K1580" s="28">
        <f t="shared" si="205"/>
        <v>0</v>
      </c>
      <c r="L1580" s="28">
        <f t="shared" si="206"/>
        <v>0</v>
      </c>
      <c r="M1580" s="28">
        <f t="shared" si="207"/>
        <v>0</v>
      </c>
      <c r="O1580" s="11" t="s">
        <v>25</v>
      </c>
      <c r="P1580" s="6"/>
      <c r="Q1580" s="28">
        <f t="shared" si="208"/>
        <v>0</v>
      </c>
      <c r="S1580" s="11" t="s">
        <v>25</v>
      </c>
      <c r="T1580" s="6"/>
      <c r="U1580" s="28">
        <f t="shared" si="209"/>
        <v>0</v>
      </c>
    </row>
    <row r="1581" spans="1:21" x14ac:dyDescent="0.35">
      <c r="A1581" s="6"/>
      <c r="B1581" s="6"/>
      <c r="C1581" s="6"/>
      <c r="D1581" s="28">
        <f t="shared" si="202"/>
        <v>0</v>
      </c>
      <c r="E1581" s="28">
        <f t="shared" si="203"/>
        <v>0</v>
      </c>
      <c r="F1581" s="28">
        <f t="shared" si="204"/>
        <v>0</v>
      </c>
      <c r="H1581" s="6"/>
      <c r="I1581" s="6"/>
      <c r="J1581" s="6"/>
      <c r="K1581" s="28">
        <f t="shared" si="205"/>
        <v>0</v>
      </c>
      <c r="L1581" s="28">
        <f t="shared" si="206"/>
        <v>0</v>
      </c>
      <c r="M1581" s="28">
        <f t="shared" si="207"/>
        <v>0</v>
      </c>
      <c r="O1581" s="11" t="s">
        <v>25</v>
      </c>
      <c r="P1581" s="6"/>
      <c r="Q1581" s="28">
        <f t="shared" si="208"/>
        <v>0</v>
      </c>
      <c r="S1581" s="11" t="s">
        <v>25</v>
      </c>
      <c r="T1581" s="6"/>
      <c r="U1581" s="28">
        <f t="shared" si="209"/>
        <v>0</v>
      </c>
    </row>
    <row r="1582" spans="1:21" x14ac:dyDescent="0.35">
      <c r="A1582" s="6"/>
      <c r="B1582" s="6"/>
      <c r="C1582" s="6"/>
      <c r="D1582" s="28">
        <f t="shared" si="202"/>
        <v>0</v>
      </c>
      <c r="E1582" s="28">
        <f t="shared" si="203"/>
        <v>0</v>
      </c>
      <c r="F1582" s="28">
        <f t="shared" si="204"/>
        <v>0</v>
      </c>
      <c r="H1582" s="6"/>
      <c r="I1582" s="6"/>
      <c r="J1582" s="6"/>
      <c r="K1582" s="28">
        <f t="shared" si="205"/>
        <v>0</v>
      </c>
      <c r="L1582" s="28">
        <f t="shared" si="206"/>
        <v>0</v>
      </c>
      <c r="M1582" s="28">
        <f t="shared" si="207"/>
        <v>0</v>
      </c>
      <c r="O1582" s="11" t="s">
        <v>25</v>
      </c>
      <c r="P1582" s="6"/>
      <c r="Q1582" s="28">
        <f t="shared" si="208"/>
        <v>0</v>
      </c>
      <c r="S1582" s="11" t="s">
        <v>25</v>
      </c>
      <c r="T1582" s="6"/>
      <c r="U1582" s="28">
        <f t="shared" si="209"/>
        <v>0</v>
      </c>
    </row>
    <row r="1583" spans="1:21" x14ac:dyDescent="0.35">
      <c r="A1583" s="6"/>
      <c r="B1583" s="6"/>
      <c r="C1583" s="6"/>
      <c r="D1583" s="28">
        <f t="shared" si="202"/>
        <v>0</v>
      </c>
      <c r="E1583" s="28">
        <f t="shared" si="203"/>
        <v>0</v>
      </c>
      <c r="F1583" s="28">
        <f t="shared" si="204"/>
        <v>0</v>
      </c>
      <c r="H1583" s="6"/>
      <c r="I1583" s="6"/>
      <c r="J1583" s="6"/>
      <c r="K1583" s="28">
        <f t="shared" si="205"/>
        <v>0</v>
      </c>
      <c r="L1583" s="28">
        <f t="shared" si="206"/>
        <v>0</v>
      </c>
      <c r="M1583" s="28">
        <f t="shared" si="207"/>
        <v>0</v>
      </c>
      <c r="O1583" s="11" t="s">
        <v>25</v>
      </c>
      <c r="P1583" s="6"/>
      <c r="Q1583" s="28">
        <f t="shared" si="208"/>
        <v>0</v>
      </c>
      <c r="S1583" s="11" t="s">
        <v>25</v>
      </c>
      <c r="T1583" s="6"/>
      <c r="U1583" s="28">
        <f t="shared" si="209"/>
        <v>0</v>
      </c>
    </row>
    <row r="1584" spans="1:21" x14ac:dyDescent="0.35">
      <c r="A1584" s="6"/>
      <c r="B1584" s="6"/>
      <c r="C1584" s="6"/>
      <c r="D1584" s="28">
        <f t="shared" si="202"/>
        <v>0</v>
      </c>
      <c r="E1584" s="28">
        <f t="shared" si="203"/>
        <v>0</v>
      </c>
      <c r="F1584" s="28">
        <f t="shared" si="204"/>
        <v>0</v>
      </c>
      <c r="H1584" s="6"/>
      <c r="I1584" s="6"/>
      <c r="J1584" s="6"/>
      <c r="K1584" s="28">
        <f t="shared" si="205"/>
        <v>0</v>
      </c>
      <c r="L1584" s="28">
        <f t="shared" si="206"/>
        <v>0</v>
      </c>
      <c r="M1584" s="28">
        <f t="shared" si="207"/>
        <v>0</v>
      </c>
      <c r="O1584" s="11" t="s">
        <v>25</v>
      </c>
      <c r="P1584" s="6"/>
      <c r="Q1584" s="28">
        <f t="shared" si="208"/>
        <v>0</v>
      </c>
      <c r="S1584" s="11" t="s">
        <v>25</v>
      </c>
      <c r="T1584" s="6"/>
      <c r="U1584" s="28">
        <f t="shared" si="209"/>
        <v>0</v>
      </c>
    </row>
    <row r="1585" spans="1:21" x14ac:dyDescent="0.35">
      <c r="A1585" s="6"/>
      <c r="B1585" s="6"/>
      <c r="C1585" s="6"/>
      <c r="D1585" s="28">
        <f t="shared" si="202"/>
        <v>0</v>
      </c>
      <c r="E1585" s="28">
        <f t="shared" si="203"/>
        <v>0</v>
      </c>
      <c r="F1585" s="28">
        <f t="shared" si="204"/>
        <v>0</v>
      </c>
      <c r="H1585" s="6"/>
      <c r="I1585" s="6"/>
      <c r="J1585" s="6"/>
      <c r="K1585" s="28">
        <f t="shared" si="205"/>
        <v>0</v>
      </c>
      <c r="L1585" s="28">
        <f t="shared" si="206"/>
        <v>0</v>
      </c>
      <c r="M1585" s="28">
        <f t="shared" si="207"/>
        <v>0</v>
      </c>
      <c r="O1585" s="11" t="s">
        <v>25</v>
      </c>
      <c r="P1585" s="6"/>
      <c r="Q1585" s="28">
        <f t="shared" si="208"/>
        <v>0</v>
      </c>
      <c r="S1585" s="11" t="s">
        <v>25</v>
      </c>
      <c r="T1585" s="6"/>
      <c r="U1585" s="28">
        <f t="shared" si="209"/>
        <v>0</v>
      </c>
    </row>
    <row r="1586" spans="1:21" x14ac:dyDescent="0.35">
      <c r="A1586" s="6"/>
      <c r="B1586" s="6"/>
      <c r="C1586" s="6"/>
      <c r="D1586" s="28">
        <f t="shared" ref="D1586:D1649" si="210">CalcHostUnitsFullStack(B1586)</f>
        <v>0</v>
      </c>
      <c r="E1586" s="28">
        <f t="shared" ref="E1586:E1649" si="211">D1586*C1586</f>
        <v>0</v>
      </c>
      <c r="F1586" s="28">
        <f t="shared" ref="F1586:F1649" si="212">CalcCustomMetricsFullStack(B1586)</f>
        <v>0</v>
      </c>
      <c r="H1586" s="6"/>
      <c r="I1586" s="6"/>
      <c r="J1586" s="6"/>
      <c r="K1586" s="28">
        <f t="shared" ref="K1586:K1649" si="213">CalcHostUnitsInfraOnly(I1586)</f>
        <v>0</v>
      </c>
      <c r="L1586" s="28">
        <f t="shared" ref="L1586:L1649" si="214">K1586*J1586</f>
        <v>0</v>
      </c>
      <c r="M1586" s="28">
        <f t="shared" ref="M1586:M1649" si="215">CalcCustomMetricsInfraOnly(I1586)</f>
        <v>0</v>
      </c>
      <c r="O1586" s="11" t="s">
        <v>25</v>
      </c>
      <c r="P1586" s="6"/>
      <c r="Q1586" s="28">
        <f t="shared" ref="Q1586:Q1649" si="216">CalcHostUnitsFullStack(VLOOKUP(O1586,machine_sizes,2,FALSE))*P1586</f>
        <v>0</v>
      </c>
      <c r="S1586" s="11" t="s">
        <v>25</v>
      </c>
      <c r="T1586" s="6"/>
      <c r="U1586" s="28">
        <f t="shared" ref="U1586:U1649" si="217">CalcHostUnitsInfraOnly(VLOOKUP(S1586,machine_sizes,2,FALSE))*T1586</f>
        <v>0</v>
      </c>
    </row>
    <row r="1587" spans="1:21" x14ac:dyDescent="0.35">
      <c r="A1587" s="6"/>
      <c r="B1587" s="6"/>
      <c r="C1587" s="6"/>
      <c r="D1587" s="28">
        <f t="shared" si="210"/>
        <v>0</v>
      </c>
      <c r="E1587" s="28">
        <f t="shared" si="211"/>
        <v>0</v>
      </c>
      <c r="F1587" s="28">
        <f t="shared" si="212"/>
        <v>0</v>
      </c>
      <c r="H1587" s="6"/>
      <c r="I1587" s="6"/>
      <c r="J1587" s="6"/>
      <c r="K1587" s="28">
        <f t="shared" si="213"/>
        <v>0</v>
      </c>
      <c r="L1587" s="28">
        <f t="shared" si="214"/>
        <v>0</v>
      </c>
      <c r="M1587" s="28">
        <f t="shared" si="215"/>
        <v>0</v>
      </c>
      <c r="O1587" s="11" t="s">
        <v>25</v>
      </c>
      <c r="P1587" s="6"/>
      <c r="Q1587" s="28">
        <f t="shared" si="216"/>
        <v>0</v>
      </c>
      <c r="S1587" s="11" t="s">
        <v>25</v>
      </c>
      <c r="T1587" s="6"/>
      <c r="U1587" s="28">
        <f t="shared" si="217"/>
        <v>0</v>
      </c>
    </row>
    <row r="1588" spans="1:21" x14ac:dyDescent="0.35">
      <c r="A1588" s="6"/>
      <c r="B1588" s="6"/>
      <c r="C1588" s="6"/>
      <c r="D1588" s="28">
        <f t="shared" si="210"/>
        <v>0</v>
      </c>
      <c r="E1588" s="28">
        <f t="shared" si="211"/>
        <v>0</v>
      </c>
      <c r="F1588" s="28">
        <f t="shared" si="212"/>
        <v>0</v>
      </c>
      <c r="H1588" s="6"/>
      <c r="I1588" s="6"/>
      <c r="J1588" s="6"/>
      <c r="K1588" s="28">
        <f t="shared" si="213"/>
        <v>0</v>
      </c>
      <c r="L1588" s="28">
        <f t="shared" si="214"/>
        <v>0</v>
      </c>
      <c r="M1588" s="28">
        <f t="shared" si="215"/>
        <v>0</v>
      </c>
      <c r="O1588" s="11" t="s">
        <v>25</v>
      </c>
      <c r="P1588" s="6"/>
      <c r="Q1588" s="28">
        <f t="shared" si="216"/>
        <v>0</v>
      </c>
      <c r="S1588" s="11" t="s">
        <v>25</v>
      </c>
      <c r="T1588" s="6"/>
      <c r="U1588" s="28">
        <f t="shared" si="217"/>
        <v>0</v>
      </c>
    </row>
    <row r="1589" spans="1:21" x14ac:dyDescent="0.35">
      <c r="A1589" s="6"/>
      <c r="B1589" s="6"/>
      <c r="C1589" s="6"/>
      <c r="D1589" s="28">
        <f t="shared" si="210"/>
        <v>0</v>
      </c>
      <c r="E1589" s="28">
        <f t="shared" si="211"/>
        <v>0</v>
      </c>
      <c r="F1589" s="28">
        <f t="shared" si="212"/>
        <v>0</v>
      </c>
      <c r="H1589" s="6"/>
      <c r="I1589" s="6"/>
      <c r="J1589" s="6"/>
      <c r="K1589" s="28">
        <f t="shared" si="213"/>
        <v>0</v>
      </c>
      <c r="L1589" s="28">
        <f t="shared" si="214"/>
        <v>0</v>
      </c>
      <c r="M1589" s="28">
        <f t="shared" si="215"/>
        <v>0</v>
      </c>
      <c r="O1589" s="11" t="s">
        <v>25</v>
      </c>
      <c r="P1589" s="6"/>
      <c r="Q1589" s="28">
        <f t="shared" si="216"/>
        <v>0</v>
      </c>
      <c r="S1589" s="11" t="s">
        <v>25</v>
      </c>
      <c r="T1589" s="6"/>
      <c r="U1589" s="28">
        <f t="shared" si="217"/>
        <v>0</v>
      </c>
    </row>
    <row r="1590" spans="1:21" x14ac:dyDescent="0.35">
      <c r="A1590" s="6"/>
      <c r="B1590" s="6"/>
      <c r="C1590" s="6"/>
      <c r="D1590" s="28">
        <f t="shared" si="210"/>
        <v>0</v>
      </c>
      <c r="E1590" s="28">
        <f t="shared" si="211"/>
        <v>0</v>
      </c>
      <c r="F1590" s="28">
        <f t="shared" si="212"/>
        <v>0</v>
      </c>
      <c r="H1590" s="6"/>
      <c r="I1590" s="6"/>
      <c r="J1590" s="6"/>
      <c r="K1590" s="28">
        <f t="shared" si="213"/>
        <v>0</v>
      </c>
      <c r="L1590" s="28">
        <f t="shared" si="214"/>
        <v>0</v>
      </c>
      <c r="M1590" s="28">
        <f t="shared" si="215"/>
        <v>0</v>
      </c>
      <c r="O1590" s="11" t="s">
        <v>25</v>
      </c>
      <c r="P1590" s="6"/>
      <c r="Q1590" s="28">
        <f t="shared" si="216"/>
        <v>0</v>
      </c>
      <c r="S1590" s="11" t="s">
        <v>25</v>
      </c>
      <c r="T1590" s="6"/>
      <c r="U1590" s="28">
        <f t="shared" si="217"/>
        <v>0</v>
      </c>
    </row>
    <row r="1591" spans="1:21" x14ac:dyDescent="0.35">
      <c r="A1591" s="6"/>
      <c r="B1591" s="6"/>
      <c r="C1591" s="6"/>
      <c r="D1591" s="28">
        <f t="shared" si="210"/>
        <v>0</v>
      </c>
      <c r="E1591" s="28">
        <f t="shared" si="211"/>
        <v>0</v>
      </c>
      <c r="F1591" s="28">
        <f t="shared" si="212"/>
        <v>0</v>
      </c>
      <c r="H1591" s="6"/>
      <c r="I1591" s="6"/>
      <c r="J1591" s="6"/>
      <c r="K1591" s="28">
        <f t="shared" si="213"/>
        <v>0</v>
      </c>
      <c r="L1591" s="28">
        <f t="shared" si="214"/>
        <v>0</v>
      </c>
      <c r="M1591" s="28">
        <f t="shared" si="215"/>
        <v>0</v>
      </c>
      <c r="O1591" s="11" t="s">
        <v>25</v>
      </c>
      <c r="P1591" s="6"/>
      <c r="Q1591" s="28">
        <f t="shared" si="216"/>
        <v>0</v>
      </c>
      <c r="S1591" s="11" t="s">
        <v>25</v>
      </c>
      <c r="T1591" s="6"/>
      <c r="U1591" s="28">
        <f t="shared" si="217"/>
        <v>0</v>
      </c>
    </row>
    <row r="1592" spans="1:21" x14ac:dyDescent="0.35">
      <c r="A1592" s="6"/>
      <c r="B1592" s="6"/>
      <c r="C1592" s="6"/>
      <c r="D1592" s="28">
        <f t="shared" si="210"/>
        <v>0</v>
      </c>
      <c r="E1592" s="28">
        <f t="shared" si="211"/>
        <v>0</v>
      </c>
      <c r="F1592" s="28">
        <f t="shared" si="212"/>
        <v>0</v>
      </c>
      <c r="H1592" s="6"/>
      <c r="I1592" s="6"/>
      <c r="J1592" s="6"/>
      <c r="K1592" s="28">
        <f t="shared" si="213"/>
        <v>0</v>
      </c>
      <c r="L1592" s="28">
        <f t="shared" si="214"/>
        <v>0</v>
      </c>
      <c r="M1592" s="28">
        <f t="shared" si="215"/>
        <v>0</v>
      </c>
      <c r="O1592" s="11" t="s">
        <v>25</v>
      </c>
      <c r="P1592" s="6"/>
      <c r="Q1592" s="28">
        <f t="shared" si="216"/>
        <v>0</v>
      </c>
      <c r="S1592" s="11" t="s">
        <v>25</v>
      </c>
      <c r="T1592" s="6"/>
      <c r="U1592" s="28">
        <f t="shared" si="217"/>
        <v>0</v>
      </c>
    </row>
    <row r="1593" spans="1:21" x14ac:dyDescent="0.35">
      <c r="A1593" s="6"/>
      <c r="B1593" s="6"/>
      <c r="C1593" s="6"/>
      <c r="D1593" s="28">
        <f t="shared" si="210"/>
        <v>0</v>
      </c>
      <c r="E1593" s="28">
        <f t="shared" si="211"/>
        <v>0</v>
      </c>
      <c r="F1593" s="28">
        <f t="shared" si="212"/>
        <v>0</v>
      </c>
      <c r="H1593" s="6"/>
      <c r="I1593" s="6"/>
      <c r="J1593" s="6"/>
      <c r="K1593" s="28">
        <f t="shared" si="213"/>
        <v>0</v>
      </c>
      <c r="L1593" s="28">
        <f t="shared" si="214"/>
        <v>0</v>
      </c>
      <c r="M1593" s="28">
        <f t="shared" si="215"/>
        <v>0</v>
      </c>
      <c r="O1593" s="11" t="s">
        <v>25</v>
      </c>
      <c r="P1593" s="6"/>
      <c r="Q1593" s="28">
        <f t="shared" si="216"/>
        <v>0</v>
      </c>
      <c r="S1593" s="11" t="s">
        <v>25</v>
      </c>
      <c r="T1593" s="6"/>
      <c r="U1593" s="28">
        <f t="shared" si="217"/>
        <v>0</v>
      </c>
    </row>
    <row r="1594" spans="1:21" x14ac:dyDescent="0.35">
      <c r="A1594" s="6"/>
      <c r="B1594" s="6"/>
      <c r="C1594" s="6"/>
      <c r="D1594" s="28">
        <f t="shared" si="210"/>
        <v>0</v>
      </c>
      <c r="E1594" s="28">
        <f t="shared" si="211"/>
        <v>0</v>
      </c>
      <c r="F1594" s="28">
        <f t="shared" si="212"/>
        <v>0</v>
      </c>
      <c r="H1594" s="6"/>
      <c r="I1594" s="6"/>
      <c r="J1594" s="6"/>
      <c r="K1594" s="28">
        <f t="shared" si="213"/>
        <v>0</v>
      </c>
      <c r="L1594" s="28">
        <f t="shared" si="214"/>
        <v>0</v>
      </c>
      <c r="M1594" s="28">
        <f t="shared" si="215"/>
        <v>0</v>
      </c>
      <c r="O1594" s="11" t="s">
        <v>25</v>
      </c>
      <c r="P1594" s="6"/>
      <c r="Q1594" s="28">
        <f t="shared" si="216"/>
        <v>0</v>
      </c>
      <c r="S1594" s="11" t="s">
        <v>25</v>
      </c>
      <c r="T1594" s="6"/>
      <c r="U1594" s="28">
        <f t="shared" si="217"/>
        <v>0</v>
      </c>
    </row>
    <row r="1595" spans="1:21" x14ac:dyDescent="0.35">
      <c r="A1595" s="6"/>
      <c r="B1595" s="6"/>
      <c r="C1595" s="6"/>
      <c r="D1595" s="28">
        <f t="shared" si="210"/>
        <v>0</v>
      </c>
      <c r="E1595" s="28">
        <f t="shared" si="211"/>
        <v>0</v>
      </c>
      <c r="F1595" s="28">
        <f t="shared" si="212"/>
        <v>0</v>
      </c>
      <c r="H1595" s="6"/>
      <c r="I1595" s="6"/>
      <c r="J1595" s="6"/>
      <c r="K1595" s="28">
        <f t="shared" si="213"/>
        <v>0</v>
      </c>
      <c r="L1595" s="28">
        <f t="shared" si="214"/>
        <v>0</v>
      </c>
      <c r="M1595" s="28">
        <f t="shared" si="215"/>
        <v>0</v>
      </c>
      <c r="O1595" s="11" t="s">
        <v>25</v>
      </c>
      <c r="P1595" s="6"/>
      <c r="Q1595" s="28">
        <f t="shared" si="216"/>
        <v>0</v>
      </c>
      <c r="S1595" s="11" t="s">
        <v>25</v>
      </c>
      <c r="T1595" s="6"/>
      <c r="U1595" s="28">
        <f t="shared" si="217"/>
        <v>0</v>
      </c>
    </row>
    <row r="1596" spans="1:21" x14ac:dyDescent="0.35">
      <c r="A1596" s="6"/>
      <c r="B1596" s="6"/>
      <c r="C1596" s="6"/>
      <c r="D1596" s="28">
        <f t="shared" si="210"/>
        <v>0</v>
      </c>
      <c r="E1596" s="28">
        <f t="shared" si="211"/>
        <v>0</v>
      </c>
      <c r="F1596" s="28">
        <f t="shared" si="212"/>
        <v>0</v>
      </c>
      <c r="H1596" s="6"/>
      <c r="I1596" s="6"/>
      <c r="J1596" s="6"/>
      <c r="K1596" s="28">
        <f t="shared" si="213"/>
        <v>0</v>
      </c>
      <c r="L1596" s="28">
        <f t="shared" si="214"/>
        <v>0</v>
      </c>
      <c r="M1596" s="28">
        <f t="shared" si="215"/>
        <v>0</v>
      </c>
      <c r="O1596" s="11" t="s">
        <v>25</v>
      </c>
      <c r="P1596" s="6"/>
      <c r="Q1596" s="28">
        <f t="shared" si="216"/>
        <v>0</v>
      </c>
      <c r="S1596" s="11" t="s">
        <v>25</v>
      </c>
      <c r="T1596" s="6"/>
      <c r="U1596" s="28">
        <f t="shared" si="217"/>
        <v>0</v>
      </c>
    </row>
    <row r="1597" spans="1:21" x14ac:dyDescent="0.35">
      <c r="A1597" s="6"/>
      <c r="B1597" s="6"/>
      <c r="C1597" s="6"/>
      <c r="D1597" s="28">
        <f t="shared" si="210"/>
        <v>0</v>
      </c>
      <c r="E1597" s="28">
        <f t="shared" si="211"/>
        <v>0</v>
      </c>
      <c r="F1597" s="28">
        <f t="shared" si="212"/>
        <v>0</v>
      </c>
      <c r="H1597" s="6"/>
      <c r="I1597" s="6"/>
      <c r="J1597" s="6"/>
      <c r="K1597" s="28">
        <f t="shared" si="213"/>
        <v>0</v>
      </c>
      <c r="L1597" s="28">
        <f t="shared" si="214"/>
        <v>0</v>
      </c>
      <c r="M1597" s="28">
        <f t="shared" si="215"/>
        <v>0</v>
      </c>
      <c r="O1597" s="11" t="s">
        <v>25</v>
      </c>
      <c r="P1597" s="6"/>
      <c r="Q1597" s="28">
        <f t="shared" si="216"/>
        <v>0</v>
      </c>
      <c r="S1597" s="11" t="s">
        <v>25</v>
      </c>
      <c r="T1597" s="6"/>
      <c r="U1597" s="28">
        <f t="shared" si="217"/>
        <v>0</v>
      </c>
    </row>
    <row r="1598" spans="1:21" x14ac:dyDescent="0.35">
      <c r="A1598" s="6"/>
      <c r="B1598" s="6"/>
      <c r="C1598" s="6"/>
      <c r="D1598" s="28">
        <f t="shared" si="210"/>
        <v>0</v>
      </c>
      <c r="E1598" s="28">
        <f t="shared" si="211"/>
        <v>0</v>
      </c>
      <c r="F1598" s="28">
        <f t="shared" si="212"/>
        <v>0</v>
      </c>
      <c r="H1598" s="6"/>
      <c r="I1598" s="6"/>
      <c r="J1598" s="6"/>
      <c r="K1598" s="28">
        <f t="shared" si="213"/>
        <v>0</v>
      </c>
      <c r="L1598" s="28">
        <f t="shared" si="214"/>
        <v>0</v>
      </c>
      <c r="M1598" s="28">
        <f t="shared" si="215"/>
        <v>0</v>
      </c>
      <c r="O1598" s="11" t="s">
        <v>25</v>
      </c>
      <c r="P1598" s="6"/>
      <c r="Q1598" s="28">
        <f t="shared" si="216"/>
        <v>0</v>
      </c>
      <c r="S1598" s="11" t="s">
        <v>25</v>
      </c>
      <c r="T1598" s="6"/>
      <c r="U1598" s="28">
        <f t="shared" si="217"/>
        <v>0</v>
      </c>
    </row>
    <row r="1599" spans="1:21" x14ac:dyDescent="0.35">
      <c r="A1599" s="6"/>
      <c r="B1599" s="6"/>
      <c r="C1599" s="6"/>
      <c r="D1599" s="28">
        <f t="shared" si="210"/>
        <v>0</v>
      </c>
      <c r="E1599" s="28">
        <f t="shared" si="211"/>
        <v>0</v>
      </c>
      <c r="F1599" s="28">
        <f t="shared" si="212"/>
        <v>0</v>
      </c>
      <c r="H1599" s="6"/>
      <c r="I1599" s="6"/>
      <c r="J1599" s="6"/>
      <c r="K1599" s="28">
        <f t="shared" si="213"/>
        <v>0</v>
      </c>
      <c r="L1599" s="28">
        <f t="shared" si="214"/>
        <v>0</v>
      </c>
      <c r="M1599" s="28">
        <f t="shared" si="215"/>
        <v>0</v>
      </c>
      <c r="O1599" s="11" t="s">
        <v>25</v>
      </c>
      <c r="P1599" s="6"/>
      <c r="Q1599" s="28">
        <f t="shared" si="216"/>
        <v>0</v>
      </c>
      <c r="S1599" s="11" t="s">
        <v>25</v>
      </c>
      <c r="T1599" s="6"/>
      <c r="U1599" s="28">
        <f t="shared" si="217"/>
        <v>0</v>
      </c>
    </row>
    <row r="1600" spans="1:21" x14ac:dyDescent="0.35">
      <c r="A1600" s="6"/>
      <c r="B1600" s="6"/>
      <c r="C1600" s="6"/>
      <c r="D1600" s="28">
        <f t="shared" si="210"/>
        <v>0</v>
      </c>
      <c r="E1600" s="28">
        <f t="shared" si="211"/>
        <v>0</v>
      </c>
      <c r="F1600" s="28">
        <f t="shared" si="212"/>
        <v>0</v>
      </c>
      <c r="H1600" s="6"/>
      <c r="I1600" s="6"/>
      <c r="J1600" s="6"/>
      <c r="K1600" s="28">
        <f t="shared" si="213"/>
        <v>0</v>
      </c>
      <c r="L1600" s="28">
        <f t="shared" si="214"/>
        <v>0</v>
      </c>
      <c r="M1600" s="28">
        <f t="shared" si="215"/>
        <v>0</v>
      </c>
      <c r="O1600" s="11" t="s">
        <v>25</v>
      </c>
      <c r="P1600" s="6"/>
      <c r="Q1600" s="28">
        <f t="shared" si="216"/>
        <v>0</v>
      </c>
      <c r="S1600" s="11" t="s">
        <v>25</v>
      </c>
      <c r="T1600" s="6"/>
      <c r="U1600" s="28">
        <f t="shared" si="217"/>
        <v>0</v>
      </c>
    </row>
    <row r="1601" spans="1:21" x14ac:dyDescent="0.35">
      <c r="A1601" s="6"/>
      <c r="B1601" s="6"/>
      <c r="C1601" s="6"/>
      <c r="D1601" s="28">
        <f t="shared" si="210"/>
        <v>0</v>
      </c>
      <c r="E1601" s="28">
        <f t="shared" si="211"/>
        <v>0</v>
      </c>
      <c r="F1601" s="28">
        <f t="shared" si="212"/>
        <v>0</v>
      </c>
      <c r="H1601" s="6"/>
      <c r="I1601" s="6"/>
      <c r="J1601" s="6"/>
      <c r="K1601" s="28">
        <f t="shared" si="213"/>
        <v>0</v>
      </c>
      <c r="L1601" s="28">
        <f t="shared" si="214"/>
        <v>0</v>
      </c>
      <c r="M1601" s="28">
        <f t="shared" si="215"/>
        <v>0</v>
      </c>
      <c r="O1601" s="11" t="s">
        <v>25</v>
      </c>
      <c r="P1601" s="6"/>
      <c r="Q1601" s="28">
        <f t="shared" si="216"/>
        <v>0</v>
      </c>
      <c r="S1601" s="11" t="s">
        <v>25</v>
      </c>
      <c r="T1601" s="6"/>
      <c r="U1601" s="28">
        <f t="shared" si="217"/>
        <v>0</v>
      </c>
    </row>
    <row r="1602" spans="1:21" x14ac:dyDescent="0.35">
      <c r="A1602" s="6"/>
      <c r="B1602" s="6"/>
      <c r="C1602" s="6"/>
      <c r="D1602" s="28">
        <f t="shared" si="210"/>
        <v>0</v>
      </c>
      <c r="E1602" s="28">
        <f t="shared" si="211"/>
        <v>0</v>
      </c>
      <c r="F1602" s="28">
        <f t="shared" si="212"/>
        <v>0</v>
      </c>
      <c r="H1602" s="6"/>
      <c r="I1602" s="6"/>
      <c r="J1602" s="6"/>
      <c r="K1602" s="28">
        <f t="shared" si="213"/>
        <v>0</v>
      </c>
      <c r="L1602" s="28">
        <f t="shared" si="214"/>
        <v>0</v>
      </c>
      <c r="M1602" s="28">
        <f t="shared" si="215"/>
        <v>0</v>
      </c>
      <c r="O1602" s="11" t="s">
        <v>25</v>
      </c>
      <c r="P1602" s="6"/>
      <c r="Q1602" s="28">
        <f t="shared" si="216"/>
        <v>0</v>
      </c>
      <c r="S1602" s="11" t="s">
        <v>25</v>
      </c>
      <c r="T1602" s="6"/>
      <c r="U1602" s="28">
        <f t="shared" si="217"/>
        <v>0</v>
      </c>
    </row>
    <row r="1603" spans="1:21" x14ac:dyDescent="0.35">
      <c r="A1603" s="6"/>
      <c r="B1603" s="6"/>
      <c r="C1603" s="6"/>
      <c r="D1603" s="28">
        <f t="shared" si="210"/>
        <v>0</v>
      </c>
      <c r="E1603" s="28">
        <f t="shared" si="211"/>
        <v>0</v>
      </c>
      <c r="F1603" s="28">
        <f t="shared" si="212"/>
        <v>0</v>
      </c>
      <c r="H1603" s="6"/>
      <c r="I1603" s="6"/>
      <c r="J1603" s="6"/>
      <c r="K1603" s="28">
        <f t="shared" si="213"/>
        <v>0</v>
      </c>
      <c r="L1603" s="28">
        <f t="shared" si="214"/>
        <v>0</v>
      </c>
      <c r="M1603" s="28">
        <f t="shared" si="215"/>
        <v>0</v>
      </c>
      <c r="O1603" s="11" t="s">
        <v>25</v>
      </c>
      <c r="P1603" s="6"/>
      <c r="Q1603" s="28">
        <f t="shared" si="216"/>
        <v>0</v>
      </c>
      <c r="S1603" s="11" t="s">
        <v>25</v>
      </c>
      <c r="T1603" s="6"/>
      <c r="U1603" s="28">
        <f t="shared" si="217"/>
        <v>0</v>
      </c>
    </row>
    <row r="1604" spans="1:21" x14ac:dyDescent="0.35">
      <c r="A1604" s="6"/>
      <c r="B1604" s="6"/>
      <c r="C1604" s="6"/>
      <c r="D1604" s="28">
        <f t="shared" si="210"/>
        <v>0</v>
      </c>
      <c r="E1604" s="28">
        <f t="shared" si="211"/>
        <v>0</v>
      </c>
      <c r="F1604" s="28">
        <f t="shared" si="212"/>
        <v>0</v>
      </c>
      <c r="H1604" s="6"/>
      <c r="I1604" s="6"/>
      <c r="J1604" s="6"/>
      <c r="K1604" s="28">
        <f t="shared" si="213"/>
        <v>0</v>
      </c>
      <c r="L1604" s="28">
        <f t="shared" si="214"/>
        <v>0</v>
      </c>
      <c r="M1604" s="28">
        <f t="shared" si="215"/>
        <v>0</v>
      </c>
      <c r="O1604" s="11" t="s">
        <v>25</v>
      </c>
      <c r="P1604" s="6"/>
      <c r="Q1604" s="28">
        <f t="shared" si="216"/>
        <v>0</v>
      </c>
      <c r="S1604" s="11" t="s">
        <v>25</v>
      </c>
      <c r="T1604" s="6"/>
      <c r="U1604" s="28">
        <f t="shared" si="217"/>
        <v>0</v>
      </c>
    </row>
    <row r="1605" spans="1:21" x14ac:dyDescent="0.35">
      <c r="A1605" s="6"/>
      <c r="B1605" s="6"/>
      <c r="C1605" s="6"/>
      <c r="D1605" s="28">
        <f t="shared" si="210"/>
        <v>0</v>
      </c>
      <c r="E1605" s="28">
        <f t="shared" si="211"/>
        <v>0</v>
      </c>
      <c r="F1605" s="28">
        <f t="shared" si="212"/>
        <v>0</v>
      </c>
      <c r="H1605" s="6"/>
      <c r="I1605" s="6"/>
      <c r="J1605" s="6"/>
      <c r="K1605" s="28">
        <f t="shared" si="213"/>
        <v>0</v>
      </c>
      <c r="L1605" s="28">
        <f t="shared" si="214"/>
        <v>0</v>
      </c>
      <c r="M1605" s="28">
        <f t="shared" si="215"/>
        <v>0</v>
      </c>
      <c r="O1605" s="11" t="s">
        <v>25</v>
      </c>
      <c r="P1605" s="6"/>
      <c r="Q1605" s="28">
        <f t="shared" si="216"/>
        <v>0</v>
      </c>
      <c r="S1605" s="11" t="s">
        <v>25</v>
      </c>
      <c r="T1605" s="6"/>
      <c r="U1605" s="28">
        <f t="shared" si="217"/>
        <v>0</v>
      </c>
    </row>
    <row r="1606" spans="1:21" x14ac:dyDescent="0.35">
      <c r="A1606" s="6"/>
      <c r="B1606" s="6"/>
      <c r="C1606" s="6"/>
      <c r="D1606" s="28">
        <f t="shared" si="210"/>
        <v>0</v>
      </c>
      <c r="E1606" s="28">
        <f t="shared" si="211"/>
        <v>0</v>
      </c>
      <c r="F1606" s="28">
        <f t="shared" si="212"/>
        <v>0</v>
      </c>
      <c r="H1606" s="6"/>
      <c r="I1606" s="6"/>
      <c r="J1606" s="6"/>
      <c r="K1606" s="28">
        <f t="shared" si="213"/>
        <v>0</v>
      </c>
      <c r="L1606" s="28">
        <f t="shared" si="214"/>
        <v>0</v>
      </c>
      <c r="M1606" s="28">
        <f t="shared" si="215"/>
        <v>0</v>
      </c>
      <c r="O1606" s="11" t="s">
        <v>25</v>
      </c>
      <c r="P1606" s="6"/>
      <c r="Q1606" s="28">
        <f t="shared" si="216"/>
        <v>0</v>
      </c>
      <c r="S1606" s="11" t="s">
        <v>25</v>
      </c>
      <c r="T1606" s="6"/>
      <c r="U1606" s="28">
        <f t="shared" si="217"/>
        <v>0</v>
      </c>
    </row>
    <row r="1607" spans="1:21" x14ac:dyDescent="0.35">
      <c r="A1607" s="6"/>
      <c r="B1607" s="6"/>
      <c r="C1607" s="6"/>
      <c r="D1607" s="28">
        <f t="shared" si="210"/>
        <v>0</v>
      </c>
      <c r="E1607" s="28">
        <f t="shared" si="211"/>
        <v>0</v>
      </c>
      <c r="F1607" s="28">
        <f t="shared" si="212"/>
        <v>0</v>
      </c>
      <c r="H1607" s="6"/>
      <c r="I1607" s="6"/>
      <c r="J1607" s="6"/>
      <c r="K1607" s="28">
        <f t="shared" si="213"/>
        <v>0</v>
      </c>
      <c r="L1607" s="28">
        <f t="shared" si="214"/>
        <v>0</v>
      </c>
      <c r="M1607" s="28">
        <f t="shared" si="215"/>
        <v>0</v>
      </c>
      <c r="O1607" s="11" t="s">
        <v>25</v>
      </c>
      <c r="P1607" s="6"/>
      <c r="Q1607" s="28">
        <f t="shared" si="216"/>
        <v>0</v>
      </c>
      <c r="S1607" s="11" t="s">
        <v>25</v>
      </c>
      <c r="T1607" s="6"/>
      <c r="U1607" s="28">
        <f t="shared" si="217"/>
        <v>0</v>
      </c>
    </row>
    <row r="1608" spans="1:21" x14ac:dyDescent="0.35">
      <c r="A1608" s="6"/>
      <c r="B1608" s="6"/>
      <c r="C1608" s="6"/>
      <c r="D1608" s="28">
        <f t="shared" si="210"/>
        <v>0</v>
      </c>
      <c r="E1608" s="28">
        <f t="shared" si="211"/>
        <v>0</v>
      </c>
      <c r="F1608" s="28">
        <f t="shared" si="212"/>
        <v>0</v>
      </c>
      <c r="H1608" s="6"/>
      <c r="I1608" s="6"/>
      <c r="J1608" s="6"/>
      <c r="K1608" s="28">
        <f t="shared" si="213"/>
        <v>0</v>
      </c>
      <c r="L1608" s="28">
        <f t="shared" si="214"/>
        <v>0</v>
      </c>
      <c r="M1608" s="28">
        <f t="shared" si="215"/>
        <v>0</v>
      </c>
      <c r="O1608" s="11" t="s">
        <v>25</v>
      </c>
      <c r="P1608" s="6"/>
      <c r="Q1608" s="28">
        <f t="shared" si="216"/>
        <v>0</v>
      </c>
      <c r="S1608" s="11" t="s">
        <v>25</v>
      </c>
      <c r="T1608" s="6"/>
      <c r="U1608" s="28">
        <f t="shared" si="217"/>
        <v>0</v>
      </c>
    </row>
    <row r="1609" spans="1:21" x14ac:dyDescent="0.35">
      <c r="A1609" s="6"/>
      <c r="B1609" s="6"/>
      <c r="C1609" s="6"/>
      <c r="D1609" s="28">
        <f t="shared" si="210"/>
        <v>0</v>
      </c>
      <c r="E1609" s="28">
        <f t="shared" si="211"/>
        <v>0</v>
      </c>
      <c r="F1609" s="28">
        <f t="shared" si="212"/>
        <v>0</v>
      </c>
      <c r="H1609" s="6"/>
      <c r="I1609" s="6"/>
      <c r="J1609" s="6"/>
      <c r="K1609" s="28">
        <f t="shared" si="213"/>
        <v>0</v>
      </c>
      <c r="L1609" s="28">
        <f t="shared" si="214"/>
        <v>0</v>
      </c>
      <c r="M1609" s="28">
        <f t="shared" si="215"/>
        <v>0</v>
      </c>
      <c r="O1609" s="11" t="s">
        <v>25</v>
      </c>
      <c r="P1609" s="6"/>
      <c r="Q1609" s="28">
        <f t="shared" si="216"/>
        <v>0</v>
      </c>
      <c r="S1609" s="11" t="s">
        <v>25</v>
      </c>
      <c r="T1609" s="6"/>
      <c r="U1609" s="28">
        <f t="shared" si="217"/>
        <v>0</v>
      </c>
    </row>
    <row r="1610" spans="1:21" x14ac:dyDescent="0.35">
      <c r="A1610" s="6"/>
      <c r="B1610" s="6"/>
      <c r="C1610" s="6"/>
      <c r="D1610" s="28">
        <f t="shared" si="210"/>
        <v>0</v>
      </c>
      <c r="E1610" s="28">
        <f t="shared" si="211"/>
        <v>0</v>
      </c>
      <c r="F1610" s="28">
        <f t="shared" si="212"/>
        <v>0</v>
      </c>
      <c r="H1610" s="6"/>
      <c r="I1610" s="6"/>
      <c r="J1610" s="6"/>
      <c r="K1610" s="28">
        <f t="shared" si="213"/>
        <v>0</v>
      </c>
      <c r="L1610" s="28">
        <f t="shared" si="214"/>
        <v>0</v>
      </c>
      <c r="M1610" s="28">
        <f t="shared" si="215"/>
        <v>0</v>
      </c>
      <c r="O1610" s="11" t="s">
        <v>25</v>
      </c>
      <c r="P1610" s="6"/>
      <c r="Q1610" s="28">
        <f t="shared" si="216"/>
        <v>0</v>
      </c>
      <c r="S1610" s="11" t="s">
        <v>25</v>
      </c>
      <c r="T1610" s="6"/>
      <c r="U1610" s="28">
        <f t="shared" si="217"/>
        <v>0</v>
      </c>
    </row>
    <row r="1611" spans="1:21" x14ac:dyDescent="0.35">
      <c r="A1611" s="6"/>
      <c r="B1611" s="6"/>
      <c r="C1611" s="6"/>
      <c r="D1611" s="28">
        <f t="shared" si="210"/>
        <v>0</v>
      </c>
      <c r="E1611" s="28">
        <f t="shared" si="211"/>
        <v>0</v>
      </c>
      <c r="F1611" s="28">
        <f t="shared" si="212"/>
        <v>0</v>
      </c>
      <c r="H1611" s="6"/>
      <c r="I1611" s="6"/>
      <c r="J1611" s="6"/>
      <c r="K1611" s="28">
        <f t="shared" si="213"/>
        <v>0</v>
      </c>
      <c r="L1611" s="28">
        <f t="shared" si="214"/>
        <v>0</v>
      </c>
      <c r="M1611" s="28">
        <f t="shared" si="215"/>
        <v>0</v>
      </c>
      <c r="O1611" s="11" t="s">
        <v>25</v>
      </c>
      <c r="P1611" s="6"/>
      <c r="Q1611" s="28">
        <f t="shared" si="216"/>
        <v>0</v>
      </c>
      <c r="S1611" s="11" t="s">
        <v>25</v>
      </c>
      <c r="T1611" s="6"/>
      <c r="U1611" s="28">
        <f t="shared" si="217"/>
        <v>0</v>
      </c>
    </row>
    <row r="1612" spans="1:21" x14ac:dyDescent="0.35">
      <c r="A1612" s="6"/>
      <c r="B1612" s="6"/>
      <c r="C1612" s="6"/>
      <c r="D1612" s="28">
        <f t="shared" si="210"/>
        <v>0</v>
      </c>
      <c r="E1612" s="28">
        <f t="shared" si="211"/>
        <v>0</v>
      </c>
      <c r="F1612" s="28">
        <f t="shared" si="212"/>
        <v>0</v>
      </c>
      <c r="H1612" s="6"/>
      <c r="I1612" s="6"/>
      <c r="J1612" s="6"/>
      <c r="K1612" s="28">
        <f t="shared" si="213"/>
        <v>0</v>
      </c>
      <c r="L1612" s="28">
        <f t="shared" si="214"/>
        <v>0</v>
      </c>
      <c r="M1612" s="28">
        <f t="shared" si="215"/>
        <v>0</v>
      </c>
      <c r="O1612" s="11" t="s">
        <v>25</v>
      </c>
      <c r="P1612" s="6"/>
      <c r="Q1612" s="28">
        <f t="shared" si="216"/>
        <v>0</v>
      </c>
      <c r="S1612" s="11" t="s">
        <v>25</v>
      </c>
      <c r="T1612" s="6"/>
      <c r="U1612" s="28">
        <f t="shared" si="217"/>
        <v>0</v>
      </c>
    </row>
    <row r="1613" spans="1:21" x14ac:dyDescent="0.35">
      <c r="A1613" s="6"/>
      <c r="B1613" s="6"/>
      <c r="C1613" s="6"/>
      <c r="D1613" s="28">
        <f t="shared" si="210"/>
        <v>0</v>
      </c>
      <c r="E1613" s="28">
        <f t="shared" si="211"/>
        <v>0</v>
      </c>
      <c r="F1613" s="28">
        <f t="shared" si="212"/>
        <v>0</v>
      </c>
      <c r="H1613" s="6"/>
      <c r="I1613" s="6"/>
      <c r="J1613" s="6"/>
      <c r="K1613" s="28">
        <f t="shared" si="213"/>
        <v>0</v>
      </c>
      <c r="L1613" s="28">
        <f t="shared" si="214"/>
        <v>0</v>
      </c>
      <c r="M1613" s="28">
        <f t="shared" si="215"/>
        <v>0</v>
      </c>
      <c r="O1613" s="11" t="s">
        <v>25</v>
      </c>
      <c r="P1613" s="6"/>
      <c r="Q1613" s="28">
        <f t="shared" si="216"/>
        <v>0</v>
      </c>
      <c r="S1613" s="11" t="s">
        <v>25</v>
      </c>
      <c r="T1613" s="6"/>
      <c r="U1613" s="28">
        <f t="shared" si="217"/>
        <v>0</v>
      </c>
    </row>
    <row r="1614" spans="1:21" x14ac:dyDescent="0.35">
      <c r="A1614" s="6"/>
      <c r="B1614" s="6"/>
      <c r="C1614" s="6"/>
      <c r="D1614" s="28">
        <f t="shared" si="210"/>
        <v>0</v>
      </c>
      <c r="E1614" s="28">
        <f t="shared" si="211"/>
        <v>0</v>
      </c>
      <c r="F1614" s="28">
        <f t="shared" si="212"/>
        <v>0</v>
      </c>
      <c r="H1614" s="6"/>
      <c r="I1614" s="6"/>
      <c r="J1614" s="6"/>
      <c r="K1614" s="28">
        <f t="shared" si="213"/>
        <v>0</v>
      </c>
      <c r="L1614" s="28">
        <f t="shared" si="214"/>
        <v>0</v>
      </c>
      <c r="M1614" s="28">
        <f t="shared" si="215"/>
        <v>0</v>
      </c>
      <c r="O1614" s="11" t="s">
        <v>25</v>
      </c>
      <c r="P1614" s="6"/>
      <c r="Q1614" s="28">
        <f t="shared" si="216"/>
        <v>0</v>
      </c>
      <c r="S1614" s="11" t="s">
        <v>25</v>
      </c>
      <c r="T1614" s="6"/>
      <c r="U1614" s="28">
        <f t="shared" si="217"/>
        <v>0</v>
      </c>
    </row>
    <row r="1615" spans="1:21" x14ac:dyDescent="0.35">
      <c r="A1615" s="6"/>
      <c r="B1615" s="6"/>
      <c r="C1615" s="6"/>
      <c r="D1615" s="28">
        <f t="shared" si="210"/>
        <v>0</v>
      </c>
      <c r="E1615" s="28">
        <f t="shared" si="211"/>
        <v>0</v>
      </c>
      <c r="F1615" s="28">
        <f t="shared" si="212"/>
        <v>0</v>
      </c>
      <c r="H1615" s="6"/>
      <c r="I1615" s="6"/>
      <c r="J1615" s="6"/>
      <c r="K1615" s="28">
        <f t="shared" si="213"/>
        <v>0</v>
      </c>
      <c r="L1615" s="28">
        <f t="shared" si="214"/>
        <v>0</v>
      </c>
      <c r="M1615" s="28">
        <f t="shared" si="215"/>
        <v>0</v>
      </c>
      <c r="O1615" s="11" t="s">
        <v>25</v>
      </c>
      <c r="P1615" s="6"/>
      <c r="Q1615" s="28">
        <f t="shared" si="216"/>
        <v>0</v>
      </c>
      <c r="S1615" s="11" t="s">
        <v>25</v>
      </c>
      <c r="T1615" s="6"/>
      <c r="U1615" s="28">
        <f t="shared" si="217"/>
        <v>0</v>
      </c>
    </row>
    <row r="1616" spans="1:21" x14ac:dyDescent="0.35">
      <c r="A1616" s="6"/>
      <c r="B1616" s="6"/>
      <c r="C1616" s="6"/>
      <c r="D1616" s="28">
        <f t="shared" si="210"/>
        <v>0</v>
      </c>
      <c r="E1616" s="28">
        <f t="shared" si="211"/>
        <v>0</v>
      </c>
      <c r="F1616" s="28">
        <f t="shared" si="212"/>
        <v>0</v>
      </c>
      <c r="H1616" s="6"/>
      <c r="I1616" s="6"/>
      <c r="J1616" s="6"/>
      <c r="K1616" s="28">
        <f t="shared" si="213"/>
        <v>0</v>
      </c>
      <c r="L1616" s="28">
        <f t="shared" si="214"/>
        <v>0</v>
      </c>
      <c r="M1616" s="28">
        <f t="shared" si="215"/>
        <v>0</v>
      </c>
      <c r="O1616" s="11" t="s">
        <v>25</v>
      </c>
      <c r="P1616" s="6"/>
      <c r="Q1616" s="28">
        <f t="shared" si="216"/>
        <v>0</v>
      </c>
      <c r="S1616" s="11" t="s">
        <v>25</v>
      </c>
      <c r="T1616" s="6"/>
      <c r="U1616" s="28">
        <f t="shared" si="217"/>
        <v>0</v>
      </c>
    </row>
    <row r="1617" spans="1:21" x14ac:dyDescent="0.35">
      <c r="A1617" s="6"/>
      <c r="B1617" s="6"/>
      <c r="C1617" s="6"/>
      <c r="D1617" s="28">
        <f t="shared" si="210"/>
        <v>0</v>
      </c>
      <c r="E1617" s="28">
        <f t="shared" si="211"/>
        <v>0</v>
      </c>
      <c r="F1617" s="28">
        <f t="shared" si="212"/>
        <v>0</v>
      </c>
      <c r="H1617" s="6"/>
      <c r="I1617" s="6"/>
      <c r="J1617" s="6"/>
      <c r="K1617" s="28">
        <f t="shared" si="213"/>
        <v>0</v>
      </c>
      <c r="L1617" s="28">
        <f t="shared" si="214"/>
        <v>0</v>
      </c>
      <c r="M1617" s="28">
        <f t="shared" si="215"/>
        <v>0</v>
      </c>
      <c r="O1617" s="11" t="s">
        <v>25</v>
      </c>
      <c r="P1617" s="6"/>
      <c r="Q1617" s="28">
        <f t="shared" si="216"/>
        <v>0</v>
      </c>
      <c r="S1617" s="11" t="s">
        <v>25</v>
      </c>
      <c r="T1617" s="6"/>
      <c r="U1617" s="28">
        <f t="shared" si="217"/>
        <v>0</v>
      </c>
    </row>
    <row r="1618" spans="1:21" x14ac:dyDescent="0.35">
      <c r="A1618" s="6"/>
      <c r="B1618" s="6"/>
      <c r="C1618" s="6"/>
      <c r="D1618" s="28">
        <f t="shared" si="210"/>
        <v>0</v>
      </c>
      <c r="E1618" s="28">
        <f t="shared" si="211"/>
        <v>0</v>
      </c>
      <c r="F1618" s="28">
        <f t="shared" si="212"/>
        <v>0</v>
      </c>
      <c r="H1618" s="6"/>
      <c r="I1618" s="6"/>
      <c r="J1618" s="6"/>
      <c r="K1618" s="28">
        <f t="shared" si="213"/>
        <v>0</v>
      </c>
      <c r="L1618" s="28">
        <f t="shared" si="214"/>
        <v>0</v>
      </c>
      <c r="M1618" s="28">
        <f t="shared" si="215"/>
        <v>0</v>
      </c>
      <c r="O1618" s="11" t="s">
        <v>25</v>
      </c>
      <c r="P1618" s="6"/>
      <c r="Q1618" s="28">
        <f t="shared" si="216"/>
        <v>0</v>
      </c>
      <c r="S1618" s="11" t="s">
        <v>25</v>
      </c>
      <c r="T1618" s="6"/>
      <c r="U1618" s="28">
        <f t="shared" si="217"/>
        <v>0</v>
      </c>
    </row>
    <row r="1619" spans="1:21" x14ac:dyDescent="0.35">
      <c r="A1619" s="6"/>
      <c r="B1619" s="6"/>
      <c r="C1619" s="6"/>
      <c r="D1619" s="28">
        <f t="shared" si="210"/>
        <v>0</v>
      </c>
      <c r="E1619" s="28">
        <f t="shared" si="211"/>
        <v>0</v>
      </c>
      <c r="F1619" s="28">
        <f t="shared" si="212"/>
        <v>0</v>
      </c>
      <c r="H1619" s="6"/>
      <c r="I1619" s="6"/>
      <c r="J1619" s="6"/>
      <c r="K1619" s="28">
        <f t="shared" si="213"/>
        <v>0</v>
      </c>
      <c r="L1619" s="28">
        <f t="shared" si="214"/>
        <v>0</v>
      </c>
      <c r="M1619" s="28">
        <f t="shared" si="215"/>
        <v>0</v>
      </c>
      <c r="O1619" s="11" t="s">
        <v>25</v>
      </c>
      <c r="P1619" s="6"/>
      <c r="Q1619" s="28">
        <f t="shared" si="216"/>
        <v>0</v>
      </c>
      <c r="S1619" s="11" t="s">
        <v>25</v>
      </c>
      <c r="T1619" s="6"/>
      <c r="U1619" s="28">
        <f t="shared" si="217"/>
        <v>0</v>
      </c>
    </row>
    <row r="1620" spans="1:21" x14ac:dyDescent="0.35">
      <c r="A1620" s="6"/>
      <c r="B1620" s="6"/>
      <c r="C1620" s="6"/>
      <c r="D1620" s="28">
        <f t="shared" si="210"/>
        <v>0</v>
      </c>
      <c r="E1620" s="28">
        <f t="shared" si="211"/>
        <v>0</v>
      </c>
      <c r="F1620" s="28">
        <f t="shared" si="212"/>
        <v>0</v>
      </c>
      <c r="H1620" s="6"/>
      <c r="I1620" s="6"/>
      <c r="J1620" s="6"/>
      <c r="K1620" s="28">
        <f t="shared" si="213"/>
        <v>0</v>
      </c>
      <c r="L1620" s="28">
        <f t="shared" si="214"/>
        <v>0</v>
      </c>
      <c r="M1620" s="28">
        <f t="shared" si="215"/>
        <v>0</v>
      </c>
      <c r="O1620" s="11" t="s">
        <v>25</v>
      </c>
      <c r="P1620" s="6"/>
      <c r="Q1620" s="28">
        <f t="shared" si="216"/>
        <v>0</v>
      </c>
      <c r="S1620" s="11" t="s">
        <v>25</v>
      </c>
      <c r="T1620" s="6"/>
      <c r="U1620" s="28">
        <f t="shared" si="217"/>
        <v>0</v>
      </c>
    </row>
    <row r="1621" spans="1:21" x14ac:dyDescent="0.35">
      <c r="A1621" s="6"/>
      <c r="B1621" s="6"/>
      <c r="C1621" s="6"/>
      <c r="D1621" s="28">
        <f t="shared" si="210"/>
        <v>0</v>
      </c>
      <c r="E1621" s="28">
        <f t="shared" si="211"/>
        <v>0</v>
      </c>
      <c r="F1621" s="28">
        <f t="shared" si="212"/>
        <v>0</v>
      </c>
      <c r="H1621" s="6"/>
      <c r="I1621" s="6"/>
      <c r="J1621" s="6"/>
      <c r="K1621" s="28">
        <f t="shared" si="213"/>
        <v>0</v>
      </c>
      <c r="L1621" s="28">
        <f t="shared" si="214"/>
        <v>0</v>
      </c>
      <c r="M1621" s="28">
        <f t="shared" si="215"/>
        <v>0</v>
      </c>
      <c r="O1621" s="11" t="s">
        <v>25</v>
      </c>
      <c r="P1621" s="6"/>
      <c r="Q1621" s="28">
        <f t="shared" si="216"/>
        <v>0</v>
      </c>
      <c r="S1621" s="11" t="s">
        <v>25</v>
      </c>
      <c r="T1621" s="6"/>
      <c r="U1621" s="28">
        <f t="shared" si="217"/>
        <v>0</v>
      </c>
    </row>
    <row r="1622" spans="1:21" x14ac:dyDescent="0.35">
      <c r="A1622" s="6"/>
      <c r="B1622" s="6"/>
      <c r="C1622" s="6"/>
      <c r="D1622" s="28">
        <f t="shared" si="210"/>
        <v>0</v>
      </c>
      <c r="E1622" s="28">
        <f t="shared" si="211"/>
        <v>0</v>
      </c>
      <c r="F1622" s="28">
        <f t="shared" si="212"/>
        <v>0</v>
      </c>
      <c r="H1622" s="6"/>
      <c r="I1622" s="6"/>
      <c r="J1622" s="6"/>
      <c r="K1622" s="28">
        <f t="shared" si="213"/>
        <v>0</v>
      </c>
      <c r="L1622" s="28">
        <f t="shared" si="214"/>
        <v>0</v>
      </c>
      <c r="M1622" s="28">
        <f t="shared" si="215"/>
        <v>0</v>
      </c>
      <c r="O1622" s="11" t="s">
        <v>25</v>
      </c>
      <c r="P1622" s="6"/>
      <c r="Q1622" s="28">
        <f t="shared" si="216"/>
        <v>0</v>
      </c>
      <c r="S1622" s="11" t="s">
        <v>25</v>
      </c>
      <c r="T1622" s="6"/>
      <c r="U1622" s="28">
        <f t="shared" si="217"/>
        <v>0</v>
      </c>
    </row>
    <row r="1623" spans="1:21" x14ac:dyDescent="0.35">
      <c r="A1623" s="6"/>
      <c r="B1623" s="6"/>
      <c r="C1623" s="6"/>
      <c r="D1623" s="28">
        <f t="shared" si="210"/>
        <v>0</v>
      </c>
      <c r="E1623" s="28">
        <f t="shared" si="211"/>
        <v>0</v>
      </c>
      <c r="F1623" s="28">
        <f t="shared" si="212"/>
        <v>0</v>
      </c>
      <c r="H1623" s="6"/>
      <c r="I1623" s="6"/>
      <c r="J1623" s="6"/>
      <c r="K1623" s="28">
        <f t="shared" si="213"/>
        <v>0</v>
      </c>
      <c r="L1623" s="28">
        <f t="shared" si="214"/>
        <v>0</v>
      </c>
      <c r="M1623" s="28">
        <f t="shared" si="215"/>
        <v>0</v>
      </c>
      <c r="O1623" s="11" t="s">
        <v>25</v>
      </c>
      <c r="P1623" s="6"/>
      <c r="Q1623" s="28">
        <f t="shared" si="216"/>
        <v>0</v>
      </c>
      <c r="S1623" s="11" t="s">
        <v>25</v>
      </c>
      <c r="T1623" s="6"/>
      <c r="U1623" s="28">
        <f t="shared" si="217"/>
        <v>0</v>
      </c>
    </row>
    <row r="1624" spans="1:21" x14ac:dyDescent="0.35">
      <c r="A1624" s="6"/>
      <c r="B1624" s="6"/>
      <c r="C1624" s="6"/>
      <c r="D1624" s="28">
        <f t="shared" si="210"/>
        <v>0</v>
      </c>
      <c r="E1624" s="28">
        <f t="shared" si="211"/>
        <v>0</v>
      </c>
      <c r="F1624" s="28">
        <f t="shared" si="212"/>
        <v>0</v>
      </c>
      <c r="H1624" s="6"/>
      <c r="I1624" s="6"/>
      <c r="J1624" s="6"/>
      <c r="K1624" s="28">
        <f t="shared" si="213"/>
        <v>0</v>
      </c>
      <c r="L1624" s="28">
        <f t="shared" si="214"/>
        <v>0</v>
      </c>
      <c r="M1624" s="28">
        <f t="shared" si="215"/>
        <v>0</v>
      </c>
      <c r="O1624" s="11" t="s">
        <v>25</v>
      </c>
      <c r="P1624" s="6"/>
      <c r="Q1624" s="28">
        <f t="shared" si="216"/>
        <v>0</v>
      </c>
      <c r="S1624" s="11" t="s">
        <v>25</v>
      </c>
      <c r="T1624" s="6"/>
      <c r="U1624" s="28">
        <f t="shared" si="217"/>
        <v>0</v>
      </c>
    </row>
    <row r="1625" spans="1:21" x14ac:dyDescent="0.35">
      <c r="A1625" s="6"/>
      <c r="B1625" s="6"/>
      <c r="C1625" s="6"/>
      <c r="D1625" s="28">
        <f t="shared" si="210"/>
        <v>0</v>
      </c>
      <c r="E1625" s="28">
        <f t="shared" si="211"/>
        <v>0</v>
      </c>
      <c r="F1625" s="28">
        <f t="shared" si="212"/>
        <v>0</v>
      </c>
      <c r="H1625" s="6"/>
      <c r="I1625" s="6"/>
      <c r="J1625" s="6"/>
      <c r="K1625" s="28">
        <f t="shared" si="213"/>
        <v>0</v>
      </c>
      <c r="L1625" s="28">
        <f t="shared" si="214"/>
        <v>0</v>
      </c>
      <c r="M1625" s="28">
        <f t="shared" si="215"/>
        <v>0</v>
      </c>
      <c r="O1625" s="11" t="s">
        <v>25</v>
      </c>
      <c r="P1625" s="6"/>
      <c r="Q1625" s="28">
        <f t="shared" si="216"/>
        <v>0</v>
      </c>
      <c r="S1625" s="11" t="s">
        <v>25</v>
      </c>
      <c r="T1625" s="6"/>
      <c r="U1625" s="28">
        <f t="shared" si="217"/>
        <v>0</v>
      </c>
    </row>
    <row r="1626" spans="1:21" x14ac:dyDescent="0.35">
      <c r="A1626" s="6"/>
      <c r="B1626" s="6"/>
      <c r="C1626" s="6"/>
      <c r="D1626" s="28">
        <f t="shared" si="210"/>
        <v>0</v>
      </c>
      <c r="E1626" s="28">
        <f t="shared" si="211"/>
        <v>0</v>
      </c>
      <c r="F1626" s="28">
        <f t="shared" si="212"/>
        <v>0</v>
      </c>
      <c r="H1626" s="6"/>
      <c r="I1626" s="6"/>
      <c r="J1626" s="6"/>
      <c r="K1626" s="28">
        <f t="shared" si="213"/>
        <v>0</v>
      </c>
      <c r="L1626" s="28">
        <f t="shared" si="214"/>
        <v>0</v>
      </c>
      <c r="M1626" s="28">
        <f t="shared" si="215"/>
        <v>0</v>
      </c>
      <c r="O1626" s="11" t="s">
        <v>25</v>
      </c>
      <c r="P1626" s="6"/>
      <c r="Q1626" s="28">
        <f t="shared" si="216"/>
        <v>0</v>
      </c>
      <c r="S1626" s="11" t="s">
        <v>25</v>
      </c>
      <c r="T1626" s="6"/>
      <c r="U1626" s="28">
        <f t="shared" si="217"/>
        <v>0</v>
      </c>
    </row>
    <row r="1627" spans="1:21" x14ac:dyDescent="0.35">
      <c r="A1627" s="6"/>
      <c r="B1627" s="6"/>
      <c r="C1627" s="6"/>
      <c r="D1627" s="28">
        <f t="shared" si="210"/>
        <v>0</v>
      </c>
      <c r="E1627" s="28">
        <f t="shared" si="211"/>
        <v>0</v>
      </c>
      <c r="F1627" s="28">
        <f t="shared" si="212"/>
        <v>0</v>
      </c>
      <c r="H1627" s="6"/>
      <c r="I1627" s="6"/>
      <c r="J1627" s="6"/>
      <c r="K1627" s="28">
        <f t="shared" si="213"/>
        <v>0</v>
      </c>
      <c r="L1627" s="28">
        <f t="shared" si="214"/>
        <v>0</v>
      </c>
      <c r="M1627" s="28">
        <f t="shared" si="215"/>
        <v>0</v>
      </c>
      <c r="O1627" s="11" t="s">
        <v>25</v>
      </c>
      <c r="P1627" s="6"/>
      <c r="Q1627" s="28">
        <f t="shared" si="216"/>
        <v>0</v>
      </c>
      <c r="S1627" s="11" t="s">
        <v>25</v>
      </c>
      <c r="T1627" s="6"/>
      <c r="U1627" s="28">
        <f t="shared" si="217"/>
        <v>0</v>
      </c>
    </row>
    <row r="1628" spans="1:21" x14ac:dyDescent="0.35">
      <c r="A1628" s="6"/>
      <c r="B1628" s="6"/>
      <c r="C1628" s="6"/>
      <c r="D1628" s="28">
        <f t="shared" si="210"/>
        <v>0</v>
      </c>
      <c r="E1628" s="28">
        <f t="shared" si="211"/>
        <v>0</v>
      </c>
      <c r="F1628" s="28">
        <f t="shared" si="212"/>
        <v>0</v>
      </c>
      <c r="H1628" s="6"/>
      <c r="I1628" s="6"/>
      <c r="J1628" s="6"/>
      <c r="K1628" s="28">
        <f t="shared" si="213"/>
        <v>0</v>
      </c>
      <c r="L1628" s="28">
        <f t="shared" si="214"/>
        <v>0</v>
      </c>
      <c r="M1628" s="28">
        <f t="shared" si="215"/>
        <v>0</v>
      </c>
      <c r="O1628" s="11" t="s">
        <v>25</v>
      </c>
      <c r="P1628" s="6"/>
      <c r="Q1628" s="28">
        <f t="shared" si="216"/>
        <v>0</v>
      </c>
      <c r="S1628" s="11" t="s">
        <v>25</v>
      </c>
      <c r="T1628" s="6"/>
      <c r="U1628" s="28">
        <f t="shared" si="217"/>
        <v>0</v>
      </c>
    </row>
    <row r="1629" spans="1:21" x14ac:dyDescent="0.35">
      <c r="A1629" s="6"/>
      <c r="B1629" s="6"/>
      <c r="C1629" s="6"/>
      <c r="D1629" s="28">
        <f t="shared" si="210"/>
        <v>0</v>
      </c>
      <c r="E1629" s="28">
        <f t="shared" si="211"/>
        <v>0</v>
      </c>
      <c r="F1629" s="28">
        <f t="shared" si="212"/>
        <v>0</v>
      </c>
      <c r="H1629" s="6"/>
      <c r="I1629" s="6"/>
      <c r="J1629" s="6"/>
      <c r="K1629" s="28">
        <f t="shared" si="213"/>
        <v>0</v>
      </c>
      <c r="L1629" s="28">
        <f t="shared" si="214"/>
        <v>0</v>
      </c>
      <c r="M1629" s="28">
        <f t="shared" si="215"/>
        <v>0</v>
      </c>
      <c r="O1629" s="11" t="s">
        <v>25</v>
      </c>
      <c r="P1629" s="6"/>
      <c r="Q1629" s="28">
        <f t="shared" si="216"/>
        <v>0</v>
      </c>
      <c r="S1629" s="11" t="s">
        <v>25</v>
      </c>
      <c r="T1629" s="6"/>
      <c r="U1629" s="28">
        <f t="shared" si="217"/>
        <v>0</v>
      </c>
    </row>
    <row r="1630" spans="1:21" x14ac:dyDescent="0.35">
      <c r="A1630" s="6"/>
      <c r="B1630" s="6"/>
      <c r="C1630" s="6"/>
      <c r="D1630" s="28">
        <f t="shared" si="210"/>
        <v>0</v>
      </c>
      <c r="E1630" s="28">
        <f t="shared" si="211"/>
        <v>0</v>
      </c>
      <c r="F1630" s="28">
        <f t="shared" si="212"/>
        <v>0</v>
      </c>
      <c r="H1630" s="6"/>
      <c r="I1630" s="6"/>
      <c r="J1630" s="6"/>
      <c r="K1630" s="28">
        <f t="shared" si="213"/>
        <v>0</v>
      </c>
      <c r="L1630" s="28">
        <f t="shared" si="214"/>
        <v>0</v>
      </c>
      <c r="M1630" s="28">
        <f t="shared" si="215"/>
        <v>0</v>
      </c>
      <c r="O1630" s="11" t="s">
        <v>25</v>
      </c>
      <c r="P1630" s="6"/>
      <c r="Q1630" s="28">
        <f t="shared" si="216"/>
        <v>0</v>
      </c>
      <c r="S1630" s="11" t="s">
        <v>25</v>
      </c>
      <c r="T1630" s="6"/>
      <c r="U1630" s="28">
        <f t="shared" si="217"/>
        <v>0</v>
      </c>
    </row>
    <row r="1631" spans="1:21" x14ac:dyDescent="0.35">
      <c r="A1631" s="6"/>
      <c r="B1631" s="6"/>
      <c r="C1631" s="6"/>
      <c r="D1631" s="28">
        <f t="shared" si="210"/>
        <v>0</v>
      </c>
      <c r="E1631" s="28">
        <f t="shared" si="211"/>
        <v>0</v>
      </c>
      <c r="F1631" s="28">
        <f t="shared" si="212"/>
        <v>0</v>
      </c>
      <c r="H1631" s="6"/>
      <c r="I1631" s="6"/>
      <c r="J1631" s="6"/>
      <c r="K1631" s="28">
        <f t="shared" si="213"/>
        <v>0</v>
      </c>
      <c r="L1631" s="28">
        <f t="shared" si="214"/>
        <v>0</v>
      </c>
      <c r="M1631" s="28">
        <f t="shared" si="215"/>
        <v>0</v>
      </c>
      <c r="O1631" s="11" t="s">
        <v>25</v>
      </c>
      <c r="P1631" s="6"/>
      <c r="Q1631" s="28">
        <f t="shared" si="216"/>
        <v>0</v>
      </c>
      <c r="S1631" s="11" t="s">
        <v>25</v>
      </c>
      <c r="T1631" s="6"/>
      <c r="U1631" s="28">
        <f t="shared" si="217"/>
        <v>0</v>
      </c>
    </row>
    <row r="1632" spans="1:21" x14ac:dyDescent="0.35">
      <c r="A1632" s="6"/>
      <c r="B1632" s="6"/>
      <c r="C1632" s="6"/>
      <c r="D1632" s="28">
        <f t="shared" si="210"/>
        <v>0</v>
      </c>
      <c r="E1632" s="28">
        <f t="shared" si="211"/>
        <v>0</v>
      </c>
      <c r="F1632" s="28">
        <f t="shared" si="212"/>
        <v>0</v>
      </c>
      <c r="H1632" s="6"/>
      <c r="I1632" s="6"/>
      <c r="J1632" s="6"/>
      <c r="K1632" s="28">
        <f t="shared" si="213"/>
        <v>0</v>
      </c>
      <c r="L1632" s="28">
        <f t="shared" si="214"/>
        <v>0</v>
      </c>
      <c r="M1632" s="28">
        <f t="shared" si="215"/>
        <v>0</v>
      </c>
      <c r="O1632" s="11" t="s">
        <v>25</v>
      </c>
      <c r="P1632" s="6"/>
      <c r="Q1632" s="28">
        <f t="shared" si="216"/>
        <v>0</v>
      </c>
      <c r="S1632" s="11" t="s">
        <v>25</v>
      </c>
      <c r="T1632" s="6"/>
      <c r="U1632" s="28">
        <f t="shared" si="217"/>
        <v>0</v>
      </c>
    </row>
    <row r="1633" spans="1:21" x14ac:dyDescent="0.35">
      <c r="A1633" s="6"/>
      <c r="B1633" s="6"/>
      <c r="C1633" s="6"/>
      <c r="D1633" s="28">
        <f t="shared" si="210"/>
        <v>0</v>
      </c>
      <c r="E1633" s="28">
        <f t="shared" si="211"/>
        <v>0</v>
      </c>
      <c r="F1633" s="28">
        <f t="shared" si="212"/>
        <v>0</v>
      </c>
      <c r="H1633" s="6"/>
      <c r="I1633" s="6"/>
      <c r="J1633" s="6"/>
      <c r="K1633" s="28">
        <f t="shared" si="213"/>
        <v>0</v>
      </c>
      <c r="L1633" s="28">
        <f t="shared" si="214"/>
        <v>0</v>
      </c>
      <c r="M1633" s="28">
        <f t="shared" si="215"/>
        <v>0</v>
      </c>
      <c r="O1633" s="11" t="s">
        <v>25</v>
      </c>
      <c r="P1633" s="6"/>
      <c r="Q1633" s="28">
        <f t="shared" si="216"/>
        <v>0</v>
      </c>
      <c r="S1633" s="11" t="s">
        <v>25</v>
      </c>
      <c r="T1633" s="6"/>
      <c r="U1633" s="28">
        <f t="shared" si="217"/>
        <v>0</v>
      </c>
    </row>
    <row r="1634" spans="1:21" x14ac:dyDescent="0.35">
      <c r="A1634" s="6"/>
      <c r="B1634" s="6"/>
      <c r="C1634" s="6"/>
      <c r="D1634" s="28">
        <f t="shared" si="210"/>
        <v>0</v>
      </c>
      <c r="E1634" s="28">
        <f t="shared" si="211"/>
        <v>0</v>
      </c>
      <c r="F1634" s="28">
        <f t="shared" si="212"/>
        <v>0</v>
      </c>
      <c r="H1634" s="6"/>
      <c r="I1634" s="6"/>
      <c r="J1634" s="6"/>
      <c r="K1634" s="28">
        <f t="shared" si="213"/>
        <v>0</v>
      </c>
      <c r="L1634" s="28">
        <f t="shared" si="214"/>
        <v>0</v>
      </c>
      <c r="M1634" s="28">
        <f t="shared" si="215"/>
        <v>0</v>
      </c>
      <c r="O1634" s="11" t="s">
        <v>25</v>
      </c>
      <c r="P1634" s="6"/>
      <c r="Q1634" s="28">
        <f t="shared" si="216"/>
        <v>0</v>
      </c>
      <c r="S1634" s="11" t="s">
        <v>25</v>
      </c>
      <c r="T1634" s="6"/>
      <c r="U1634" s="28">
        <f t="shared" si="217"/>
        <v>0</v>
      </c>
    </row>
    <row r="1635" spans="1:21" x14ac:dyDescent="0.35">
      <c r="A1635" s="6"/>
      <c r="B1635" s="6"/>
      <c r="C1635" s="6"/>
      <c r="D1635" s="28">
        <f t="shared" si="210"/>
        <v>0</v>
      </c>
      <c r="E1635" s="28">
        <f t="shared" si="211"/>
        <v>0</v>
      </c>
      <c r="F1635" s="28">
        <f t="shared" si="212"/>
        <v>0</v>
      </c>
      <c r="H1635" s="6"/>
      <c r="I1635" s="6"/>
      <c r="J1635" s="6"/>
      <c r="K1635" s="28">
        <f t="shared" si="213"/>
        <v>0</v>
      </c>
      <c r="L1635" s="28">
        <f t="shared" si="214"/>
        <v>0</v>
      </c>
      <c r="M1635" s="28">
        <f t="shared" si="215"/>
        <v>0</v>
      </c>
      <c r="O1635" s="11" t="s">
        <v>25</v>
      </c>
      <c r="P1635" s="6"/>
      <c r="Q1635" s="28">
        <f t="shared" si="216"/>
        <v>0</v>
      </c>
      <c r="S1635" s="11" t="s">
        <v>25</v>
      </c>
      <c r="T1635" s="6"/>
      <c r="U1635" s="28">
        <f t="shared" si="217"/>
        <v>0</v>
      </c>
    </row>
    <row r="1636" spans="1:21" x14ac:dyDescent="0.35">
      <c r="A1636" s="6"/>
      <c r="B1636" s="6"/>
      <c r="C1636" s="6"/>
      <c r="D1636" s="28">
        <f t="shared" si="210"/>
        <v>0</v>
      </c>
      <c r="E1636" s="28">
        <f t="shared" si="211"/>
        <v>0</v>
      </c>
      <c r="F1636" s="28">
        <f t="shared" si="212"/>
        <v>0</v>
      </c>
      <c r="H1636" s="6"/>
      <c r="I1636" s="6"/>
      <c r="J1636" s="6"/>
      <c r="K1636" s="28">
        <f t="shared" si="213"/>
        <v>0</v>
      </c>
      <c r="L1636" s="28">
        <f t="shared" si="214"/>
        <v>0</v>
      </c>
      <c r="M1636" s="28">
        <f t="shared" si="215"/>
        <v>0</v>
      </c>
      <c r="O1636" s="11" t="s">
        <v>25</v>
      </c>
      <c r="P1636" s="6"/>
      <c r="Q1636" s="28">
        <f t="shared" si="216"/>
        <v>0</v>
      </c>
      <c r="S1636" s="11" t="s">
        <v>25</v>
      </c>
      <c r="T1636" s="6"/>
      <c r="U1636" s="28">
        <f t="shared" si="217"/>
        <v>0</v>
      </c>
    </row>
    <row r="1637" spans="1:21" x14ac:dyDescent="0.35">
      <c r="A1637" s="6"/>
      <c r="B1637" s="6"/>
      <c r="C1637" s="6"/>
      <c r="D1637" s="28">
        <f t="shared" si="210"/>
        <v>0</v>
      </c>
      <c r="E1637" s="28">
        <f t="shared" si="211"/>
        <v>0</v>
      </c>
      <c r="F1637" s="28">
        <f t="shared" si="212"/>
        <v>0</v>
      </c>
      <c r="H1637" s="6"/>
      <c r="I1637" s="6"/>
      <c r="J1637" s="6"/>
      <c r="K1637" s="28">
        <f t="shared" si="213"/>
        <v>0</v>
      </c>
      <c r="L1637" s="28">
        <f t="shared" si="214"/>
        <v>0</v>
      </c>
      <c r="M1637" s="28">
        <f t="shared" si="215"/>
        <v>0</v>
      </c>
      <c r="O1637" s="11" t="s">
        <v>25</v>
      </c>
      <c r="P1637" s="6"/>
      <c r="Q1637" s="28">
        <f t="shared" si="216"/>
        <v>0</v>
      </c>
      <c r="S1637" s="11" t="s">
        <v>25</v>
      </c>
      <c r="T1637" s="6"/>
      <c r="U1637" s="28">
        <f t="shared" si="217"/>
        <v>0</v>
      </c>
    </row>
    <row r="1638" spans="1:21" x14ac:dyDescent="0.35">
      <c r="A1638" s="6"/>
      <c r="B1638" s="6"/>
      <c r="C1638" s="6"/>
      <c r="D1638" s="28">
        <f t="shared" si="210"/>
        <v>0</v>
      </c>
      <c r="E1638" s="28">
        <f t="shared" si="211"/>
        <v>0</v>
      </c>
      <c r="F1638" s="28">
        <f t="shared" si="212"/>
        <v>0</v>
      </c>
      <c r="H1638" s="6"/>
      <c r="I1638" s="6"/>
      <c r="J1638" s="6"/>
      <c r="K1638" s="28">
        <f t="shared" si="213"/>
        <v>0</v>
      </c>
      <c r="L1638" s="28">
        <f t="shared" si="214"/>
        <v>0</v>
      </c>
      <c r="M1638" s="28">
        <f t="shared" si="215"/>
        <v>0</v>
      </c>
      <c r="O1638" s="11" t="s">
        <v>25</v>
      </c>
      <c r="P1638" s="6"/>
      <c r="Q1638" s="28">
        <f t="shared" si="216"/>
        <v>0</v>
      </c>
      <c r="S1638" s="11" t="s">
        <v>25</v>
      </c>
      <c r="T1638" s="6"/>
      <c r="U1638" s="28">
        <f t="shared" si="217"/>
        <v>0</v>
      </c>
    </row>
    <row r="1639" spans="1:21" x14ac:dyDescent="0.35">
      <c r="A1639" s="6"/>
      <c r="B1639" s="6"/>
      <c r="C1639" s="6"/>
      <c r="D1639" s="28">
        <f t="shared" si="210"/>
        <v>0</v>
      </c>
      <c r="E1639" s="28">
        <f t="shared" si="211"/>
        <v>0</v>
      </c>
      <c r="F1639" s="28">
        <f t="shared" si="212"/>
        <v>0</v>
      </c>
      <c r="H1639" s="6"/>
      <c r="I1639" s="6"/>
      <c r="J1639" s="6"/>
      <c r="K1639" s="28">
        <f t="shared" si="213"/>
        <v>0</v>
      </c>
      <c r="L1639" s="28">
        <f t="shared" si="214"/>
        <v>0</v>
      </c>
      <c r="M1639" s="28">
        <f t="shared" si="215"/>
        <v>0</v>
      </c>
      <c r="O1639" s="11" t="s">
        <v>25</v>
      </c>
      <c r="P1639" s="6"/>
      <c r="Q1639" s="28">
        <f t="shared" si="216"/>
        <v>0</v>
      </c>
      <c r="S1639" s="11" t="s">
        <v>25</v>
      </c>
      <c r="T1639" s="6"/>
      <c r="U1639" s="28">
        <f t="shared" si="217"/>
        <v>0</v>
      </c>
    </row>
    <row r="1640" spans="1:21" x14ac:dyDescent="0.35">
      <c r="A1640" s="6"/>
      <c r="B1640" s="6"/>
      <c r="C1640" s="6"/>
      <c r="D1640" s="28">
        <f t="shared" si="210"/>
        <v>0</v>
      </c>
      <c r="E1640" s="28">
        <f t="shared" si="211"/>
        <v>0</v>
      </c>
      <c r="F1640" s="28">
        <f t="shared" si="212"/>
        <v>0</v>
      </c>
      <c r="H1640" s="6"/>
      <c r="I1640" s="6"/>
      <c r="J1640" s="6"/>
      <c r="K1640" s="28">
        <f t="shared" si="213"/>
        <v>0</v>
      </c>
      <c r="L1640" s="28">
        <f t="shared" si="214"/>
        <v>0</v>
      </c>
      <c r="M1640" s="28">
        <f t="shared" si="215"/>
        <v>0</v>
      </c>
      <c r="O1640" s="11" t="s">
        <v>25</v>
      </c>
      <c r="P1640" s="6"/>
      <c r="Q1640" s="28">
        <f t="shared" si="216"/>
        <v>0</v>
      </c>
      <c r="S1640" s="11" t="s">
        <v>25</v>
      </c>
      <c r="T1640" s="6"/>
      <c r="U1640" s="28">
        <f t="shared" si="217"/>
        <v>0</v>
      </c>
    </row>
    <row r="1641" spans="1:21" x14ac:dyDescent="0.35">
      <c r="A1641" s="6"/>
      <c r="B1641" s="6"/>
      <c r="C1641" s="6"/>
      <c r="D1641" s="28">
        <f t="shared" si="210"/>
        <v>0</v>
      </c>
      <c r="E1641" s="28">
        <f t="shared" si="211"/>
        <v>0</v>
      </c>
      <c r="F1641" s="28">
        <f t="shared" si="212"/>
        <v>0</v>
      </c>
      <c r="H1641" s="6"/>
      <c r="I1641" s="6"/>
      <c r="J1641" s="6"/>
      <c r="K1641" s="28">
        <f t="shared" si="213"/>
        <v>0</v>
      </c>
      <c r="L1641" s="28">
        <f t="shared" si="214"/>
        <v>0</v>
      </c>
      <c r="M1641" s="28">
        <f t="shared" si="215"/>
        <v>0</v>
      </c>
      <c r="O1641" s="11" t="s">
        <v>25</v>
      </c>
      <c r="P1641" s="6"/>
      <c r="Q1641" s="28">
        <f t="shared" si="216"/>
        <v>0</v>
      </c>
      <c r="S1641" s="11" t="s">
        <v>25</v>
      </c>
      <c r="T1641" s="6"/>
      <c r="U1641" s="28">
        <f t="shared" si="217"/>
        <v>0</v>
      </c>
    </row>
    <row r="1642" spans="1:21" x14ac:dyDescent="0.35">
      <c r="A1642" s="6"/>
      <c r="B1642" s="6"/>
      <c r="C1642" s="6"/>
      <c r="D1642" s="28">
        <f t="shared" si="210"/>
        <v>0</v>
      </c>
      <c r="E1642" s="28">
        <f t="shared" si="211"/>
        <v>0</v>
      </c>
      <c r="F1642" s="28">
        <f t="shared" si="212"/>
        <v>0</v>
      </c>
      <c r="H1642" s="6"/>
      <c r="I1642" s="6"/>
      <c r="J1642" s="6"/>
      <c r="K1642" s="28">
        <f t="shared" si="213"/>
        <v>0</v>
      </c>
      <c r="L1642" s="28">
        <f t="shared" si="214"/>
        <v>0</v>
      </c>
      <c r="M1642" s="28">
        <f t="shared" si="215"/>
        <v>0</v>
      </c>
      <c r="O1642" s="11" t="s">
        <v>25</v>
      </c>
      <c r="P1642" s="6"/>
      <c r="Q1642" s="28">
        <f t="shared" si="216"/>
        <v>0</v>
      </c>
      <c r="S1642" s="11" t="s">
        <v>25</v>
      </c>
      <c r="T1642" s="6"/>
      <c r="U1642" s="28">
        <f t="shared" si="217"/>
        <v>0</v>
      </c>
    </row>
    <row r="1643" spans="1:21" x14ac:dyDescent="0.35">
      <c r="A1643" s="6"/>
      <c r="B1643" s="6"/>
      <c r="C1643" s="6"/>
      <c r="D1643" s="28">
        <f t="shared" si="210"/>
        <v>0</v>
      </c>
      <c r="E1643" s="28">
        <f t="shared" si="211"/>
        <v>0</v>
      </c>
      <c r="F1643" s="28">
        <f t="shared" si="212"/>
        <v>0</v>
      </c>
      <c r="H1643" s="6"/>
      <c r="I1643" s="6"/>
      <c r="J1643" s="6"/>
      <c r="K1643" s="28">
        <f t="shared" si="213"/>
        <v>0</v>
      </c>
      <c r="L1643" s="28">
        <f t="shared" si="214"/>
        <v>0</v>
      </c>
      <c r="M1643" s="28">
        <f t="shared" si="215"/>
        <v>0</v>
      </c>
      <c r="O1643" s="11" t="s">
        <v>25</v>
      </c>
      <c r="P1643" s="6"/>
      <c r="Q1643" s="28">
        <f t="shared" si="216"/>
        <v>0</v>
      </c>
      <c r="S1643" s="11" t="s">
        <v>25</v>
      </c>
      <c r="T1643" s="6"/>
      <c r="U1643" s="28">
        <f t="shared" si="217"/>
        <v>0</v>
      </c>
    </row>
    <row r="1644" spans="1:21" x14ac:dyDescent="0.35">
      <c r="A1644" s="6"/>
      <c r="B1644" s="6"/>
      <c r="C1644" s="6"/>
      <c r="D1644" s="28">
        <f t="shared" si="210"/>
        <v>0</v>
      </c>
      <c r="E1644" s="28">
        <f t="shared" si="211"/>
        <v>0</v>
      </c>
      <c r="F1644" s="28">
        <f t="shared" si="212"/>
        <v>0</v>
      </c>
      <c r="H1644" s="6"/>
      <c r="I1644" s="6"/>
      <c r="J1644" s="6"/>
      <c r="K1644" s="28">
        <f t="shared" si="213"/>
        <v>0</v>
      </c>
      <c r="L1644" s="28">
        <f t="shared" si="214"/>
        <v>0</v>
      </c>
      <c r="M1644" s="28">
        <f t="shared" si="215"/>
        <v>0</v>
      </c>
      <c r="O1644" s="11" t="s">
        <v>25</v>
      </c>
      <c r="P1644" s="6"/>
      <c r="Q1644" s="28">
        <f t="shared" si="216"/>
        <v>0</v>
      </c>
      <c r="S1644" s="11" t="s">
        <v>25</v>
      </c>
      <c r="T1644" s="6"/>
      <c r="U1644" s="28">
        <f t="shared" si="217"/>
        <v>0</v>
      </c>
    </row>
    <row r="1645" spans="1:21" x14ac:dyDescent="0.35">
      <c r="A1645" s="6"/>
      <c r="B1645" s="6"/>
      <c r="C1645" s="6"/>
      <c r="D1645" s="28">
        <f t="shared" si="210"/>
        <v>0</v>
      </c>
      <c r="E1645" s="28">
        <f t="shared" si="211"/>
        <v>0</v>
      </c>
      <c r="F1645" s="28">
        <f t="shared" si="212"/>
        <v>0</v>
      </c>
      <c r="H1645" s="6"/>
      <c r="I1645" s="6"/>
      <c r="J1645" s="6"/>
      <c r="K1645" s="28">
        <f t="shared" si="213"/>
        <v>0</v>
      </c>
      <c r="L1645" s="28">
        <f t="shared" si="214"/>
        <v>0</v>
      </c>
      <c r="M1645" s="28">
        <f t="shared" si="215"/>
        <v>0</v>
      </c>
      <c r="O1645" s="11" t="s">
        <v>25</v>
      </c>
      <c r="P1645" s="6"/>
      <c r="Q1645" s="28">
        <f t="shared" si="216"/>
        <v>0</v>
      </c>
      <c r="S1645" s="11" t="s">
        <v>25</v>
      </c>
      <c r="T1645" s="6"/>
      <c r="U1645" s="28">
        <f t="shared" si="217"/>
        <v>0</v>
      </c>
    </row>
    <row r="1646" spans="1:21" x14ac:dyDescent="0.35">
      <c r="A1646" s="6"/>
      <c r="B1646" s="6"/>
      <c r="C1646" s="6"/>
      <c r="D1646" s="28">
        <f t="shared" si="210"/>
        <v>0</v>
      </c>
      <c r="E1646" s="28">
        <f t="shared" si="211"/>
        <v>0</v>
      </c>
      <c r="F1646" s="28">
        <f t="shared" si="212"/>
        <v>0</v>
      </c>
      <c r="H1646" s="6"/>
      <c r="I1646" s="6"/>
      <c r="J1646" s="6"/>
      <c r="K1646" s="28">
        <f t="shared" si="213"/>
        <v>0</v>
      </c>
      <c r="L1646" s="28">
        <f t="shared" si="214"/>
        <v>0</v>
      </c>
      <c r="M1646" s="28">
        <f t="shared" si="215"/>
        <v>0</v>
      </c>
      <c r="O1646" s="11" t="s">
        <v>25</v>
      </c>
      <c r="P1646" s="6"/>
      <c r="Q1646" s="28">
        <f t="shared" si="216"/>
        <v>0</v>
      </c>
      <c r="S1646" s="11" t="s">
        <v>25</v>
      </c>
      <c r="T1646" s="6"/>
      <c r="U1646" s="28">
        <f t="shared" si="217"/>
        <v>0</v>
      </c>
    </row>
    <row r="1647" spans="1:21" x14ac:dyDescent="0.35">
      <c r="A1647" s="6"/>
      <c r="B1647" s="6"/>
      <c r="C1647" s="6"/>
      <c r="D1647" s="28">
        <f t="shared" si="210"/>
        <v>0</v>
      </c>
      <c r="E1647" s="28">
        <f t="shared" si="211"/>
        <v>0</v>
      </c>
      <c r="F1647" s="28">
        <f t="shared" si="212"/>
        <v>0</v>
      </c>
      <c r="H1647" s="6"/>
      <c r="I1647" s="6"/>
      <c r="J1647" s="6"/>
      <c r="K1647" s="28">
        <f t="shared" si="213"/>
        <v>0</v>
      </c>
      <c r="L1647" s="28">
        <f t="shared" si="214"/>
        <v>0</v>
      </c>
      <c r="M1647" s="28">
        <f t="shared" si="215"/>
        <v>0</v>
      </c>
      <c r="O1647" s="11" t="s">
        <v>25</v>
      </c>
      <c r="P1647" s="6"/>
      <c r="Q1647" s="28">
        <f t="shared" si="216"/>
        <v>0</v>
      </c>
      <c r="S1647" s="11" t="s">
        <v>25</v>
      </c>
      <c r="T1647" s="6"/>
      <c r="U1647" s="28">
        <f t="shared" si="217"/>
        <v>0</v>
      </c>
    </row>
    <row r="1648" spans="1:21" x14ac:dyDescent="0.35">
      <c r="A1648" s="6"/>
      <c r="B1648" s="6"/>
      <c r="C1648" s="6"/>
      <c r="D1648" s="28">
        <f t="shared" si="210"/>
        <v>0</v>
      </c>
      <c r="E1648" s="28">
        <f t="shared" si="211"/>
        <v>0</v>
      </c>
      <c r="F1648" s="28">
        <f t="shared" si="212"/>
        <v>0</v>
      </c>
      <c r="H1648" s="6"/>
      <c r="I1648" s="6"/>
      <c r="J1648" s="6"/>
      <c r="K1648" s="28">
        <f t="shared" si="213"/>
        <v>0</v>
      </c>
      <c r="L1648" s="28">
        <f t="shared" si="214"/>
        <v>0</v>
      </c>
      <c r="M1648" s="28">
        <f t="shared" si="215"/>
        <v>0</v>
      </c>
      <c r="O1648" s="11" t="s">
        <v>25</v>
      </c>
      <c r="P1648" s="6"/>
      <c r="Q1648" s="28">
        <f t="shared" si="216"/>
        <v>0</v>
      </c>
      <c r="S1648" s="11" t="s">
        <v>25</v>
      </c>
      <c r="T1648" s="6"/>
      <c r="U1648" s="28">
        <f t="shared" si="217"/>
        <v>0</v>
      </c>
    </row>
    <row r="1649" spans="1:21" x14ac:dyDescent="0.35">
      <c r="A1649" s="6"/>
      <c r="B1649" s="6"/>
      <c r="C1649" s="6"/>
      <c r="D1649" s="28">
        <f t="shared" si="210"/>
        <v>0</v>
      </c>
      <c r="E1649" s="28">
        <f t="shared" si="211"/>
        <v>0</v>
      </c>
      <c r="F1649" s="28">
        <f t="shared" si="212"/>
        <v>0</v>
      </c>
      <c r="H1649" s="6"/>
      <c r="I1649" s="6"/>
      <c r="J1649" s="6"/>
      <c r="K1649" s="28">
        <f t="shared" si="213"/>
        <v>0</v>
      </c>
      <c r="L1649" s="28">
        <f t="shared" si="214"/>
        <v>0</v>
      </c>
      <c r="M1649" s="28">
        <f t="shared" si="215"/>
        <v>0</v>
      </c>
      <c r="O1649" s="11" t="s">
        <v>25</v>
      </c>
      <c r="P1649" s="6"/>
      <c r="Q1649" s="28">
        <f t="shared" si="216"/>
        <v>0</v>
      </c>
      <c r="S1649" s="11" t="s">
        <v>25</v>
      </c>
      <c r="T1649" s="6"/>
      <c r="U1649" s="28">
        <f t="shared" si="217"/>
        <v>0</v>
      </c>
    </row>
    <row r="1650" spans="1:21" x14ac:dyDescent="0.35">
      <c r="A1650" s="6"/>
      <c r="B1650" s="6"/>
      <c r="C1650" s="6"/>
      <c r="D1650" s="28">
        <f t="shared" ref="D1650:D1713" si="218">CalcHostUnitsFullStack(B1650)</f>
        <v>0</v>
      </c>
      <c r="E1650" s="28">
        <f t="shared" ref="E1650:E1713" si="219">D1650*C1650</f>
        <v>0</v>
      </c>
      <c r="F1650" s="28">
        <f t="shared" ref="F1650:F1713" si="220">CalcCustomMetricsFullStack(B1650)</f>
        <v>0</v>
      </c>
      <c r="H1650" s="6"/>
      <c r="I1650" s="6"/>
      <c r="J1650" s="6"/>
      <c r="K1650" s="28">
        <f t="shared" ref="K1650:K1713" si="221">CalcHostUnitsInfraOnly(I1650)</f>
        <v>0</v>
      </c>
      <c r="L1650" s="28">
        <f t="shared" ref="L1650:L1713" si="222">K1650*J1650</f>
        <v>0</v>
      </c>
      <c r="M1650" s="28">
        <f t="shared" ref="M1650:M1713" si="223">CalcCustomMetricsInfraOnly(I1650)</f>
        <v>0</v>
      </c>
      <c r="O1650" s="11" t="s">
        <v>25</v>
      </c>
      <c r="P1650" s="6"/>
      <c r="Q1650" s="28">
        <f t="shared" ref="Q1650:Q1713" si="224">CalcHostUnitsFullStack(VLOOKUP(O1650,machine_sizes,2,FALSE))*P1650</f>
        <v>0</v>
      </c>
      <c r="S1650" s="11" t="s">
        <v>25</v>
      </c>
      <c r="T1650" s="6"/>
      <c r="U1650" s="28">
        <f t="shared" ref="U1650:U1713" si="225">CalcHostUnitsInfraOnly(VLOOKUP(S1650,machine_sizes,2,FALSE))*T1650</f>
        <v>0</v>
      </c>
    </row>
    <row r="1651" spans="1:21" x14ac:dyDescent="0.35">
      <c r="A1651" s="6"/>
      <c r="B1651" s="6"/>
      <c r="C1651" s="6"/>
      <c r="D1651" s="28">
        <f t="shared" si="218"/>
        <v>0</v>
      </c>
      <c r="E1651" s="28">
        <f t="shared" si="219"/>
        <v>0</v>
      </c>
      <c r="F1651" s="28">
        <f t="shared" si="220"/>
        <v>0</v>
      </c>
      <c r="H1651" s="6"/>
      <c r="I1651" s="6"/>
      <c r="J1651" s="6"/>
      <c r="K1651" s="28">
        <f t="shared" si="221"/>
        <v>0</v>
      </c>
      <c r="L1651" s="28">
        <f t="shared" si="222"/>
        <v>0</v>
      </c>
      <c r="M1651" s="28">
        <f t="shared" si="223"/>
        <v>0</v>
      </c>
      <c r="O1651" s="11" t="s">
        <v>25</v>
      </c>
      <c r="P1651" s="6"/>
      <c r="Q1651" s="28">
        <f t="shared" si="224"/>
        <v>0</v>
      </c>
      <c r="S1651" s="11" t="s">
        <v>25</v>
      </c>
      <c r="T1651" s="6"/>
      <c r="U1651" s="28">
        <f t="shared" si="225"/>
        <v>0</v>
      </c>
    </row>
    <row r="1652" spans="1:21" x14ac:dyDescent="0.35">
      <c r="A1652" s="6"/>
      <c r="B1652" s="6"/>
      <c r="C1652" s="6"/>
      <c r="D1652" s="28">
        <f t="shared" si="218"/>
        <v>0</v>
      </c>
      <c r="E1652" s="28">
        <f t="shared" si="219"/>
        <v>0</v>
      </c>
      <c r="F1652" s="28">
        <f t="shared" si="220"/>
        <v>0</v>
      </c>
      <c r="H1652" s="6"/>
      <c r="I1652" s="6"/>
      <c r="J1652" s="6"/>
      <c r="K1652" s="28">
        <f t="shared" si="221"/>
        <v>0</v>
      </c>
      <c r="L1652" s="28">
        <f t="shared" si="222"/>
        <v>0</v>
      </c>
      <c r="M1652" s="28">
        <f t="shared" si="223"/>
        <v>0</v>
      </c>
      <c r="O1652" s="11" t="s">
        <v>25</v>
      </c>
      <c r="P1652" s="6"/>
      <c r="Q1652" s="28">
        <f t="shared" si="224"/>
        <v>0</v>
      </c>
      <c r="S1652" s="11" t="s">
        <v>25</v>
      </c>
      <c r="T1652" s="6"/>
      <c r="U1652" s="28">
        <f t="shared" si="225"/>
        <v>0</v>
      </c>
    </row>
    <row r="1653" spans="1:21" x14ac:dyDescent="0.35">
      <c r="A1653" s="6"/>
      <c r="B1653" s="6"/>
      <c r="C1653" s="6"/>
      <c r="D1653" s="28">
        <f t="shared" si="218"/>
        <v>0</v>
      </c>
      <c r="E1653" s="28">
        <f t="shared" si="219"/>
        <v>0</v>
      </c>
      <c r="F1653" s="28">
        <f t="shared" si="220"/>
        <v>0</v>
      </c>
      <c r="H1653" s="6"/>
      <c r="I1653" s="6"/>
      <c r="J1653" s="6"/>
      <c r="K1653" s="28">
        <f t="shared" si="221"/>
        <v>0</v>
      </c>
      <c r="L1653" s="28">
        <f t="shared" si="222"/>
        <v>0</v>
      </c>
      <c r="M1653" s="28">
        <f t="shared" si="223"/>
        <v>0</v>
      </c>
      <c r="O1653" s="11" t="s">
        <v>25</v>
      </c>
      <c r="P1653" s="6"/>
      <c r="Q1653" s="28">
        <f t="shared" si="224"/>
        <v>0</v>
      </c>
      <c r="S1653" s="11" t="s">
        <v>25</v>
      </c>
      <c r="T1653" s="6"/>
      <c r="U1653" s="28">
        <f t="shared" si="225"/>
        <v>0</v>
      </c>
    </row>
    <row r="1654" spans="1:21" x14ac:dyDescent="0.35">
      <c r="A1654" s="6"/>
      <c r="B1654" s="6"/>
      <c r="C1654" s="6"/>
      <c r="D1654" s="28">
        <f t="shared" si="218"/>
        <v>0</v>
      </c>
      <c r="E1654" s="28">
        <f t="shared" si="219"/>
        <v>0</v>
      </c>
      <c r="F1654" s="28">
        <f t="shared" si="220"/>
        <v>0</v>
      </c>
      <c r="H1654" s="6"/>
      <c r="I1654" s="6"/>
      <c r="J1654" s="6"/>
      <c r="K1654" s="28">
        <f t="shared" si="221"/>
        <v>0</v>
      </c>
      <c r="L1654" s="28">
        <f t="shared" si="222"/>
        <v>0</v>
      </c>
      <c r="M1654" s="28">
        <f t="shared" si="223"/>
        <v>0</v>
      </c>
      <c r="O1654" s="11" t="s">
        <v>25</v>
      </c>
      <c r="P1654" s="6"/>
      <c r="Q1654" s="28">
        <f t="shared" si="224"/>
        <v>0</v>
      </c>
      <c r="S1654" s="11" t="s">
        <v>25</v>
      </c>
      <c r="T1654" s="6"/>
      <c r="U1654" s="28">
        <f t="shared" si="225"/>
        <v>0</v>
      </c>
    </row>
    <row r="1655" spans="1:21" x14ac:dyDescent="0.35">
      <c r="A1655" s="6"/>
      <c r="B1655" s="6"/>
      <c r="C1655" s="6"/>
      <c r="D1655" s="28">
        <f t="shared" si="218"/>
        <v>0</v>
      </c>
      <c r="E1655" s="28">
        <f t="shared" si="219"/>
        <v>0</v>
      </c>
      <c r="F1655" s="28">
        <f t="shared" si="220"/>
        <v>0</v>
      </c>
      <c r="H1655" s="6"/>
      <c r="I1655" s="6"/>
      <c r="J1655" s="6"/>
      <c r="K1655" s="28">
        <f t="shared" si="221"/>
        <v>0</v>
      </c>
      <c r="L1655" s="28">
        <f t="shared" si="222"/>
        <v>0</v>
      </c>
      <c r="M1655" s="28">
        <f t="shared" si="223"/>
        <v>0</v>
      </c>
      <c r="O1655" s="11" t="s">
        <v>25</v>
      </c>
      <c r="P1655" s="6"/>
      <c r="Q1655" s="28">
        <f t="shared" si="224"/>
        <v>0</v>
      </c>
      <c r="S1655" s="11" t="s">
        <v>25</v>
      </c>
      <c r="T1655" s="6"/>
      <c r="U1655" s="28">
        <f t="shared" si="225"/>
        <v>0</v>
      </c>
    </row>
    <row r="1656" spans="1:21" x14ac:dyDescent="0.35">
      <c r="A1656" s="6"/>
      <c r="B1656" s="6"/>
      <c r="C1656" s="6"/>
      <c r="D1656" s="28">
        <f t="shared" si="218"/>
        <v>0</v>
      </c>
      <c r="E1656" s="28">
        <f t="shared" si="219"/>
        <v>0</v>
      </c>
      <c r="F1656" s="28">
        <f t="shared" si="220"/>
        <v>0</v>
      </c>
      <c r="H1656" s="6"/>
      <c r="I1656" s="6"/>
      <c r="J1656" s="6"/>
      <c r="K1656" s="28">
        <f t="shared" si="221"/>
        <v>0</v>
      </c>
      <c r="L1656" s="28">
        <f t="shared" si="222"/>
        <v>0</v>
      </c>
      <c r="M1656" s="28">
        <f t="shared" si="223"/>
        <v>0</v>
      </c>
      <c r="O1656" s="11" t="s">
        <v>25</v>
      </c>
      <c r="P1656" s="6"/>
      <c r="Q1656" s="28">
        <f t="shared" si="224"/>
        <v>0</v>
      </c>
      <c r="S1656" s="11" t="s">
        <v>25</v>
      </c>
      <c r="T1656" s="6"/>
      <c r="U1656" s="28">
        <f t="shared" si="225"/>
        <v>0</v>
      </c>
    </row>
    <row r="1657" spans="1:21" x14ac:dyDescent="0.35">
      <c r="A1657" s="6"/>
      <c r="B1657" s="6"/>
      <c r="C1657" s="6"/>
      <c r="D1657" s="28">
        <f t="shared" si="218"/>
        <v>0</v>
      </c>
      <c r="E1657" s="28">
        <f t="shared" si="219"/>
        <v>0</v>
      </c>
      <c r="F1657" s="28">
        <f t="shared" si="220"/>
        <v>0</v>
      </c>
      <c r="H1657" s="6"/>
      <c r="I1657" s="6"/>
      <c r="J1657" s="6"/>
      <c r="K1657" s="28">
        <f t="shared" si="221"/>
        <v>0</v>
      </c>
      <c r="L1657" s="28">
        <f t="shared" si="222"/>
        <v>0</v>
      </c>
      <c r="M1657" s="28">
        <f t="shared" si="223"/>
        <v>0</v>
      </c>
      <c r="O1657" s="11" t="s">
        <v>25</v>
      </c>
      <c r="P1657" s="6"/>
      <c r="Q1657" s="28">
        <f t="shared" si="224"/>
        <v>0</v>
      </c>
      <c r="S1657" s="11" t="s">
        <v>25</v>
      </c>
      <c r="T1657" s="6"/>
      <c r="U1657" s="28">
        <f t="shared" si="225"/>
        <v>0</v>
      </c>
    </row>
    <row r="1658" spans="1:21" x14ac:dyDescent="0.35">
      <c r="A1658" s="6"/>
      <c r="B1658" s="6"/>
      <c r="C1658" s="6"/>
      <c r="D1658" s="28">
        <f t="shared" si="218"/>
        <v>0</v>
      </c>
      <c r="E1658" s="28">
        <f t="shared" si="219"/>
        <v>0</v>
      </c>
      <c r="F1658" s="28">
        <f t="shared" si="220"/>
        <v>0</v>
      </c>
      <c r="H1658" s="6"/>
      <c r="I1658" s="6"/>
      <c r="J1658" s="6"/>
      <c r="K1658" s="28">
        <f t="shared" si="221"/>
        <v>0</v>
      </c>
      <c r="L1658" s="28">
        <f t="shared" si="222"/>
        <v>0</v>
      </c>
      <c r="M1658" s="28">
        <f t="shared" si="223"/>
        <v>0</v>
      </c>
      <c r="O1658" s="11" t="s">
        <v>25</v>
      </c>
      <c r="P1658" s="6"/>
      <c r="Q1658" s="28">
        <f t="shared" si="224"/>
        <v>0</v>
      </c>
      <c r="S1658" s="11" t="s">
        <v>25</v>
      </c>
      <c r="T1658" s="6"/>
      <c r="U1658" s="28">
        <f t="shared" si="225"/>
        <v>0</v>
      </c>
    </row>
    <row r="1659" spans="1:21" x14ac:dyDescent="0.35">
      <c r="A1659" s="6"/>
      <c r="B1659" s="6"/>
      <c r="C1659" s="6"/>
      <c r="D1659" s="28">
        <f t="shared" si="218"/>
        <v>0</v>
      </c>
      <c r="E1659" s="28">
        <f t="shared" si="219"/>
        <v>0</v>
      </c>
      <c r="F1659" s="28">
        <f t="shared" si="220"/>
        <v>0</v>
      </c>
      <c r="H1659" s="6"/>
      <c r="I1659" s="6"/>
      <c r="J1659" s="6"/>
      <c r="K1659" s="28">
        <f t="shared" si="221"/>
        <v>0</v>
      </c>
      <c r="L1659" s="28">
        <f t="shared" si="222"/>
        <v>0</v>
      </c>
      <c r="M1659" s="28">
        <f t="shared" si="223"/>
        <v>0</v>
      </c>
      <c r="O1659" s="11" t="s">
        <v>25</v>
      </c>
      <c r="P1659" s="6"/>
      <c r="Q1659" s="28">
        <f t="shared" si="224"/>
        <v>0</v>
      </c>
      <c r="S1659" s="11" t="s">
        <v>25</v>
      </c>
      <c r="T1659" s="6"/>
      <c r="U1659" s="28">
        <f t="shared" si="225"/>
        <v>0</v>
      </c>
    </row>
    <row r="1660" spans="1:21" x14ac:dyDescent="0.35">
      <c r="A1660" s="6"/>
      <c r="B1660" s="6"/>
      <c r="C1660" s="6"/>
      <c r="D1660" s="28">
        <f t="shared" si="218"/>
        <v>0</v>
      </c>
      <c r="E1660" s="28">
        <f t="shared" si="219"/>
        <v>0</v>
      </c>
      <c r="F1660" s="28">
        <f t="shared" si="220"/>
        <v>0</v>
      </c>
      <c r="H1660" s="6"/>
      <c r="I1660" s="6"/>
      <c r="J1660" s="6"/>
      <c r="K1660" s="28">
        <f t="shared" si="221"/>
        <v>0</v>
      </c>
      <c r="L1660" s="28">
        <f t="shared" si="222"/>
        <v>0</v>
      </c>
      <c r="M1660" s="28">
        <f t="shared" si="223"/>
        <v>0</v>
      </c>
      <c r="O1660" s="11" t="s">
        <v>25</v>
      </c>
      <c r="P1660" s="6"/>
      <c r="Q1660" s="28">
        <f t="shared" si="224"/>
        <v>0</v>
      </c>
      <c r="S1660" s="11" t="s">
        <v>25</v>
      </c>
      <c r="T1660" s="6"/>
      <c r="U1660" s="28">
        <f t="shared" si="225"/>
        <v>0</v>
      </c>
    </row>
    <row r="1661" spans="1:21" x14ac:dyDescent="0.35">
      <c r="A1661" s="6"/>
      <c r="B1661" s="6"/>
      <c r="C1661" s="6"/>
      <c r="D1661" s="28">
        <f t="shared" si="218"/>
        <v>0</v>
      </c>
      <c r="E1661" s="28">
        <f t="shared" si="219"/>
        <v>0</v>
      </c>
      <c r="F1661" s="28">
        <f t="shared" si="220"/>
        <v>0</v>
      </c>
      <c r="H1661" s="6"/>
      <c r="I1661" s="6"/>
      <c r="J1661" s="6"/>
      <c r="K1661" s="28">
        <f t="shared" si="221"/>
        <v>0</v>
      </c>
      <c r="L1661" s="28">
        <f t="shared" si="222"/>
        <v>0</v>
      </c>
      <c r="M1661" s="28">
        <f t="shared" si="223"/>
        <v>0</v>
      </c>
      <c r="O1661" s="11" t="s">
        <v>25</v>
      </c>
      <c r="P1661" s="6"/>
      <c r="Q1661" s="28">
        <f t="shared" si="224"/>
        <v>0</v>
      </c>
      <c r="S1661" s="11" t="s">
        <v>25</v>
      </c>
      <c r="T1661" s="6"/>
      <c r="U1661" s="28">
        <f t="shared" si="225"/>
        <v>0</v>
      </c>
    </row>
    <row r="1662" spans="1:21" x14ac:dyDescent="0.35">
      <c r="A1662" s="6"/>
      <c r="B1662" s="6"/>
      <c r="C1662" s="6"/>
      <c r="D1662" s="28">
        <f t="shared" si="218"/>
        <v>0</v>
      </c>
      <c r="E1662" s="28">
        <f t="shared" si="219"/>
        <v>0</v>
      </c>
      <c r="F1662" s="28">
        <f t="shared" si="220"/>
        <v>0</v>
      </c>
      <c r="H1662" s="6"/>
      <c r="I1662" s="6"/>
      <c r="J1662" s="6"/>
      <c r="K1662" s="28">
        <f t="shared" si="221"/>
        <v>0</v>
      </c>
      <c r="L1662" s="28">
        <f t="shared" si="222"/>
        <v>0</v>
      </c>
      <c r="M1662" s="28">
        <f t="shared" si="223"/>
        <v>0</v>
      </c>
      <c r="O1662" s="11" t="s">
        <v>25</v>
      </c>
      <c r="P1662" s="6"/>
      <c r="Q1662" s="28">
        <f t="shared" si="224"/>
        <v>0</v>
      </c>
      <c r="S1662" s="11" t="s">
        <v>25</v>
      </c>
      <c r="T1662" s="6"/>
      <c r="U1662" s="28">
        <f t="shared" si="225"/>
        <v>0</v>
      </c>
    </row>
    <row r="1663" spans="1:21" x14ac:dyDescent="0.35">
      <c r="A1663" s="6"/>
      <c r="B1663" s="6"/>
      <c r="C1663" s="6"/>
      <c r="D1663" s="28">
        <f t="shared" si="218"/>
        <v>0</v>
      </c>
      <c r="E1663" s="28">
        <f t="shared" si="219"/>
        <v>0</v>
      </c>
      <c r="F1663" s="28">
        <f t="shared" si="220"/>
        <v>0</v>
      </c>
      <c r="H1663" s="6"/>
      <c r="I1663" s="6"/>
      <c r="J1663" s="6"/>
      <c r="K1663" s="28">
        <f t="shared" si="221"/>
        <v>0</v>
      </c>
      <c r="L1663" s="28">
        <f t="shared" si="222"/>
        <v>0</v>
      </c>
      <c r="M1663" s="28">
        <f t="shared" si="223"/>
        <v>0</v>
      </c>
      <c r="O1663" s="11" t="s">
        <v>25</v>
      </c>
      <c r="P1663" s="6"/>
      <c r="Q1663" s="28">
        <f t="shared" si="224"/>
        <v>0</v>
      </c>
      <c r="S1663" s="11" t="s">
        <v>25</v>
      </c>
      <c r="T1663" s="6"/>
      <c r="U1663" s="28">
        <f t="shared" si="225"/>
        <v>0</v>
      </c>
    </row>
    <row r="1664" spans="1:21" x14ac:dyDescent="0.35">
      <c r="A1664" s="6"/>
      <c r="B1664" s="6"/>
      <c r="C1664" s="6"/>
      <c r="D1664" s="28">
        <f t="shared" si="218"/>
        <v>0</v>
      </c>
      <c r="E1664" s="28">
        <f t="shared" si="219"/>
        <v>0</v>
      </c>
      <c r="F1664" s="28">
        <f t="shared" si="220"/>
        <v>0</v>
      </c>
      <c r="H1664" s="6"/>
      <c r="I1664" s="6"/>
      <c r="J1664" s="6"/>
      <c r="K1664" s="28">
        <f t="shared" si="221"/>
        <v>0</v>
      </c>
      <c r="L1664" s="28">
        <f t="shared" si="222"/>
        <v>0</v>
      </c>
      <c r="M1664" s="28">
        <f t="shared" si="223"/>
        <v>0</v>
      </c>
      <c r="O1664" s="11" t="s">
        <v>25</v>
      </c>
      <c r="P1664" s="6"/>
      <c r="Q1664" s="28">
        <f t="shared" si="224"/>
        <v>0</v>
      </c>
      <c r="S1664" s="11" t="s">
        <v>25</v>
      </c>
      <c r="T1664" s="6"/>
      <c r="U1664" s="28">
        <f t="shared" si="225"/>
        <v>0</v>
      </c>
    </row>
    <row r="1665" spans="1:21" x14ac:dyDescent="0.35">
      <c r="A1665" s="6"/>
      <c r="B1665" s="6"/>
      <c r="C1665" s="6"/>
      <c r="D1665" s="28">
        <f t="shared" si="218"/>
        <v>0</v>
      </c>
      <c r="E1665" s="28">
        <f t="shared" si="219"/>
        <v>0</v>
      </c>
      <c r="F1665" s="28">
        <f t="shared" si="220"/>
        <v>0</v>
      </c>
      <c r="H1665" s="6"/>
      <c r="I1665" s="6"/>
      <c r="J1665" s="6"/>
      <c r="K1665" s="28">
        <f t="shared" si="221"/>
        <v>0</v>
      </c>
      <c r="L1665" s="28">
        <f t="shared" si="222"/>
        <v>0</v>
      </c>
      <c r="M1665" s="28">
        <f t="shared" si="223"/>
        <v>0</v>
      </c>
      <c r="O1665" s="11" t="s">
        <v>25</v>
      </c>
      <c r="P1665" s="6"/>
      <c r="Q1665" s="28">
        <f t="shared" si="224"/>
        <v>0</v>
      </c>
      <c r="S1665" s="11" t="s">
        <v>25</v>
      </c>
      <c r="T1665" s="6"/>
      <c r="U1665" s="28">
        <f t="shared" si="225"/>
        <v>0</v>
      </c>
    </row>
    <row r="1666" spans="1:21" x14ac:dyDescent="0.35">
      <c r="A1666" s="6"/>
      <c r="B1666" s="6"/>
      <c r="C1666" s="6"/>
      <c r="D1666" s="28">
        <f t="shared" si="218"/>
        <v>0</v>
      </c>
      <c r="E1666" s="28">
        <f t="shared" si="219"/>
        <v>0</v>
      </c>
      <c r="F1666" s="28">
        <f t="shared" si="220"/>
        <v>0</v>
      </c>
      <c r="H1666" s="6"/>
      <c r="I1666" s="6"/>
      <c r="J1666" s="6"/>
      <c r="K1666" s="28">
        <f t="shared" si="221"/>
        <v>0</v>
      </c>
      <c r="L1666" s="28">
        <f t="shared" si="222"/>
        <v>0</v>
      </c>
      <c r="M1666" s="28">
        <f t="shared" si="223"/>
        <v>0</v>
      </c>
      <c r="O1666" s="11" t="s">
        <v>25</v>
      </c>
      <c r="P1666" s="6"/>
      <c r="Q1666" s="28">
        <f t="shared" si="224"/>
        <v>0</v>
      </c>
      <c r="S1666" s="11" t="s">
        <v>25</v>
      </c>
      <c r="T1666" s="6"/>
      <c r="U1666" s="28">
        <f t="shared" si="225"/>
        <v>0</v>
      </c>
    </row>
    <row r="1667" spans="1:21" x14ac:dyDescent="0.35">
      <c r="A1667" s="6"/>
      <c r="B1667" s="6"/>
      <c r="C1667" s="6"/>
      <c r="D1667" s="28">
        <f t="shared" si="218"/>
        <v>0</v>
      </c>
      <c r="E1667" s="28">
        <f t="shared" si="219"/>
        <v>0</v>
      </c>
      <c r="F1667" s="28">
        <f t="shared" si="220"/>
        <v>0</v>
      </c>
      <c r="H1667" s="6"/>
      <c r="I1667" s="6"/>
      <c r="J1667" s="6"/>
      <c r="K1667" s="28">
        <f t="shared" si="221"/>
        <v>0</v>
      </c>
      <c r="L1667" s="28">
        <f t="shared" si="222"/>
        <v>0</v>
      </c>
      <c r="M1667" s="28">
        <f t="shared" si="223"/>
        <v>0</v>
      </c>
      <c r="O1667" s="11" t="s">
        <v>25</v>
      </c>
      <c r="P1667" s="6"/>
      <c r="Q1667" s="28">
        <f t="shared" si="224"/>
        <v>0</v>
      </c>
      <c r="S1667" s="11" t="s">
        <v>25</v>
      </c>
      <c r="T1667" s="6"/>
      <c r="U1667" s="28">
        <f t="shared" si="225"/>
        <v>0</v>
      </c>
    </row>
    <row r="1668" spans="1:21" x14ac:dyDescent="0.35">
      <c r="A1668" s="6"/>
      <c r="B1668" s="6"/>
      <c r="C1668" s="6"/>
      <c r="D1668" s="28">
        <f t="shared" si="218"/>
        <v>0</v>
      </c>
      <c r="E1668" s="28">
        <f t="shared" si="219"/>
        <v>0</v>
      </c>
      <c r="F1668" s="28">
        <f t="shared" si="220"/>
        <v>0</v>
      </c>
      <c r="H1668" s="6"/>
      <c r="I1668" s="6"/>
      <c r="J1668" s="6"/>
      <c r="K1668" s="28">
        <f t="shared" si="221"/>
        <v>0</v>
      </c>
      <c r="L1668" s="28">
        <f t="shared" si="222"/>
        <v>0</v>
      </c>
      <c r="M1668" s="28">
        <f t="shared" si="223"/>
        <v>0</v>
      </c>
      <c r="O1668" s="11" t="s">
        <v>25</v>
      </c>
      <c r="P1668" s="6"/>
      <c r="Q1668" s="28">
        <f t="shared" si="224"/>
        <v>0</v>
      </c>
      <c r="S1668" s="11" t="s">
        <v>25</v>
      </c>
      <c r="T1668" s="6"/>
      <c r="U1668" s="28">
        <f t="shared" si="225"/>
        <v>0</v>
      </c>
    </row>
    <row r="1669" spans="1:21" x14ac:dyDescent="0.35">
      <c r="A1669" s="6"/>
      <c r="B1669" s="6"/>
      <c r="C1669" s="6"/>
      <c r="D1669" s="28">
        <f t="shared" si="218"/>
        <v>0</v>
      </c>
      <c r="E1669" s="28">
        <f t="shared" si="219"/>
        <v>0</v>
      </c>
      <c r="F1669" s="28">
        <f t="shared" si="220"/>
        <v>0</v>
      </c>
      <c r="H1669" s="6"/>
      <c r="I1669" s="6"/>
      <c r="J1669" s="6"/>
      <c r="K1669" s="28">
        <f t="shared" si="221"/>
        <v>0</v>
      </c>
      <c r="L1669" s="28">
        <f t="shared" si="222"/>
        <v>0</v>
      </c>
      <c r="M1669" s="28">
        <f t="shared" si="223"/>
        <v>0</v>
      </c>
      <c r="O1669" s="11" t="s">
        <v>25</v>
      </c>
      <c r="P1669" s="6"/>
      <c r="Q1669" s="28">
        <f t="shared" si="224"/>
        <v>0</v>
      </c>
      <c r="S1669" s="11" t="s">
        <v>25</v>
      </c>
      <c r="T1669" s="6"/>
      <c r="U1669" s="28">
        <f t="shared" si="225"/>
        <v>0</v>
      </c>
    </row>
    <row r="1670" spans="1:21" x14ac:dyDescent="0.35">
      <c r="A1670" s="6"/>
      <c r="B1670" s="6"/>
      <c r="C1670" s="6"/>
      <c r="D1670" s="28">
        <f t="shared" si="218"/>
        <v>0</v>
      </c>
      <c r="E1670" s="28">
        <f t="shared" si="219"/>
        <v>0</v>
      </c>
      <c r="F1670" s="28">
        <f t="shared" si="220"/>
        <v>0</v>
      </c>
      <c r="H1670" s="6"/>
      <c r="I1670" s="6"/>
      <c r="J1670" s="6"/>
      <c r="K1670" s="28">
        <f t="shared" si="221"/>
        <v>0</v>
      </c>
      <c r="L1670" s="28">
        <f t="shared" si="222"/>
        <v>0</v>
      </c>
      <c r="M1670" s="28">
        <f t="shared" si="223"/>
        <v>0</v>
      </c>
      <c r="O1670" s="11" t="s">
        <v>25</v>
      </c>
      <c r="P1670" s="6"/>
      <c r="Q1670" s="28">
        <f t="shared" si="224"/>
        <v>0</v>
      </c>
      <c r="S1670" s="11" t="s">
        <v>25</v>
      </c>
      <c r="T1670" s="6"/>
      <c r="U1670" s="28">
        <f t="shared" si="225"/>
        <v>0</v>
      </c>
    </row>
    <row r="1671" spans="1:21" x14ac:dyDescent="0.35">
      <c r="A1671" s="6"/>
      <c r="B1671" s="6"/>
      <c r="C1671" s="6"/>
      <c r="D1671" s="28">
        <f t="shared" si="218"/>
        <v>0</v>
      </c>
      <c r="E1671" s="28">
        <f t="shared" si="219"/>
        <v>0</v>
      </c>
      <c r="F1671" s="28">
        <f t="shared" si="220"/>
        <v>0</v>
      </c>
      <c r="H1671" s="6"/>
      <c r="I1671" s="6"/>
      <c r="J1671" s="6"/>
      <c r="K1671" s="28">
        <f t="shared" si="221"/>
        <v>0</v>
      </c>
      <c r="L1671" s="28">
        <f t="shared" si="222"/>
        <v>0</v>
      </c>
      <c r="M1671" s="28">
        <f t="shared" si="223"/>
        <v>0</v>
      </c>
      <c r="O1671" s="11" t="s">
        <v>25</v>
      </c>
      <c r="P1671" s="6"/>
      <c r="Q1671" s="28">
        <f t="shared" si="224"/>
        <v>0</v>
      </c>
      <c r="S1671" s="11" t="s">
        <v>25</v>
      </c>
      <c r="T1671" s="6"/>
      <c r="U1671" s="28">
        <f t="shared" si="225"/>
        <v>0</v>
      </c>
    </row>
    <row r="1672" spans="1:21" x14ac:dyDescent="0.35">
      <c r="A1672" s="6"/>
      <c r="B1672" s="6"/>
      <c r="C1672" s="6"/>
      <c r="D1672" s="28">
        <f t="shared" si="218"/>
        <v>0</v>
      </c>
      <c r="E1672" s="28">
        <f t="shared" si="219"/>
        <v>0</v>
      </c>
      <c r="F1672" s="28">
        <f t="shared" si="220"/>
        <v>0</v>
      </c>
      <c r="H1672" s="6"/>
      <c r="I1672" s="6"/>
      <c r="J1672" s="6"/>
      <c r="K1672" s="28">
        <f t="shared" si="221"/>
        <v>0</v>
      </c>
      <c r="L1672" s="28">
        <f t="shared" si="222"/>
        <v>0</v>
      </c>
      <c r="M1672" s="28">
        <f t="shared" si="223"/>
        <v>0</v>
      </c>
      <c r="O1672" s="11" t="s">
        <v>25</v>
      </c>
      <c r="P1672" s="6"/>
      <c r="Q1672" s="28">
        <f t="shared" si="224"/>
        <v>0</v>
      </c>
      <c r="S1672" s="11" t="s">
        <v>25</v>
      </c>
      <c r="T1672" s="6"/>
      <c r="U1672" s="28">
        <f t="shared" si="225"/>
        <v>0</v>
      </c>
    </row>
    <row r="1673" spans="1:21" x14ac:dyDescent="0.35">
      <c r="A1673" s="6"/>
      <c r="B1673" s="6"/>
      <c r="C1673" s="6"/>
      <c r="D1673" s="28">
        <f t="shared" si="218"/>
        <v>0</v>
      </c>
      <c r="E1673" s="28">
        <f t="shared" si="219"/>
        <v>0</v>
      </c>
      <c r="F1673" s="28">
        <f t="shared" si="220"/>
        <v>0</v>
      </c>
      <c r="H1673" s="6"/>
      <c r="I1673" s="6"/>
      <c r="J1673" s="6"/>
      <c r="K1673" s="28">
        <f t="shared" si="221"/>
        <v>0</v>
      </c>
      <c r="L1673" s="28">
        <f t="shared" si="222"/>
        <v>0</v>
      </c>
      <c r="M1673" s="28">
        <f t="shared" si="223"/>
        <v>0</v>
      </c>
      <c r="O1673" s="11" t="s">
        <v>25</v>
      </c>
      <c r="P1673" s="6"/>
      <c r="Q1673" s="28">
        <f t="shared" si="224"/>
        <v>0</v>
      </c>
      <c r="S1673" s="11" t="s">
        <v>25</v>
      </c>
      <c r="T1673" s="6"/>
      <c r="U1673" s="28">
        <f t="shared" si="225"/>
        <v>0</v>
      </c>
    </row>
    <row r="1674" spans="1:21" x14ac:dyDescent="0.35">
      <c r="A1674" s="6"/>
      <c r="B1674" s="6"/>
      <c r="C1674" s="6"/>
      <c r="D1674" s="28">
        <f t="shared" si="218"/>
        <v>0</v>
      </c>
      <c r="E1674" s="28">
        <f t="shared" si="219"/>
        <v>0</v>
      </c>
      <c r="F1674" s="28">
        <f t="shared" si="220"/>
        <v>0</v>
      </c>
      <c r="H1674" s="6"/>
      <c r="I1674" s="6"/>
      <c r="J1674" s="6"/>
      <c r="K1674" s="28">
        <f t="shared" si="221"/>
        <v>0</v>
      </c>
      <c r="L1674" s="28">
        <f t="shared" si="222"/>
        <v>0</v>
      </c>
      <c r="M1674" s="28">
        <f t="shared" si="223"/>
        <v>0</v>
      </c>
      <c r="O1674" s="11" t="s">
        <v>25</v>
      </c>
      <c r="P1674" s="6"/>
      <c r="Q1674" s="28">
        <f t="shared" si="224"/>
        <v>0</v>
      </c>
      <c r="S1674" s="11" t="s">
        <v>25</v>
      </c>
      <c r="T1674" s="6"/>
      <c r="U1674" s="28">
        <f t="shared" si="225"/>
        <v>0</v>
      </c>
    </row>
    <row r="1675" spans="1:21" x14ac:dyDescent="0.35">
      <c r="A1675" s="6"/>
      <c r="B1675" s="6"/>
      <c r="C1675" s="6"/>
      <c r="D1675" s="28">
        <f t="shared" si="218"/>
        <v>0</v>
      </c>
      <c r="E1675" s="28">
        <f t="shared" si="219"/>
        <v>0</v>
      </c>
      <c r="F1675" s="28">
        <f t="shared" si="220"/>
        <v>0</v>
      </c>
      <c r="H1675" s="6"/>
      <c r="I1675" s="6"/>
      <c r="J1675" s="6"/>
      <c r="K1675" s="28">
        <f t="shared" si="221"/>
        <v>0</v>
      </c>
      <c r="L1675" s="28">
        <f t="shared" si="222"/>
        <v>0</v>
      </c>
      <c r="M1675" s="28">
        <f t="shared" si="223"/>
        <v>0</v>
      </c>
      <c r="O1675" s="11" t="s">
        <v>25</v>
      </c>
      <c r="P1675" s="6"/>
      <c r="Q1675" s="28">
        <f t="shared" si="224"/>
        <v>0</v>
      </c>
      <c r="S1675" s="11" t="s">
        <v>25</v>
      </c>
      <c r="T1675" s="6"/>
      <c r="U1675" s="28">
        <f t="shared" si="225"/>
        <v>0</v>
      </c>
    </row>
    <row r="1676" spans="1:21" x14ac:dyDescent="0.35">
      <c r="A1676" s="6"/>
      <c r="B1676" s="6"/>
      <c r="C1676" s="6"/>
      <c r="D1676" s="28">
        <f t="shared" si="218"/>
        <v>0</v>
      </c>
      <c r="E1676" s="28">
        <f t="shared" si="219"/>
        <v>0</v>
      </c>
      <c r="F1676" s="28">
        <f t="shared" si="220"/>
        <v>0</v>
      </c>
      <c r="H1676" s="6"/>
      <c r="I1676" s="6"/>
      <c r="J1676" s="6"/>
      <c r="K1676" s="28">
        <f t="shared" si="221"/>
        <v>0</v>
      </c>
      <c r="L1676" s="28">
        <f t="shared" si="222"/>
        <v>0</v>
      </c>
      <c r="M1676" s="28">
        <f t="shared" si="223"/>
        <v>0</v>
      </c>
      <c r="O1676" s="11" t="s">
        <v>25</v>
      </c>
      <c r="P1676" s="6"/>
      <c r="Q1676" s="28">
        <f t="shared" si="224"/>
        <v>0</v>
      </c>
      <c r="S1676" s="11" t="s">
        <v>25</v>
      </c>
      <c r="T1676" s="6"/>
      <c r="U1676" s="28">
        <f t="shared" si="225"/>
        <v>0</v>
      </c>
    </row>
    <row r="1677" spans="1:21" x14ac:dyDescent="0.35">
      <c r="A1677" s="6"/>
      <c r="B1677" s="6"/>
      <c r="C1677" s="6"/>
      <c r="D1677" s="28">
        <f t="shared" si="218"/>
        <v>0</v>
      </c>
      <c r="E1677" s="28">
        <f t="shared" si="219"/>
        <v>0</v>
      </c>
      <c r="F1677" s="28">
        <f t="shared" si="220"/>
        <v>0</v>
      </c>
      <c r="H1677" s="6"/>
      <c r="I1677" s="6"/>
      <c r="J1677" s="6"/>
      <c r="K1677" s="28">
        <f t="shared" si="221"/>
        <v>0</v>
      </c>
      <c r="L1677" s="28">
        <f t="shared" si="222"/>
        <v>0</v>
      </c>
      <c r="M1677" s="28">
        <f t="shared" si="223"/>
        <v>0</v>
      </c>
      <c r="O1677" s="11" t="s">
        <v>25</v>
      </c>
      <c r="P1677" s="6"/>
      <c r="Q1677" s="28">
        <f t="shared" si="224"/>
        <v>0</v>
      </c>
      <c r="S1677" s="11" t="s">
        <v>25</v>
      </c>
      <c r="T1677" s="6"/>
      <c r="U1677" s="28">
        <f t="shared" si="225"/>
        <v>0</v>
      </c>
    </row>
    <row r="1678" spans="1:21" x14ac:dyDescent="0.35">
      <c r="A1678" s="6"/>
      <c r="B1678" s="6"/>
      <c r="C1678" s="6"/>
      <c r="D1678" s="28">
        <f t="shared" si="218"/>
        <v>0</v>
      </c>
      <c r="E1678" s="28">
        <f t="shared" si="219"/>
        <v>0</v>
      </c>
      <c r="F1678" s="28">
        <f t="shared" si="220"/>
        <v>0</v>
      </c>
      <c r="H1678" s="6"/>
      <c r="I1678" s="6"/>
      <c r="J1678" s="6"/>
      <c r="K1678" s="28">
        <f t="shared" si="221"/>
        <v>0</v>
      </c>
      <c r="L1678" s="28">
        <f t="shared" si="222"/>
        <v>0</v>
      </c>
      <c r="M1678" s="28">
        <f t="shared" si="223"/>
        <v>0</v>
      </c>
      <c r="O1678" s="11" t="s">
        <v>25</v>
      </c>
      <c r="P1678" s="6"/>
      <c r="Q1678" s="28">
        <f t="shared" si="224"/>
        <v>0</v>
      </c>
      <c r="S1678" s="11" t="s">
        <v>25</v>
      </c>
      <c r="T1678" s="6"/>
      <c r="U1678" s="28">
        <f t="shared" si="225"/>
        <v>0</v>
      </c>
    </row>
    <row r="1679" spans="1:21" x14ac:dyDescent="0.35">
      <c r="A1679" s="6"/>
      <c r="B1679" s="6"/>
      <c r="C1679" s="6"/>
      <c r="D1679" s="28">
        <f t="shared" si="218"/>
        <v>0</v>
      </c>
      <c r="E1679" s="28">
        <f t="shared" si="219"/>
        <v>0</v>
      </c>
      <c r="F1679" s="28">
        <f t="shared" si="220"/>
        <v>0</v>
      </c>
      <c r="H1679" s="6"/>
      <c r="I1679" s="6"/>
      <c r="J1679" s="6"/>
      <c r="K1679" s="28">
        <f t="shared" si="221"/>
        <v>0</v>
      </c>
      <c r="L1679" s="28">
        <f t="shared" si="222"/>
        <v>0</v>
      </c>
      <c r="M1679" s="28">
        <f t="shared" si="223"/>
        <v>0</v>
      </c>
      <c r="O1679" s="11" t="s">
        <v>25</v>
      </c>
      <c r="P1679" s="6"/>
      <c r="Q1679" s="28">
        <f t="shared" si="224"/>
        <v>0</v>
      </c>
      <c r="S1679" s="11" t="s">
        <v>25</v>
      </c>
      <c r="T1679" s="6"/>
      <c r="U1679" s="28">
        <f t="shared" si="225"/>
        <v>0</v>
      </c>
    </row>
    <row r="1680" spans="1:21" x14ac:dyDescent="0.35">
      <c r="A1680" s="6"/>
      <c r="B1680" s="6"/>
      <c r="C1680" s="6"/>
      <c r="D1680" s="28">
        <f t="shared" si="218"/>
        <v>0</v>
      </c>
      <c r="E1680" s="28">
        <f t="shared" si="219"/>
        <v>0</v>
      </c>
      <c r="F1680" s="28">
        <f t="shared" si="220"/>
        <v>0</v>
      </c>
      <c r="H1680" s="6"/>
      <c r="I1680" s="6"/>
      <c r="J1680" s="6"/>
      <c r="K1680" s="28">
        <f t="shared" si="221"/>
        <v>0</v>
      </c>
      <c r="L1680" s="28">
        <f t="shared" si="222"/>
        <v>0</v>
      </c>
      <c r="M1680" s="28">
        <f t="shared" si="223"/>
        <v>0</v>
      </c>
      <c r="O1680" s="11" t="s">
        <v>25</v>
      </c>
      <c r="P1680" s="6"/>
      <c r="Q1680" s="28">
        <f t="shared" si="224"/>
        <v>0</v>
      </c>
      <c r="S1680" s="11" t="s">
        <v>25</v>
      </c>
      <c r="T1680" s="6"/>
      <c r="U1680" s="28">
        <f t="shared" si="225"/>
        <v>0</v>
      </c>
    </row>
    <row r="1681" spans="1:21" x14ac:dyDescent="0.35">
      <c r="A1681" s="6"/>
      <c r="B1681" s="6"/>
      <c r="C1681" s="6"/>
      <c r="D1681" s="28">
        <f t="shared" si="218"/>
        <v>0</v>
      </c>
      <c r="E1681" s="28">
        <f t="shared" si="219"/>
        <v>0</v>
      </c>
      <c r="F1681" s="28">
        <f t="shared" si="220"/>
        <v>0</v>
      </c>
      <c r="H1681" s="6"/>
      <c r="I1681" s="6"/>
      <c r="J1681" s="6"/>
      <c r="K1681" s="28">
        <f t="shared" si="221"/>
        <v>0</v>
      </c>
      <c r="L1681" s="28">
        <f t="shared" si="222"/>
        <v>0</v>
      </c>
      <c r="M1681" s="28">
        <f t="shared" si="223"/>
        <v>0</v>
      </c>
      <c r="O1681" s="11" t="s">
        <v>25</v>
      </c>
      <c r="P1681" s="6"/>
      <c r="Q1681" s="28">
        <f t="shared" si="224"/>
        <v>0</v>
      </c>
      <c r="S1681" s="11" t="s">
        <v>25</v>
      </c>
      <c r="T1681" s="6"/>
      <c r="U1681" s="28">
        <f t="shared" si="225"/>
        <v>0</v>
      </c>
    </row>
    <row r="1682" spans="1:21" x14ac:dyDescent="0.35">
      <c r="A1682" s="6"/>
      <c r="B1682" s="6"/>
      <c r="C1682" s="6"/>
      <c r="D1682" s="28">
        <f t="shared" si="218"/>
        <v>0</v>
      </c>
      <c r="E1682" s="28">
        <f t="shared" si="219"/>
        <v>0</v>
      </c>
      <c r="F1682" s="28">
        <f t="shared" si="220"/>
        <v>0</v>
      </c>
      <c r="H1682" s="6"/>
      <c r="I1682" s="6"/>
      <c r="J1682" s="6"/>
      <c r="K1682" s="28">
        <f t="shared" si="221"/>
        <v>0</v>
      </c>
      <c r="L1682" s="28">
        <f t="shared" si="222"/>
        <v>0</v>
      </c>
      <c r="M1682" s="28">
        <f t="shared" si="223"/>
        <v>0</v>
      </c>
      <c r="O1682" s="11" t="s">
        <v>25</v>
      </c>
      <c r="P1682" s="6"/>
      <c r="Q1682" s="28">
        <f t="shared" si="224"/>
        <v>0</v>
      </c>
      <c r="S1682" s="11" t="s">
        <v>25</v>
      </c>
      <c r="T1682" s="6"/>
      <c r="U1682" s="28">
        <f t="shared" si="225"/>
        <v>0</v>
      </c>
    </row>
    <row r="1683" spans="1:21" x14ac:dyDescent="0.35">
      <c r="A1683" s="6"/>
      <c r="B1683" s="6"/>
      <c r="C1683" s="6"/>
      <c r="D1683" s="28">
        <f t="shared" si="218"/>
        <v>0</v>
      </c>
      <c r="E1683" s="28">
        <f t="shared" si="219"/>
        <v>0</v>
      </c>
      <c r="F1683" s="28">
        <f t="shared" si="220"/>
        <v>0</v>
      </c>
      <c r="H1683" s="6"/>
      <c r="I1683" s="6"/>
      <c r="J1683" s="6"/>
      <c r="K1683" s="28">
        <f t="shared" si="221"/>
        <v>0</v>
      </c>
      <c r="L1683" s="28">
        <f t="shared" si="222"/>
        <v>0</v>
      </c>
      <c r="M1683" s="28">
        <f t="shared" si="223"/>
        <v>0</v>
      </c>
      <c r="O1683" s="11" t="s">
        <v>25</v>
      </c>
      <c r="P1683" s="6"/>
      <c r="Q1683" s="28">
        <f t="shared" si="224"/>
        <v>0</v>
      </c>
      <c r="S1683" s="11" t="s">
        <v>25</v>
      </c>
      <c r="T1683" s="6"/>
      <c r="U1683" s="28">
        <f t="shared" si="225"/>
        <v>0</v>
      </c>
    </row>
    <row r="1684" spans="1:21" x14ac:dyDescent="0.35">
      <c r="A1684" s="6"/>
      <c r="B1684" s="6"/>
      <c r="C1684" s="6"/>
      <c r="D1684" s="28">
        <f t="shared" si="218"/>
        <v>0</v>
      </c>
      <c r="E1684" s="28">
        <f t="shared" si="219"/>
        <v>0</v>
      </c>
      <c r="F1684" s="28">
        <f t="shared" si="220"/>
        <v>0</v>
      </c>
      <c r="H1684" s="6"/>
      <c r="I1684" s="6"/>
      <c r="J1684" s="6"/>
      <c r="K1684" s="28">
        <f t="shared" si="221"/>
        <v>0</v>
      </c>
      <c r="L1684" s="28">
        <f t="shared" si="222"/>
        <v>0</v>
      </c>
      <c r="M1684" s="28">
        <f t="shared" si="223"/>
        <v>0</v>
      </c>
      <c r="O1684" s="11" t="s">
        <v>25</v>
      </c>
      <c r="P1684" s="6"/>
      <c r="Q1684" s="28">
        <f t="shared" si="224"/>
        <v>0</v>
      </c>
      <c r="S1684" s="11" t="s">
        <v>25</v>
      </c>
      <c r="T1684" s="6"/>
      <c r="U1684" s="28">
        <f t="shared" si="225"/>
        <v>0</v>
      </c>
    </row>
    <row r="1685" spans="1:21" x14ac:dyDescent="0.35">
      <c r="A1685" s="6"/>
      <c r="B1685" s="6"/>
      <c r="C1685" s="6"/>
      <c r="D1685" s="28">
        <f t="shared" si="218"/>
        <v>0</v>
      </c>
      <c r="E1685" s="28">
        <f t="shared" si="219"/>
        <v>0</v>
      </c>
      <c r="F1685" s="28">
        <f t="shared" si="220"/>
        <v>0</v>
      </c>
      <c r="H1685" s="6"/>
      <c r="I1685" s="6"/>
      <c r="J1685" s="6"/>
      <c r="K1685" s="28">
        <f t="shared" si="221"/>
        <v>0</v>
      </c>
      <c r="L1685" s="28">
        <f t="shared" si="222"/>
        <v>0</v>
      </c>
      <c r="M1685" s="28">
        <f t="shared" si="223"/>
        <v>0</v>
      </c>
      <c r="O1685" s="11" t="s">
        <v>25</v>
      </c>
      <c r="P1685" s="6"/>
      <c r="Q1685" s="28">
        <f t="shared" si="224"/>
        <v>0</v>
      </c>
      <c r="S1685" s="11" t="s">
        <v>25</v>
      </c>
      <c r="T1685" s="6"/>
      <c r="U1685" s="28">
        <f t="shared" si="225"/>
        <v>0</v>
      </c>
    </row>
    <row r="1686" spans="1:21" x14ac:dyDescent="0.35">
      <c r="A1686" s="6"/>
      <c r="B1686" s="6"/>
      <c r="C1686" s="6"/>
      <c r="D1686" s="28">
        <f t="shared" si="218"/>
        <v>0</v>
      </c>
      <c r="E1686" s="28">
        <f t="shared" si="219"/>
        <v>0</v>
      </c>
      <c r="F1686" s="28">
        <f t="shared" si="220"/>
        <v>0</v>
      </c>
      <c r="H1686" s="6"/>
      <c r="I1686" s="6"/>
      <c r="J1686" s="6"/>
      <c r="K1686" s="28">
        <f t="shared" si="221"/>
        <v>0</v>
      </c>
      <c r="L1686" s="28">
        <f t="shared" si="222"/>
        <v>0</v>
      </c>
      <c r="M1686" s="28">
        <f t="shared" si="223"/>
        <v>0</v>
      </c>
      <c r="O1686" s="11" t="s">
        <v>25</v>
      </c>
      <c r="P1686" s="6"/>
      <c r="Q1686" s="28">
        <f t="shared" si="224"/>
        <v>0</v>
      </c>
      <c r="S1686" s="11" t="s">
        <v>25</v>
      </c>
      <c r="T1686" s="6"/>
      <c r="U1686" s="28">
        <f t="shared" si="225"/>
        <v>0</v>
      </c>
    </row>
    <row r="1687" spans="1:21" x14ac:dyDescent="0.35">
      <c r="A1687" s="6"/>
      <c r="B1687" s="6"/>
      <c r="C1687" s="6"/>
      <c r="D1687" s="28">
        <f t="shared" si="218"/>
        <v>0</v>
      </c>
      <c r="E1687" s="28">
        <f t="shared" si="219"/>
        <v>0</v>
      </c>
      <c r="F1687" s="28">
        <f t="shared" si="220"/>
        <v>0</v>
      </c>
      <c r="H1687" s="6"/>
      <c r="I1687" s="6"/>
      <c r="J1687" s="6"/>
      <c r="K1687" s="28">
        <f t="shared" si="221"/>
        <v>0</v>
      </c>
      <c r="L1687" s="28">
        <f t="shared" si="222"/>
        <v>0</v>
      </c>
      <c r="M1687" s="28">
        <f t="shared" si="223"/>
        <v>0</v>
      </c>
      <c r="O1687" s="11" t="s">
        <v>25</v>
      </c>
      <c r="P1687" s="6"/>
      <c r="Q1687" s="28">
        <f t="shared" si="224"/>
        <v>0</v>
      </c>
      <c r="S1687" s="11" t="s">
        <v>25</v>
      </c>
      <c r="T1687" s="6"/>
      <c r="U1687" s="28">
        <f t="shared" si="225"/>
        <v>0</v>
      </c>
    </row>
    <row r="1688" spans="1:21" x14ac:dyDescent="0.35">
      <c r="A1688" s="6"/>
      <c r="B1688" s="6"/>
      <c r="C1688" s="6"/>
      <c r="D1688" s="28">
        <f t="shared" si="218"/>
        <v>0</v>
      </c>
      <c r="E1688" s="28">
        <f t="shared" si="219"/>
        <v>0</v>
      </c>
      <c r="F1688" s="28">
        <f t="shared" si="220"/>
        <v>0</v>
      </c>
      <c r="H1688" s="6"/>
      <c r="I1688" s="6"/>
      <c r="J1688" s="6"/>
      <c r="K1688" s="28">
        <f t="shared" si="221"/>
        <v>0</v>
      </c>
      <c r="L1688" s="28">
        <f t="shared" si="222"/>
        <v>0</v>
      </c>
      <c r="M1688" s="28">
        <f t="shared" si="223"/>
        <v>0</v>
      </c>
      <c r="O1688" s="11" t="s">
        <v>25</v>
      </c>
      <c r="P1688" s="6"/>
      <c r="Q1688" s="28">
        <f t="shared" si="224"/>
        <v>0</v>
      </c>
      <c r="S1688" s="11" t="s">
        <v>25</v>
      </c>
      <c r="T1688" s="6"/>
      <c r="U1688" s="28">
        <f t="shared" si="225"/>
        <v>0</v>
      </c>
    </row>
    <row r="1689" spans="1:21" x14ac:dyDescent="0.35">
      <c r="A1689" s="6"/>
      <c r="B1689" s="6"/>
      <c r="C1689" s="6"/>
      <c r="D1689" s="28">
        <f t="shared" si="218"/>
        <v>0</v>
      </c>
      <c r="E1689" s="28">
        <f t="shared" si="219"/>
        <v>0</v>
      </c>
      <c r="F1689" s="28">
        <f t="shared" si="220"/>
        <v>0</v>
      </c>
      <c r="H1689" s="6"/>
      <c r="I1689" s="6"/>
      <c r="J1689" s="6"/>
      <c r="K1689" s="28">
        <f t="shared" si="221"/>
        <v>0</v>
      </c>
      <c r="L1689" s="28">
        <f t="shared" si="222"/>
        <v>0</v>
      </c>
      <c r="M1689" s="28">
        <f t="shared" si="223"/>
        <v>0</v>
      </c>
      <c r="O1689" s="11" t="s">
        <v>25</v>
      </c>
      <c r="P1689" s="6"/>
      <c r="Q1689" s="28">
        <f t="shared" si="224"/>
        <v>0</v>
      </c>
      <c r="S1689" s="11" t="s">
        <v>25</v>
      </c>
      <c r="T1689" s="6"/>
      <c r="U1689" s="28">
        <f t="shared" si="225"/>
        <v>0</v>
      </c>
    </row>
    <row r="1690" spans="1:21" x14ac:dyDescent="0.35">
      <c r="A1690" s="6"/>
      <c r="B1690" s="6"/>
      <c r="C1690" s="6"/>
      <c r="D1690" s="28">
        <f t="shared" si="218"/>
        <v>0</v>
      </c>
      <c r="E1690" s="28">
        <f t="shared" si="219"/>
        <v>0</v>
      </c>
      <c r="F1690" s="28">
        <f t="shared" si="220"/>
        <v>0</v>
      </c>
      <c r="H1690" s="6"/>
      <c r="I1690" s="6"/>
      <c r="J1690" s="6"/>
      <c r="K1690" s="28">
        <f t="shared" si="221"/>
        <v>0</v>
      </c>
      <c r="L1690" s="28">
        <f t="shared" si="222"/>
        <v>0</v>
      </c>
      <c r="M1690" s="28">
        <f t="shared" si="223"/>
        <v>0</v>
      </c>
      <c r="O1690" s="11" t="s">
        <v>25</v>
      </c>
      <c r="P1690" s="6"/>
      <c r="Q1690" s="28">
        <f t="shared" si="224"/>
        <v>0</v>
      </c>
      <c r="S1690" s="11" t="s">
        <v>25</v>
      </c>
      <c r="T1690" s="6"/>
      <c r="U1690" s="28">
        <f t="shared" si="225"/>
        <v>0</v>
      </c>
    </row>
    <row r="1691" spans="1:21" x14ac:dyDescent="0.35">
      <c r="A1691" s="6"/>
      <c r="B1691" s="6"/>
      <c r="C1691" s="6"/>
      <c r="D1691" s="28">
        <f t="shared" si="218"/>
        <v>0</v>
      </c>
      <c r="E1691" s="28">
        <f t="shared" si="219"/>
        <v>0</v>
      </c>
      <c r="F1691" s="28">
        <f t="shared" si="220"/>
        <v>0</v>
      </c>
      <c r="H1691" s="6"/>
      <c r="I1691" s="6"/>
      <c r="J1691" s="6"/>
      <c r="K1691" s="28">
        <f t="shared" si="221"/>
        <v>0</v>
      </c>
      <c r="L1691" s="28">
        <f t="shared" si="222"/>
        <v>0</v>
      </c>
      <c r="M1691" s="28">
        <f t="shared" si="223"/>
        <v>0</v>
      </c>
      <c r="O1691" s="11" t="s">
        <v>25</v>
      </c>
      <c r="P1691" s="6"/>
      <c r="Q1691" s="28">
        <f t="shared" si="224"/>
        <v>0</v>
      </c>
      <c r="S1691" s="11" t="s">
        <v>25</v>
      </c>
      <c r="T1691" s="6"/>
      <c r="U1691" s="28">
        <f t="shared" si="225"/>
        <v>0</v>
      </c>
    </row>
    <row r="1692" spans="1:21" x14ac:dyDescent="0.35">
      <c r="A1692" s="6"/>
      <c r="B1692" s="6"/>
      <c r="C1692" s="6"/>
      <c r="D1692" s="28">
        <f t="shared" si="218"/>
        <v>0</v>
      </c>
      <c r="E1692" s="28">
        <f t="shared" si="219"/>
        <v>0</v>
      </c>
      <c r="F1692" s="28">
        <f t="shared" si="220"/>
        <v>0</v>
      </c>
      <c r="H1692" s="6"/>
      <c r="I1692" s="6"/>
      <c r="J1692" s="6"/>
      <c r="K1692" s="28">
        <f t="shared" si="221"/>
        <v>0</v>
      </c>
      <c r="L1692" s="28">
        <f t="shared" si="222"/>
        <v>0</v>
      </c>
      <c r="M1692" s="28">
        <f t="shared" si="223"/>
        <v>0</v>
      </c>
      <c r="O1692" s="11" t="s">
        <v>25</v>
      </c>
      <c r="P1692" s="6"/>
      <c r="Q1692" s="28">
        <f t="shared" si="224"/>
        <v>0</v>
      </c>
      <c r="S1692" s="11" t="s">
        <v>25</v>
      </c>
      <c r="T1692" s="6"/>
      <c r="U1692" s="28">
        <f t="shared" si="225"/>
        <v>0</v>
      </c>
    </row>
    <row r="1693" spans="1:21" x14ac:dyDescent="0.35">
      <c r="A1693" s="6"/>
      <c r="B1693" s="6"/>
      <c r="C1693" s="6"/>
      <c r="D1693" s="28">
        <f t="shared" si="218"/>
        <v>0</v>
      </c>
      <c r="E1693" s="28">
        <f t="shared" si="219"/>
        <v>0</v>
      </c>
      <c r="F1693" s="28">
        <f t="shared" si="220"/>
        <v>0</v>
      </c>
      <c r="H1693" s="6"/>
      <c r="I1693" s="6"/>
      <c r="J1693" s="6"/>
      <c r="K1693" s="28">
        <f t="shared" si="221"/>
        <v>0</v>
      </c>
      <c r="L1693" s="28">
        <f t="shared" si="222"/>
        <v>0</v>
      </c>
      <c r="M1693" s="28">
        <f t="shared" si="223"/>
        <v>0</v>
      </c>
      <c r="O1693" s="11" t="s">
        <v>25</v>
      </c>
      <c r="P1693" s="6"/>
      <c r="Q1693" s="28">
        <f t="shared" si="224"/>
        <v>0</v>
      </c>
      <c r="S1693" s="11" t="s">
        <v>25</v>
      </c>
      <c r="T1693" s="6"/>
      <c r="U1693" s="28">
        <f t="shared" si="225"/>
        <v>0</v>
      </c>
    </row>
    <row r="1694" spans="1:21" x14ac:dyDescent="0.35">
      <c r="A1694" s="6"/>
      <c r="B1694" s="6"/>
      <c r="C1694" s="6"/>
      <c r="D1694" s="28">
        <f t="shared" si="218"/>
        <v>0</v>
      </c>
      <c r="E1694" s="28">
        <f t="shared" si="219"/>
        <v>0</v>
      </c>
      <c r="F1694" s="28">
        <f t="shared" si="220"/>
        <v>0</v>
      </c>
      <c r="H1694" s="6"/>
      <c r="I1694" s="6"/>
      <c r="J1694" s="6"/>
      <c r="K1694" s="28">
        <f t="shared" si="221"/>
        <v>0</v>
      </c>
      <c r="L1694" s="28">
        <f t="shared" si="222"/>
        <v>0</v>
      </c>
      <c r="M1694" s="28">
        <f t="shared" si="223"/>
        <v>0</v>
      </c>
      <c r="O1694" s="11" t="s">
        <v>25</v>
      </c>
      <c r="P1694" s="6"/>
      <c r="Q1694" s="28">
        <f t="shared" si="224"/>
        <v>0</v>
      </c>
      <c r="S1694" s="11" t="s">
        <v>25</v>
      </c>
      <c r="T1694" s="6"/>
      <c r="U1694" s="28">
        <f t="shared" si="225"/>
        <v>0</v>
      </c>
    </row>
    <row r="1695" spans="1:21" x14ac:dyDescent="0.35">
      <c r="A1695" s="6"/>
      <c r="B1695" s="6"/>
      <c r="C1695" s="6"/>
      <c r="D1695" s="28">
        <f t="shared" si="218"/>
        <v>0</v>
      </c>
      <c r="E1695" s="28">
        <f t="shared" si="219"/>
        <v>0</v>
      </c>
      <c r="F1695" s="28">
        <f t="shared" si="220"/>
        <v>0</v>
      </c>
      <c r="H1695" s="6"/>
      <c r="I1695" s="6"/>
      <c r="J1695" s="6"/>
      <c r="K1695" s="28">
        <f t="shared" si="221"/>
        <v>0</v>
      </c>
      <c r="L1695" s="28">
        <f t="shared" si="222"/>
        <v>0</v>
      </c>
      <c r="M1695" s="28">
        <f t="shared" si="223"/>
        <v>0</v>
      </c>
      <c r="O1695" s="11" t="s">
        <v>25</v>
      </c>
      <c r="P1695" s="6"/>
      <c r="Q1695" s="28">
        <f t="shared" si="224"/>
        <v>0</v>
      </c>
      <c r="S1695" s="11" t="s">
        <v>25</v>
      </c>
      <c r="T1695" s="6"/>
      <c r="U1695" s="28">
        <f t="shared" si="225"/>
        <v>0</v>
      </c>
    </row>
    <row r="1696" spans="1:21" x14ac:dyDescent="0.35">
      <c r="A1696" s="6"/>
      <c r="B1696" s="6"/>
      <c r="C1696" s="6"/>
      <c r="D1696" s="28">
        <f t="shared" si="218"/>
        <v>0</v>
      </c>
      <c r="E1696" s="28">
        <f t="shared" si="219"/>
        <v>0</v>
      </c>
      <c r="F1696" s="28">
        <f t="shared" si="220"/>
        <v>0</v>
      </c>
      <c r="H1696" s="6"/>
      <c r="I1696" s="6"/>
      <c r="J1696" s="6"/>
      <c r="K1696" s="28">
        <f t="shared" si="221"/>
        <v>0</v>
      </c>
      <c r="L1696" s="28">
        <f t="shared" si="222"/>
        <v>0</v>
      </c>
      <c r="M1696" s="28">
        <f t="shared" si="223"/>
        <v>0</v>
      </c>
      <c r="O1696" s="11" t="s">
        <v>25</v>
      </c>
      <c r="P1696" s="6"/>
      <c r="Q1696" s="28">
        <f t="shared" si="224"/>
        <v>0</v>
      </c>
      <c r="S1696" s="11" t="s">
        <v>25</v>
      </c>
      <c r="T1696" s="6"/>
      <c r="U1696" s="28">
        <f t="shared" si="225"/>
        <v>0</v>
      </c>
    </row>
    <row r="1697" spans="1:21" x14ac:dyDescent="0.35">
      <c r="A1697" s="6"/>
      <c r="B1697" s="6"/>
      <c r="C1697" s="6"/>
      <c r="D1697" s="28">
        <f t="shared" si="218"/>
        <v>0</v>
      </c>
      <c r="E1697" s="28">
        <f t="shared" si="219"/>
        <v>0</v>
      </c>
      <c r="F1697" s="28">
        <f t="shared" si="220"/>
        <v>0</v>
      </c>
      <c r="H1697" s="6"/>
      <c r="I1697" s="6"/>
      <c r="J1697" s="6"/>
      <c r="K1697" s="28">
        <f t="shared" si="221"/>
        <v>0</v>
      </c>
      <c r="L1697" s="28">
        <f t="shared" si="222"/>
        <v>0</v>
      </c>
      <c r="M1697" s="28">
        <f t="shared" si="223"/>
        <v>0</v>
      </c>
      <c r="O1697" s="11" t="s">
        <v>25</v>
      </c>
      <c r="P1697" s="6"/>
      <c r="Q1697" s="28">
        <f t="shared" si="224"/>
        <v>0</v>
      </c>
      <c r="S1697" s="11" t="s">
        <v>25</v>
      </c>
      <c r="T1697" s="6"/>
      <c r="U1697" s="28">
        <f t="shared" si="225"/>
        <v>0</v>
      </c>
    </row>
    <row r="1698" spans="1:21" x14ac:dyDescent="0.35">
      <c r="A1698" s="6"/>
      <c r="B1698" s="6"/>
      <c r="C1698" s="6"/>
      <c r="D1698" s="28">
        <f t="shared" si="218"/>
        <v>0</v>
      </c>
      <c r="E1698" s="28">
        <f t="shared" si="219"/>
        <v>0</v>
      </c>
      <c r="F1698" s="28">
        <f t="shared" si="220"/>
        <v>0</v>
      </c>
      <c r="H1698" s="6"/>
      <c r="I1698" s="6"/>
      <c r="J1698" s="6"/>
      <c r="K1698" s="28">
        <f t="shared" si="221"/>
        <v>0</v>
      </c>
      <c r="L1698" s="28">
        <f t="shared" si="222"/>
        <v>0</v>
      </c>
      <c r="M1698" s="28">
        <f t="shared" si="223"/>
        <v>0</v>
      </c>
      <c r="O1698" s="11" t="s">
        <v>25</v>
      </c>
      <c r="P1698" s="6"/>
      <c r="Q1698" s="28">
        <f t="shared" si="224"/>
        <v>0</v>
      </c>
      <c r="S1698" s="11" t="s">
        <v>25</v>
      </c>
      <c r="T1698" s="6"/>
      <c r="U1698" s="28">
        <f t="shared" si="225"/>
        <v>0</v>
      </c>
    </row>
    <row r="1699" spans="1:21" x14ac:dyDescent="0.35">
      <c r="A1699" s="6"/>
      <c r="B1699" s="6"/>
      <c r="C1699" s="6"/>
      <c r="D1699" s="28">
        <f t="shared" si="218"/>
        <v>0</v>
      </c>
      <c r="E1699" s="28">
        <f t="shared" si="219"/>
        <v>0</v>
      </c>
      <c r="F1699" s="28">
        <f t="shared" si="220"/>
        <v>0</v>
      </c>
      <c r="H1699" s="6"/>
      <c r="I1699" s="6"/>
      <c r="J1699" s="6"/>
      <c r="K1699" s="28">
        <f t="shared" si="221"/>
        <v>0</v>
      </c>
      <c r="L1699" s="28">
        <f t="shared" si="222"/>
        <v>0</v>
      </c>
      <c r="M1699" s="28">
        <f t="shared" si="223"/>
        <v>0</v>
      </c>
      <c r="O1699" s="11" t="s">
        <v>25</v>
      </c>
      <c r="P1699" s="6"/>
      <c r="Q1699" s="28">
        <f t="shared" si="224"/>
        <v>0</v>
      </c>
      <c r="S1699" s="11" t="s">
        <v>25</v>
      </c>
      <c r="T1699" s="6"/>
      <c r="U1699" s="28">
        <f t="shared" si="225"/>
        <v>0</v>
      </c>
    </row>
    <row r="1700" spans="1:21" x14ac:dyDescent="0.35">
      <c r="A1700" s="6"/>
      <c r="B1700" s="6"/>
      <c r="C1700" s="6"/>
      <c r="D1700" s="28">
        <f t="shared" si="218"/>
        <v>0</v>
      </c>
      <c r="E1700" s="28">
        <f t="shared" si="219"/>
        <v>0</v>
      </c>
      <c r="F1700" s="28">
        <f t="shared" si="220"/>
        <v>0</v>
      </c>
      <c r="H1700" s="6"/>
      <c r="I1700" s="6"/>
      <c r="J1700" s="6"/>
      <c r="K1700" s="28">
        <f t="shared" si="221"/>
        <v>0</v>
      </c>
      <c r="L1700" s="28">
        <f t="shared" si="222"/>
        <v>0</v>
      </c>
      <c r="M1700" s="28">
        <f t="shared" si="223"/>
        <v>0</v>
      </c>
      <c r="O1700" s="11" t="s">
        <v>25</v>
      </c>
      <c r="P1700" s="6"/>
      <c r="Q1700" s="28">
        <f t="shared" si="224"/>
        <v>0</v>
      </c>
      <c r="S1700" s="11" t="s">
        <v>25</v>
      </c>
      <c r="T1700" s="6"/>
      <c r="U1700" s="28">
        <f t="shared" si="225"/>
        <v>0</v>
      </c>
    </row>
    <row r="1701" spans="1:21" x14ac:dyDescent="0.35">
      <c r="A1701" s="6"/>
      <c r="B1701" s="6"/>
      <c r="C1701" s="6"/>
      <c r="D1701" s="28">
        <f t="shared" si="218"/>
        <v>0</v>
      </c>
      <c r="E1701" s="28">
        <f t="shared" si="219"/>
        <v>0</v>
      </c>
      <c r="F1701" s="28">
        <f t="shared" si="220"/>
        <v>0</v>
      </c>
      <c r="H1701" s="6"/>
      <c r="I1701" s="6"/>
      <c r="J1701" s="6"/>
      <c r="K1701" s="28">
        <f t="shared" si="221"/>
        <v>0</v>
      </c>
      <c r="L1701" s="28">
        <f t="shared" si="222"/>
        <v>0</v>
      </c>
      <c r="M1701" s="28">
        <f t="shared" si="223"/>
        <v>0</v>
      </c>
      <c r="O1701" s="11" t="s">
        <v>25</v>
      </c>
      <c r="P1701" s="6"/>
      <c r="Q1701" s="28">
        <f t="shared" si="224"/>
        <v>0</v>
      </c>
      <c r="S1701" s="11" t="s">
        <v>25</v>
      </c>
      <c r="T1701" s="6"/>
      <c r="U1701" s="28">
        <f t="shared" si="225"/>
        <v>0</v>
      </c>
    </row>
    <row r="1702" spans="1:21" x14ac:dyDescent="0.35">
      <c r="A1702" s="6"/>
      <c r="B1702" s="6"/>
      <c r="C1702" s="6"/>
      <c r="D1702" s="28">
        <f t="shared" si="218"/>
        <v>0</v>
      </c>
      <c r="E1702" s="28">
        <f t="shared" si="219"/>
        <v>0</v>
      </c>
      <c r="F1702" s="28">
        <f t="shared" si="220"/>
        <v>0</v>
      </c>
      <c r="H1702" s="6"/>
      <c r="I1702" s="6"/>
      <c r="J1702" s="6"/>
      <c r="K1702" s="28">
        <f t="shared" si="221"/>
        <v>0</v>
      </c>
      <c r="L1702" s="28">
        <f t="shared" si="222"/>
        <v>0</v>
      </c>
      <c r="M1702" s="28">
        <f t="shared" si="223"/>
        <v>0</v>
      </c>
      <c r="O1702" s="11" t="s">
        <v>25</v>
      </c>
      <c r="P1702" s="6"/>
      <c r="Q1702" s="28">
        <f t="shared" si="224"/>
        <v>0</v>
      </c>
      <c r="S1702" s="11" t="s">
        <v>25</v>
      </c>
      <c r="T1702" s="6"/>
      <c r="U1702" s="28">
        <f t="shared" si="225"/>
        <v>0</v>
      </c>
    </row>
    <row r="1703" spans="1:21" x14ac:dyDescent="0.35">
      <c r="A1703" s="6"/>
      <c r="B1703" s="6"/>
      <c r="C1703" s="6"/>
      <c r="D1703" s="28">
        <f t="shared" si="218"/>
        <v>0</v>
      </c>
      <c r="E1703" s="28">
        <f t="shared" si="219"/>
        <v>0</v>
      </c>
      <c r="F1703" s="28">
        <f t="shared" si="220"/>
        <v>0</v>
      </c>
      <c r="H1703" s="6"/>
      <c r="I1703" s="6"/>
      <c r="J1703" s="6"/>
      <c r="K1703" s="28">
        <f t="shared" si="221"/>
        <v>0</v>
      </c>
      <c r="L1703" s="28">
        <f t="shared" si="222"/>
        <v>0</v>
      </c>
      <c r="M1703" s="28">
        <f t="shared" si="223"/>
        <v>0</v>
      </c>
      <c r="O1703" s="11" t="s">
        <v>25</v>
      </c>
      <c r="P1703" s="6"/>
      <c r="Q1703" s="28">
        <f t="shared" si="224"/>
        <v>0</v>
      </c>
      <c r="S1703" s="11" t="s">
        <v>25</v>
      </c>
      <c r="T1703" s="6"/>
      <c r="U1703" s="28">
        <f t="shared" si="225"/>
        <v>0</v>
      </c>
    </row>
    <row r="1704" spans="1:21" x14ac:dyDescent="0.35">
      <c r="A1704" s="6"/>
      <c r="B1704" s="6"/>
      <c r="C1704" s="6"/>
      <c r="D1704" s="28">
        <f t="shared" si="218"/>
        <v>0</v>
      </c>
      <c r="E1704" s="28">
        <f t="shared" si="219"/>
        <v>0</v>
      </c>
      <c r="F1704" s="28">
        <f t="shared" si="220"/>
        <v>0</v>
      </c>
      <c r="H1704" s="6"/>
      <c r="I1704" s="6"/>
      <c r="J1704" s="6"/>
      <c r="K1704" s="28">
        <f t="shared" si="221"/>
        <v>0</v>
      </c>
      <c r="L1704" s="28">
        <f t="shared" si="222"/>
        <v>0</v>
      </c>
      <c r="M1704" s="28">
        <f t="shared" si="223"/>
        <v>0</v>
      </c>
      <c r="O1704" s="11" t="s">
        <v>25</v>
      </c>
      <c r="P1704" s="6"/>
      <c r="Q1704" s="28">
        <f t="shared" si="224"/>
        <v>0</v>
      </c>
      <c r="S1704" s="11" t="s">
        <v>25</v>
      </c>
      <c r="T1704" s="6"/>
      <c r="U1704" s="28">
        <f t="shared" si="225"/>
        <v>0</v>
      </c>
    </row>
    <row r="1705" spans="1:21" x14ac:dyDescent="0.35">
      <c r="A1705" s="6"/>
      <c r="B1705" s="6"/>
      <c r="C1705" s="6"/>
      <c r="D1705" s="28">
        <f t="shared" si="218"/>
        <v>0</v>
      </c>
      <c r="E1705" s="28">
        <f t="shared" si="219"/>
        <v>0</v>
      </c>
      <c r="F1705" s="28">
        <f t="shared" si="220"/>
        <v>0</v>
      </c>
      <c r="H1705" s="6"/>
      <c r="I1705" s="6"/>
      <c r="J1705" s="6"/>
      <c r="K1705" s="28">
        <f t="shared" si="221"/>
        <v>0</v>
      </c>
      <c r="L1705" s="28">
        <f t="shared" si="222"/>
        <v>0</v>
      </c>
      <c r="M1705" s="28">
        <f t="shared" si="223"/>
        <v>0</v>
      </c>
      <c r="O1705" s="11" t="s">
        <v>25</v>
      </c>
      <c r="P1705" s="6"/>
      <c r="Q1705" s="28">
        <f t="shared" si="224"/>
        <v>0</v>
      </c>
      <c r="S1705" s="11" t="s">
        <v>25</v>
      </c>
      <c r="T1705" s="6"/>
      <c r="U1705" s="28">
        <f t="shared" si="225"/>
        <v>0</v>
      </c>
    </row>
    <row r="1706" spans="1:21" x14ac:dyDescent="0.35">
      <c r="A1706" s="6"/>
      <c r="B1706" s="6"/>
      <c r="C1706" s="6"/>
      <c r="D1706" s="28">
        <f t="shared" si="218"/>
        <v>0</v>
      </c>
      <c r="E1706" s="28">
        <f t="shared" si="219"/>
        <v>0</v>
      </c>
      <c r="F1706" s="28">
        <f t="shared" si="220"/>
        <v>0</v>
      </c>
      <c r="H1706" s="6"/>
      <c r="I1706" s="6"/>
      <c r="J1706" s="6"/>
      <c r="K1706" s="28">
        <f t="shared" si="221"/>
        <v>0</v>
      </c>
      <c r="L1706" s="28">
        <f t="shared" si="222"/>
        <v>0</v>
      </c>
      <c r="M1706" s="28">
        <f t="shared" si="223"/>
        <v>0</v>
      </c>
      <c r="O1706" s="11" t="s">
        <v>25</v>
      </c>
      <c r="P1706" s="6"/>
      <c r="Q1706" s="28">
        <f t="shared" si="224"/>
        <v>0</v>
      </c>
      <c r="S1706" s="11" t="s">
        <v>25</v>
      </c>
      <c r="T1706" s="6"/>
      <c r="U1706" s="28">
        <f t="shared" si="225"/>
        <v>0</v>
      </c>
    </row>
    <row r="1707" spans="1:21" x14ac:dyDescent="0.35">
      <c r="A1707" s="6"/>
      <c r="B1707" s="6"/>
      <c r="C1707" s="6"/>
      <c r="D1707" s="28">
        <f t="shared" si="218"/>
        <v>0</v>
      </c>
      <c r="E1707" s="28">
        <f t="shared" si="219"/>
        <v>0</v>
      </c>
      <c r="F1707" s="28">
        <f t="shared" si="220"/>
        <v>0</v>
      </c>
      <c r="H1707" s="6"/>
      <c r="I1707" s="6"/>
      <c r="J1707" s="6"/>
      <c r="K1707" s="28">
        <f t="shared" si="221"/>
        <v>0</v>
      </c>
      <c r="L1707" s="28">
        <f t="shared" si="222"/>
        <v>0</v>
      </c>
      <c r="M1707" s="28">
        <f t="shared" si="223"/>
        <v>0</v>
      </c>
      <c r="O1707" s="11" t="s">
        <v>25</v>
      </c>
      <c r="P1707" s="6"/>
      <c r="Q1707" s="28">
        <f t="shared" si="224"/>
        <v>0</v>
      </c>
      <c r="S1707" s="11" t="s">
        <v>25</v>
      </c>
      <c r="T1707" s="6"/>
      <c r="U1707" s="28">
        <f t="shared" si="225"/>
        <v>0</v>
      </c>
    </row>
    <row r="1708" spans="1:21" x14ac:dyDescent="0.35">
      <c r="A1708" s="6"/>
      <c r="B1708" s="6"/>
      <c r="C1708" s="6"/>
      <c r="D1708" s="28">
        <f t="shared" si="218"/>
        <v>0</v>
      </c>
      <c r="E1708" s="28">
        <f t="shared" si="219"/>
        <v>0</v>
      </c>
      <c r="F1708" s="28">
        <f t="shared" si="220"/>
        <v>0</v>
      </c>
      <c r="H1708" s="6"/>
      <c r="I1708" s="6"/>
      <c r="J1708" s="6"/>
      <c r="K1708" s="28">
        <f t="shared" si="221"/>
        <v>0</v>
      </c>
      <c r="L1708" s="28">
        <f t="shared" si="222"/>
        <v>0</v>
      </c>
      <c r="M1708" s="28">
        <f t="shared" si="223"/>
        <v>0</v>
      </c>
      <c r="O1708" s="11" t="s">
        <v>25</v>
      </c>
      <c r="P1708" s="6"/>
      <c r="Q1708" s="28">
        <f t="shared" si="224"/>
        <v>0</v>
      </c>
      <c r="S1708" s="11" t="s">
        <v>25</v>
      </c>
      <c r="T1708" s="6"/>
      <c r="U1708" s="28">
        <f t="shared" si="225"/>
        <v>0</v>
      </c>
    </row>
    <row r="1709" spans="1:21" x14ac:dyDescent="0.35">
      <c r="A1709" s="6"/>
      <c r="B1709" s="6"/>
      <c r="C1709" s="6"/>
      <c r="D1709" s="28">
        <f t="shared" si="218"/>
        <v>0</v>
      </c>
      <c r="E1709" s="28">
        <f t="shared" si="219"/>
        <v>0</v>
      </c>
      <c r="F1709" s="28">
        <f t="shared" si="220"/>
        <v>0</v>
      </c>
      <c r="H1709" s="6"/>
      <c r="I1709" s="6"/>
      <c r="J1709" s="6"/>
      <c r="K1709" s="28">
        <f t="shared" si="221"/>
        <v>0</v>
      </c>
      <c r="L1709" s="28">
        <f t="shared" si="222"/>
        <v>0</v>
      </c>
      <c r="M1709" s="28">
        <f t="shared" si="223"/>
        <v>0</v>
      </c>
      <c r="O1709" s="11" t="s">
        <v>25</v>
      </c>
      <c r="P1709" s="6"/>
      <c r="Q1709" s="28">
        <f t="shared" si="224"/>
        <v>0</v>
      </c>
      <c r="S1709" s="11" t="s">
        <v>25</v>
      </c>
      <c r="T1709" s="6"/>
      <c r="U1709" s="28">
        <f t="shared" si="225"/>
        <v>0</v>
      </c>
    </row>
    <row r="1710" spans="1:21" x14ac:dyDescent="0.35">
      <c r="A1710" s="6"/>
      <c r="B1710" s="6"/>
      <c r="C1710" s="6"/>
      <c r="D1710" s="28">
        <f t="shared" si="218"/>
        <v>0</v>
      </c>
      <c r="E1710" s="28">
        <f t="shared" si="219"/>
        <v>0</v>
      </c>
      <c r="F1710" s="28">
        <f t="shared" si="220"/>
        <v>0</v>
      </c>
      <c r="H1710" s="6"/>
      <c r="I1710" s="6"/>
      <c r="J1710" s="6"/>
      <c r="K1710" s="28">
        <f t="shared" si="221"/>
        <v>0</v>
      </c>
      <c r="L1710" s="28">
        <f t="shared" si="222"/>
        <v>0</v>
      </c>
      <c r="M1710" s="28">
        <f t="shared" si="223"/>
        <v>0</v>
      </c>
      <c r="O1710" s="11" t="s">
        <v>25</v>
      </c>
      <c r="P1710" s="6"/>
      <c r="Q1710" s="28">
        <f t="shared" si="224"/>
        <v>0</v>
      </c>
      <c r="S1710" s="11" t="s">
        <v>25</v>
      </c>
      <c r="T1710" s="6"/>
      <c r="U1710" s="28">
        <f t="shared" si="225"/>
        <v>0</v>
      </c>
    </row>
    <row r="1711" spans="1:21" x14ac:dyDescent="0.35">
      <c r="A1711" s="6"/>
      <c r="B1711" s="6"/>
      <c r="C1711" s="6"/>
      <c r="D1711" s="28">
        <f t="shared" si="218"/>
        <v>0</v>
      </c>
      <c r="E1711" s="28">
        <f t="shared" si="219"/>
        <v>0</v>
      </c>
      <c r="F1711" s="28">
        <f t="shared" si="220"/>
        <v>0</v>
      </c>
      <c r="H1711" s="6"/>
      <c r="I1711" s="6"/>
      <c r="J1711" s="6"/>
      <c r="K1711" s="28">
        <f t="shared" si="221"/>
        <v>0</v>
      </c>
      <c r="L1711" s="28">
        <f t="shared" si="222"/>
        <v>0</v>
      </c>
      <c r="M1711" s="28">
        <f t="shared" si="223"/>
        <v>0</v>
      </c>
      <c r="O1711" s="11" t="s">
        <v>25</v>
      </c>
      <c r="P1711" s="6"/>
      <c r="Q1711" s="28">
        <f t="shared" si="224"/>
        <v>0</v>
      </c>
      <c r="S1711" s="11" t="s">
        <v>25</v>
      </c>
      <c r="T1711" s="6"/>
      <c r="U1711" s="28">
        <f t="shared" si="225"/>
        <v>0</v>
      </c>
    </row>
    <row r="1712" spans="1:21" x14ac:dyDescent="0.35">
      <c r="A1712" s="6"/>
      <c r="B1712" s="6"/>
      <c r="C1712" s="6"/>
      <c r="D1712" s="28">
        <f t="shared" si="218"/>
        <v>0</v>
      </c>
      <c r="E1712" s="28">
        <f t="shared" si="219"/>
        <v>0</v>
      </c>
      <c r="F1712" s="28">
        <f t="shared" si="220"/>
        <v>0</v>
      </c>
      <c r="H1712" s="6"/>
      <c r="I1712" s="6"/>
      <c r="J1712" s="6"/>
      <c r="K1712" s="28">
        <f t="shared" si="221"/>
        <v>0</v>
      </c>
      <c r="L1712" s="28">
        <f t="shared" si="222"/>
        <v>0</v>
      </c>
      <c r="M1712" s="28">
        <f t="shared" si="223"/>
        <v>0</v>
      </c>
      <c r="O1712" s="11" t="s">
        <v>25</v>
      </c>
      <c r="P1712" s="6"/>
      <c r="Q1712" s="28">
        <f t="shared" si="224"/>
        <v>0</v>
      </c>
      <c r="S1712" s="11" t="s">
        <v>25</v>
      </c>
      <c r="T1712" s="6"/>
      <c r="U1712" s="28">
        <f t="shared" si="225"/>
        <v>0</v>
      </c>
    </row>
    <row r="1713" spans="1:21" x14ac:dyDescent="0.35">
      <c r="A1713" s="6"/>
      <c r="B1713" s="6"/>
      <c r="C1713" s="6"/>
      <c r="D1713" s="28">
        <f t="shared" si="218"/>
        <v>0</v>
      </c>
      <c r="E1713" s="28">
        <f t="shared" si="219"/>
        <v>0</v>
      </c>
      <c r="F1713" s="28">
        <f t="shared" si="220"/>
        <v>0</v>
      </c>
      <c r="H1713" s="6"/>
      <c r="I1713" s="6"/>
      <c r="J1713" s="6"/>
      <c r="K1713" s="28">
        <f t="shared" si="221"/>
        <v>0</v>
      </c>
      <c r="L1713" s="28">
        <f t="shared" si="222"/>
        <v>0</v>
      </c>
      <c r="M1713" s="28">
        <f t="shared" si="223"/>
        <v>0</v>
      </c>
      <c r="O1713" s="11" t="s">
        <v>25</v>
      </c>
      <c r="P1713" s="6"/>
      <c r="Q1713" s="28">
        <f t="shared" si="224"/>
        <v>0</v>
      </c>
      <c r="S1713" s="11" t="s">
        <v>25</v>
      </c>
      <c r="T1713" s="6"/>
      <c r="U1713" s="28">
        <f t="shared" si="225"/>
        <v>0</v>
      </c>
    </row>
    <row r="1714" spans="1:21" x14ac:dyDescent="0.35">
      <c r="A1714" s="6"/>
      <c r="B1714" s="6"/>
      <c r="C1714" s="6"/>
      <c r="D1714" s="28">
        <f t="shared" ref="D1714:D1777" si="226">CalcHostUnitsFullStack(B1714)</f>
        <v>0</v>
      </c>
      <c r="E1714" s="28">
        <f t="shared" ref="E1714:E1777" si="227">D1714*C1714</f>
        <v>0</v>
      </c>
      <c r="F1714" s="28">
        <f t="shared" ref="F1714:F1777" si="228">CalcCustomMetricsFullStack(B1714)</f>
        <v>0</v>
      </c>
      <c r="H1714" s="6"/>
      <c r="I1714" s="6"/>
      <c r="J1714" s="6"/>
      <c r="K1714" s="28">
        <f t="shared" ref="K1714:K1777" si="229">CalcHostUnitsInfraOnly(I1714)</f>
        <v>0</v>
      </c>
      <c r="L1714" s="28">
        <f t="shared" ref="L1714:L1777" si="230">K1714*J1714</f>
        <v>0</v>
      </c>
      <c r="M1714" s="28">
        <f t="shared" ref="M1714:M1777" si="231">CalcCustomMetricsInfraOnly(I1714)</f>
        <v>0</v>
      </c>
      <c r="O1714" s="11" t="s">
        <v>25</v>
      </c>
      <c r="P1714" s="6"/>
      <c r="Q1714" s="28">
        <f t="shared" ref="Q1714:Q1777" si="232">CalcHostUnitsFullStack(VLOOKUP(O1714,machine_sizes,2,FALSE))*P1714</f>
        <v>0</v>
      </c>
      <c r="S1714" s="11" t="s">
        <v>25</v>
      </c>
      <c r="T1714" s="6"/>
      <c r="U1714" s="28">
        <f t="shared" ref="U1714:U1777" si="233">CalcHostUnitsInfraOnly(VLOOKUP(S1714,machine_sizes,2,FALSE))*T1714</f>
        <v>0</v>
      </c>
    </row>
    <row r="1715" spans="1:21" x14ac:dyDescent="0.35">
      <c r="A1715" s="6"/>
      <c r="B1715" s="6"/>
      <c r="C1715" s="6"/>
      <c r="D1715" s="28">
        <f t="shared" si="226"/>
        <v>0</v>
      </c>
      <c r="E1715" s="28">
        <f t="shared" si="227"/>
        <v>0</v>
      </c>
      <c r="F1715" s="28">
        <f t="shared" si="228"/>
        <v>0</v>
      </c>
      <c r="H1715" s="6"/>
      <c r="I1715" s="6"/>
      <c r="J1715" s="6"/>
      <c r="K1715" s="28">
        <f t="shared" si="229"/>
        <v>0</v>
      </c>
      <c r="L1715" s="28">
        <f t="shared" si="230"/>
        <v>0</v>
      </c>
      <c r="M1715" s="28">
        <f t="shared" si="231"/>
        <v>0</v>
      </c>
      <c r="O1715" s="11" t="s">
        <v>25</v>
      </c>
      <c r="P1715" s="6"/>
      <c r="Q1715" s="28">
        <f t="shared" si="232"/>
        <v>0</v>
      </c>
      <c r="S1715" s="11" t="s">
        <v>25</v>
      </c>
      <c r="T1715" s="6"/>
      <c r="U1715" s="28">
        <f t="shared" si="233"/>
        <v>0</v>
      </c>
    </row>
    <row r="1716" spans="1:21" x14ac:dyDescent="0.35">
      <c r="A1716" s="6"/>
      <c r="B1716" s="6"/>
      <c r="C1716" s="6"/>
      <c r="D1716" s="28">
        <f t="shared" si="226"/>
        <v>0</v>
      </c>
      <c r="E1716" s="28">
        <f t="shared" si="227"/>
        <v>0</v>
      </c>
      <c r="F1716" s="28">
        <f t="shared" si="228"/>
        <v>0</v>
      </c>
      <c r="H1716" s="6"/>
      <c r="I1716" s="6"/>
      <c r="J1716" s="6"/>
      <c r="K1716" s="28">
        <f t="shared" si="229"/>
        <v>0</v>
      </c>
      <c r="L1716" s="28">
        <f t="shared" si="230"/>
        <v>0</v>
      </c>
      <c r="M1716" s="28">
        <f t="shared" si="231"/>
        <v>0</v>
      </c>
      <c r="O1716" s="11" t="s">
        <v>25</v>
      </c>
      <c r="P1716" s="6"/>
      <c r="Q1716" s="28">
        <f t="shared" si="232"/>
        <v>0</v>
      </c>
      <c r="S1716" s="11" t="s">
        <v>25</v>
      </c>
      <c r="T1716" s="6"/>
      <c r="U1716" s="28">
        <f t="shared" si="233"/>
        <v>0</v>
      </c>
    </row>
    <row r="1717" spans="1:21" x14ac:dyDescent="0.35">
      <c r="A1717" s="6"/>
      <c r="B1717" s="6"/>
      <c r="C1717" s="6"/>
      <c r="D1717" s="28">
        <f t="shared" si="226"/>
        <v>0</v>
      </c>
      <c r="E1717" s="28">
        <f t="shared" si="227"/>
        <v>0</v>
      </c>
      <c r="F1717" s="28">
        <f t="shared" si="228"/>
        <v>0</v>
      </c>
      <c r="H1717" s="6"/>
      <c r="I1717" s="6"/>
      <c r="J1717" s="6"/>
      <c r="K1717" s="28">
        <f t="shared" si="229"/>
        <v>0</v>
      </c>
      <c r="L1717" s="28">
        <f t="shared" si="230"/>
        <v>0</v>
      </c>
      <c r="M1717" s="28">
        <f t="shared" si="231"/>
        <v>0</v>
      </c>
      <c r="O1717" s="11" t="s">
        <v>25</v>
      </c>
      <c r="P1717" s="6"/>
      <c r="Q1717" s="28">
        <f t="shared" si="232"/>
        <v>0</v>
      </c>
      <c r="S1717" s="11" t="s">
        <v>25</v>
      </c>
      <c r="T1717" s="6"/>
      <c r="U1717" s="28">
        <f t="shared" si="233"/>
        <v>0</v>
      </c>
    </row>
    <row r="1718" spans="1:21" x14ac:dyDescent="0.35">
      <c r="A1718" s="6"/>
      <c r="B1718" s="6"/>
      <c r="C1718" s="6"/>
      <c r="D1718" s="28">
        <f t="shared" si="226"/>
        <v>0</v>
      </c>
      <c r="E1718" s="28">
        <f t="shared" si="227"/>
        <v>0</v>
      </c>
      <c r="F1718" s="28">
        <f t="shared" si="228"/>
        <v>0</v>
      </c>
      <c r="H1718" s="6"/>
      <c r="I1718" s="6"/>
      <c r="J1718" s="6"/>
      <c r="K1718" s="28">
        <f t="shared" si="229"/>
        <v>0</v>
      </c>
      <c r="L1718" s="28">
        <f t="shared" si="230"/>
        <v>0</v>
      </c>
      <c r="M1718" s="28">
        <f t="shared" si="231"/>
        <v>0</v>
      </c>
      <c r="O1718" s="11" t="s">
        <v>25</v>
      </c>
      <c r="P1718" s="6"/>
      <c r="Q1718" s="28">
        <f t="shared" si="232"/>
        <v>0</v>
      </c>
      <c r="S1718" s="11" t="s">
        <v>25</v>
      </c>
      <c r="T1718" s="6"/>
      <c r="U1718" s="28">
        <f t="shared" si="233"/>
        <v>0</v>
      </c>
    </row>
    <row r="1719" spans="1:21" x14ac:dyDescent="0.35">
      <c r="A1719" s="6"/>
      <c r="B1719" s="6"/>
      <c r="C1719" s="6"/>
      <c r="D1719" s="28">
        <f t="shared" si="226"/>
        <v>0</v>
      </c>
      <c r="E1719" s="28">
        <f t="shared" si="227"/>
        <v>0</v>
      </c>
      <c r="F1719" s="28">
        <f t="shared" si="228"/>
        <v>0</v>
      </c>
      <c r="H1719" s="6"/>
      <c r="I1719" s="6"/>
      <c r="J1719" s="6"/>
      <c r="K1719" s="28">
        <f t="shared" si="229"/>
        <v>0</v>
      </c>
      <c r="L1719" s="28">
        <f t="shared" si="230"/>
        <v>0</v>
      </c>
      <c r="M1719" s="28">
        <f t="shared" si="231"/>
        <v>0</v>
      </c>
      <c r="O1719" s="11" t="s">
        <v>25</v>
      </c>
      <c r="P1719" s="6"/>
      <c r="Q1719" s="28">
        <f t="shared" si="232"/>
        <v>0</v>
      </c>
      <c r="S1719" s="11" t="s">
        <v>25</v>
      </c>
      <c r="T1719" s="6"/>
      <c r="U1719" s="28">
        <f t="shared" si="233"/>
        <v>0</v>
      </c>
    </row>
    <row r="1720" spans="1:21" x14ac:dyDescent="0.35">
      <c r="A1720" s="6"/>
      <c r="B1720" s="6"/>
      <c r="C1720" s="6"/>
      <c r="D1720" s="28">
        <f t="shared" si="226"/>
        <v>0</v>
      </c>
      <c r="E1720" s="28">
        <f t="shared" si="227"/>
        <v>0</v>
      </c>
      <c r="F1720" s="28">
        <f t="shared" si="228"/>
        <v>0</v>
      </c>
      <c r="H1720" s="6"/>
      <c r="I1720" s="6"/>
      <c r="J1720" s="6"/>
      <c r="K1720" s="28">
        <f t="shared" si="229"/>
        <v>0</v>
      </c>
      <c r="L1720" s="28">
        <f t="shared" si="230"/>
        <v>0</v>
      </c>
      <c r="M1720" s="28">
        <f t="shared" si="231"/>
        <v>0</v>
      </c>
      <c r="O1720" s="11" t="s">
        <v>25</v>
      </c>
      <c r="P1720" s="6"/>
      <c r="Q1720" s="28">
        <f t="shared" si="232"/>
        <v>0</v>
      </c>
      <c r="S1720" s="11" t="s">
        <v>25</v>
      </c>
      <c r="T1720" s="6"/>
      <c r="U1720" s="28">
        <f t="shared" si="233"/>
        <v>0</v>
      </c>
    </row>
    <row r="1721" spans="1:21" x14ac:dyDescent="0.35">
      <c r="A1721" s="6"/>
      <c r="B1721" s="6"/>
      <c r="C1721" s="6"/>
      <c r="D1721" s="28">
        <f t="shared" si="226"/>
        <v>0</v>
      </c>
      <c r="E1721" s="28">
        <f t="shared" si="227"/>
        <v>0</v>
      </c>
      <c r="F1721" s="28">
        <f t="shared" si="228"/>
        <v>0</v>
      </c>
      <c r="H1721" s="6"/>
      <c r="I1721" s="6"/>
      <c r="J1721" s="6"/>
      <c r="K1721" s="28">
        <f t="shared" si="229"/>
        <v>0</v>
      </c>
      <c r="L1721" s="28">
        <f t="shared" si="230"/>
        <v>0</v>
      </c>
      <c r="M1721" s="28">
        <f t="shared" si="231"/>
        <v>0</v>
      </c>
      <c r="O1721" s="11" t="s">
        <v>25</v>
      </c>
      <c r="P1721" s="6"/>
      <c r="Q1721" s="28">
        <f t="shared" si="232"/>
        <v>0</v>
      </c>
      <c r="S1721" s="11" t="s">
        <v>25</v>
      </c>
      <c r="T1721" s="6"/>
      <c r="U1721" s="28">
        <f t="shared" si="233"/>
        <v>0</v>
      </c>
    </row>
    <row r="1722" spans="1:21" x14ac:dyDescent="0.35">
      <c r="A1722" s="6"/>
      <c r="B1722" s="6"/>
      <c r="C1722" s="6"/>
      <c r="D1722" s="28">
        <f t="shared" si="226"/>
        <v>0</v>
      </c>
      <c r="E1722" s="28">
        <f t="shared" si="227"/>
        <v>0</v>
      </c>
      <c r="F1722" s="28">
        <f t="shared" si="228"/>
        <v>0</v>
      </c>
      <c r="H1722" s="6"/>
      <c r="I1722" s="6"/>
      <c r="J1722" s="6"/>
      <c r="K1722" s="28">
        <f t="shared" si="229"/>
        <v>0</v>
      </c>
      <c r="L1722" s="28">
        <f t="shared" si="230"/>
        <v>0</v>
      </c>
      <c r="M1722" s="28">
        <f t="shared" si="231"/>
        <v>0</v>
      </c>
      <c r="O1722" s="11" t="s">
        <v>25</v>
      </c>
      <c r="P1722" s="6"/>
      <c r="Q1722" s="28">
        <f t="shared" si="232"/>
        <v>0</v>
      </c>
      <c r="S1722" s="11" t="s">
        <v>25</v>
      </c>
      <c r="T1722" s="6"/>
      <c r="U1722" s="28">
        <f t="shared" si="233"/>
        <v>0</v>
      </c>
    </row>
    <row r="1723" spans="1:21" x14ac:dyDescent="0.35">
      <c r="A1723" s="6"/>
      <c r="B1723" s="6"/>
      <c r="C1723" s="6"/>
      <c r="D1723" s="28">
        <f t="shared" si="226"/>
        <v>0</v>
      </c>
      <c r="E1723" s="28">
        <f t="shared" si="227"/>
        <v>0</v>
      </c>
      <c r="F1723" s="28">
        <f t="shared" si="228"/>
        <v>0</v>
      </c>
      <c r="H1723" s="6"/>
      <c r="I1723" s="6"/>
      <c r="J1723" s="6"/>
      <c r="K1723" s="28">
        <f t="shared" si="229"/>
        <v>0</v>
      </c>
      <c r="L1723" s="28">
        <f t="shared" si="230"/>
        <v>0</v>
      </c>
      <c r="M1723" s="28">
        <f t="shared" si="231"/>
        <v>0</v>
      </c>
      <c r="O1723" s="11" t="s">
        <v>25</v>
      </c>
      <c r="P1723" s="6"/>
      <c r="Q1723" s="28">
        <f t="shared" si="232"/>
        <v>0</v>
      </c>
      <c r="S1723" s="11" t="s">
        <v>25</v>
      </c>
      <c r="T1723" s="6"/>
      <c r="U1723" s="28">
        <f t="shared" si="233"/>
        <v>0</v>
      </c>
    </row>
    <row r="1724" spans="1:21" x14ac:dyDescent="0.35">
      <c r="A1724" s="6"/>
      <c r="B1724" s="6"/>
      <c r="C1724" s="6"/>
      <c r="D1724" s="28">
        <f t="shared" si="226"/>
        <v>0</v>
      </c>
      <c r="E1724" s="28">
        <f t="shared" si="227"/>
        <v>0</v>
      </c>
      <c r="F1724" s="28">
        <f t="shared" si="228"/>
        <v>0</v>
      </c>
      <c r="H1724" s="6"/>
      <c r="I1724" s="6"/>
      <c r="J1724" s="6"/>
      <c r="K1724" s="28">
        <f t="shared" si="229"/>
        <v>0</v>
      </c>
      <c r="L1724" s="28">
        <f t="shared" si="230"/>
        <v>0</v>
      </c>
      <c r="M1724" s="28">
        <f t="shared" si="231"/>
        <v>0</v>
      </c>
      <c r="O1724" s="11" t="s">
        <v>25</v>
      </c>
      <c r="P1724" s="6"/>
      <c r="Q1724" s="28">
        <f t="shared" si="232"/>
        <v>0</v>
      </c>
      <c r="S1724" s="11" t="s">
        <v>25</v>
      </c>
      <c r="T1724" s="6"/>
      <c r="U1724" s="28">
        <f t="shared" si="233"/>
        <v>0</v>
      </c>
    </row>
    <row r="1725" spans="1:21" x14ac:dyDescent="0.35">
      <c r="A1725" s="6"/>
      <c r="B1725" s="6"/>
      <c r="C1725" s="6"/>
      <c r="D1725" s="28">
        <f t="shared" si="226"/>
        <v>0</v>
      </c>
      <c r="E1725" s="28">
        <f t="shared" si="227"/>
        <v>0</v>
      </c>
      <c r="F1725" s="28">
        <f t="shared" si="228"/>
        <v>0</v>
      </c>
      <c r="H1725" s="6"/>
      <c r="I1725" s="6"/>
      <c r="J1725" s="6"/>
      <c r="K1725" s="28">
        <f t="shared" si="229"/>
        <v>0</v>
      </c>
      <c r="L1725" s="28">
        <f t="shared" si="230"/>
        <v>0</v>
      </c>
      <c r="M1725" s="28">
        <f t="shared" si="231"/>
        <v>0</v>
      </c>
      <c r="O1725" s="11" t="s">
        <v>25</v>
      </c>
      <c r="P1725" s="6"/>
      <c r="Q1725" s="28">
        <f t="shared" si="232"/>
        <v>0</v>
      </c>
      <c r="S1725" s="11" t="s">
        <v>25</v>
      </c>
      <c r="T1725" s="6"/>
      <c r="U1725" s="28">
        <f t="shared" si="233"/>
        <v>0</v>
      </c>
    </row>
    <row r="1726" spans="1:21" x14ac:dyDescent="0.35">
      <c r="A1726" s="6"/>
      <c r="B1726" s="6"/>
      <c r="C1726" s="6"/>
      <c r="D1726" s="28">
        <f t="shared" si="226"/>
        <v>0</v>
      </c>
      <c r="E1726" s="28">
        <f t="shared" si="227"/>
        <v>0</v>
      </c>
      <c r="F1726" s="28">
        <f t="shared" si="228"/>
        <v>0</v>
      </c>
      <c r="H1726" s="6"/>
      <c r="I1726" s="6"/>
      <c r="J1726" s="6"/>
      <c r="K1726" s="28">
        <f t="shared" si="229"/>
        <v>0</v>
      </c>
      <c r="L1726" s="28">
        <f t="shared" si="230"/>
        <v>0</v>
      </c>
      <c r="M1726" s="28">
        <f t="shared" si="231"/>
        <v>0</v>
      </c>
      <c r="O1726" s="11" t="s">
        <v>25</v>
      </c>
      <c r="P1726" s="6"/>
      <c r="Q1726" s="28">
        <f t="shared" si="232"/>
        <v>0</v>
      </c>
      <c r="S1726" s="11" t="s">
        <v>25</v>
      </c>
      <c r="T1726" s="6"/>
      <c r="U1726" s="28">
        <f t="shared" si="233"/>
        <v>0</v>
      </c>
    </row>
    <row r="1727" spans="1:21" x14ac:dyDescent="0.35">
      <c r="A1727" s="6"/>
      <c r="B1727" s="6"/>
      <c r="C1727" s="6"/>
      <c r="D1727" s="28">
        <f t="shared" si="226"/>
        <v>0</v>
      </c>
      <c r="E1727" s="28">
        <f t="shared" si="227"/>
        <v>0</v>
      </c>
      <c r="F1727" s="28">
        <f t="shared" si="228"/>
        <v>0</v>
      </c>
      <c r="H1727" s="6"/>
      <c r="I1727" s="6"/>
      <c r="J1727" s="6"/>
      <c r="K1727" s="28">
        <f t="shared" si="229"/>
        <v>0</v>
      </c>
      <c r="L1727" s="28">
        <f t="shared" si="230"/>
        <v>0</v>
      </c>
      <c r="M1727" s="28">
        <f t="shared" si="231"/>
        <v>0</v>
      </c>
      <c r="O1727" s="11" t="s">
        <v>25</v>
      </c>
      <c r="P1727" s="6"/>
      <c r="Q1727" s="28">
        <f t="shared" si="232"/>
        <v>0</v>
      </c>
      <c r="S1727" s="11" t="s">
        <v>25</v>
      </c>
      <c r="T1727" s="6"/>
      <c r="U1727" s="28">
        <f t="shared" si="233"/>
        <v>0</v>
      </c>
    </row>
    <row r="1728" spans="1:21" x14ac:dyDescent="0.35">
      <c r="A1728" s="6"/>
      <c r="B1728" s="6"/>
      <c r="C1728" s="6"/>
      <c r="D1728" s="28">
        <f t="shared" si="226"/>
        <v>0</v>
      </c>
      <c r="E1728" s="28">
        <f t="shared" si="227"/>
        <v>0</v>
      </c>
      <c r="F1728" s="28">
        <f t="shared" si="228"/>
        <v>0</v>
      </c>
      <c r="H1728" s="6"/>
      <c r="I1728" s="6"/>
      <c r="J1728" s="6"/>
      <c r="K1728" s="28">
        <f t="shared" si="229"/>
        <v>0</v>
      </c>
      <c r="L1728" s="28">
        <f t="shared" si="230"/>
        <v>0</v>
      </c>
      <c r="M1728" s="28">
        <f t="shared" si="231"/>
        <v>0</v>
      </c>
      <c r="O1728" s="11" t="s">
        <v>25</v>
      </c>
      <c r="P1728" s="6"/>
      <c r="Q1728" s="28">
        <f t="shared" si="232"/>
        <v>0</v>
      </c>
      <c r="S1728" s="11" t="s">
        <v>25</v>
      </c>
      <c r="T1728" s="6"/>
      <c r="U1728" s="28">
        <f t="shared" si="233"/>
        <v>0</v>
      </c>
    </row>
    <row r="1729" spans="1:21" x14ac:dyDescent="0.35">
      <c r="A1729" s="6"/>
      <c r="B1729" s="6"/>
      <c r="C1729" s="6"/>
      <c r="D1729" s="28">
        <f t="shared" si="226"/>
        <v>0</v>
      </c>
      <c r="E1729" s="28">
        <f t="shared" si="227"/>
        <v>0</v>
      </c>
      <c r="F1729" s="28">
        <f t="shared" si="228"/>
        <v>0</v>
      </c>
      <c r="H1729" s="6"/>
      <c r="I1729" s="6"/>
      <c r="J1729" s="6"/>
      <c r="K1729" s="28">
        <f t="shared" si="229"/>
        <v>0</v>
      </c>
      <c r="L1729" s="28">
        <f t="shared" si="230"/>
        <v>0</v>
      </c>
      <c r="M1729" s="28">
        <f t="shared" si="231"/>
        <v>0</v>
      </c>
      <c r="O1729" s="11" t="s">
        <v>25</v>
      </c>
      <c r="P1729" s="6"/>
      <c r="Q1729" s="28">
        <f t="shared" si="232"/>
        <v>0</v>
      </c>
      <c r="S1729" s="11" t="s">
        <v>25</v>
      </c>
      <c r="T1729" s="6"/>
      <c r="U1729" s="28">
        <f t="shared" si="233"/>
        <v>0</v>
      </c>
    </row>
    <row r="1730" spans="1:21" x14ac:dyDescent="0.35">
      <c r="A1730" s="6"/>
      <c r="B1730" s="6"/>
      <c r="C1730" s="6"/>
      <c r="D1730" s="28">
        <f t="shared" si="226"/>
        <v>0</v>
      </c>
      <c r="E1730" s="28">
        <f t="shared" si="227"/>
        <v>0</v>
      </c>
      <c r="F1730" s="28">
        <f t="shared" si="228"/>
        <v>0</v>
      </c>
      <c r="H1730" s="6"/>
      <c r="I1730" s="6"/>
      <c r="J1730" s="6"/>
      <c r="K1730" s="28">
        <f t="shared" si="229"/>
        <v>0</v>
      </c>
      <c r="L1730" s="28">
        <f t="shared" si="230"/>
        <v>0</v>
      </c>
      <c r="M1730" s="28">
        <f t="shared" si="231"/>
        <v>0</v>
      </c>
      <c r="O1730" s="11" t="s">
        <v>25</v>
      </c>
      <c r="P1730" s="6"/>
      <c r="Q1730" s="28">
        <f t="shared" si="232"/>
        <v>0</v>
      </c>
      <c r="S1730" s="11" t="s">
        <v>25</v>
      </c>
      <c r="T1730" s="6"/>
      <c r="U1730" s="28">
        <f t="shared" si="233"/>
        <v>0</v>
      </c>
    </row>
    <row r="1731" spans="1:21" x14ac:dyDescent="0.35">
      <c r="A1731" s="6"/>
      <c r="B1731" s="6"/>
      <c r="C1731" s="6"/>
      <c r="D1731" s="28">
        <f t="shared" si="226"/>
        <v>0</v>
      </c>
      <c r="E1731" s="28">
        <f t="shared" si="227"/>
        <v>0</v>
      </c>
      <c r="F1731" s="28">
        <f t="shared" si="228"/>
        <v>0</v>
      </c>
      <c r="H1731" s="6"/>
      <c r="I1731" s="6"/>
      <c r="J1731" s="6"/>
      <c r="K1731" s="28">
        <f t="shared" si="229"/>
        <v>0</v>
      </c>
      <c r="L1731" s="28">
        <f t="shared" si="230"/>
        <v>0</v>
      </c>
      <c r="M1731" s="28">
        <f t="shared" si="231"/>
        <v>0</v>
      </c>
      <c r="O1731" s="11" t="s">
        <v>25</v>
      </c>
      <c r="P1731" s="6"/>
      <c r="Q1731" s="28">
        <f t="shared" si="232"/>
        <v>0</v>
      </c>
      <c r="S1731" s="11" t="s">
        <v>25</v>
      </c>
      <c r="T1731" s="6"/>
      <c r="U1731" s="28">
        <f t="shared" si="233"/>
        <v>0</v>
      </c>
    </row>
    <row r="1732" spans="1:21" x14ac:dyDescent="0.35">
      <c r="A1732" s="6"/>
      <c r="B1732" s="6"/>
      <c r="C1732" s="6"/>
      <c r="D1732" s="28">
        <f t="shared" si="226"/>
        <v>0</v>
      </c>
      <c r="E1732" s="28">
        <f t="shared" si="227"/>
        <v>0</v>
      </c>
      <c r="F1732" s="28">
        <f t="shared" si="228"/>
        <v>0</v>
      </c>
      <c r="H1732" s="6"/>
      <c r="I1732" s="6"/>
      <c r="J1732" s="6"/>
      <c r="K1732" s="28">
        <f t="shared" si="229"/>
        <v>0</v>
      </c>
      <c r="L1732" s="28">
        <f t="shared" si="230"/>
        <v>0</v>
      </c>
      <c r="M1732" s="28">
        <f t="shared" si="231"/>
        <v>0</v>
      </c>
      <c r="O1732" s="11" t="s">
        <v>25</v>
      </c>
      <c r="P1732" s="6"/>
      <c r="Q1732" s="28">
        <f t="shared" si="232"/>
        <v>0</v>
      </c>
      <c r="S1732" s="11" t="s">
        <v>25</v>
      </c>
      <c r="T1732" s="6"/>
      <c r="U1732" s="28">
        <f t="shared" si="233"/>
        <v>0</v>
      </c>
    </row>
    <row r="1733" spans="1:21" x14ac:dyDescent="0.35">
      <c r="A1733" s="6"/>
      <c r="B1733" s="6"/>
      <c r="C1733" s="6"/>
      <c r="D1733" s="28">
        <f t="shared" si="226"/>
        <v>0</v>
      </c>
      <c r="E1733" s="28">
        <f t="shared" si="227"/>
        <v>0</v>
      </c>
      <c r="F1733" s="28">
        <f t="shared" si="228"/>
        <v>0</v>
      </c>
      <c r="H1733" s="6"/>
      <c r="I1733" s="6"/>
      <c r="J1733" s="6"/>
      <c r="K1733" s="28">
        <f t="shared" si="229"/>
        <v>0</v>
      </c>
      <c r="L1733" s="28">
        <f t="shared" si="230"/>
        <v>0</v>
      </c>
      <c r="M1733" s="28">
        <f t="shared" si="231"/>
        <v>0</v>
      </c>
      <c r="O1733" s="11" t="s">
        <v>25</v>
      </c>
      <c r="P1733" s="6"/>
      <c r="Q1733" s="28">
        <f t="shared" si="232"/>
        <v>0</v>
      </c>
      <c r="S1733" s="11" t="s">
        <v>25</v>
      </c>
      <c r="T1733" s="6"/>
      <c r="U1733" s="28">
        <f t="shared" si="233"/>
        <v>0</v>
      </c>
    </row>
    <row r="1734" spans="1:21" x14ac:dyDescent="0.35">
      <c r="A1734" s="6"/>
      <c r="B1734" s="6"/>
      <c r="C1734" s="6"/>
      <c r="D1734" s="28">
        <f t="shared" si="226"/>
        <v>0</v>
      </c>
      <c r="E1734" s="28">
        <f t="shared" si="227"/>
        <v>0</v>
      </c>
      <c r="F1734" s="28">
        <f t="shared" si="228"/>
        <v>0</v>
      </c>
      <c r="H1734" s="6"/>
      <c r="I1734" s="6"/>
      <c r="J1734" s="6"/>
      <c r="K1734" s="28">
        <f t="shared" si="229"/>
        <v>0</v>
      </c>
      <c r="L1734" s="28">
        <f t="shared" si="230"/>
        <v>0</v>
      </c>
      <c r="M1734" s="28">
        <f t="shared" si="231"/>
        <v>0</v>
      </c>
      <c r="O1734" s="11" t="s">
        <v>25</v>
      </c>
      <c r="P1734" s="6"/>
      <c r="Q1734" s="28">
        <f t="shared" si="232"/>
        <v>0</v>
      </c>
      <c r="S1734" s="11" t="s">
        <v>25</v>
      </c>
      <c r="T1734" s="6"/>
      <c r="U1734" s="28">
        <f t="shared" si="233"/>
        <v>0</v>
      </c>
    </row>
    <row r="1735" spans="1:21" x14ac:dyDescent="0.35">
      <c r="A1735" s="6"/>
      <c r="B1735" s="6"/>
      <c r="C1735" s="6"/>
      <c r="D1735" s="28">
        <f t="shared" si="226"/>
        <v>0</v>
      </c>
      <c r="E1735" s="28">
        <f t="shared" si="227"/>
        <v>0</v>
      </c>
      <c r="F1735" s="28">
        <f t="shared" si="228"/>
        <v>0</v>
      </c>
      <c r="H1735" s="6"/>
      <c r="I1735" s="6"/>
      <c r="J1735" s="6"/>
      <c r="K1735" s="28">
        <f t="shared" si="229"/>
        <v>0</v>
      </c>
      <c r="L1735" s="28">
        <f t="shared" si="230"/>
        <v>0</v>
      </c>
      <c r="M1735" s="28">
        <f t="shared" si="231"/>
        <v>0</v>
      </c>
      <c r="O1735" s="11" t="s">
        <v>25</v>
      </c>
      <c r="P1735" s="6"/>
      <c r="Q1735" s="28">
        <f t="shared" si="232"/>
        <v>0</v>
      </c>
      <c r="S1735" s="11" t="s">
        <v>25</v>
      </c>
      <c r="T1735" s="6"/>
      <c r="U1735" s="28">
        <f t="shared" si="233"/>
        <v>0</v>
      </c>
    </row>
    <row r="1736" spans="1:21" x14ac:dyDescent="0.35">
      <c r="A1736" s="6"/>
      <c r="B1736" s="6"/>
      <c r="C1736" s="6"/>
      <c r="D1736" s="28">
        <f t="shared" si="226"/>
        <v>0</v>
      </c>
      <c r="E1736" s="28">
        <f t="shared" si="227"/>
        <v>0</v>
      </c>
      <c r="F1736" s="28">
        <f t="shared" si="228"/>
        <v>0</v>
      </c>
      <c r="H1736" s="6"/>
      <c r="I1736" s="6"/>
      <c r="J1736" s="6"/>
      <c r="K1736" s="28">
        <f t="shared" si="229"/>
        <v>0</v>
      </c>
      <c r="L1736" s="28">
        <f t="shared" si="230"/>
        <v>0</v>
      </c>
      <c r="M1736" s="28">
        <f t="shared" si="231"/>
        <v>0</v>
      </c>
      <c r="O1736" s="11" t="s">
        <v>25</v>
      </c>
      <c r="P1736" s="6"/>
      <c r="Q1736" s="28">
        <f t="shared" si="232"/>
        <v>0</v>
      </c>
      <c r="S1736" s="11" t="s">
        <v>25</v>
      </c>
      <c r="T1736" s="6"/>
      <c r="U1736" s="28">
        <f t="shared" si="233"/>
        <v>0</v>
      </c>
    </row>
    <row r="1737" spans="1:21" x14ac:dyDescent="0.35">
      <c r="A1737" s="6"/>
      <c r="B1737" s="6"/>
      <c r="C1737" s="6"/>
      <c r="D1737" s="28">
        <f t="shared" si="226"/>
        <v>0</v>
      </c>
      <c r="E1737" s="28">
        <f t="shared" si="227"/>
        <v>0</v>
      </c>
      <c r="F1737" s="28">
        <f t="shared" si="228"/>
        <v>0</v>
      </c>
      <c r="H1737" s="6"/>
      <c r="I1737" s="6"/>
      <c r="J1737" s="6"/>
      <c r="K1737" s="28">
        <f t="shared" si="229"/>
        <v>0</v>
      </c>
      <c r="L1737" s="28">
        <f t="shared" si="230"/>
        <v>0</v>
      </c>
      <c r="M1737" s="28">
        <f t="shared" si="231"/>
        <v>0</v>
      </c>
      <c r="O1737" s="11" t="s">
        <v>25</v>
      </c>
      <c r="P1737" s="6"/>
      <c r="Q1737" s="28">
        <f t="shared" si="232"/>
        <v>0</v>
      </c>
      <c r="S1737" s="11" t="s">
        <v>25</v>
      </c>
      <c r="T1737" s="6"/>
      <c r="U1737" s="28">
        <f t="shared" si="233"/>
        <v>0</v>
      </c>
    </row>
    <row r="1738" spans="1:21" x14ac:dyDescent="0.35">
      <c r="A1738" s="6"/>
      <c r="B1738" s="6"/>
      <c r="C1738" s="6"/>
      <c r="D1738" s="28">
        <f t="shared" si="226"/>
        <v>0</v>
      </c>
      <c r="E1738" s="28">
        <f t="shared" si="227"/>
        <v>0</v>
      </c>
      <c r="F1738" s="28">
        <f t="shared" si="228"/>
        <v>0</v>
      </c>
      <c r="H1738" s="6"/>
      <c r="I1738" s="6"/>
      <c r="J1738" s="6"/>
      <c r="K1738" s="28">
        <f t="shared" si="229"/>
        <v>0</v>
      </c>
      <c r="L1738" s="28">
        <f t="shared" si="230"/>
        <v>0</v>
      </c>
      <c r="M1738" s="28">
        <f t="shared" si="231"/>
        <v>0</v>
      </c>
      <c r="O1738" s="11" t="s">
        <v>25</v>
      </c>
      <c r="P1738" s="6"/>
      <c r="Q1738" s="28">
        <f t="shared" si="232"/>
        <v>0</v>
      </c>
      <c r="S1738" s="11" t="s">
        <v>25</v>
      </c>
      <c r="T1738" s="6"/>
      <c r="U1738" s="28">
        <f t="shared" si="233"/>
        <v>0</v>
      </c>
    </row>
    <row r="1739" spans="1:21" x14ac:dyDescent="0.35">
      <c r="A1739" s="6"/>
      <c r="B1739" s="6"/>
      <c r="C1739" s="6"/>
      <c r="D1739" s="28">
        <f t="shared" si="226"/>
        <v>0</v>
      </c>
      <c r="E1739" s="28">
        <f t="shared" si="227"/>
        <v>0</v>
      </c>
      <c r="F1739" s="28">
        <f t="shared" si="228"/>
        <v>0</v>
      </c>
      <c r="H1739" s="6"/>
      <c r="I1739" s="6"/>
      <c r="J1739" s="6"/>
      <c r="K1739" s="28">
        <f t="shared" si="229"/>
        <v>0</v>
      </c>
      <c r="L1739" s="28">
        <f t="shared" si="230"/>
        <v>0</v>
      </c>
      <c r="M1739" s="28">
        <f t="shared" si="231"/>
        <v>0</v>
      </c>
      <c r="O1739" s="11" t="s">
        <v>25</v>
      </c>
      <c r="P1739" s="6"/>
      <c r="Q1739" s="28">
        <f t="shared" si="232"/>
        <v>0</v>
      </c>
      <c r="S1739" s="11" t="s">
        <v>25</v>
      </c>
      <c r="T1739" s="6"/>
      <c r="U1739" s="28">
        <f t="shared" si="233"/>
        <v>0</v>
      </c>
    </row>
    <row r="1740" spans="1:21" x14ac:dyDescent="0.35">
      <c r="A1740" s="6"/>
      <c r="B1740" s="6"/>
      <c r="C1740" s="6"/>
      <c r="D1740" s="28">
        <f t="shared" si="226"/>
        <v>0</v>
      </c>
      <c r="E1740" s="28">
        <f t="shared" si="227"/>
        <v>0</v>
      </c>
      <c r="F1740" s="28">
        <f t="shared" si="228"/>
        <v>0</v>
      </c>
      <c r="H1740" s="6"/>
      <c r="I1740" s="6"/>
      <c r="J1740" s="6"/>
      <c r="K1740" s="28">
        <f t="shared" si="229"/>
        <v>0</v>
      </c>
      <c r="L1740" s="28">
        <f t="shared" si="230"/>
        <v>0</v>
      </c>
      <c r="M1740" s="28">
        <f t="shared" si="231"/>
        <v>0</v>
      </c>
      <c r="O1740" s="11" t="s">
        <v>25</v>
      </c>
      <c r="P1740" s="6"/>
      <c r="Q1740" s="28">
        <f t="shared" si="232"/>
        <v>0</v>
      </c>
      <c r="S1740" s="11" t="s">
        <v>25</v>
      </c>
      <c r="T1740" s="6"/>
      <c r="U1740" s="28">
        <f t="shared" si="233"/>
        <v>0</v>
      </c>
    </row>
    <row r="1741" spans="1:21" x14ac:dyDescent="0.35">
      <c r="A1741" s="6"/>
      <c r="B1741" s="6"/>
      <c r="C1741" s="6"/>
      <c r="D1741" s="28">
        <f t="shared" si="226"/>
        <v>0</v>
      </c>
      <c r="E1741" s="28">
        <f t="shared" si="227"/>
        <v>0</v>
      </c>
      <c r="F1741" s="28">
        <f t="shared" si="228"/>
        <v>0</v>
      </c>
      <c r="H1741" s="6"/>
      <c r="I1741" s="6"/>
      <c r="J1741" s="6"/>
      <c r="K1741" s="28">
        <f t="shared" si="229"/>
        <v>0</v>
      </c>
      <c r="L1741" s="28">
        <f t="shared" si="230"/>
        <v>0</v>
      </c>
      <c r="M1741" s="28">
        <f t="shared" si="231"/>
        <v>0</v>
      </c>
      <c r="O1741" s="11" t="s">
        <v>25</v>
      </c>
      <c r="P1741" s="6"/>
      <c r="Q1741" s="28">
        <f t="shared" si="232"/>
        <v>0</v>
      </c>
      <c r="S1741" s="11" t="s">
        <v>25</v>
      </c>
      <c r="T1741" s="6"/>
      <c r="U1741" s="28">
        <f t="shared" si="233"/>
        <v>0</v>
      </c>
    </row>
    <row r="1742" spans="1:21" x14ac:dyDescent="0.35">
      <c r="A1742" s="6"/>
      <c r="B1742" s="6"/>
      <c r="C1742" s="6"/>
      <c r="D1742" s="28">
        <f t="shared" si="226"/>
        <v>0</v>
      </c>
      <c r="E1742" s="28">
        <f t="shared" si="227"/>
        <v>0</v>
      </c>
      <c r="F1742" s="28">
        <f t="shared" si="228"/>
        <v>0</v>
      </c>
      <c r="H1742" s="6"/>
      <c r="I1742" s="6"/>
      <c r="J1742" s="6"/>
      <c r="K1742" s="28">
        <f t="shared" si="229"/>
        <v>0</v>
      </c>
      <c r="L1742" s="28">
        <f t="shared" si="230"/>
        <v>0</v>
      </c>
      <c r="M1742" s="28">
        <f t="shared" si="231"/>
        <v>0</v>
      </c>
      <c r="O1742" s="11" t="s">
        <v>25</v>
      </c>
      <c r="P1742" s="6"/>
      <c r="Q1742" s="28">
        <f t="shared" si="232"/>
        <v>0</v>
      </c>
      <c r="S1742" s="11" t="s">
        <v>25</v>
      </c>
      <c r="T1742" s="6"/>
      <c r="U1742" s="28">
        <f t="shared" si="233"/>
        <v>0</v>
      </c>
    </row>
    <row r="1743" spans="1:21" x14ac:dyDescent="0.35">
      <c r="A1743" s="6"/>
      <c r="B1743" s="6"/>
      <c r="C1743" s="6"/>
      <c r="D1743" s="28">
        <f t="shared" si="226"/>
        <v>0</v>
      </c>
      <c r="E1743" s="28">
        <f t="shared" si="227"/>
        <v>0</v>
      </c>
      <c r="F1743" s="28">
        <f t="shared" si="228"/>
        <v>0</v>
      </c>
      <c r="H1743" s="6"/>
      <c r="I1743" s="6"/>
      <c r="J1743" s="6"/>
      <c r="K1743" s="28">
        <f t="shared" si="229"/>
        <v>0</v>
      </c>
      <c r="L1743" s="28">
        <f t="shared" si="230"/>
        <v>0</v>
      </c>
      <c r="M1743" s="28">
        <f t="shared" si="231"/>
        <v>0</v>
      </c>
      <c r="O1743" s="11" t="s">
        <v>25</v>
      </c>
      <c r="P1743" s="6"/>
      <c r="Q1743" s="28">
        <f t="shared" si="232"/>
        <v>0</v>
      </c>
      <c r="S1743" s="11" t="s">
        <v>25</v>
      </c>
      <c r="T1743" s="6"/>
      <c r="U1743" s="28">
        <f t="shared" si="233"/>
        <v>0</v>
      </c>
    </row>
    <row r="1744" spans="1:21" x14ac:dyDescent="0.35">
      <c r="A1744" s="6"/>
      <c r="B1744" s="6"/>
      <c r="C1744" s="6"/>
      <c r="D1744" s="28">
        <f t="shared" si="226"/>
        <v>0</v>
      </c>
      <c r="E1744" s="28">
        <f t="shared" si="227"/>
        <v>0</v>
      </c>
      <c r="F1744" s="28">
        <f t="shared" si="228"/>
        <v>0</v>
      </c>
      <c r="H1744" s="6"/>
      <c r="I1744" s="6"/>
      <c r="J1744" s="6"/>
      <c r="K1744" s="28">
        <f t="shared" si="229"/>
        <v>0</v>
      </c>
      <c r="L1744" s="28">
        <f t="shared" si="230"/>
        <v>0</v>
      </c>
      <c r="M1744" s="28">
        <f t="shared" si="231"/>
        <v>0</v>
      </c>
      <c r="O1744" s="11" t="s">
        <v>25</v>
      </c>
      <c r="P1744" s="6"/>
      <c r="Q1744" s="28">
        <f t="shared" si="232"/>
        <v>0</v>
      </c>
      <c r="S1744" s="11" t="s">
        <v>25</v>
      </c>
      <c r="T1744" s="6"/>
      <c r="U1744" s="28">
        <f t="shared" si="233"/>
        <v>0</v>
      </c>
    </row>
    <row r="1745" spans="1:21" x14ac:dyDescent="0.35">
      <c r="A1745" s="6"/>
      <c r="B1745" s="6"/>
      <c r="C1745" s="6"/>
      <c r="D1745" s="28">
        <f t="shared" si="226"/>
        <v>0</v>
      </c>
      <c r="E1745" s="28">
        <f t="shared" si="227"/>
        <v>0</v>
      </c>
      <c r="F1745" s="28">
        <f t="shared" si="228"/>
        <v>0</v>
      </c>
      <c r="H1745" s="6"/>
      <c r="I1745" s="6"/>
      <c r="J1745" s="6"/>
      <c r="K1745" s="28">
        <f t="shared" si="229"/>
        <v>0</v>
      </c>
      <c r="L1745" s="28">
        <f t="shared" si="230"/>
        <v>0</v>
      </c>
      <c r="M1745" s="28">
        <f t="shared" si="231"/>
        <v>0</v>
      </c>
      <c r="O1745" s="11" t="s">
        <v>25</v>
      </c>
      <c r="P1745" s="6"/>
      <c r="Q1745" s="28">
        <f t="shared" si="232"/>
        <v>0</v>
      </c>
      <c r="S1745" s="11" t="s">
        <v>25</v>
      </c>
      <c r="T1745" s="6"/>
      <c r="U1745" s="28">
        <f t="shared" si="233"/>
        <v>0</v>
      </c>
    </row>
    <row r="1746" spans="1:21" x14ac:dyDescent="0.35">
      <c r="A1746" s="6"/>
      <c r="B1746" s="6"/>
      <c r="C1746" s="6"/>
      <c r="D1746" s="28">
        <f t="shared" si="226"/>
        <v>0</v>
      </c>
      <c r="E1746" s="28">
        <f t="shared" si="227"/>
        <v>0</v>
      </c>
      <c r="F1746" s="28">
        <f t="shared" si="228"/>
        <v>0</v>
      </c>
      <c r="H1746" s="6"/>
      <c r="I1746" s="6"/>
      <c r="J1746" s="6"/>
      <c r="K1746" s="28">
        <f t="shared" si="229"/>
        <v>0</v>
      </c>
      <c r="L1746" s="28">
        <f t="shared" si="230"/>
        <v>0</v>
      </c>
      <c r="M1746" s="28">
        <f t="shared" si="231"/>
        <v>0</v>
      </c>
      <c r="O1746" s="11" t="s">
        <v>25</v>
      </c>
      <c r="P1746" s="6"/>
      <c r="Q1746" s="28">
        <f t="shared" si="232"/>
        <v>0</v>
      </c>
      <c r="S1746" s="11" t="s">
        <v>25</v>
      </c>
      <c r="T1746" s="6"/>
      <c r="U1746" s="28">
        <f t="shared" si="233"/>
        <v>0</v>
      </c>
    </row>
    <row r="1747" spans="1:21" x14ac:dyDescent="0.35">
      <c r="A1747" s="6"/>
      <c r="B1747" s="6"/>
      <c r="C1747" s="6"/>
      <c r="D1747" s="28">
        <f t="shared" si="226"/>
        <v>0</v>
      </c>
      <c r="E1747" s="28">
        <f t="shared" si="227"/>
        <v>0</v>
      </c>
      <c r="F1747" s="28">
        <f t="shared" si="228"/>
        <v>0</v>
      </c>
      <c r="H1747" s="6"/>
      <c r="I1747" s="6"/>
      <c r="J1747" s="6"/>
      <c r="K1747" s="28">
        <f t="shared" si="229"/>
        <v>0</v>
      </c>
      <c r="L1747" s="28">
        <f t="shared" si="230"/>
        <v>0</v>
      </c>
      <c r="M1747" s="28">
        <f t="shared" si="231"/>
        <v>0</v>
      </c>
      <c r="O1747" s="11" t="s">
        <v>25</v>
      </c>
      <c r="P1747" s="6"/>
      <c r="Q1747" s="28">
        <f t="shared" si="232"/>
        <v>0</v>
      </c>
      <c r="S1747" s="11" t="s">
        <v>25</v>
      </c>
      <c r="T1747" s="6"/>
      <c r="U1747" s="28">
        <f t="shared" si="233"/>
        <v>0</v>
      </c>
    </row>
    <row r="1748" spans="1:21" x14ac:dyDescent="0.35">
      <c r="A1748" s="6"/>
      <c r="B1748" s="6"/>
      <c r="C1748" s="6"/>
      <c r="D1748" s="28">
        <f t="shared" si="226"/>
        <v>0</v>
      </c>
      <c r="E1748" s="28">
        <f t="shared" si="227"/>
        <v>0</v>
      </c>
      <c r="F1748" s="28">
        <f t="shared" si="228"/>
        <v>0</v>
      </c>
      <c r="H1748" s="6"/>
      <c r="I1748" s="6"/>
      <c r="J1748" s="6"/>
      <c r="K1748" s="28">
        <f t="shared" si="229"/>
        <v>0</v>
      </c>
      <c r="L1748" s="28">
        <f t="shared" si="230"/>
        <v>0</v>
      </c>
      <c r="M1748" s="28">
        <f t="shared" si="231"/>
        <v>0</v>
      </c>
      <c r="O1748" s="11" t="s">
        <v>25</v>
      </c>
      <c r="P1748" s="6"/>
      <c r="Q1748" s="28">
        <f t="shared" si="232"/>
        <v>0</v>
      </c>
      <c r="S1748" s="11" t="s">
        <v>25</v>
      </c>
      <c r="T1748" s="6"/>
      <c r="U1748" s="28">
        <f t="shared" si="233"/>
        <v>0</v>
      </c>
    </row>
    <row r="1749" spans="1:21" x14ac:dyDescent="0.35">
      <c r="A1749" s="6"/>
      <c r="B1749" s="6"/>
      <c r="C1749" s="6"/>
      <c r="D1749" s="28">
        <f t="shared" si="226"/>
        <v>0</v>
      </c>
      <c r="E1749" s="28">
        <f t="shared" si="227"/>
        <v>0</v>
      </c>
      <c r="F1749" s="28">
        <f t="shared" si="228"/>
        <v>0</v>
      </c>
      <c r="H1749" s="6"/>
      <c r="I1749" s="6"/>
      <c r="J1749" s="6"/>
      <c r="K1749" s="28">
        <f t="shared" si="229"/>
        <v>0</v>
      </c>
      <c r="L1749" s="28">
        <f t="shared" si="230"/>
        <v>0</v>
      </c>
      <c r="M1749" s="28">
        <f t="shared" si="231"/>
        <v>0</v>
      </c>
      <c r="O1749" s="11" t="s">
        <v>25</v>
      </c>
      <c r="P1749" s="6"/>
      <c r="Q1749" s="28">
        <f t="shared" si="232"/>
        <v>0</v>
      </c>
      <c r="S1749" s="11" t="s">
        <v>25</v>
      </c>
      <c r="T1749" s="6"/>
      <c r="U1749" s="28">
        <f t="shared" si="233"/>
        <v>0</v>
      </c>
    </row>
    <row r="1750" spans="1:21" x14ac:dyDescent="0.35">
      <c r="A1750" s="6"/>
      <c r="B1750" s="6"/>
      <c r="C1750" s="6"/>
      <c r="D1750" s="28">
        <f t="shared" si="226"/>
        <v>0</v>
      </c>
      <c r="E1750" s="28">
        <f t="shared" si="227"/>
        <v>0</v>
      </c>
      <c r="F1750" s="28">
        <f t="shared" si="228"/>
        <v>0</v>
      </c>
      <c r="H1750" s="6"/>
      <c r="I1750" s="6"/>
      <c r="J1750" s="6"/>
      <c r="K1750" s="28">
        <f t="shared" si="229"/>
        <v>0</v>
      </c>
      <c r="L1750" s="28">
        <f t="shared" si="230"/>
        <v>0</v>
      </c>
      <c r="M1750" s="28">
        <f t="shared" si="231"/>
        <v>0</v>
      </c>
      <c r="O1750" s="11" t="s">
        <v>25</v>
      </c>
      <c r="P1750" s="6"/>
      <c r="Q1750" s="28">
        <f t="shared" si="232"/>
        <v>0</v>
      </c>
      <c r="S1750" s="11" t="s">
        <v>25</v>
      </c>
      <c r="T1750" s="6"/>
      <c r="U1750" s="28">
        <f t="shared" si="233"/>
        <v>0</v>
      </c>
    </row>
    <row r="1751" spans="1:21" x14ac:dyDescent="0.35">
      <c r="A1751" s="6"/>
      <c r="B1751" s="6"/>
      <c r="C1751" s="6"/>
      <c r="D1751" s="28">
        <f t="shared" si="226"/>
        <v>0</v>
      </c>
      <c r="E1751" s="28">
        <f t="shared" si="227"/>
        <v>0</v>
      </c>
      <c r="F1751" s="28">
        <f t="shared" si="228"/>
        <v>0</v>
      </c>
      <c r="H1751" s="6"/>
      <c r="I1751" s="6"/>
      <c r="J1751" s="6"/>
      <c r="K1751" s="28">
        <f t="shared" si="229"/>
        <v>0</v>
      </c>
      <c r="L1751" s="28">
        <f t="shared" si="230"/>
        <v>0</v>
      </c>
      <c r="M1751" s="28">
        <f t="shared" si="231"/>
        <v>0</v>
      </c>
      <c r="O1751" s="11" t="s">
        <v>25</v>
      </c>
      <c r="P1751" s="6"/>
      <c r="Q1751" s="28">
        <f t="shared" si="232"/>
        <v>0</v>
      </c>
      <c r="S1751" s="11" t="s">
        <v>25</v>
      </c>
      <c r="T1751" s="6"/>
      <c r="U1751" s="28">
        <f t="shared" si="233"/>
        <v>0</v>
      </c>
    </row>
    <row r="1752" spans="1:21" x14ac:dyDescent="0.35">
      <c r="A1752" s="6"/>
      <c r="B1752" s="6"/>
      <c r="C1752" s="6"/>
      <c r="D1752" s="28">
        <f t="shared" si="226"/>
        <v>0</v>
      </c>
      <c r="E1752" s="28">
        <f t="shared" si="227"/>
        <v>0</v>
      </c>
      <c r="F1752" s="28">
        <f t="shared" si="228"/>
        <v>0</v>
      </c>
      <c r="H1752" s="6"/>
      <c r="I1752" s="6"/>
      <c r="J1752" s="6"/>
      <c r="K1752" s="28">
        <f t="shared" si="229"/>
        <v>0</v>
      </c>
      <c r="L1752" s="28">
        <f t="shared" si="230"/>
        <v>0</v>
      </c>
      <c r="M1752" s="28">
        <f t="shared" si="231"/>
        <v>0</v>
      </c>
      <c r="O1752" s="11" t="s">
        <v>25</v>
      </c>
      <c r="P1752" s="6"/>
      <c r="Q1752" s="28">
        <f t="shared" si="232"/>
        <v>0</v>
      </c>
      <c r="S1752" s="11" t="s">
        <v>25</v>
      </c>
      <c r="T1752" s="6"/>
      <c r="U1752" s="28">
        <f t="shared" si="233"/>
        <v>0</v>
      </c>
    </row>
    <row r="1753" spans="1:21" x14ac:dyDescent="0.35">
      <c r="A1753" s="6"/>
      <c r="B1753" s="6"/>
      <c r="C1753" s="6"/>
      <c r="D1753" s="28">
        <f t="shared" si="226"/>
        <v>0</v>
      </c>
      <c r="E1753" s="28">
        <f t="shared" si="227"/>
        <v>0</v>
      </c>
      <c r="F1753" s="28">
        <f t="shared" si="228"/>
        <v>0</v>
      </c>
      <c r="H1753" s="6"/>
      <c r="I1753" s="6"/>
      <c r="J1753" s="6"/>
      <c r="K1753" s="28">
        <f t="shared" si="229"/>
        <v>0</v>
      </c>
      <c r="L1753" s="28">
        <f t="shared" si="230"/>
        <v>0</v>
      </c>
      <c r="M1753" s="28">
        <f t="shared" si="231"/>
        <v>0</v>
      </c>
      <c r="O1753" s="11" t="s">
        <v>25</v>
      </c>
      <c r="P1753" s="6"/>
      <c r="Q1753" s="28">
        <f t="shared" si="232"/>
        <v>0</v>
      </c>
      <c r="S1753" s="11" t="s">
        <v>25</v>
      </c>
      <c r="T1753" s="6"/>
      <c r="U1753" s="28">
        <f t="shared" si="233"/>
        <v>0</v>
      </c>
    </row>
    <row r="1754" spans="1:21" x14ac:dyDescent="0.35">
      <c r="A1754" s="6"/>
      <c r="B1754" s="6"/>
      <c r="C1754" s="6"/>
      <c r="D1754" s="28">
        <f t="shared" si="226"/>
        <v>0</v>
      </c>
      <c r="E1754" s="28">
        <f t="shared" si="227"/>
        <v>0</v>
      </c>
      <c r="F1754" s="28">
        <f t="shared" si="228"/>
        <v>0</v>
      </c>
      <c r="H1754" s="6"/>
      <c r="I1754" s="6"/>
      <c r="J1754" s="6"/>
      <c r="K1754" s="28">
        <f t="shared" si="229"/>
        <v>0</v>
      </c>
      <c r="L1754" s="28">
        <f t="shared" si="230"/>
        <v>0</v>
      </c>
      <c r="M1754" s="28">
        <f t="shared" si="231"/>
        <v>0</v>
      </c>
      <c r="O1754" s="11" t="s">
        <v>25</v>
      </c>
      <c r="P1754" s="6"/>
      <c r="Q1754" s="28">
        <f t="shared" si="232"/>
        <v>0</v>
      </c>
      <c r="S1754" s="11" t="s">
        <v>25</v>
      </c>
      <c r="T1754" s="6"/>
      <c r="U1754" s="28">
        <f t="shared" si="233"/>
        <v>0</v>
      </c>
    </row>
    <row r="1755" spans="1:21" x14ac:dyDescent="0.35">
      <c r="A1755" s="6"/>
      <c r="B1755" s="6"/>
      <c r="C1755" s="6"/>
      <c r="D1755" s="28">
        <f t="shared" si="226"/>
        <v>0</v>
      </c>
      <c r="E1755" s="28">
        <f t="shared" si="227"/>
        <v>0</v>
      </c>
      <c r="F1755" s="28">
        <f t="shared" si="228"/>
        <v>0</v>
      </c>
      <c r="H1755" s="6"/>
      <c r="I1755" s="6"/>
      <c r="J1755" s="6"/>
      <c r="K1755" s="28">
        <f t="shared" si="229"/>
        <v>0</v>
      </c>
      <c r="L1755" s="28">
        <f t="shared" si="230"/>
        <v>0</v>
      </c>
      <c r="M1755" s="28">
        <f t="shared" si="231"/>
        <v>0</v>
      </c>
      <c r="O1755" s="11" t="s">
        <v>25</v>
      </c>
      <c r="P1755" s="6"/>
      <c r="Q1755" s="28">
        <f t="shared" si="232"/>
        <v>0</v>
      </c>
      <c r="S1755" s="11" t="s">
        <v>25</v>
      </c>
      <c r="T1755" s="6"/>
      <c r="U1755" s="28">
        <f t="shared" si="233"/>
        <v>0</v>
      </c>
    </row>
    <row r="1756" spans="1:21" x14ac:dyDescent="0.35">
      <c r="A1756" s="6"/>
      <c r="B1756" s="6"/>
      <c r="C1756" s="6"/>
      <c r="D1756" s="28">
        <f t="shared" si="226"/>
        <v>0</v>
      </c>
      <c r="E1756" s="28">
        <f t="shared" si="227"/>
        <v>0</v>
      </c>
      <c r="F1756" s="28">
        <f t="shared" si="228"/>
        <v>0</v>
      </c>
      <c r="H1756" s="6"/>
      <c r="I1756" s="6"/>
      <c r="J1756" s="6"/>
      <c r="K1756" s="28">
        <f t="shared" si="229"/>
        <v>0</v>
      </c>
      <c r="L1756" s="28">
        <f t="shared" si="230"/>
        <v>0</v>
      </c>
      <c r="M1756" s="28">
        <f t="shared" si="231"/>
        <v>0</v>
      </c>
      <c r="O1756" s="11" t="s">
        <v>25</v>
      </c>
      <c r="P1756" s="6"/>
      <c r="Q1756" s="28">
        <f t="shared" si="232"/>
        <v>0</v>
      </c>
      <c r="S1756" s="11" t="s">
        <v>25</v>
      </c>
      <c r="T1756" s="6"/>
      <c r="U1756" s="28">
        <f t="shared" si="233"/>
        <v>0</v>
      </c>
    </row>
    <row r="1757" spans="1:21" x14ac:dyDescent="0.35">
      <c r="A1757" s="6"/>
      <c r="B1757" s="6"/>
      <c r="C1757" s="6"/>
      <c r="D1757" s="28">
        <f t="shared" si="226"/>
        <v>0</v>
      </c>
      <c r="E1757" s="28">
        <f t="shared" si="227"/>
        <v>0</v>
      </c>
      <c r="F1757" s="28">
        <f t="shared" si="228"/>
        <v>0</v>
      </c>
      <c r="H1757" s="6"/>
      <c r="I1757" s="6"/>
      <c r="J1757" s="6"/>
      <c r="K1757" s="28">
        <f t="shared" si="229"/>
        <v>0</v>
      </c>
      <c r="L1757" s="28">
        <f t="shared" si="230"/>
        <v>0</v>
      </c>
      <c r="M1757" s="28">
        <f t="shared" si="231"/>
        <v>0</v>
      </c>
      <c r="O1757" s="11" t="s">
        <v>25</v>
      </c>
      <c r="P1757" s="6"/>
      <c r="Q1757" s="28">
        <f t="shared" si="232"/>
        <v>0</v>
      </c>
      <c r="S1757" s="11" t="s">
        <v>25</v>
      </c>
      <c r="T1757" s="6"/>
      <c r="U1757" s="28">
        <f t="shared" si="233"/>
        <v>0</v>
      </c>
    </row>
    <row r="1758" spans="1:21" x14ac:dyDescent="0.35">
      <c r="A1758" s="6"/>
      <c r="B1758" s="6"/>
      <c r="C1758" s="6"/>
      <c r="D1758" s="28">
        <f t="shared" si="226"/>
        <v>0</v>
      </c>
      <c r="E1758" s="28">
        <f t="shared" si="227"/>
        <v>0</v>
      </c>
      <c r="F1758" s="28">
        <f t="shared" si="228"/>
        <v>0</v>
      </c>
      <c r="H1758" s="6"/>
      <c r="I1758" s="6"/>
      <c r="J1758" s="6"/>
      <c r="K1758" s="28">
        <f t="shared" si="229"/>
        <v>0</v>
      </c>
      <c r="L1758" s="28">
        <f t="shared" si="230"/>
        <v>0</v>
      </c>
      <c r="M1758" s="28">
        <f t="shared" si="231"/>
        <v>0</v>
      </c>
      <c r="O1758" s="11" t="s">
        <v>25</v>
      </c>
      <c r="P1758" s="6"/>
      <c r="Q1758" s="28">
        <f t="shared" si="232"/>
        <v>0</v>
      </c>
      <c r="S1758" s="11" t="s">
        <v>25</v>
      </c>
      <c r="T1758" s="6"/>
      <c r="U1758" s="28">
        <f t="shared" si="233"/>
        <v>0</v>
      </c>
    </row>
    <row r="1759" spans="1:21" x14ac:dyDescent="0.35">
      <c r="A1759" s="6"/>
      <c r="B1759" s="6"/>
      <c r="C1759" s="6"/>
      <c r="D1759" s="28">
        <f t="shared" si="226"/>
        <v>0</v>
      </c>
      <c r="E1759" s="28">
        <f t="shared" si="227"/>
        <v>0</v>
      </c>
      <c r="F1759" s="28">
        <f t="shared" si="228"/>
        <v>0</v>
      </c>
      <c r="H1759" s="6"/>
      <c r="I1759" s="6"/>
      <c r="J1759" s="6"/>
      <c r="K1759" s="28">
        <f t="shared" si="229"/>
        <v>0</v>
      </c>
      <c r="L1759" s="28">
        <f t="shared" si="230"/>
        <v>0</v>
      </c>
      <c r="M1759" s="28">
        <f t="shared" si="231"/>
        <v>0</v>
      </c>
      <c r="O1759" s="11" t="s">
        <v>25</v>
      </c>
      <c r="P1759" s="6"/>
      <c r="Q1759" s="28">
        <f t="shared" si="232"/>
        <v>0</v>
      </c>
      <c r="S1759" s="11" t="s">
        <v>25</v>
      </c>
      <c r="T1759" s="6"/>
      <c r="U1759" s="28">
        <f t="shared" si="233"/>
        <v>0</v>
      </c>
    </row>
    <row r="1760" spans="1:21" x14ac:dyDescent="0.35">
      <c r="A1760" s="6"/>
      <c r="B1760" s="6"/>
      <c r="C1760" s="6"/>
      <c r="D1760" s="28">
        <f t="shared" si="226"/>
        <v>0</v>
      </c>
      <c r="E1760" s="28">
        <f t="shared" si="227"/>
        <v>0</v>
      </c>
      <c r="F1760" s="28">
        <f t="shared" si="228"/>
        <v>0</v>
      </c>
      <c r="H1760" s="6"/>
      <c r="I1760" s="6"/>
      <c r="J1760" s="6"/>
      <c r="K1760" s="28">
        <f t="shared" si="229"/>
        <v>0</v>
      </c>
      <c r="L1760" s="28">
        <f t="shared" si="230"/>
        <v>0</v>
      </c>
      <c r="M1760" s="28">
        <f t="shared" si="231"/>
        <v>0</v>
      </c>
      <c r="O1760" s="11" t="s">
        <v>25</v>
      </c>
      <c r="P1760" s="6"/>
      <c r="Q1760" s="28">
        <f t="shared" si="232"/>
        <v>0</v>
      </c>
      <c r="S1760" s="11" t="s">
        <v>25</v>
      </c>
      <c r="T1760" s="6"/>
      <c r="U1760" s="28">
        <f t="shared" si="233"/>
        <v>0</v>
      </c>
    </row>
    <row r="1761" spans="1:21" x14ac:dyDescent="0.35">
      <c r="A1761" s="6"/>
      <c r="B1761" s="6"/>
      <c r="C1761" s="6"/>
      <c r="D1761" s="28">
        <f t="shared" si="226"/>
        <v>0</v>
      </c>
      <c r="E1761" s="28">
        <f t="shared" si="227"/>
        <v>0</v>
      </c>
      <c r="F1761" s="28">
        <f t="shared" si="228"/>
        <v>0</v>
      </c>
      <c r="H1761" s="6"/>
      <c r="I1761" s="6"/>
      <c r="J1761" s="6"/>
      <c r="K1761" s="28">
        <f t="shared" si="229"/>
        <v>0</v>
      </c>
      <c r="L1761" s="28">
        <f t="shared" si="230"/>
        <v>0</v>
      </c>
      <c r="M1761" s="28">
        <f t="shared" si="231"/>
        <v>0</v>
      </c>
      <c r="O1761" s="11" t="s">
        <v>25</v>
      </c>
      <c r="P1761" s="6"/>
      <c r="Q1761" s="28">
        <f t="shared" si="232"/>
        <v>0</v>
      </c>
      <c r="S1761" s="11" t="s">
        <v>25</v>
      </c>
      <c r="T1761" s="6"/>
      <c r="U1761" s="28">
        <f t="shared" si="233"/>
        <v>0</v>
      </c>
    </row>
    <row r="1762" spans="1:21" x14ac:dyDescent="0.35">
      <c r="A1762" s="6"/>
      <c r="B1762" s="6"/>
      <c r="C1762" s="6"/>
      <c r="D1762" s="28">
        <f t="shared" si="226"/>
        <v>0</v>
      </c>
      <c r="E1762" s="28">
        <f t="shared" si="227"/>
        <v>0</v>
      </c>
      <c r="F1762" s="28">
        <f t="shared" si="228"/>
        <v>0</v>
      </c>
      <c r="H1762" s="6"/>
      <c r="I1762" s="6"/>
      <c r="J1762" s="6"/>
      <c r="K1762" s="28">
        <f t="shared" si="229"/>
        <v>0</v>
      </c>
      <c r="L1762" s="28">
        <f t="shared" si="230"/>
        <v>0</v>
      </c>
      <c r="M1762" s="28">
        <f t="shared" si="231"/>
        <v>0</v>
      </c>
      <c r="O1762" s="11" t="s">
        <v>25</v>
      </c>
      <c r="P1762" s="6"/>
      <c r="Q1762" s="28">
        <f t="shared" si="232"/>
        <v>0</v>
      </c>
      <c r="S1762" s="11" t="s">
        <v>25</v>
      </c>
      <c r="T1762" s="6"/>
      <c r="U1762" s="28">
        <f t="shared" si="233"/>
        <v>0</v>
      </c>
    </row>
    <row r="1763" spans="1:21" x14ac:dyDescent="0.35">
      <c r="A1763" s="6"/>
      <c r="B1763" s="6"/>
      <c r="C1763" s="6"/>
      <c r="D1763" s="28">
        <f t="shared" si="226"/>
        <v>0</v>
      </c>
      <c r="E1763" s="28">
        <f t="shared" si="227"/>
        <v>0</v>
      </c>
      <c r="F1763" s="28">
        <f t="shared" si="228"/>
        <v>0</v>
      </c>
      <c r="H1763" s="6"/>
      <c r="I1763" s="6"/>
      <c r="J1763" s="6"/>
      <c r="K1763" s="28">
        <f t="shared" si="229"/>
        <v>0</v>
      </c>
      <c r="L1763" s="28">
        <f t="shared" si="230"/>
        <v>0</v>
      </c>
      <c r="M1763" s="28">
        <f t="shared" si="231"/>
        <v>0</v>
      </c>
      <c r="O1763" s="11" t="s">
        <v>25</v>
      </c>
      <c r="P1763" s="6"/>
      <c r="Q1763" s="28">
        <f t="shared" si="232"/>
        <v>0</v>
      </c>
      <c r="S1763" s="11" t="s">
        <v>25</v>
      </c>
      <c r="T1763" s="6"/>
      <c r="U1763" s="28">
        <f t="shared" si="233"/>
        <v>0</v>
      </c>
    </row>
    <row r="1764" spans="1:21" x14ac:dyDescent="0.35">
      <c r="A1764" s="6"/>
      <c r="B1764" s="6"/>
      <c r="C1764" s="6"/>
      <c r="D1764" s="28">
        <f t="shared" si="226"/>
        <v>0</v>
      </c>
      <c r="E1764" s="28">
        <f t="shared" si="227"/>
        <v>0</v>
      </c>
      <c r="F1764" s="28">
        <f t="shared" si="228"/>
        <v>0</v>
      </c>
      <c r="H1764" s="6"/>
      <c r="I1764" s="6"/>
      <c r="J1764" s="6"/>
      <c r="K1764" s="28">
        <f t="shared" si="229"/>
        <v>0</v>
      </c>
      <c r="L1764" s="28">
        <f t="shared" si="230"/>
        <v>0</v>
      </c>
      <c r="M1764" s="28">
        <f t="shared" si="231"/>
        <v>0</v>
      </c>
      <c r="O1764" s="11" t="s">
        <v>25</v>
      </c>
      <c r="P1764" s="6"/>
      <c r="Q1764" s="28">
        <f t="shared" si="232"/>
        <v>0</v>
      </c>
      <c r="S1764" s="11" t="s">
        <v>25</v>
      </c>
      <c r="T1764" s="6"/>
      <c r="U1764" s="28">
        <f t="shared" si="233"/>
        <v>0</v>
      </c>
    </row>
    <row r="1765" spans="1:21" x14ac:dyDescent="0.35">
      <c r="A1765" s="6"/>
      <c r="B1765" s="6"/>
      <c r="C1765" s="6"/>
      <c r="D1765" s="28">
        <f t="shared" si="226"/>
        <v>0</v>
      </c>
      <c r="E1765" s="28">
        <f t="shared" si="227"/>
        <v>0</v>
      </c>
      <c r="F1765" s="28">
        <f t="shared" si="228"/>
        <v>0</v>
      </c>
      <c r="H1765" s="6"/>
      <c r="I1765" s="6"/>
      <c r="J1765" s="6"/>
      <c r="K1765" s="28">
        <f t="shared" si="229"/>
        <v>0</v>
      </c>
      <c r="L1765" s="28">
        <f t="shared" si="230"/>
        <v>0</v>
      </c>
      <c r="M1765" s="28">
        <f t="shared" si="231"/>
        <v>0</v>
      </c>
      <c r="O1765" s="11" t="s">
        <v>25</v>
      </c>
      <c r="P1765" s="6"/>
      <c r="Q1765" s="28">
        <f t="shared" si="232"/>
        <v>0</v>
      </c>
      <c r="S1765" s="11" t="s">
        <v>25</v>
      </c>
      <c r="T1765" s="6"/>
      <c r="U1765" s="28">
        <f t="shared" si="233"/>
        <v>0</v>
      </c>
    </row>
    <row r="1766" spans="1:21" x14ac:dyDescent="0.35">
      <c r="A1766" s="6"/>
      <c r="B1766" s="6"/>
      <c r="C1766" s="6"/>
      <c r="D1766" s="28">
        <f t="shared" si="226"/>
        <v>0</v>
      </c>
      <c r="E1766" s="28">
        <f t="shared" si="227"/>
        <v>0</v>
      </c>
      <c r="F1766" s="28">
        <f t="shared" si="228"/>
        <v>0</v>
      </c>
      <c r="H1766" s="6"/>
      <c r="I1766" s="6"/>
      <c r="J1766" s="6"/>
      <c r="K1766" s="28">
        <f t="shared" si="229"/>
        <v>0</v>
      </c>
      <c r="L1766" s="28">
        <f t="shared" si="230"/>
        <v>0</v>
      </c>
      <c r="M1766" s="28">
        <f t="shared" si="231"/>
        <v>0</v>
      </c>
      <c r="O1766" s="11" t="s">
        <v>25</v>
      </c>
      <c r="P1766" s="6"/>
      <c r="Q1766" s="28">
        <f t="shared" si="232"/>
        <v>0</v>
      </c>
      <c r="S1766" s="11" t="s">
        <v>25</v>
      </c>
      <c r="T1766" s="6"/>
      <c r="U1766" s="28">
        <f t="shared" si="233"/>
        <v>0</v>
      </c>
    </row>
    <row r="1767" spans="1:21" x14ac:dyDescent="0.35">
      <c r="A1767" s="6"/>
      <c r="B1767" s="6"/>
      <c r="C1767" s="6"/>
      <c r="D1767" s="28">
        <f t="shared" si="226"/>
        <v>0</v>
      </c>
      <c r="E1767" s="28">
        <f t="shared" si="227"/>
        <v>0</v>
      </c>
      <c r="F1767" s="28">
        <f t="shared" si="228"/>
        <v>0</v>
      </c>
      <c r="H1767" s="6"/>
      <c r="I1767" s="6"/>
      <c r="J1767" s="6"/>
      <c r="K1767" s="28">
        <f t="shared" si="229"/>
        <v>0</v>
      </c>
      <c r="L1767" s="28">
        <f t="shared" si="230"/>
        <v>0</v>
      </c>
      <c r="M1767" s="28">
        <f t="shared" si="231"/>
        <v>0</v>
      </c>
      <c r="O1767" s="11" t="s">
        <v>25</v>
      </c>
      <c r="P1767" s="6"/>
      <c r="Q1767" s="28">
        <f t="shared" si="232"/>
        <v>0</v>
      </c>
      <c r="S1767" s="11" t="s">
        <v>25</v>
      </c>
      <c r="T1767" s="6"/>
      <c r="U1767" s="28">
        <f t="shared" si="233"/>
        <v>0</v>
      </c>
    </row>
    <row r="1768" spans="1:21" x14ac:dyDescent="0.35">
      <c r="A1768" s="6"/>
      <c r="B1768" s="6"/>
      <c r="C1768" s="6"/>
      <c r="D1768" s="28">
        <f t="shared" si="226"/>
        <v>0</v>
      </c>
      <c r="E1768" s="28">
        <f t="shared" si="227"/>
        <v>0</v>
      </c>
      <c r="F1768" s="28">
        <f t="shared" si="228"/>
        <v>0</v>
      </c>
      <c r="H1768" s="6"/>
      <c r="I1768" s="6"/>
      <c r="J1768" s="6"/>
      <c r="K1768" s="28">
        <f t="shared" si="229"/>
        <v>0</v>
      </c>
      <c r="L1768" s="28">
        <f t="shared" si="230"/>
        <v>0</v>
      </c>
      <c r="M1768" s="28">
        <f t="shared" si="231"/>
        <v>0</v>
      </c>
      <c r="O1768" s="11" t="s">
        <v>25</v>
      </c>
      <c r="P1768" s="6"/>
      <c r="Q1768" s="28">
        <f t="shared" si="232"/>
        <v>0</v>
      </c>
      <c r="S1768" s="11" t="s">
        <v>25</v>
      </c>
      <c r="T1768" s="6"/>
      <c r="U1768" s="28">
        <f t="shared" si="233"/>
        <v>0</v>
      </c>
    </row>
    <row r="1769" spans="1:21" x14ac:dyDescent="0.35">
      <c r="A1769" s="6"/>
      <c r="B1769" s="6"/>
      <c r="C1769" s="6"/>
      <c r="D1769" s="28">
        <f t="shared" si="226"/>
        <v>0</v>
      </c>
      <c r="E1769" s="28">
        <f t="shared" si="227"/>
        <v>0</v>
      </c>
      <c r="F1769" s="28">
        <f t="shared" si="228"/>
        <v>0</v>
      </c>
      <c r="H1769" s="6"/>
      <c r="I1769" s="6"/>
      <c r="J1769" s="6"/>
      <c r="K1769" s="28">
        <f t="shared" si="229"/>
        <v>0</v>
      </c>
      <c r="L1769" s="28">
        <f t="shared" si="230"/>
        <v>0</v>
      </c>
      <c r="M1769" s="28">
        <f t="shared" si="231"/>
        <v>0</v>
      </c>
      <c r="O1769" s="11" t="s">
        <v>25</v>
      </c>
      <c r="P1769" s="6"/>
      <c r="Q1769" s="28">
        <f t="shared" si="232"/>
        <v>0</v>
      </c>
      <c r="S1769" s="11" t="s">
        <v>25</v>
      </c>
      <c r="T1769" s="6"/>
      <c r="U1769" s="28">
        <f t="shared" si="233"/>
        <v>0</v>
      </c>
    </row>
    <row r="1770" spans="1:21" x14ac:dyDescent="0.35">
      <c r="A1770" s="6"/>
      <c r="B1770" s="6"/>
      <c r="C1770" s="6"/>
      <c r="D1770" s="28">
        <f t="shared" si="226"/>
        <v>0</v>
      </c>
      <c r="E1770" s="28">
        <f t="shared" si="227"/>
        <v>0</v>
      </c>
      <c r="F1770" s="28">
        <f t="shared" si="228"/>
        <v>0</v>
      </c>
      <c r="H1770" s="6"/>
      <c r="I1770" s="6"/>
      <c r="J1770" s="6"/>
      <c r="K1770" s="28">
        <f t="shared" si="229"/>
        <v>0</v>
      </c>
      <c r="L1770" s="28">
        <f t="shared" si="230"/>
        <v>0</v>
      </c>
      <c r="M1770" s="28">
        <f t="shared" si="231"/>
        <v>0</v>
      </c>
      <c r="O1770" s="11" t="s">
        <v>25</v>
      </c>
      <c r="P1770" s="6"/>
      <c r="Q1770" s="28">
        <f t="shared" si="232"/>
        <v>0</v>
      </c>
      <c r="S1770" s="11" t="s">
        <v>25</v>
      </c>
      <c r="T1770" s="6"/>
      <c r="U1770" s="28">
        <f t="shared" si="233"/>
        <v>0</v>
      </c>
    </row>
    <row r="1771" spans="1:21" x14ac:dyDescent="0.35">
      <c r="A1771" s="6"/>
      <c r="B1771" s="6"/>
      <c r="C1771" s="6"/>
      <c r="D1771" s="28">
        <f t="shared" si="226"/>
        <v>0</v>
      </c>
      <c r="E1771" s="28">
        <f t="shared" si="227"/>
        <v>0</v>
      </c>
      <c r="F1771" s="28">
        <f t="shared" si="228"/>
        <v>0</v>
      </c>
      <c r="H1771" s="6"/>
      <c r="I1771" s="6"/>
      <c r="J1771" s="6"/>
      <c r="K1771" s="28">
        <f t="shared" si="229"/>
        <v>0</v>
      </c>
      <c r="L1771" s="28">
        <f t="shared" si="230"/>
        <v>0</v>
      </c>
      <c r="M1771" s="28">
        <f t="shared" si="231"/>
        <v>0</v>
      </c>
      <c r="O1771" s="11" t="s">
        <v>25</v>
      </c>
      <c r="P1771" s="6"/>
      <c r="Q1771" s="28">
        <f t="shared" si="232"/>
        <v>0</v>
      </c>
      <c r="S1771" s="11" t="s">
        <v>25</v>
      </c>
      <c r="T1771" s="6"/>
      <c r="U1771" s="28">
        <f t="shared" si="233"/>
        <v>0</v>
      </c>
    </row>
    <row r="1772" spans="1:21" x14ac:dyDescent="0.35">
      <c r="A1772" s="6"/>
      <c r="B1772" s="6"/>
      <c r="C1772" s="6"/>
      <c r="D1772" s="28">
        <f t="shared" si="226"/>
        <v>0</v>
      </c>
      <c r="E1772" s="28">
        <f t="shared" si="227"/>
        <v>0</v>
      </c>
      <c r="F1772" s="28">
        <f t="shared" si="228"/>
        <v>0</v>
      </c>
      <c r="H1772" s="6"/>
      <c r="I1772" s="6"/>
      <c r="J1772" s="6"/>
      <c r="K1772" s="28">
        <f t="shared" si="229"/>
        <v>0</v>
      </c>
      <c r="L1772" s="28">
        <f t="shared" si="230"/>
        <v>0</v>
      </c>
      <c r="M1772" s="28">
        <f t="shared" si="231"/>
        <v>0</v>
      </c>
      <c r="O1772" s="11" t="s">
        <v>25</v>
      </c>
      <c r="P1772" s="6"/>
      <c r="Q1772" s="28">
        <f t="shared" si="232"/>
        <v>0</v>
      </c>
      <c r="S1772" s="11" t="s">
        <v>25</v>
      </c>
      <c r="T1772" s="6"/>
      <c r="U1772" s="28">
        <f t="shared" si="233"/>
        <v>0</v>
      </c>
    </row>
    <row r="1773" spans="1:21" x14ac:dyDescent="0.35">
      <c r="A1773" s="6"/>
      <c r="B1773" s="6"/>
      <c r="C1773" s="6"/>
      <c r="D1773" s="28">
        <f t="shared" si="226"/>
        <v>0</v>
      </c>
      <c r="E1773" s="28">
        <f t="shared" si="227"/>
        <v>0</v>
      </c>
      <c r="F1773" s="28">
        <f t="shared" si="228"/>
        <v>0</v>
      </c>
      <c r="H1773" s="6"/>
      <c r="I1773" s="6"/>
      <c r="J1773" s="6"/>
      <c r="K1773" s="28">
        <f t="shared" si="229"/>
        <v>0</v>
      </c>
      <c r="L1773" s="28">
        <f t="shared" si="230"/>
        <v>0</v>
      </c>
      <c r="M1773" s="28">
        <f t="shared" si="231"/>
        <v>0</v>
      </c>
      <c r="O1773" s="11" t="s">
        <v>25</v>
      </c>
      <c r="P1773" s="6"/>
      <c r="Q1773" s="28">
        <f t="shared" si="232"/>
        <v>0</v>
      </c>
      <c r="S1773" s="11" t="s">
        <v>25</v>
      </c>
      <c r="T1773" s="6"/>
      <c r="U1773" s="28">
        <f t="shared" si="233"/>
        <v>0</v>
      </c>
    </row>
    <row r="1774" spans="1:21" x14ac:dyDescent="0.35">
      <c r="A1774" s="6"/>
      <c r="B1774" s="6"/>
      <c r="C1774" s="6"/>
      <c r="D1774" s="28">
        <f t="shared" si="226"/>
        <v>0</v>
      </c>
      <c r="E1774" s="28">
        <f t="shared" si="227"/>
        <v>0</v>
      </c>
      <c r="F1774" s="28">
        <f t="shared" si="228"/>
        <v>0</v>
      </c>
      <c r="H1774" s="6"/>
      <c r="I1774" s="6"/>
      <c r="J1774" s="6"/>
      <c r="K1774" s="28">
        <f t="shared" si="229"/>
        <v>0</v>
      </c>
      <c r="L1774" s="28">
        <f t="shared" si="230"/>
        <v>0</v>
      </c>
      <c r="M1774" s="28">
        <f t="shared" si="231"/>
        <v>0</v>
      </c>
      <c r="O1774" s="11" t="s">
        <v>25</v>
      </c>
      <c r="P1774" s="6"/>
      <c r="Q1774" s="28">
        <f t="shared" si="232"/>
        <v>0</v>
      </c>
      <c r="S1774" s="11" t="s">
        <v>25</v>
      </c>
      <c r="T1774" s="6"/>
      <c r="U1774" s="28">
        <f t="shared" si="233"/>
        <v>0</v>
      </c>
    </row>
    <row r="1775" spans="1:21" x14ac:dyDescent="0.35">
      <c r="A1775" s="6"/>
      <c r="B1775" s="6"/>
      <c r="C1775" s="6"/>
      <c r="D1775" s="28">
        <f t="shared" si="226"/>
        <v>0</v>
      </c>
      <c r="E1775" s="28">
        <f t="shared" si="227"/>
        <v>0</v>
      </c>
      <c r="F1775" s="28">
        <f t="shared" si="228"/>
        <v>0</v>
      </c>
      <c r="H1775" s="6"/>
      <c r="I1775" s="6"/>
      <c r="J1775" s="6"/>
      <c r="K1775" s="28">
        <f t="shared" si="229"/>
        <v>0</v>
      </c>
      <c r="L1775" s="28">
        <f t="shared" si="230"/>
        <v>0</v>
      </c>
      <c r="M1775" s="28">
        <f t="shared" si="231"/>
        <v>0</v>
      </c>
      <c r="O1775" s="11" t="s">
        <v>25</v>
      </c>
      <c r="P1775" s="6"/>
      <c r="Q1775" s="28">
        <f t="shared" si="232"/>
        <v>0</v>
      </c>
      <c r="S1775" s="11" t="s">
        <v>25</v>
      </c>
      <c r="T1775" s="6"/>
      <c r="U1775" s="28">
        <f t="shared" si="233"/>
        <v>0</v>
      </c>
    </row>
    <row r="1776" spans="1:21" x14ac:dyDescent="0.35">
      <c r="A1776" s="6"/>
      <c r="B1776" s="6"/>
      <c r="C1776" s="6"/>
      <c r="D1776" s="28">
        <f t="shared" si="226"/>
        <v>0</v>
      </c>
      <c r="E1776" s="28">
        <f t="shared" si="227"/>
        <v>0</v>
      </c>
      <c r="F1776" s="28">
        <f t="shared" si="228"/>
        <v>0</v>
      </c>
      <c r="H1776" s="6"/>
      <c r="I1776" s="6"/>
      <c r="J1776" s="6"/>
      <c r="K1776" s="28">
        <f t="shared" si="229"/>
        <v>0</v>
      </c>
      <c r="L1776" s="28">
        <f t="shared" si="230"/>
        <v>0</v>
      </c>
      <c r="M1776" s="28">
        <f t="shared" si="231"/>
        <v>0</v>
      </c>
      <c r="O1776" s="11" t="s">
        <v>25</v>
      </c>
      <c r="P1776" s="6"/>
      <c r="Q1776" s="28">
        <f t="shared" si="232"/>
        <v>0</v>
      </c>
      <c r="S1776" s="11" t="s">
        <v>25</v>
      </c>
      <c r="T1776" s="6"/>
      <c r="U1776" s="28">
        <f t="shared" si="233"/>
        <v>0</v>
      </c>
    </row>
    <row r="1777" spans="1:21" x14ac:dyDescent="0.35">
      <c r="A1777" s="6"/>
      <c r="B1777" s="6"/>
      <c r="C1777" s="6"/>
      <c r="D1777" s="28">
        <f t="shared" si="226"/>
        <v>0</v>
      </c>
      <c r="E1777" s="28">
        <f t="shared" si="227"/>
        <v>0</v>
      </c>
      <c r="F1777" s="28">
        <f t="shared" si="228"/>
        <v>0</v>
      </c>
      <c r="H1777" s="6"/>
      <c r="I1777" s="6"/>
      <c r="J1777" s="6"/>
      <c r="K1777" s="28">
        <f t="shared" si="229"/>
        <v>0</v>
      </c>
      <c r="L1777" s="28">
        <f t="shared" si="230"/>
        <v>0</v>
      </c>
      <c r="M1777" s="28">
        <f t="shared" si="231"/>
        <v>0</v>
      </c>
      <c r="O1777" s="11" t="s">
        <v>25</v>
      </c>
      <c r="P1777" s="6"/>
      <c r="Q1777" s="28">
        <f t="shared" si="232"/>
        <v>0</v>
      </c>
      <c r="S1777" s="11" t="s">
        <v>25</v>
      </c>
      <c r="T1777" s="6"/>
      <c r="U1777" s="28">
        <f t="shared" si="233"/>
        <v>0</v>
      </c>
    </row>
    <row r="1778" spans="1:21" x14ac:dyDescent="0.35">
      <c r="A1778" s="6"/>
      <c r="B1778" s="6"/>
      <c r="C1778" s="6"/>
      <c r="D1778" s="28">
        <f t="shared" ref="D1778:D1841" si="234">CalcHostUnitsFullStack(B1778)</f>
        <v>0</v>
      </c>
      <c r="E1778" s="28">
        <f t="shared" ref="E1778:E1841" si="235">D1778*C1778</f>
        <v>0</v>
      </c>
      <c r="F1778" s="28">
        <f t="shared" ref="F1778:F1841" si="236">CalcCustomMetricsFullStack(B1778)</f>
        <v>0</v>
      </c>
      <c r="H1778" s="6"/>
      <c r="I1778" s="6"/>
      <c r="J1778" s="6"/>
      <c r="K1778" s="28">
        <f t="shared" ref="K1778:K1841" si="237">CalcHostUnitsInfraOnly(I1778)</f>
        <v>0</v>
      </c>
      <c r="L1778" s="28">
        <f t="shared" ref="L1778:L1841" si="238">K1778*J1778</f>
        <v>0</v>
      </c>
      <c r="M1778" s="28">
        <f t="shared" ref="M1778:M1841" si="239">CalcCustomMetricsInfraOnly(I1778)</f>
        <v>0</v>
      </c>
      <c r="O1778" s="11" t="s">
        <v>25</v>
      </c>
      <c r="P1778" s="6"/>
      <c r="Q1778" s="28">
        <f t="shared" ref="Q1778:Q1841" si="240">CalcHostUnitsFullStack(VLOOKUP(O1778,machine_sizes,2,FALSE))*P1778</f>
        <v>0</v>
      </c>
      <c r="S1778" s="11" t="s">
        <v>25</v>
      </c>
      <c r="T1778" s="6"/>
      <c r="U1778" s="28">
        <f t="shared" ref="U1778:U1841" si="241">CalcHostUnitsInfraOnly(VLOOKUP(S1778,machine_sizes,2,FALSE))*T1778</f>
        <v>0</v>
      </c>
    </row>
    <row r="1779" spans="1:21" x14ac:dyDescent="0.35">
      <c r="A1779" s="6"/>
      <c r="B1779" s="6"/>
      <c r="C1779" s="6"/>
      <c r="D1779" s="28">
        <f t="shared" si="234"/>
        <v>0</v>
      </c>
      <c r="E1779" s="28">
        <f t="shared" si="235"/>
        <v>0</v>
      </c>
      <c r="F1779" s="28">
        <f t="shared" si="236"/>
        <v>0</v>
      </c>
      <c r="H1779" s="6"/>
      <c r="I1779" s="6"/>
      <c r="J1779" s="6"/>
      <c r="K1779" s="28">
        <f t="shared" si="237"/>
        <v>0</v>
      </c>
      <c r="L1779" s="28">
        <f t="shared" si="238"/>
        <v>0</v>
      </c>
      <c r="M1779" s="28">
        <f t="shared" si="239"/>
        <v>0</v>
      </c>
      <c r="O1779" s="11" t="s">
        <v>25</v>
      </c>
      <c r="P1779" s="6"/>
      <c r="Q1779" s="28">
        <f t="shared" si="240"/>
        <v>0</v>
      </c>
      <c r="S1779" s="11" t="s">
        <v>25</v>
      </c>
      <c r="T1779" s="6"/>
      <c r="U1779" s="28">
        <f t="shared" si="241"/>
        <v>0</v>
      </c>
    </row>
    <row r="1780" spans="1:21" x14ac:dyDescent="0.35">
      <c r="A1780" s="6"/>
      <c r="B1780" s="6"/>
      <c r="C1780" s="6"/>
      <c r="D1780" s="28">
        <f t="shared" si="234"/>
        <v>0</v>
      </c>
      <c r="E1780" s="28">
        <f t="shared" si="235"/>
        <v>0</v>
      </c>
      <c r="F1780" s="28">
        <f t="shared" si="236"/>
        <v>0</v>
      </c>
      <c r="H1780" s="6"/>
      <c r="I1780" s="6"/>
      <c r="J1780" s="6"/>
      <c r="K1780" s="28">
        <f t="shared" si="237"/>
        <v>0</v>
      </c>
      <c r="L1780" s="28">
        <f t="shared" si="238"/>
        <v>0</v>
      </c>
      <c r="M1780" s="28">
        <f t="shared" si="239"/>
        <v>0</v>
      </c>
      <c r="O1780" s="11" t="s">
        <v>25</v>
      </c>
      <c r="P1780" s="6"/>
      <c r="Q1780" s="28">
        <f t="shared" si="240"/>
        <v>0</v>
      </c>
      <c r="S1780" s="11" t="s">
        <v>25</v>
      </c>
      <c r="T1780" s="6"/>
      <c r="U1780" s="28">
        <f t="shared" si="241"/>
        <v>0</v>
      </c>
    </row>
    <row r="1781" spans="1:21" x14ac:dyDescent="0.35">
      <c r="A1781" s="6"/>
      <c r="B1781" s="6"/>
      <c r="C1781" s="6"/>
      <c r="D1781" s="28">
        <f t="shared" si="234"/>
        <v>0</v>
      </c>
      <c r="E1781" s="28">
        <f t="shared" si="235"/>
        <v>0</v>
      </c>
      <c r="F1781" s="28">
        <f t="shared" si="236"/>
        <v>0</v>
      </c>
      <c r="H1781" s="6"/>
      <c r="I1781" s="6"/>
      <c r="J1781" s="6"/>
      <c r="K1781" s="28">
        <f t="shared" si="237"/>
        <v>0</v>
      </c>
      <c r="L1781" s="28">
        <f t="shared" si="238"/>
        <v>0</v>
      </c>
      <c r="M1781" s="28">
        <f t="shared" si="239"/>
        <v>0</v>
      </c>
      <c r="O1781" s="11" t="s">
        <v>25</v>
      </c>
      <c r="P1781" s="6"/>
      <c r="Q1781" s="28">
        <f t="shared" si="240"/>
        <v>0</v>
      </c>
      <c r="S1781" s="11" t="s">
        <v>25</v>
      </c>
      <c r="T1781" s="6"/>
      <c r="U1781" s="28">
        <f t="shared" si="241"/>
        <v>0</v>
      </c>
    </row>
    <row r="1782" spans="1:21" x14ac:dyDescent="0.35">
      <c r="A1782" s="6"/>
      <c r="B1782" s="6"/>
      <c r="C1782" s="6"/>
      <c r="D1782" s="28">
        <f t="shared" si="234"/>
        <v>0</v>
      </c>
      <c r="E1782" s="28">
        <f t="shared" si="235"/>
        <v>0</v>
      </c>
      <c r="F1782" s="28">
        <f t="shared" si="236"/>
        <v>0</v>
      </c>
      <c r="H1782" s="6"/>
      <c r="I1782" s="6"/>
      <c r="J1782" s="6"/>
      <c r="K1782" s="28">
        <f t="shared" si="237"/>
        <v>0</v>
      </c>
      <c r="L1782" s="28">
        <f t="shared" si="238"/>
        <v>0</v>
      </c>
      <c r="M1782" s="28">
        <f t="shared" si="239"/>
        <v>0</v>
      </c>
      <c r="O1782" s="11" t="s">
        <v>25</v>
      </c>
      <c r="P1782" s="6"/>
      <c r="Q1782" s="28">
        <f t="shared" si="240"/>
        <v>0</v>
      </c>
      <c r="S1782" s="11" t="s">
        <v>25</v>
      </c>
      <c r="T1782" s="6"/>
      <c r="U1782" s="28">
        <f t="shared" si="241"/>
        <v>0</v>
      </c>
    </row>
    <row r="1783" spans="1:21" x14ac:dyDescent="0.35">
      <c r="A1783" s="6"/>
      <c r="B1783" s="6"/>
      <c r="C1783" s="6"/>
      <c r="D1783" s="28">
        <f t="shared" si="234"/>
        <v>0</v>
      </c>
      <c r="E1783" s="28">
        <f t="shared" si="235"/>
        <v>0</v>
      </c>
      <c r="F1783" s="28">
        <f t="shared" si="236"/>
        <v>0</v>
      </c>
      <c r="H1783" s="6"/>
      <c r="I1783" s="6"/>
      <c r="J1783" s="6"/>
      <c r="K1783" s="28">
        <f t="shared" si="237"/>
        <v>0</v>
      </c>
      <c r="L1783" s="28">
        <f t="shared" si="238"/>
        <v>0</v>
      </c>
      <c r="M1783" s="28">
        <f t="shared" si="239"/>
        <v>0</v>
      </c>
      <c r="O1783" s="11" t="s">
        <v>25</v>
      </c>
      <c r="P1783" s="6"/>
      <c r="Q1783" s="28">
        <f t="shared" si="240"/>
        <v>0</v>
      </c>
      <c r="S1783" s="11" t="s">
        <v>25</v>
      </c>
      <c r="T1783" s="6"/>
      <c r="U1783" s="28">
        <f t="shared" si="241"/>
        <v>0</v>
      </c>
    </row>
    <row r="1784" spans="1:21" x14ac:dyDescent="0.35">
      <c r="A1784" s="6"/>
      <c r="B1784" s="6"/>
      <c r="C1784" s="6"/>
      <c r="D1784" s="28">
        <f t="shared" si="234"/>
        <v>0</v>
      </c>
      <c r="E1784" s="28">
        <f t="shared" si="235"/>
        <v>0</v>
      </c>
      <c r="F1784" s="28">
        <f t="shared" si="236"/>
        <v>0</v>
      </c>
      <c r="H1784" s="6"/>
      <c r="I1784" s="6"/>
      <c r="J1784" s="6"/>
      <c r="K1784" s="28">
        <f t="shared" si="237"/>
        <v>0</v>
      </c>
      <c r="L1784" s="28">
        <f t="shared" si="238"/>
        <v>0</v>
      </c>
      <c r="M1784" s="28">
        <f t="shared" si="239"/>
        <v>0</v>
      </c>
      <c r="O1784" s="11" t="s">
        <v>25</v>
      </c>
      <c r="P1784" s="6"/>
      <c r="Q1784" s="28">
        <f t="shared" si="240"/>
        <v>0</v>
      </c>
      <c r="S1784" s="11" t="s">
        <v>25</v>
      </c>
      <c r="T1784" s="6"/>
      <c r="U1784" s="28">
        <f t="shared" si="241"/>
        <v>0</v>
      </c>
    </row>
    <row r="1785" spans="1:21" x14ac:dyDescent="0.35">
      <c r="A1785" s="6"/>
      <c r="B1785" s="6"/>
      <c r="C1785" s="6"/>
      <c r="D1785" s="28">
        <f t="shared" si="234"/>
        <v>0</v>
      </c>
      <c r="E1785" s="28">
        <f t="shared" si="235"/>
        <v>0</v>
      </c>
      <c r="F1785" s="28">
        <f t="shared" si="236"/>
        <v>0</v>
      </c>
      <c r="H1785" s="6"/>
      <c r="I1785" s="6"/>
      <c r="J1785" s="6"/>
      <c r="K1785" s="28">
        <f t="shared" si="237"/>
        <v>0</v>
      </c>
      <c r="L1785" s="28">
        <f t="shared" si="238"/>
        <v>0</v>
      </c>
      <c r="M1785" s="28">
        <f t="shared" si="239"/>
        <v>0</v>
      </c>
      <c r="O1785" s="11" t="s">
        <v>25</v>
      </c>
      <c r="P1785" s="6"/>
      <c r="Q1785" s="28">
        <f t="shared" si="240"/>
        <v>0</v>
      </c>
      <c r="S1785" s="11" t="s">
        <v>25</v>
      </c>
      <c r="T1785" s="6"/>
      <c r="U1785" s="28">
        <f t="shared" si="241"/>
        <v>0</v>
      </c>
    </row>
    <row r="1786" spans="1:21" x14ac:dyDescent="0.35">
      <c r="A1786" s="6"/>
      <c r="B1786" s="6"/>
      <c r="C1786" s="6"/>
      <c r="D1786" s="28">
        <f t="shared" si="234"/>
        <v>0</v>
      </c>
      <c r="E1786" s="28">
        <f t="shared" si="235"/>
        <v>0</v>
      </c>
      <c r="F1786" s="28">
        <f t="shared" si="236"/>
        <v>0</v>
      </c>
      <c r="H1786" s="6"/>
      <c r="I1786" s="6"/>
      <c r="J1786" s="6"/>
      <c r="K1786" s="28">
        <f t="shared" si="237"/>
        <v>0</v>
      </c>
      <c r="L1786" s="28">
        <f t="shared" si="238"/>
        <v>0</v>
      </c>
      <c r="M1786" s="28">
        <f t="shared" si="239"/>
        <v>0</v>
      </c>
      <c r="O1786" s="11" t="s">
        <v>25</v>
      </c>
      <c r="P1786" s="6"/>
      <c r="Q1786" s="28">
        <f t="shared" si="240"/>
        <v>0</v>
      </c>
      <c r="S1786" s="11" t="s">
        <v>25</v>
      </c>
      <c r="T1786" s="6"/>
      <c r="U1786" s="28">
        <f t="shared" si="241"/>
        <v>0</v>
      </c>
    </row>
    <row r="1787" spans="1:21" x14ac:dyDescent="0.35">
      <c r="A1787" s="6"/>
      <c r="B1787" s="6"/>
      <c r="C1787" s="6"/>
      <c r="D1787" s="28">
        <f t="shared" si="234"/>
        <v>0</v>
      </c>
      <c r="E1787" s="28">
        <f t="shared" si="235"/>
        <v>0</v>
      </c>
      <c r="F1787" s="28">
        <f t="shared" si="236"/>
        <v>0</v>
      </c>
      <c r="H1787" s="6"/>
      <c r="I1787" s="6"/>
      <c r="J1787" s="6"/>
      <c r="K1787" s="28">
        <f t="shared" si="237"/>
        <v>0</v>
      </c>
      <c r="L1787" s="28">
        <f t="shared" si="238"/>
        <v>0</v>
      </c>
      <c r="M1787" s="28">
        <f t="shared" si="239"/>
        <v>0</v>
      </c>
      <c r="O1787" s="11" t="s">
        <v>25</v>
      </c>
      <c r="P1787" s="6"/>
      <c r="Q1787" s="28">
        <f t="shared" si="240"/>
        <v>0</v>
      </c>
      <c r="S1787" s="11" t="s">
        <v>25</v>
      </c>
      <c r="T1787" s="6"/>
      <c r="U1787" s="28">
        <f t="shared" si="241"/>
        <v>0</v>
      </c>
    </row>
    <row r="1788" spans="1:21" x14ac:dyDescent="0.35">
      <c r="A1788" s="6"/>
      <c r="B1788" s="6"/>
      <c r="C1788" s="6"/>
      <c r="D1788" s="28">
        <f t="shared" si="234"/>
        <v>0</v>
      </c>
      <c r="E1788" s="28">
        <f t="shared" si="235"/>
        <v>0</v>
      </c>
      <c r="F1788" s="28">
        <f t="shared" si="236"/>
        <v>0</v>
      </c>
      <c r="H1788" s="6"/>
      <c r="I1788" s="6"/>
      <c r="J1788" s="6"/>
      <c r="K1788" s="28">
        <f t="shared" si="237"/>
        <v>0</v>
      </c>
      <c r="L1788" s="28">
        <f t="shared" si="238"/>
        <v>0</v>
      </c>
      <c r="M1788" s="28">
        <f t="shared" si="239"/>
        <v>0</v>
      </c>
      <c r="O1788" s="11" t="s">
        <v>25</v>
      </c>
      <c r="P1788" s="6"/>
      <c r="Q1788" s="28">
        <f t="shared" si="240"/>
        <v>0</v>
      </c>
      <c r="S1788" s="11" t="s">
        <v>25</v>
      </c>
      <c r="T1788" s="6"/>
      <c r="U1788" s="28">
        <f t="shared" si="241"/>
        <v>0</v>
      </c>
    </row>
    <row r="1789" spans="1:21" x14ac:dyDescent="0.35">
      <c r="A1789" s="6"/>
      <c r="B1789" s="6"/>
      <c r="C1789" s="6"/>
      <c r="D1789" s="28">
        <f t="shared" si="234"/>
        <v>0</v>
      </c>
      <c r="E1789" s="28">
        <f t="shared" si="235"/>
        <v>0</v>
      </c>
      <c r="F1789" s="28">
        <f t="shared" si="236"/>
        <v>0</v>
      </c>
      <c r="H1789" s="6"/>
      <c r="I1789" s="6"/>
      <c r="J1789" s="6"/>
      <c r="K1789" s="28">
        <f t="shared" si="237"/>
        <v>0</v>
      </c>
      <c r="L1789" s="28">
        <f t="shared" si="238"/>
        <v>0</v>
      </c>
      <c r="M1789" s="28">
        <f t="shared" si="239"/>
        <v>0</v>
      </c>
      <c r="O1789" s="11" t="s">
        <v>25</v>
      </c>
      <c r="P1789" s="6"/>
      <c r="Q1789" s="28">
        <f t="shared" si="240"/>
        <v>0</v>
      </c>
      <c r="S1789" s="11" t="s">
        <v>25</v>
      </c>
      <c r="T1789" s="6"/>
      <c r="U1789" s="28">
        <f t="shared" si="241"/>
        <v>0</v>
      </c>
    </row>
    <row r="1790" spans="1:21" x14ac:dyDescent="0.35">
      <c r="A1790" s="6"/>
      <c r="B1790" s="6"/>
      <c r="C1790" s="6"/>
      <c r="D1790" s="28">
        <f t="shared" si="234"/>
        <v>0</v>
      </c>
      <c r="E1790" s="28">
        <f t="shared" si="235"/>
        <v>0</v>
      </c>
      <c r="F1790" s="28">
        <f t="shared" si="236"/>
        <v>0</v>
      </c>
      <c r="H1790" s="6"/>
      <c r="I1790" s="6"/>
      <c r="J1790" s="6"/>
      <c r="K1790" s="28">
        <f t="shared" si="237"/>
        <v>0</v>
      </c>
      <c r="L1790" s="28">
        <f t="shared" si="238"/>
        <v>0</v>
      </c>
      <c r="M1790" s="28">
        <f t="shared" si="239"/>
        <v>0</v>
      </c>
      <c r="O1790" s="11" t="s">
        <v>25</v>
      </c>
      <c r="P1790" s="6"/>
      <c r="Q1790" s="28">
        <f t="shared" si="240"/>
        <v>0</v>
      </c>
      <c r="S1790" s="11" t="s">
        <v>25</v>
      </c>
      <c r="T1790" s="6"/>
      <c r="U1790" s="28">
        <f t="shared" si="241"/>
        <v>0</v>
      </c>
    </row>
    <row r="1791" spans="1:21" x14ac:dyDescent="0.35">
      <c r="A1791" s="6"/>
      <c r="B1791" s="6"/>
      <c r="C1791" s="6"/>
      <c r="D1791" s="28">
        <f t="shared" si="234"/>
        <v>0</v>
      </c>
      <c r="E1791" s="28">
        <f t="shared" si="235"/>
        <v>0</v>
      </c>
      <c r="F1791" s="28">
        <f t="shared" si="236"/>
        <v>0</v>
      </c>
      <c r="H1791" s="6"/>
      <c r="I1791" s="6"/>
      <c r="J1791" s="6"/>
      <c r="K1791" s="28">
        <f t="shared" si="237"/>
        <v>0</v>
      </c>
      <c r="L1791" s="28">
        <f t="shared" si="238"/>
        <v>0</v>
      </c>
      <c r="M1791" s="28">
        <f t="shared" si="239"/>
        <v>0</v>
      </c>
      <c r="O1791" s="11" t="s">
        <v>25</v>
      </c>
      <c r="P1791" s="6"/>
      <c r="Q1791" s="28">
        <f t="shared" si="240"/>
        <v>0</v>
      </c>
      <c r="S1791" s="11" t="s">
        <v>25</v>
      </c>
      <c r="T1791" s="6"/>
      <c r="U1791" s="28">
        <f t="shared" si="241"/>
        <v>0</v>
      </c>
    </row>
    <row r="1792" spans="1:21" x14ac:dyDescent="0.35">
      <c r="A1792" s="6"/>
      <c r="B1792" s="6"/>
      <c r="C1792" s="6"/>
      <c r="D1792" s="28">
        <f t="shared" si="234"/>
        <v>0</v>
      </c>
      <c r="E1792" s="28">
        <f t="shared" si="235"/>
        <v>0</v>
      </c>
      <c r="F1792" s="28">
        <f t="shared" si="236"/>
        <v>0</v>
      </c>
      <c r="H1792" s="6"/>
      <c r="I1792" s="6"/>
      <c r="J1792" s="6"/>
      <c r="K1792" s="28">
        <f t="shared" si="237"/>
        <v>0</v>
      </c>
      <c r="L1792" s="28">
        <f t="shared" si="238"/>
        <v>0</v>
      </c>
      <c r="M1792" s="28">
        <f t="shared" si="239"/>
        <v>0</v>
      </c>
      <c r="O1792" s="11" t="s">
        <v>25</v>
      </c>
      <c r="P1792" s="6"/>
      <c r="Q1792" s="28">
        <f t="shared" si="240"/>
        <v>0</v>
      </c>
      <c r="S1792" s="11" t="s">
        <v>25</v>
      </c>
      <c r="T1792" s="6"/>
      <c r="U1792" s="28">
        <f t="shared" si="241"/>
        <v>0</v>
      </c>
    </row>
    <row r="1793" spans="1:21" x14ac:dyDescent="0.35">
      <c r="A1793" s="6"/>
      <c r="B1793" s="6"/>
      <c r="C1793" s="6"/>
      <c r="D1793" s="28">
        <f t="shared" si="234"/>
        <v>0</v>
      </c>
      <c r="E1793" s="28">
        <f t="shared" si="235"/>
        <v>0</v>
      </c>
      <c r="F1793" s="28">
        <f t="shared" si="236"/>
        <v>0</v>
      </c>
      <c r="H1793" s="6"/>
      <c r="I1793" s="6"/>
      <c r="J1793" s="6"/>
      <c r="K1793" s="28">
        <f t="shared" si="237"/>
        <v>0</v>
      </c>
      <c r="L1793" s="28">
        <f t="shared" si="238"/>
        <v>0</v>
      </c>
      <c r="M1793" s="28">
        <f t="shared" si="239"/>
        <v>0</v>
      </c>
      <c r="O1793" s="11" t="s">
        <v>25</v>
      </c>
      <c r="P1793" s="6"/>
      <c r="Q1793" s="28">
        <f t="shared" si="240"/>
        <v>0</v>
      </c>
      <c r="S1793" s="11" t="s">
        <v>25</v>
      </c>
      <c r="T1793" s="6"/>
      <c r="U1793" s="28">
        <f t="shared" si="241"/>
        <v>0</v>
      </c>
    </row>
    <row r="1794" spans="1:21" x14ac:dyDescent="0.35">
      <c r="A1794" s="6"/>
      <c r="B1794" s="6"/>
      <c r="C1794" s="6"/>
      <c r="D1794" s="28">
        <f t="shared" si="234"/>
        <v>0</v>
      </c>
      <c r="E1794" s="28">
        <f t="shared" si="235"/>
        <v>0</v>
      </c>
      <c r="F1794" s="28">
        <f t="shared" si="236"/>
        <v>0</v>
      </c>
      <c r="H1794" s="6"/>
      <c r="I1794" s="6"/>
      <c r="J1794" s="6"/>
      <c r="K1794" s="28">
        <f t="shared" si="237"/>
        <v>0</v>
      </c>
      <c r="L1794" s="28">
        <f t="shared" si="238"/>
        <v>0</v>
      </c>
      <c r="M1794" s="28">
        <f t="shared" si="239"/>
        <v>0</v>
      </c>
      <c r="O1794" s="11" t="s">
        <v>25</v>
      </c>
      <c r="P1794" s="6"/>
      <c r="Q1794" s="28">
        <f t="shared" si="240"/>
        <v>0</v>
      </c>
      <c r="S1794" s="11" t="s">
        <v>25</v>
      </c>
      <c r="T1794" s="6"/>
      <c r="U1794" s="28">
        <f t="shared" si="241"/>
        <v>0</v>
      </c>
    </row>
    <row r="1795" spans="1:21" x14ac:dyDescent="0.35">
      <c r="A1795" s="6"/>
      <c r="B1795" s="6"/>
      <c r="C1795" s="6"/>
      <c r="D1795" s="28">
        <f t="shared" si="234"/>
        <v>0</v>
      </c>
      <c r="E1795" s="28">
        <f t="shared" si="235"/>
        <v>0</v>
      </c>
      <c r="F1795" s="28">
        <f t="shared" si="236"/>
        <v>0</v>
      </c>
      <c r="H1795" s="6"/>
      <c r="I1795" s="6"/>
      <c r="J1795" s="6"/>
      <c r="K1795" s="28">
        <f t="shared" si="237"/>
        <v>0</v>
      </c>
      <c r="L1795" s="28">
        <f t="shared" si="238"/>
        <v>0</v>
      </c>
      <c r="M1795" s="28">
        <f t="shared" si="239"/>
        <v>0</v>
      </c>
      <c r="O1795" s="11" t="s">
        <v>25</v>
      </c>
      <c r="P1795" s="6"/>
      <c r="Q1795" s="28">
        <f t="shared" si="240"/>
        <v>0</v>
      </c>
      <c r="S1795" s="11" t="s">
        <v>25</v>
      </c>
      <c r="T1795" s="6"/>
      <c r="U1795" s="28">
        <f t="shared" si="241"/>
        <v>0</v>
      </c>
    </row>
    <row r="1796" spans="1:21" x14ac:dyDescent="0.35">
      <c r="A1796" s="6"/>
      <c r="B1796" s="6"/>
      <c r="C1796" s="6"/>
      <c r="D1796" s="28">
        <f t="shared" si="234"/>
        <v>0</v>
      </c>
      <c r="E1796" s="28">
        <f t="shared" si="235"/>
        <v>0</v>
      </c>
      <c r="F1796" s="28">
        <f t="shared" si="236"/>
        <v>0</v>
      </c>
      <c r="H1796" s="6"/>
      <c r="I1796" s="6"/>
      <c r="J1796" s="6"/>
      <c r="K1796" s="28">
        <f t="shared" si="237"/>
        <v>0</v>
      </c>
      <c r="L1796" s="28">
        <f t="shared" si="238"/>
        <v>0</v>
      </c>
      <c r="M1796" s="28">
        <f t="shared" si="239"/>
        <v>0</v>
      </c>
      <c r="O1796" s="11" t="s">
        <v>25</v>
      </c>
      <c r="P1796" s="6"/>
      <c r="Q1796" s="28">
        <f t="shared" si="240"/>
        <v>0</v>
      </c>
      <c r="S1796" s="11" t="s">
        <v>25</v>
      </c>
      <c r="T1796" s="6"/>
      <c r="U1796" s="28">
        <f t="shared" si="241"/>
        <v>0</v>
      </c>
    </row>
    <row r="1797" spans="1:21" x14ac:dyDescent="0.35">
      <c r="A1797" s="6"/>
      <c r="B1797" s="6"/>
      <c r="C1797" s="6"/>
      <c r="D1797" s="28">
        <f t="shared" si="234"/>
        <v>0</v>
      </c>
      <c r="E1797" s="28">
        <f t="shared" si="235"/>
        <v>0</v>
      </c>
      <c r="F1797" s="28">
        <f t="shared" si="236"/>
        <v>0</v>
      </c>
      <c r="H1797" s="6"/>
      <c r="I1797" s="6"/>
      <c r="J1797" s="6"/>
      <c r="K1797" s="28">
        <f t="shared" si="237"/>
        <v>0</v>
      </c>
      <c r="L1797" s="28">
        <f t="shared" si="238"/>
        <v>0</v>
      </c>
      <c r="M1797" s="28">
        <f t="shared" si="239"/>
        <v>0</v>
      </c>
      <c r="O1797" s="11" t="s">
        <v>25</v>
      </c>
      <c r="P1797" s="6"/>
      <c r="Q1797" s="28">
        <f t="shared" si="240"/>
        <v>0</v>
      </c>
      <c r="S1797" s="11" t="s">
        <v>25</v>
      </c>
      <c r="T1797" s="6"/>
      <c r="U1797" s="28">
        <f t="shared" si="241"/>
        <v>0</v>
      </c>
    </row>
    <row r="1798" spans="1:21" x14ac:dyDescent="0.35">
      <c r="A1798" s="6"/>
      <c r="B1798" s="6"/>
      <c r="C1798" s="6"/>
      <c r="D1798" s="28">
        <f t="shared" si="234"/>
        <v>0</v>
      </c>
      <c r="E1798" s="28">
        <f t="shared" si="235"/>
        <v>0</v>
      </c>
      <c r="F1798" s="28">
        <f t="shared" si="236"/>
        <v>0</v>
      </c>
      <c r="H1798" s="6"/>
      <c r="I1798" s="6"/>
      <c r="J1798" s="6"/>
      <c r="K1798" s="28">
        <f t="shared" si="237"/>
        <v>0</v>
      </c>
      <c r="L1798" s="28">
        <f t="shared" si="238"/>
        <v>0</v>
      </c>
      <c r="M1798" s="28">
        <f t="shared" si="239"/>
        <v>0</v>
      </c>
      <c r="O1798" s="11" t="s">
        <v>25</v>
      </c>
      <c r="P1798" s="6"/>
      <c r="Q1798" s="28">
        <f t="shared" si="240"/>
        <v>0</v>
      </c>
      <c r="S1798" s="11" t="s">
        <v>25</v>
      </c>
      <c r="T1798" s="6"/>
      <c r="U1798" s="28">
        <f t="shared" si="241"/>
        <v>0</v>
      </c>
    </row>
    <row r="1799" spans="1:21" x14ac:dyDescent="0.35">
      <c r="A1799" s="6"/>
      <c r="B1799" s="6"/>
      <c r="C1799" s="6"/>
      <c r="D1799" s="28">
        <f t="shared" si="234"/>
        <v>0</v>
      </c>
      <c r="E1799" s="28">
        <f t="shared" si="235"/>
        <v>0</v>
      </c>
      <c r="F1799" s="28">
        <f t="shared" si="236"/>
        <v>0</v>
      </c>
      <c r="H1799" s="6"/>
      <c r="I1799" s="6"/>
      <c r="J1799" s="6"/>
      <c r="K1799" s="28">
        <f t="shared" si="237"/>
        <v>0</v>
      </c>
      <c r="L1799" s="28">
        <f t="shared" si="238"/>
        <v>0</v>
      </c>
      <c r="M1799" s="28">
        <f t="shared" si="239"/>
        <v>0</v>
      </c>
      <c r="O1799" s="11" t="s">
        <v>25</v>
      </c>
      <c r="P1799" s="6"/>
      <c r="Q1799" s="28">
        <f t="shared" si="240"/>
        <v>0</v>
      </c>
      <c r="S1799" s="11" t="s">
        <v>25</v>
      </c>
      <c r="T1799" s="6"/>
      <c r="U1799" s="28">
        <f t="shared" si="241"/>
        <v>0</v>
      </c>
    </row>
    <row r="1800" spans="1:21" x14ac:dyDescent="0.35">
      <c r="A1800" s="6"/>
      <c r="B1800" s="6"/>
      <c r="C1800" s="6"/>
      <c r="D1800" s="28">
        <f t="shared" si="234"/>
        <v>0</v>
      </c>
      <c r="E1800" s="28">
        <f t="shared" si="235"/>
        <v>0</v>
      </c>
      <c r="F1800" s="28">
        <f t="shared" si="236"/>
        <v>0</v>
      </c>
      <c r="H1800" s="6"/>
      <c r="I1800" s="6"/>
      <c r="J1800" s="6"/>
      <c r="K1800" s="28">
        <f t="shared" si="237"/>
        <v>0</v>
      </c>
      <c r="L1800" s="28">
        <f t="shared" si="238"/>
        <v>0</v>
      </c>
      <c r="M1800" s="28">
        <f t="shared" si="239"/>
        <v>0</v>
      </c>
      <c r="O1800" s="11" t="s">
        <v>25</v>
      </c>
      <c r="P1800" s="6"/>
      <c r="Q1800" s="28">
        <f t="shared" si="240"/>
        <v>0</v>
      </c>
      <c r="S1800" s="11" t="s">
        <v>25</v>
      </c>
      <c r="T1800" s="6"/>
      <c r="U1800" s="28">
        <f t="shared" si="241"/>
        <v>0</v>
      </c>
    </row>
    <row r="1801" spans="1:21" x14ac:dyDescent="0.35">
      <c r="A1801" s="6"/>
      <c r="B1801" s="6"/>
      <c r="C1801" s="6"/>
      <c r="D1801" s="28">
        <f t="shared" si="234"/>
        <v>0</v>
      </c>
      <c r="E1801" s="28">
        <f t="shared" si="235"/>
        <v>0</v>
      </c>
      <c r="F1801" s="28">
        <f t="shared" si="236"/>
        <v>0</v>
      </c>
      <c r="H1801" s="6"/>
      <c r="I1801" s="6"/>
      <c r="J1801" s="6"/>
      <c r="K1801" s="28">
        <f t="shared" si="237"/>
        <v>0</v>
      </c>
      <c r="L1801" s="28">
        <f t="shared" si="238"/>
        <v>0</v>
      </c>
      <c r="M1801" s="28">
        <f t="shared" si="239"/>
        <v>0</v>
      </c>
      <c r="O1801" s="11" t="s">
        <v>25</v>
      </c>
      <c r="P1801" s="6"/>
      <c r="Q1801" s="28">
        <f t="shared" si="240"/>
        <v>0</v>
      </c>
      <c r="S1801" s="11" t="s">
        <v>25</v>
      </c>
      <c r="T1801" s="6"/>
      <c r="U1801" s="28">
        <f t="shared" si="241"/>
        <v>0</v>
      </c>
    </row>
    <row r="1802" spans="1:21" x14ac:dyDescent="0.35">
      <c r="A1802" s="6"/>
      <c r="B1802" s="6"/>
      <c r="C1802" s="6"/>
      <c r="D1802" s="28">
        <f t="shared" si="234"/>
        <v>0</v>
      </c>
      <c r="E1802" s="28">
        <f t="shared" si="235"/>
        <v>0</v>
      </c>
      <c r="F1802" s="28">
        <f t="shared" si="236"/>
        <v>0</v>
      </c>
      <c r="H1802" s="6"/>
      <c r="I1802" s="6"/>
      <c r="J1802" s="6"/>
      <c r="K1802" s="28">
        <f t="shared" si="237"/>
        <v>0</v>
      </c>
      <c r="L1802" s="28">
        <f t="shared" si="238"/>
        <v>0</v>
      </c>
      <c r="M1802" s="28">
        <f t="shared" si="239"/>
        <v>0</v>
      </c>
      <c r="O1802" s="11" t="s">
        <v>25</v>
      </c>
      <c r="P1802" s="6"/>
      <c r="Q1802" s="28">
        <f t="shared" si="240"/>
        <v>0</v>
      </c>
      <c r="S1802" s="11" t="s">
        <v>25</v>
      </c>
      <c r="T1802" s="6"/>
      <c r="U1802" s="28">
        <f t="shared" si="241"/>
        <v>0</v>
      </c>
    </row>
    <row r="1803" spans="1:21" x14ac:dyDescent="0.35">
      <c r="A1803" s="6"/>
      <c r="B1803" s="6"/>
      <c r="C1803" s="6"/>
      <c r="D1803" s="28">
        <f t="shared" si="234"/>
        <v>0</v>
      </c>
      <c r="E1803" s="28">
        <f t="shared" si="235"/>
        <v>0</v>
      </c>
      <c r="F1803" s="28">
        <f t="shared" si="236"/>
        <v>0</v>
      </c>
      <c r="H1803" s="6"/>
      <c r="I1803" s="6"/>
      <c r="J1803" s="6"/>
      <c r="K1803" s="28">
        <f t="shared" si="237"/>
        <v>0</v>
      </c>
      <c r="L1803" s="28">
        <f t="shared" si="238"/>
        <v>0</v>
      </c>
      <c r="M1803" s="28">
        <f t="shared" si="239"/>
        <v>0</v>
      </c>
      <c r="O1803" s="11" t="s">
        <v>25</v>
      </c>
      <c r="P1803" s="6"/>
      <c r="Q1803" s="28">
        <f t="shared" si="240"/>
        <v>0</v>
      </c>
      <c r="S1803" s="11" t="s">
        <v>25</v>
      </c>
      <c r="T1803" s="6"/>
      <c r="U1803" s="28">
        <f t="shared" si="241"/>
        <v>0</v>
      </c>
    </row>
    <row r="1804" spans="1:21" x14ac:dyDescent="0.35">
      <c r="A1804" s="6"/>
      <c r="B1804" s="6"/>
      <c r="C1804" s="6"/>
      <c r="D1804" s="28">
        <f t="shared" si="234"/>
        <v>0</v>
      </c>
      <c r="E1804" s="28">
        <f t="shared" si="235"/>
        <v>0</v>
      </c>
      <c r="F1804" s="28">
        <f t="shared" si="236"/>
        <v>0</v>
      </c>
      <c r="H1804" s="6"/>
      <c r="I1804" s="6"/>
      <c r="J1804" s="6"/>
      <c r="K1804" s="28">
        <f t="shared" si="237"/>
        <v>0</v>
      </c>
      <c r="L1804" s="28">
        <f t="shared" si="238"/>
        <v>0</v>
      </c>
      <c r="M1804" s="28">
        <f t="shared" si="239"/>
        <v>0</v>
      </c>
      <c r="O1804" s="11" t="s">
        <v>25</v>
      </c>
      <c r="P1804" s="6"/>
      <c r="Q1804" s="28">
        <f t="shared" si="240"/>
        <v>0</v>
      </c>
      <c r="S1804" s="11" t="s">
        <v>25</v>
      </c>
      <c r="T1804" s="6"/>
      <c r="U1804" s="28">
        <f t="shared" si="241"/>
        <v>0</v>
      </c>
    </row>
    <row r="1805" spans="1:21" x14ac:dyDescent="0.35">
      <c r="A1805" s="6"/>
      <c r="B1805" s="6"/>
      <c r="C1805" s="6"/>
      <c r="D1805" s="28">
        <f t="shared" si="234"/>
        <v>0</v>
      </c>
      <c r="E1805" s="28">
        <f t="shared" si="235"/>
        <v>0</v>
      </c>
      <c r="F1805" s="28">
        <f t="shared" si="236"/>
        <v>0</v>
      </c>
      <c r="H1805" s="6"/>
      <c r="I1805" s="6"/>
      <c r="J1805" s="6"/>
      <c r="K1805" s="28">
        <f t="shared" si="237"/>
        <v>0</v>
      </c>
      <c r="L1805" s="28">
        <f t="shared" si="238"/>
        <v>0</v>
      </c>
      <c r="M1805" s="28">
        <f t="shared" si="239"/>
        <v>0</v>
      </c>
      <c r="O1805" s="11" t="s">
        <v>25</v>
      </c>
      <c r="P1805" s="6"/>
      <c r="Q1805" s="28">
        <f t="shared" si="240"/>
        <v>0</v>
      </c>
      <c r="S1805" s="11" t="s">
        <v>25</v>
      </c>
      <c r="T1805" s="6"/>
      <c r="U1805" s="28">
        <f t="shared" si="241"/>
        <v>0</v>
      </c>
    </row>
    <row r="1806" spans="1:21" x14ac:dyDescent="0.35">
      <c r="A1806" s="6"/>
      <c r="B1806" s="6"/>
      <c r="C1806" s="6"/>
      <c r="D1806" s="28">
        <f t="shared" si="234"/>
        <v>0</v>
      </c>
      <c r="E1806" s="28">
        <f t="shared" si="235"/>
        <v>0</v>
      </c>
      <c r="F1806" s="28">
        <f t="shared" si="236"/>
        <v>0</v>
      </c>
      <c r="H1806" s="6"/>
      <c r="I1806" s="6"/>
      <c r="J1806" s="6"/>
      <c r="K1806" s="28">
        <f t="shared" si="237"/>
        <v>0</v>
      </c>
      <c r="L1806" s="28">
        <f t="shared" si="238"/>
        <v>0</v>
      </c>
      <c r="M1806" s="28">
        <f t="shared" si="239"/>
        <v>0</v>
      </c>
      <c r="O1806" s="11" t="s">
        <v>25</v>
      </c>
      <c r="P1806" s="6"/>
      <c r="Q1806" s="28">
        <f t="shared" si="240"/>
        <v>0</v>
      </c>
      <c r="S1806" s="11" t="s">
        <v>25</v>
      </c>
      <c r="T1806" s="6"/>
      <c r="U1806" s="28">
        <f t="shared" si="241"/>
        <v>0</v>
      </c>
    </row>
    <row r="1807" spans="1:21" x14ac:dyDescent="0.35">
      <c r="A1807" s="6"/>
      <c r="B1807" s="6"/>
      <c r="C1807" s="6"/>
      <c r="D1807" s="28">
        <f t="shared" si="234"/>
        <v>0</v>
      </c>
      <c r="E1807" s="28">
        <f t="shared" si="235"/>
        <v>0</v>
      </c>
      <c r="F1807" s="28">
        <f t="shared" si="236"/>
        <v>0</v>
      </c>
      <c r="H1807" s="6"/>
      <c r="I1807" s="6"/>
      <c r="J1807" s="6"/>
      <c r="K1807" s="28">
        <f t="shared" si="237"/>
        <v>0</v>
      </c>
      <c r="L1807" s="28">
        <f t="shared" si="238"/>
        <v>0</v>
      </c>
      <c r="M1807" s="28">
        <f t="shared" si="239"/>
        <v>0</v>
      </c>
      <c r="O1807" s="11" t="s">
        <v>25</v>
      </c>
      <c r="P1807" s="6"/>
      <c r="Q1807" s="28">
        <f t="shared" si="240"/>
        <v>0</v>
      </c>
      <c r="S1807" s="11" t="s">
        <v>25</v>
      </c>
      <c r="T1807" s="6"/>
      <c r="U1807" s="28">
        <f t="shared" si="241"/>
        <v>0</v>
      </c>
    </row>
    <row r="1808" spans="1:21" x14ac:dyDescent="0.35">
      <c r="A1808" s="6"/>
      <c r="B1808" s="6"/>
      <c r="C1808" s="6"/>
      <c r="D1808" s="28">
        <f t="shared" si="234"/>
        <v>0</v>
      </c>
      <c r="E1808" s="28">
        <f t="shared" si="235"/>
        <v>0</v>
      </c>
      <c r="F1808" s="28">
        <f t="shared" si="236"/>
        <v>0</v>
      </c>
      <c r="H1808" s="6"/>
      <c r="I1808" s="6"/>
      <c r="J1808" s="6"/>
      <c r="K1808" s="28">
        <f t="shared" si="237"/>
        <v>0</v>
      </c>
      <c r="L1808" s="28">
        <f t="shared" si="238"/>
        <v>0</v>
      </c>
      <c r="M1808" s="28">
        <f t="shared" si="239"/>
        <v>0</v>
      </c>
      <c r="O1808" s="11" t="s">
        <v>25</v>
      </c>
      <c r="P1808" s="6"/>
      <c r="Q1808" s="28">
        <f t="shared" si="240"/>
        <v>0</v>
      </c>
      <c r="S1808" s="11" t="s">
        <v>25</v>
      </c>
      <c r="T1808" s="6"/>
      <c r="U1808" s="28">
        <f t="shared" si="241"/>
        <v>0</v>
      </c>
    </row>
    <row r="1809" spans="1:21" x14ac:dyDescent="0.35">
      <c r="A1809" s="6"/>
      <c r="B1809" s="6"/>
      <c r="C1809" s="6"/>
      <c r="D1809" s="28">
        <f t="shared" si="234"/>
        <v>0</v>
      </c>
      <c r="E1809" s="28">
        <f t="shared" si="235"/>
        <v>0</v>
      </c>
      <c r="F1809" s="28">
        <f t="shared" si="236"/>
        <v>0</v>
      </c>
      <c r="H1809" s="6"/>
      <c r="I1809" s="6"/>
      <c r="J1809" s="6"/>
      <c r="K1809" s="28">
        <f t="shared" si="237"/>
        <v>0</v>
      </c>
      <c r="L1809" s="28">
        <f t="shared" si="238"/>
        <v>0</v>
      </c>
      <c r="M1809" s="28">
        <f t="shared" si="239"/>
        <v>0</v>
      </c>
      <c r="O1809" s="11" t="s">
        <v>25</v>
      </c>
      <c r="P1809" s="6"/>
      <c r="Q1809" s="28">
        <f t="shared" si="240"/>
        <v>0</v>
      </c>
      <c r="S1809" s="11" t="s">
        <v>25</v>
      </c>
      <c r="T1809" s="6"/>
      <c r="U1809" s="28">
        <f t="shared" si="241"/>
        <v>0</v>
      </c>
    </row>
    <row r="1810" spans="1:21" x14ac:dyDescent="0.35">
      <c r="A1810" s="6"/>
      <c r="B1810" s="6"/>
      <c r="C1810" s="6"/>
      <c r="D1810" s="28">
        <f t="shared" si="234"/>
        <v>0</v>
      </c>
      <c r="E1810" s="28">
        <f t="shared" si="235"/>
        <v>0</v>
      </c>
      <c r="F1810" s="28">
        <f t="shared" si="236"/>
        <v>0</v>
      </c>
      <c r="H1810" s="6"/>
      <c r="I1810" s="6"/>
      <c r="J1810" s="6"/>
      <c r="K1810" s="28">
        <f t="shared" si="237"/>
        <v>0</v>
      </c>
      <c r="L1810" s="28">
        <f t="shared" si="238"/>
        <v>0</v>
      </c>
      <c r="M1810" s="28">
        <f t="shared" si="239"/>
        <v>0</v>
      </c>
      <c r="O1810" s="11" t="s">
        <v>25</v>
      </c>
      <c r="P1810" s="6"/>
      <c r="Q1810" s="28">
        <f t="shared" si="240"/>
        <v>0</v>
      </c>
      <c r="S1810" s="11" t="s">
        <v>25</v>
      </c>
      <c r="T1810" s="6"/>
      <c r="U1810" s="28">
        <f t="shared" si="241"/>
        <v>0</v>
      </c>
    </row>
    <row r="1811" spans="1:21" x14ac:dyDescent="0.35">
      <c r="A1811" s="6"/>
      <c r="B1811" s="6"/>
      <c r="C1811" s="6"/>
      <c r="D1811" s="28">
        <f t="shared" si="234"/>
        <v>0</v>
      </c>
      <c r="E1811" s="28">
        <f t="shared" si="235"/>
        <v>0</v>
      </c>
      <c r="F1811" s="28">
        <f t="shared" si="236"/>
        <v>0</v>
      </c>
      <c r="H1811" s="6"/>
      <c r="I1811" s="6"/>
      <c r="J1811" s="6"/>
      <c r="K1811" s="28">
        <f t="shared" si="237"/>
        <v>0</v>
      </c>
      <c r="L1811" s="28">
        <f t="shared" si="238"/>
        <v>0</v>
      </c>
      <c r="M1811" s="28">
        <f t="shared" si="239"/>
        <v>0</v>
      </c>
      <c r="O1811" s="11" t="s">
        <v>25</v>
      </c>
      <c r="P1811" s="6"/>
      <c r="Q1811" s="28">
        <f t="shared" si="240"/>
        <v>0</v>
      </c>
      <c r="S1811" s="11" t="s">
        <v>25</v>
      </c>
      <c r="T1811" s="6"/>
      <c r="U1811" s="28">
        <f t="shared" si="241"/>
        <v>0</v>
      </c>
    </row>
    <row r="1812" spans="1:21" x14ac:dyDescent="0.35">
      <c r="A1812" s="6"/>
      <c r="B1812" s="6"/>
      <c r="C1812" s="6"/>
      <c r="D1812" s="28">
        <f t="shared" si="234"/>
        <v>0</v>
      </c>
      <c r="E1812" s="28">
        <f t="shared" si="235"/>
        <v>0</v>
      </c>
      <c r="F1812" s="28">
        <f t="shared" si="236"/>
        <v>0</v>
      </c>
      <c r="H1812" s="6"/>
      <c r="I1812" s="6"/>
      <c r="J1812" s="6"/>
      <c r="K1812" s="28">
        <f t="shared" si="237"/>
        <v>0</v>
      </c>
      <c r="L1812" s="28">
        <f t="shared" si="238"/>
        <v>0</v>
      </c>
      <c r="M1812" s="28">
        <f t="shared" si="239"/>
        <v>0</v>
      </c>
      <c r="O1812" s="11" t="s">
        <v>25</v>
      </c>
      <c r="P1812" s="6"/>
      <c r="Q1812" s="28">
        <f t="shared" si="240"/>
        <v>0</v>
      </c>
      <c r="S1812" s="11" t="s">
        <v>25</v>
      </c>
      <c r="T1812" s="6"/>
      <c r="U1812" s="28">
        <f t="shared" si="241"/>
        <v>0</v>
      </c>
    </row>
    <row r="1813" spans="1:21" x14ac:dyDescent="0.35">
      <c r="A1813" s="6"/>
      <c r="B1813" s="6"/>
      <c r="C1813" s="6"/>
      <c r="D1813" s="28">
        <f t="shared" si="234"/>
        <v>0</v>
      </c>
      <c r="E1813" s="28">
        <f t="shared" si="235"/>
        <v>0</v>
      </c>
      <c r="F1813" s="28">
        <f t="shared" si="236"/>
        <v>0</v>
      </c>
      <c r="H1813" s="6"/>
      <c r="I1813" s="6"/>
      <c r="J1813" s="6"/>
      <c r="K1813" s="28">
        <f t="shared" si="237"/>
        <v>0</v>
      </c>
      <c r="L1813" s="28">
        <f t="shared" si="238"/>
        <v>0</v>
      </c>
      <c r="M1813" s="28">
        <f t="shared" si="239"/>
        <v>0</v>
      </c>
      <c r="O1813" s="11" t="s">
        <v>25</v>
      </c>
      <c r="P1813" s="6"/>
      <c r="Q1813" s="28">
        <f t="shared" si="240"/>
        <v>0</v>
      </c>
      <c r="S1813" s="11" t="s">
        <v>25</v>
      </c>
      <c r="T1813" s="6"/>
      <c r="U1813" s="28">
        <f t="shared" si="241"/>
        <v>0</v>
      </c>
    </row>
    <row r="1814" spans="1:21" x14ac:dyDescent="0.35">
      <c r="A1814" s="6"/>
      <c r="B1814" s="6"/>
      <c r="C1814" s="6"/>
      <c r="D1814" s="28">
        <f t="shared" si="234"/>
        <v>0</v>
      </c>
      <c r="E1814" s="28">
        <f t="shared" si="235"/>
        <v>0</v>
      </c>
      <c r="F1814" s="28">
        <f t="shared" si="236"/>
        <v>0</v>
      </c>
      <c r="H1814" s="6"/>
      <c r="I1814" s="6"/>
      <c r="J1814" s="6"/>
      <c r="K1814" s="28">
        <f t="shared" si="237"/>
        <v>0</v>
      </c>
      <c r="L1814" s="28">
        <f t="shared" si="238"/>
        <v>0</v>
      </c>
      <c r="M1814" s="28">
        <f t="shared" si="239"/>
        <v>0</v>
      </c>
      <c r="O1814" s="11" t="s">
        <v>25</v>
      </c>
      <c r="P1814" s="6"/>
      <c r="Q1814" s="28">
        <f t="shared" si="240"/>
        <v>0</v>
      </c>
      <c r="S1814" s="11" t="s">
        <v>25</v>
      </c>
      <c r="T1814" s="6"/>
      <c r="U1814" s="28">
        <f t="shared" si="241"/>
        <v>0</v>
      </c>
    </row>
    <row r="1815" spans="1:21" x14ac:dyDescent="0.35">
      <c r="A1815" s="6"/>
      <c r="B1815" s="6"/>
      <c r="C1815" s="6"/>
      <c r="D1815" s="28">
        <f t="shared" si="234"/>
        <v>0</v>
      </c>
      <c r="E1815" s="28">
        <f t="shared" si="235"/>
        <v>0</v>
      </c>
      <c r="F1815" s="28">
        <f t="shared" si="236"/>
        <v>0</v>
      </c>
      <c r="H1815" s="6"/>
      <c r="I1815" s="6"/>
      <c r="J1815" s="6"/>
      <c r="K1815" s="28">
        <f t="shared" si="237"/>
        <v>0</v>
      </c>
      <c r="L1815" s="28">
        <f t="shared" si="238"/>
        <v>0</v>
      </c>
      <c r="M1815" s="28">
        <f t="shared" si="239"/>
        <v>0</v>
      </c>
      <c r="O1815" s="11" t="s">
        <v>25</v>
      </c>
      <c r="P1815" s="6"/>
      <c r="Q1815" s="28">
        <f t="shared" si="240"/>
        <v>0</v>
      </c>
      <c r="S1815" s="11" t="s">
        <v>25</v>
      </c>
      <c r="T1815" s="6"/>
      <c r="U1815" s="28">
        <f t="shared" si="241"/>
        <v>0</v>
      </c>
    </row>
    <row r="1816" spans="1:21" x14ac:dyDescent="0.35">
      <c r="A1816" s="6"/>
      <c r="B1816" s="6"/>
      <c r="C1816" s="6"/>
      <c r="D1816" s="28">
        <f t="shared" si="234"/>
        <v>0</v>
      </c>
      <c r="E1816" s="28">
        <f t="shared" si="235"/>
        <v>0</v>
      </c>
      <c r="F1816" s="28">
        <f t="shared" si="236"/>
        <v>0</v>
      </c>
      <c r="H1816" s="6"/>
      <c r="I1816" s="6"/>
      <c r="J1816" s="6"/>
      <c r="K1816" s="28">
        <f t="shared" si="237"/>
        <v>0</v>
      </c>
      <c r="L1816" s="28">
        <f t="shared" si="238"/>
        <v>0</v>
      </c>
      <c r="M1816" s="28">
        <f t="shared" si="239"/>
        <v>0</v>
      </c>
      <c r="O1816" s="11" t="s">
        <v>25</v>
      </c>
      <c r="P1816" s="6"/>
      <c r="Q1816" s="28">
        <f t="shared" si="240"/>
        <v>0</v>
      </c>
      <c r="S1816" s="11" t="s">
        <v>25</v>
      </c>
      <c r="T1816" s="6"/>
      <c r="U1816" s="28">
        <f t="shared" si="241"/>
        <v>0</v>
      </c>
    </row>
    <row r="1817" spans="1:21" x14ac:dyDescent="0.35">
      <c r="A1817" s="6"/>
      <c r="B1817" s="6"/>
      <c r="C1817" s="6"/>
      <c r="D1817" s="28">
        <f t="shared" si="234"/>
        <v>0</v>
      </c>
      <c r="E1817" s="28">
        <f t="shared" si="235"/>
        <v>0</v>
      </c>
      <c r="F1817" s="28">
        <f t="shared" si="236"/>
        <v>0</v>
      </c>
      <c r="H1817" s="6"/>
      <c r="I1817" s="6"/>
      <c r="J1817" s="6"/>
      <c r="K1817" s="28">
        <f t="shared" si="237"/>
        <v>0</v>
      </c>
      <c r="L1817" s="28">
        <f t="shared" si="238"/>
        <v>0</v>
      </c>
      <c r="M1817" s="28">
        <f t="shared" si="239"/>
        <v>0</v>
      </c>
      <c r="O1817" s="11" t="s">
        <v>25</v>
      </c>
      <c r="P1817" s="6"/>
      <c r="Q1817" s="28">
        <f t="shared" si="240"/>
        <v>0</v>
      </c>
      <c r="S1817" s="11" t="s">
        <v>25</v>
      </c>
      <c r="T1817" s="6"/>
      <c r="U1817" s="28">
        <f t="shared" si="241"/>
        <v>0</v>
      </c>
    </row>
    <row r="1818" spans="1:21" x14ac:dyDescent="0.35">
      <c r="A1818" s="6"/>
      <c r="B1818" s="6"/>
      <c r="C1818" s="6"/>
      <c r="D1818" s="28">
        <f t="shared" si="234"/>
        <v>0</v>
      </c>
      <c r="E1818" s="28">
        <f t="shared" si="235"/>
        <v>0</v>
      </c>
      <c r="F1818" s="28">
        <f t="shared" si="236"/>
        <v>0</v>
      </c>
      <c r="H1818" s="6"/>
      <c r="I1818" s="6"/>
      <c r="J1818" s="6"/>
      <c r="K1818" s="28">
        <f t="shared" si="237"/>
        <v>0</v>
      </c>
      <c r="L1818" s="28">
        <f t="shared" si="238"/>
        <v>0</v>
      </c>
      <c r="M1818" s="28">
        <f t="shared" si="239"/>
        <v>0</v>
      </c>
      <c r="O1818" s="11" t="s">
        <v>25</v>
      </c>
      <c r="P1818" s="6"/>
      <c r="Q1818" s="28">
        <f t="shared" si="240"/>
        <v>0</v>
      </c>
      <c r="S1818" s="11" t="s">
        <v>25</v>
      </c>
      <c r="T1818" s="6"/>
      <c r="U1818" s="28">
        <f t="shared" si="241"/>
        <v>0</v>
      </c>
    </row>
    <row r="1819" spans="1:21" x14ac:dyDescent="0.35">
      <c r="A1819" s="6"/>
      <c r="B1819" s="6"/>
      <c r="C1819" s="6"/>
      <c r="D1819" s="28">
        <f t="shared" si="234"/>
        <v>0</v>
      </c>
      <c r="E1819" s="28">
        <f t="shared" si="235"/>
        <v>0</v>
      </c>
      <c r="F1819" s="28">
        <f t="shared" si="236"/>
        <v>0</v>
      </c>
      <c r="H1819" s="6"/>
      <c r="I1819" s="6"/>
      <c r="J1819" s="6"/>
      <c r="K1819" s="28">
        <f t="shared" si="237"/>
        <v>0</v>
      </c>
      <c r="L1819" s="28">
        <f t="shared" si="238"/>
        <v>0</v>
      </c>
      <c r="M1819" s="28">
        <f t="shared" si="239"/>
        <v>0</v>
      </c>
      <c r="O1819" s="11" t="s">
        <v>25</v>
      </c>
      <c r="P1819" s="6"/>
      <c r="Q1819" s="28">
        <f t="shared" si="240"/>
        <v>0</v>
      </c>
      <c r="S1819" s="11" t="s">
        <v>25</v>
      </c>
      <c r="T1819" s="6"/>
      <c r="U1819" s="28">
        <f t="shared" si="241"/>
        <v>0</v>
      </c>
    </row>
    <row r="1820" spans="1:21" x14ac:dyDescent="0.35">
      <c r="A1820" s="6"/>
      <c r="B1820" s="6"/>
      <c r="C1820" s="6"/>
      <c r="D1820" s="28">
        <f t="shared" si="234"/>
        <v>0</v>
      </c>
      <c r="E1820" s="28">
        <f t="shared" si="235"/>
        <v>0</v>
      </c>
      <c r="F1820" s="28">
        <f t="shared" si="236"/>
        <v>0</v>
      </c>
      <c r="H1820" s="6"/>
      <c r="I1820" s="6"/>
      <c r="J1820" s="6"/>
      <c r="K1820" s="28">
        <f t="shared" si="237"/>
        <v>0</v>
      </c>
      <c r="L1820" s="28">
        <f t="shared" si="238"/>
        <v>0</v>
      </c>
      <c r="M1820" s="28">
        <f t="shared" si="239"/>
        <v>0</v>
      </c>
      <c r="O1820" s="11" t="s">
        <v>25</v>
      </c>
      <c r="P1820" s="6"/>
      <c r="Q1820" s="28">
        <f t="shared" si="240"/>
        <v>0</v>
      </c>
      <c r="S1820" s="11" t="s">
        <v>25</v>
      </c>
      <c r="T1820" s="6"/>
      <c r="U1820" s="28">
        <f t="shared" si="241"/>
        <v>0</v>
      </c>
    </row>
    <row r="1821" spans="1:21" x14ac:dyDescent="0.35">
      <c r="A1821" s="6"/>
      <c r="B1821" s="6"/>
      <c r="C1821" s="6"/>
      <c r="D1821" s="28">
        <f t="shared" si="234"/>
        <v>0</v>
      </c>
      <c r="E1821" s="28">
        <f t="shared" si="235"/>
        <v>0</v>
      </c>
      <c r="F1821" s="28">
        <f t="shared" si="236"/>
        <v>0</v>
      </c>
      <c r="H1821" s="6"/>
      <c r="I1821" s="6"/>
      <c r="J1821" s="6"/>
      <c r="K1821" s="28">
        <f t="shared" si="237"/>
        <v>0</v>
      </c>
      <c r="L1821" s="28">
        <f t="shared" si="238"/>
        <v>0</v>
      </c>
      <c r="M1821" s="28">
        <f t="shared" si="239"/>
        <v>0</v>
      </c>
      <c r="O1821" s="11" t="s">
        <v>25</v>
      </c>
      <c r="P1821" s="6"/>
      <c r="Q1821" s="28">
        <f t="shared" si="240"/>
        <v>0</v>
      </c>
      <c r="S1821" s="11" t="s">
        <v>25</v>
      </c>
      <c r="T1821" s="6"/>
      <c r="U1821" s="28">
        <f t="shared" si="241"/>
        <v>0</v>
      </c>
    </row>
    <row r="1822" spans="1:21" x14ac:dyDescent="0.35">
      <c r="A1822" s="6"/>
      <c r="B1822" s="6"/>
      <c r="C1822" s="6"/>
      <c r="D1822" s="28">
        <f t="shared" si="234"/>
        <v>0</v>
      </c>
      <c r="E1822" s="28">
        <f t="shared" si="235"/>
        <v>0</v>
      </c>
      <c r="F1822" s="28">
        <f t="shared" si="236"/>
        <v>0</v>
      </c>
      <c r="H1822" s="6"/>
      <c r="I1822" s="6"/>
      <c r="J1822" s="6"/>
      <c r="K1822" s="28">
        <f t="shared" si="237"/>
        <v>0</v>
      </c>
      <c r="L1822" s="28">
        <f t="shared" si="238"/>
        <v>0</v>
      </c>
      <c r="M1822" s="28">
        <f t="shared" si="239"/>
        <v>0</v>
      </c>
      <c r="O1822" s="11" t="s">
        <v>25</v>
      </c>
      <c r="P1822" s="6"/>
      <c r="Q1822" s="28">
        <f t="shared" si="240"/>
        <v>0</v>
      </c>
      <c r="S1822" s="11" t="s">
        <v>25</v>
      </c>
      <c r="T1822" s="6"/>
      <c r="U1822" s="28">
        <f t="shared" si="241"/>
        <v>0</v>
      </c>
    </row>
    <row r="1823" spans="1:21" x14ac:dyDescent="0.35">
      <c r="A1823" s="6"/>
      <c r="B1823" s="6"/>
      <c r="C1823" s="6"/>
      <c r="D1823" s="28">
        <f t="shared" si="234"/>
        <v>0</v>
      </c>
      <c r="E1823" s="28">
        <f t="shared" si="235"/>
        <v>0</v>
      </c>
      <c r="F1823" s="28">
        <f t="shared" si="236"/>
        <v>0</v>
      </c>
      <c r="H1823" s="6"/>
      <c r="I1823" s="6"/>
      <c r="J1823" s="6"/>
      <c r="K1823" s="28">
        <f t="shared" si="237"/>
        <v>0</v>
      </c>
      <c r="L1823" s="28">
        <f t="shared" si="238"/>
        <v>0</v>
      </c>
      <c r="M1823" s="28">
        <f t="shared" si="239"/>
        <v>0</v>
      </c>
      <c r="O1823" s="11" t="s">
        <v>25</v>
      </c>
      <c r="P1823" s="6"/>
      <c r="Q1823" s="28">
        <f t="shared" si="240"/>
        <v>0</v>
      </c>
      <c r="S1823" s="11" t="s">
        <v>25</v>
      </c>
      <c r="T1823" s="6"/>
      <c r="U1823" s="28">
        <f t="shared" si="241"/>
        <v>0</v>
      </c>
    </row>
    <row r="1824" spans="1:21" x14ac:dyDescent="0.35">
      <c r="A1824" s="6"/>
      <c r="B1824" s="6"/>
      <c r="C1824" s="6"/>
      <c r="D1824" s="28">
        <f t="shared" si="234"/>
        <v>0</v>
      </c>
      <c r="E1824" s="28">
        <f t="shared" si="235"/>
        <v>0</v>
      </c>
      <c r="F1824" s="28">
        <f t="shared" si="236"/>
        <v>0</v>
      </c>
      <c r="H1824" s="6"/>
      <c r="I1824" s="6"/>
      <c r="J1824" s="6"/>
      <c r="K1824" s="28">
        <f t="shared" si="237"/>
        <v>0</v>
      </c>
      <c r="L1824" s="28">
        <f t="shared" si="238"/>
        <v>0</v>
      </c>
      <c r="M1824" s="28">
        <f t="shared" si="239"/>
        <v>0</v>
      </c>
      <c r="O1824" s="11" t="s">
        <v>25</v>
      </c>
      <c r="P1824" s="6"/>
      <c r="Q1824" s="28">
        <f t="shared" si="240"/>
        <v>0</v>
      </c>
      <c r="S1824" s="11" t="s">
        <v>25</v>
      </c>
      <c r="T1824" s="6"/>
      <c r="U1824" s="28">
        <f t="shared" si="241"/>
        <v>0</v>
      </c>
    </row>
    <row r="1825" spans="1:21" x14ac:dyDescent="0.35">
      <c r="A1825" s="6"/>
      <c r="B1825" s="6"/>
      <c r="C1825" s="6"/>
      <c r="D1825" s="28">
        <f t="shared" si="234"/>
        <v>0</v>
      </c>
      <c r="E1825" s="28">
        <f t="shared" si="235"/>
        <v>0</v>
      </c>
      <c r="F1825" s="28">
        <f t="shared" si="236"/>
        <v>0</v>
      </c>
      <c r="H1825" s="6"/>
      <c r="I1825" s="6"/>
      <c r="J1825" s="6"/>
      <c r="K1825" s="28">
        <f t="shared" si="237"/>
        <v>0</v>
      </c>
      <c r="L1825" s="28">
        <f t="shared" si="238"/>
        <v>0</v>
      </c>
      <c r="M1825" s="28">
        <f t="shared" si="239"/>
        <v>0</v>
      </c>
      <c r="O1825" s="11" t="s">
        <v>25</v>
      </c>
      <c r="P1825" s="6"/>
      <c r="Q1825" s="28">
        <f t="shared" si="240"/>
        <v>0</v>
      </c>
      <c r="S1825" s="11" t="s">
        <v>25</v>
      </c>
      <c r="T1825" s="6"/>
      <c r="U1825" s="28">
        <f t="shared" si="241"/>
        <v>0</v>
      </c>
    </row>
    <row r="1826" spans="1:21" x14ac:dyDescent="0.35">
      <c r="A1826" s="6"/>
      <c r="B1826" s="6"/>
      <c r="C1826" s="6"/>
      <c r="D1826" s="28">
        <f t="shared" si="234"/>
        <v>0</v>
      </c>
      <c r="E1826" s="28">
        <f t="shared" si="235"/>
        <v>0</v>
      </c>
      <c r="F1826" s="28">
        <f t="shared" si="236"/>
        <v>0</v>
      </c>
      <c r="H1826" s="6"/>
      <c r="I1826" s="6"/>
      <c r="J1826" s="6"/>
      <c r="K1826" s="28">
        <f t="shared" si="237"/>
        <v>0</v>
      </c>
      <c r="L1826" s="28">
        <f t="shared" si="238"/>
        <v>0</v>
      </c>
      <c r="M1826" s="28">
        <f t="shared" si="239"/>
        <v>0</v>
      </c>
      <c r="O1826" s="11" t="s">
        <v>25</v>
      </c>
      <c r="P1826" s="6"/>
      <c r="Q1826" s="28">
        <f t="shared" si="240"/>
        <v>0</v>
      </c>
      <c r="S1826" s="11" t="s">
        <v>25</v>
      </c>
      <c r="T1826" s="6"/>
      <c r="U1826" s="28">
        <f t="shared" si="241"/>
        <v>0</v>
      </c>
    </row>
    <row r="1827" spans="1:21" x14ac:dyDescent="0.35">
      <c r="A1827" s="6"/>
      <c r="B1827" s="6"/>
      <c r="C1827" s="6"/>
      <c r="D1827" s="28">
        <f t="shared" si="234"/>
        <v>0</v>
      </c>
      <c r="E1827" s="28">
        <f t="shared" si="235"/>
        <v>0</v>
      </c>
      <c r="F1827" s="28">
        <f t="shared" si="236"/>
        <v>0</v>
      </c>
      <c r="H1827" s="6"/>
      <c r="I1827" s="6"/>
      <c r="J1827" s="6"/>
      <c r="K1827" s="28">
        <f t="shared" si="237"/>
        <v>0</v>
      </c>
      <c r="L1827" s="28">
        <f t="shared" si="238"/>
        <v>0</v>
      </c>
      <c r="M1827" s="28">
        <f t="shared" si="239"/>
        <v>0</v>
      </c>
      <c r="O1827" s="11" t="s">
        <v>25</v>
      </c>
      <c r="P1827" s="6"/>
      <c r="Q1827" s="28">
        <f t="shared" si="240"/>
        <v>0</v>
      </c>
      <c r="S1827" s="11" t="s">
        <v>25</v>
      </c>
      <c r="T1827" s="6"/>
      <c r="U1827" s="28">
        <f t="shared" si="241"/>
        <v>0</v>
      </c>
    </row>
    <row r="1828" spans="1:21" x14ac:dyDescent="0.35">
      <c r="A1828" s="6"/>
      <c r="B1828" s="6"/>
      <c r="C1828" s="6"/>
      <c r="D1828" s="28">
        <f t="shared" si="234"/>
        <v>0</v>
      </c>
      <c r="E1828" s="28">
        <f t="shared" si="235"/>
        <v>0</v>
      </c>
      <c r="F1828" s="28">
        <f t="shared" si="236"/>
        <v>0</v>
      </c>
      <c r="H1828" s="6"/>
      <c r="I1828" s="6"/>
      <c r="J1828" s="6"/>
      <c r="K1828" s="28">
        <f t="shared" si="237"/>
        <v>0</v>
      </c>
      <c r="L1828" s="28">
        <f t="shared" si="238"/>
        <v>0</v>
      </c>
      <c r="M1828" s="28">
        <f t="shared" si="239"/>
        <v>0</v>
      </c>
      <c r="O1828" s="11" t="s">
        <v>25</v>
      </c>
      <c r="P1828" s="6"/>
      <c r="Q1828" s="28">
        <f t="shared" si="240"/>
        <v>0</v>
      </c>
      <c r="S1828" s="11" t="s">
        <v>25</v>
      </c>
      <c r="T1828" s="6"/>
      <c r="U1828" s="28">
        <f t="shared" si="241"/>
        <v>0</v>
      </c>
    </row>
    <row r="1829" spans="1:21" x14ac:dyDescent="0.35">
      <c r="A1829" s="6"/>
      <c r="B1829" s="6"/>
      <c r="C1829" s="6"/>
      <c r="D1829" s="28">
        <f t="shared" si="234"/>
        <v>0</v>
      </c>
      <c r="E1829" s="28">
        <f t="shared" si="235"/>
        <v>0</v>
      </c>
      <c r="F1829" s="28">
        <f t="shared" si="236"/>
        <v>0</v>
      </c>
      <c r="H1829" s="6"/>
      <c r="I1829" s="6"/>
      <c r="J1829" s="6"/>
      <c r="K1829" s="28">
        <f t="shared" si="237"/>
        <v>0</v>
      </c>
      <c r="L1829" s="28">
        <f t="shared" si="238"/>
        <v>0</v>
      </c>
      <c r="M1829" s="28">
        <f t="shared" si="239"/>
        <v>0</v>
      </c>
      <c r="O1829" s="11" t="s">
        <v>25</v>
      </c>
      <c r="P1829" s="6"/>
      <c r="Q1829" s="28">
        <f t="shared" si="240"/>
        <v>0</v>
      </c>
      <c r="S1829" s="11" t="s">
        <v>25</v>
      </c>
      <c r="T1829" s="6"/>
      <c r="U1829" s="28">
        <f t="shared" si="241"/>
        <v>0</v>
      </c>
    </row>
    <row r="1830" spans="1:21" x14ac:dyDescent="0.35">
      <c r="A1830" s="6"/>
      <c r="B1830" s="6"/>
      <c r="C1830" s="6"/>
      <c r="D1830" s="28">
        <f t="shared" si="234"/>
        <v>0</v>
      </c>
      <c r="E1830" s="28">
        <f t="shared" si="235"/>
        <v>0</v>
      </c>
      <c r="F1830" s="28">
        <f t="shared" si="236"/>
        <v>0</v>
      </c>
      <c r="H1830" s="6"/>
      <c r="I1830" s="6"/>
      <c r="J1830" s="6"/>
      <c r="K1830" s="28">
        <f t="shared" si="237"/>
        <v>0</v>
      </c>
      <c r="L1830" s="28">
        <f t="shared" si="238"/>
        <v>0</v>
      </c>
      <c r="M1830" s="28">
        <f t="shared" si="239"/>
        <v>0</v>
      </c>
      <c r="O1830" s="11" t="s">
        <v>25</v>
      </c>
      <c r="P1830" s="6"/>
      <c r="Q1830" s="28">
        <f t="shared" si="240"/>
        <v>0</v>
      </c>
      <c r="S1830" s="11" t="s">
        <v>25</v>
      </c>
      <c r="T1830" s="6"/>
      <c r="U1830" s="28">
        <f t="shared" si="241"/>
        <v>0</v>
      </c>
    </row>
    <row r="1831" spans="1:21" x14ac:dyDescent="0.35">
      <c r="A1831" s="6"/>
      <c r="B1831" s="6"/>
      <c r="C1831" s="6"/>
      <c r="D1831" s="28">
        <f t="shared" si="234"/>
        <v>0</v>
      </c>
      <c r="E1831" s="28">
        <f t="shared" si="235"/>
        <v>0</v>
      </c>
      <c r="F1831" s="28">
        <f t="shared" si="236"/>
        <v>0</v>
      </c>
      <c r="H1831" s="6"/>
      <c r="I1831" s="6"/>
      <c r="J1831" s="6"/>
      <c r="K1831" s="28">
        <f t="shared" si="237"/>
        <v>0</v>
      </c>
      <c r="L1831" s="28">
        <f t="shared" si="238"/>
        <v>0</v>
      </c>
      <c r="M1831" s="28">
        <f t="shared" si="239"/>
        <v>0</v>
      </c>
      <c r="O1831" s="11" t="s">
        <v>25</v>
      </c>
      <c r="P1831" s="6"/>
      <c r="Q1831" s="28">
        <f t="shared" si="240"/>
        <v>0</v>
      </c>
      <c r="S1831" s="11" t="s">
        <v>25</v>
      </c>
      <c r="T1831" s="6"/>
      <c r="U1831" s="28">
        <f t="shared" si="241"/>
        <v>0</v>
      </c>
    </row>
    <row r="1832" spans="1:21" x14ac:dyDescent="0.35">
      <c r="A1832" s="6"/>
      <c r="B1832" s="6"/>
      <c r="C1832" s="6"/>
      <c r="D1832" s="28">
        <f t="shared" si="234"/>
        <v>0</v>
      </c>
      <c r="E1832" s="28">
        <f t="shared" si="235"/>
        <v>0</v>
      </c>
      <c r="F1832" s="28">
        <f t="shared" si="236"/>
        <v>0</v>
      </c>
      <c r="H1832" s="6"/>
      <c r="I1832" s="6"/>
      <c r="J1832" s="6"/>
      <c r="K1832" s="28">
        <f t="shared" si="237"/>
        <v>0</v>
      </c>
      <c r="L1832" s="28">
        <f t="shared" si="238"/>
        <v>0</v>
      </c>
      <c r="M1832" s="28">
        <f t="shared" si="239"/>
        <v>0</v>
      </c>
      <c r="O1832" s="11" t="s">
        <v>25</v>
      </c>
      <c r="P1832" s="6"/>
      <c r="Q1832" s="28">
        <f t="shared" si="240"/>
        <v>0</v>
      </c>
      <c r="S1832" s="11" t="s">
        <v>25</v>
      </c>
      <c r="T1832" s="6"/>
      <c r="U1832" s="28">
        <f t="shared" si="241"/>
        <v>0</v>
      </c>
    </row>
    <row r="1833" spans="1:21" x14ac:dyDescent="0.35">
      <c r="A1833" s="6"/>
      <c r="B1833" s="6"/>
      <c r="C1833" s="6"/>
      <c r="D1833" s="28">
        <f t="shared" si="234"/>
        <v>0</v>
      </c>
      <c r="E1833" s="28">
        <f t="shared" si="235"/>
        <v>0</v>
      </c>
      <c r="F1833" s="28">
        <f t="shared" si="236"/>
        <v>0</v>
      </c>
      <c r="H1833" s="6"/>
      <c r="I1833" s="6"/>
      <c r="J1833" s="6"/>
      <c r="K1833" s="28">
        <f t="shared" si="237"/>
        <v>0</v>
      </c>
      <c r="L1833" s="28">
        <f t="shared" si="238"/>
        <v>0</v>
      </c>
      <c r="M1833" s="28">
        <f t="shared" si="239"/>
        <v>0</v>
      </c>
      <c r="O1833" s="11" t="s">
        <v>25</v>
      </c>
      <c r="P1833" s="6"/>
      <c r="Q1833" s="28">
        <f t="shared" si="240"/>
        <v>0</v>
      </c>
      <c r="S1833" s="11" t="s">
        <v>25</v>
      </c>
      <c r="T1833" s="6"/>
      <c r="U1833" s="28">
        <f t="shared" si="241"/>
        <v>0</v>
      </c>
    </row>
    <row r="1834" spans="1:21" x14ac:dyDescent="0.35">
      <c r="A1834" s="6"/>
      <c r="B1834" s="6"/>
      <c r="C1834" s="6"/>
      <c r="D1834" s="28">
        <f t="shared" si="234"/>
        <v>0</v>
      </c>
      <c r="E1834" s="28">
        <f t="shared" si="235"/>
        <v>0</v>
      </c>
      <c r="F1834" s="28">
        <f t="shared" si="236"/>
        <v>0</v>
      </c>
      <c r="H1834" s="6"/>
      <c r="I1834" s="6"/>
      <c r="J1834" s="6"/>
      <c r="K1834" s="28">
        <f t="shared" si="237"/>
        <v>0</v>
      </c>
      <c r="L1834" s="28">
        <f t="shared" si="238"/>
        <v>0</v>
      </c>
      <c r="M1834" s="28">
        <f t="shared" si="239"/>
        <v>0</v>
      </c>
      <c r="O1834" s="11" t="s">
        <v>25</v>
      </c>
      <c r="P1834" s="6"/>
      <c r="Q1834" s="28">
        <f t="shared" si="240"/>
        <v>0</v>
      </c>
      <c r="S1834" s="11" t="s">
        <v>25</v>
      </c>
      <c r="T1834" s="6"/>
      <c r="U1834" s="28">
        <f t="shared" si="241"/>
        <v>0</v>
      </c>
    </row>
    <row r="1835" spans="1:21" x14ac:dyDescent="0.35">
      <c r="A1835" s="6"/>
      <c r="B1835" s="6"/>
      <c r="C1835" s="6"/>
      <c r="D1835" s="28">
        <f t="shared" si="234"/>
        <v>0</v>
      </c>
      <c r="E1835" s="28">
        <f t="shared" si="235"/>
        <v>0</v>
      </c>
      <c r="F1835" s="28">
        <f t="shared" si="236"/>
        <v>0</v>
      </c>
      <c r="H1835" s="6"/>
      <c r="I1835" s="6"/>
      <c r="J1835" s="6"/>
      <c r="K1835" s="28">
        <f t="shared" si="237"/>
        <v>0</v>
      </c>
      <c r="L1835" s="28">
        <f t="shared" si="238"/>
        <v>0</v>
      </c>
      <c r="M1835" s="28">
        <f t="shared" si="239"/>
        <v>0</v>
      </c>
      <c r="O1835" s="11" t="s">
        <v>25</v>
      </c>
      <c r="P1835" s="6"/>
      <c r="Q1835" s="28">
        <f t="shared" si="240"/>
        <v>0</v>
      </c>
      <c r="S1835" s="11" t="s">
        <v>25</v>
      </c>
      <c r="T1835" s="6"/>
      <c r="U1835" s="28">
        <f t="shared" si="241"/>
        <v>0</v>
      </c>
    </row>
    <row r="1836" spans="1:21" x14ac:dyDescent="0.35">
      <c r="A1836" s="6"/>
      <c r="B1836" s="6"/>
      <c r="C1836" s="6"/>
      <c r="D1836" s="28">
        <f t="shared" si="234"/>
        <v>0</v>
      </c>
      <c r="E1836" s="28">
        <f t="shared" si="235"/>
        <v>0</v>
      </c>
      <c r="F1836" s="28">
        <f t="shared" si="236"/>
        <v>0</v>
      </c>
      <c r="H1836" s="6"/>
      <c r="I1836" s="6"/>
      <c r="J1836" s="6"/>
      <c r="K1836" s="28">
        <f t="shared" si="237"/>
        <v>0</v>
      </c>
      <c r="L1836" s="28">
        <f t="shared" si="238"/>
        <v>0</v>
      </c>
      <c r="M1836" s="28">
        <f t="shared" si="239"/>
        <v>0</v>
      </c>
      <c r="O1836" s="11" t="s">
        <v>25</v>
      </c>
      <c r="P1836" s="6"/>
      <c r="Q1836" s="28">
        <f t="shared" si="240"/>
        <v>0</v>
      </c>
      <c r="S1836" s="11" t="s">
        <v>25</v>
      </c>
      <c r="T1836" s="6"/>
      <c r="U1836" s="28">
        <f t="shared" si="241"/>
        <v>0</v>
      </c>
    </row>
    <row r="1837" spans="1:21" x14ac:dyDescent="0.35">
      <c r="A1837" s="6"/>
      <c r="B1837" s="6"/>
      <c r="C1837" s="6"/>
      <c r="D1837" s="28">
        <f t="shared" si="234"/>
        <v>0</v>
      </c>
      <c r="E1837" s="28">
        <f t="shared" si="235"/>
        <v>0</v>
      </c>
      <c r="F1837" s="28">
        <f t="shared" si="236"/>
        <v>0</v>
      </c>
      <c r="H1837" s="6"/>
      <c r="I1837" s="6"/>
      <c r="J1837" s="6"/>
      <c r="K1837" s="28">
        <f t="shared" si="237"/>
        <v>0</v>
      </c>
      <c r="L1837" s="28">
        <f t="shared" si="238"/>
        <v>0</v>
      </c>
      <c r="M1837" s="28">
        <f t="shared" si="239"/>
        <v>0</v>
      </c>
      <c r="O1837" s="11" t="s">
        <v>25</v>
      </c>
      <c r="P1837" s="6"/>
      <c r="Q1837" s="28">
        <f t="shared" si="240"/>
        <v>0</v>
      </c>
      <c r="S1837" s="11" t="s">
        <v>25</v>
      </c>
      <c r="T1837" s="6"/>
      <c r="U1837" s="28">
        <f t="shared" si="241"/>
        <v>0</v>
      </c>
    </row>
    <row r="1838" spans="1:21" x14ac:dyDescent="0.35">
      <c r="A1838" s="6"/>
      <c r="B1838" s="6"/>
      <c r="C1838" s="6"/>
      <c r="D1838" s="28">
        <f t="shared" si="234"/>
        <v>0</v>
      </c>
      <c r="E1838" s="28">
        <f t="shared" si="235"/>
        <v>0</v>
      </c>
      <c r="F1838" s="28">
        <f t="shared" si="236"/>
        <v>0</v>
      </c>
      <c r="H1838" s="6"/>
      <c r="I1838" s="6"/>
      <c r="J1838" s="6"/>
      <c r="K1838" s="28">
        <f t="shared" si="237"/>
        <v>0</v>
      </c>
      <c r="L1838" s="28">
        <f t="shared" si="238"/>
        <v>0</v>
      </c>
      <c r="M1838" s="28">
        <f t="shared" si="239"/>
        <v>0</v>
      </c>
      <c r="O1838" s="11" t="s">
        <v>25</v>
      </c>
      <c r="P1838" s="6"/>
      <c r="Q1838" s="28">
        <f t="shared" si="240"/>
        <v>0</v>
      </c>
      <c r="S1838" s="11" t="s">
        <v>25</v>
      </c>
      <c r="T1838" s="6"/>
      <c r="U1838" s="28">
        <f t="shared" si="241"/>
        <v>0</v>
      </c>
    </row>
    <row r="1839" spans="1:21" x14ac:dyDescent="0.35">
      <c r="A1839" s="6"/>
      <c r="B1839" s="6"/>
      <c r="C1839" s="6"/>
      <c r="D1839" s="28">
        <f t="shared" si="234"/>
        <v>0</v>
      </c>
      <c r="E1839" s="28">
        <f t="shared" si="235"/>
        <v>0</v>
      </c>
      <c r="F1839" s="28">
        <f t="shared" si="236"/>
        <v>0</v>
      </c>
      <c r="H1839" s="6"/>
      <c r="I1839" s="6"/>
      <c r="J1839" s="6"/>
      <c r="K1839" s="28">
        <f t="shared" si="237"/>
        <v>0</v>
      </c>
      <c r="L1839" s="28">
        <f t="shared" si="238"/>
        <v>0</v>
      </c>
      <c r="M1839" s="28">
        <f t="shared" si="239"/>
        <v>0</v>
      </c>
      <c r="O1839" s="11" t="s">
        <v>25</v>
      </c>
      <c r="P1839" s="6"/>
      <c r="Q1839" s="28">
        <f t="shared" si="240"/>
        <v>0</v>
      </c>
      <c r="S1839" s="11" t="s">
        <v>25</v>
      </c>
      <c r="T1839" s="6"/>
      <c r="U1839" s="28">
        <f t="shared" si="241"/>
        <v>0</v>
      </c>
    </row>
    <row r="1840" spans="1:21" x14ac:dyDescent="0.35">
      <c r="A1840" s="6"/>
      <c r="B1840" s="6"/>
      <c r="C1840" s="6"/>
      <c r="D1840" s="28">
        <f t="shared" si="234"/>
        <v>0</v>
      </c>
      <c r="E1840" s="28">
        <f t="shared" si="235"/>
        <v>0</v>
      </c>
      <c r="F1840" s="28">
        <f t="shared" si="236"/>
        <v>0</v>
      </c>
      <c r="H1840" s="6"/>
      <c r="I1840" s="6"/>
      <c r="J1840" s="6"/>
      <c r="K1840" s="28">
        <f t="shared" si="237"/>
        <v>0</v>
      </c>
      <c r="L1840" s="28">
        <f t="shared" si="238"/>
        <v>0</v>
      </c>
      <c r="M1840" s="28">
        <f t="shared" si="239"/>
        <v>0</v>
      </c>
      <c r="O1840" s="11" t="s">
        <v>25</v>
      </c>
      <c r="P1840" s="6"/>
      <c r="Q1840" s="28">
        <f t="shared" si="240"/>
        <v>0</v>
      </c>
      <c r="S1840" s="11" t="s">
        <v>25</v>
      </c>
      <c r="T1840" s="6"/>
      <c r="U1840" s="28">
        <f t="shared" si="241"/>
        <v>0</v>
      </c>
    </row>
    <row r="1841" spans="1:21" x14ac:dyDescent="0.35">
      <c r="A1841" s="6"/>
      <c r="B1841" s="6"/>
      <c r="C1841" s="6"/>
      <c r="D1841" s="28">
        <f t="shared" si="234"/>
        <v>0</v>
      </c>
      <c r="E1841" s="28">
        <f t="shared" si="235"/>
        <v>0</v>
      </c>
      <c r="F1841" s="28">
        <f t="shared" si="236"/>
        <v>0</v>
      </c>
      <c r="H1841" s="6"/>
      <c r="I1841" s="6"/>
      <c r="J1841" s="6"/>
      <c r="K1841" s="28">
        <f t="shared" si="237"/>
        <v>0</v>
      </c>
      <c r="L1841" s="28">
        <f t="shared" si="238"/>
        <v>0</v>
      </c>
      <c r="M1841" s="28">
        <f t="shared" si="239"/>
        <v>0</v>
      </c>
      <c r="O1841" s="11" t="s">
        <v>25</v>
      </c>
      <c r="P1841" s="6"/>
      <c r="Q1841" s="28">
        <f t="shared" si="240"/>
        <v>0</v>
      </c>
      <c r="S1841" s="11" t="s">
        <v>25</v>
      </c>
      <c r="T1841" s="6"/>
      <c r="U1841" s="28">
        <f t="shared" si="241"/>
        <v>0</v>
      </c>
    </row>
    <row r="1842" spans="1:21" x14ac:dyDescent="0.35">
      <c r="A1842" s="6"/>
      <c r="B1842" s="6"/>
      <c r="C1842" s="6"/>
      <c r="D1842" s="28">
        <f t="shared" ref="D1842:D1905" si="242">CalcHostUnitsFullStack(B1842)</f>
        <v>0</v>
      </c>
      <c r="E1842" s="28">
        <f t="shared" ref="E1842:E1905" si="243">D1842*C1842</f>
        <v>0</v>
      </c>
      <c r="F1842" s="28">
        <f t="shared" ref="F1842:F1905" si="244">CalcCustomMetricsFullStack(B1842)</f>
        <v>0</v>
      </c>
      <c r="H1842" s="6"/>
      <c r="I1842" s="6"/>
      <c r="J1842" s="6"/>
      <c r="K1842" s="28">
        <f t="shared" ref="K1842:K1905" si="245">CalcHostUnitsInfraOnly(I1842)</f>
        <v>0</v>
      </c>
      <c r="L1842" s="28">
        <f t="shared" ref="L1842:L1905" si="246">K1842*J1842</f>
        <v>0</v>
      </c>
      <c r="M1842" s="28">
        <f t="shared" ref="M1842:M1905" si="247">CalcCustomMetricsInfraOnly(I1842)</f>
        <v>0</v>
      </c>
      <c r="O1842" s="11" t="s">
        <v>25</v>
      </c>
      <c r="P1842" s="6"/>
      <c r="Q1842" s="28">
        <f t="shared" ref="Q1842:Q1905" si="248">CalcHostUnitsFullStack(VLOOKUP(O1842,machine_sizes,2,FALSE))*P1842</f>
        <v>0</v>
      </c>
      <c r="S1842" s="11" t="s">
        <v>25</v>
      </c>
      <c r="T1842" s="6"/>
      <c r="U1842" s="28">
        <f t="shared" ref="U1842:U1905" si="249">CalcHostUnitsInfraOnly(VLOOKUP(S1842,machine_sizes,2,FALSE))*T1842</f>
        <v>0</v>
      </c>
    </row>
    <row r="1843" spans="1:21" x14ac:dyDescent="0.35">
      <c r="A1843" s="6"/>
      <c r="B1843" s="6"/>
      <c r="C1843" s="6"/>
      <c r="D1843" s="28">
        <f t="shared" si="242"/>
        <v>0</v>
      </c>
      <c r="E1843" s="28">
        <f t="shared" si="243"/>
        <v>0</v>
      </c>
      <c r="F1843" s="28">
        <f t="shared" si="244"/>
        <v>0</v>
      </c>
      <c r="H1843" s="6"/>
      <c r="I1843" s="6"/>
      <c r="J1843" s="6"/>
      <c r="K1843" s="28">
        <f t="shared" si="245"/>
        <v>0</v>
      </c>
      <c r="L1843" s="28">
        <f t="shared" si="246"/>
        <v>0</v>
      </c>
      <c r="M1843" s="28">
        <f t="shared" si="247"/>
        <v>0</v>
      </c>
      <c r="O1843" s="11" t="s">
        <v>25</v>
      </c>
      <c r="P1843" s="6"/>
      <c r="Q1843" s="28">
        <f t="shared" si="248"/>
        <v>0</v>
      </c>
      <c r="S1843" s="11" t="s">
        <v>25</v>
      </c>
      <c r="T1843" s="6"/>
      <c r="U1843" s="28">
        <f t="shared" si="249"/>
        <v>0</v>
      </c>
    </row>
    <row r="1844" spans="1:21" x14ac:dyDescent="0.35">
      <c r="A1844" s="6"/>
      <c r="B1844" s="6"/>
      <c r="C1844" s="6"/>
      <c r="D1844" s="28">
        <f t="shared" si="242"/>
        <v>0</v>
      </c>
      <c r="E1844" s="28">
        <f t="shared" si="243"/>
        <v>0</v>
      </c>
      <c r="F1844" s="28">
        <f t="shared" si="244"/>
        <v>0</v>
      </c>
      <c r="H1844" s="6"/>
      <c r="I1844" s="6"/>
      <c r="J1844" s="6"/>
      <c r="K1844" s="28">
        <f t="shared" si="245"/>
        <v>0</v>
      </c>
      <c r="L1844" s="28">
        <f t="shared" si="246"/>
        <v>0</v>
      </c>
      <c r="M1844" s="28">
        <f t="shared" si="247"/>
        <v>0</v>
      </c>
      <c r="O1844" s="11" t="s">
        <v>25</v>
      </c>
      <c r="P1844" s="6"/>
      <c r="Q1844" s="28">
        <f t="shared" si="248"/>
        <v>0</v>
      </c>
      <c r="S1844" s="11" t="s">
        <v>25</v>
      </c>
      <c r="T1844" s="6"/>
      <c r="U1844" s="28">
        <f t="shared" si="249"/>
        <v>0</v>
      </c>
    </row>
    <row r="1845" spans="1:21" x14ac:dyDescent="0.35">
      <c r="A1845" s="6"/>
      <c r="B1845" s="6"/>
      <c r="C1845" s="6"/>
      <c r="D1845" s="28">
        <f t="shared" si="242"/>
        <v>0</v>
      </c>
      <c r="E1845" s="28">
        <f t="shared" si="243"/>
        <v>0</v>
      </c>
      <c r="F1845" s="28">
        <f t="shared" si="244"/>
        <v>0</v>
      </c>
      <c r="H1845" s="6"/>
      <c r="I1845" s="6"/>
      <c r="J1845" s="6"/>
      <c r="K1845" s="28">
        <f t="shared" si="245"/>
        <v>0</v>
      </c>
      <c r="L1845" s="28">
        <f t="shared" si="246"/>
        <v>0</v>
      </c>
      <c r="M1845" s="28">
        <f t="shared" si="247"/>
        <v>0</v>
      </c>
      <c r="O1845" s="11" t="s">
        <v>25</v>
      </c>
      <c r="P1845" s="6"/>
      <c r="Q1845" s="28">
        <f t="shared" si="248"/>
        <v>0</v>
      </c>
      <c r="S1845" s="11" t="s">
        <v>25</v>
      </c>
      <c r="T1845" s="6"/>
      <c r="U1845" s="28">
        <f t="shared" si="249"/>
        <v>0</v>
      </c>
    </row>
    <row r="1846" spans="1:21" x14ac:dyDescent="0.35">
      <c r="A1846" s="6"/>
      <c r="B1846" s="6"/>
      <c r="C1846" s="6"/>
      <c r="D1846" s="28">
        <f t="shared" si="242"/>
        <v>0</v>
      </c>
      <c r="E1846" s="28">
        <f t="shared" si="243"/>
        <v>0</v>
      </c>
      <c r="F1846" s="28">
        <f t="shared" si="244"/>
        <v>0</v>
      </c>
      <c r="H1846" s="6"/>
      <c r="I1846" s="6"/>
      <c r="J1846" s="6"/>
      <c r="K1846" s="28">
        <f t="shared" si="245"/>
        <v>0</v>
      </c>
      <c r="L1846" s="28">
        <f t="shared" si="246"/>
        <v>0</v>
      </c>
      <c r="M1846" s="28">
        <f t="shared" si="247"/>
        <v>0</v>
      </c>
      <c r="O1846" s="11" t="s">
        <v>25</v>
      </c>
      <c r="P1846" s="6"/>
      <c r="Q1846" s="28">
        <f t="shared" si="248"/>
        <v>0</v>
      </c>
      <c r="S1846" s="11" t="s">
        <v>25</v>
      </c>
      <c r="T1846" s="6"/>
      <c r="U1846" s="28">
        <f t="shared" si="249"/>
        <v>0</v>
      </c>
    </row>
    <row r="1847" spans="1:21" x14ac:dyDescent="0.35">
      <c r="A1847" s="6"/>
      <c r="B1847" s="6"/>
      <c r="C1847" s="6"/>
      <c r="D1847" s="28">
        <f t="shared" si="242"/>
        <v>0</v>
      </c>
      <c r="E1847" s="28">
        <f t="shared" si="243"/>
        <v>0</v>
      </c>
      <c r="F1847" s="28">
        <f t="shared" si="244"/>
        <v>0</v>
      </c>
      <c r="H1847" s="6"/>
      <c r="I1847" s="6"/>
      <c r="J1847" s="6"/>
      <c r="K1847" s="28">
        <f t="shared" si="245"/>
        <v>0</v>
      </c>
      <c r="L1847" s="28">
        <f t="shared" si="246"/>
        <v>0</v>
      </c>
      <c r="M1847" s="28">
        <f t="shared" si="247"/>
        <v>0</v>
      </c>
      <c r="O1847" s="11" t="s">
        <v>25</v>
      </c>
      <c r="P1847" s="6"/>
      <c r="Q1847" s="28">
        <f t="shared" si="248"/>
        <v>0</v>
      </c>
      <c r="S1847" s="11" t="s">
        <v>25</v>
      </c>
      <c r="T1847" s="6"/>
      <c r="U1847" s="28">
        <f t="shared" si="249"/>
        <v>0</v>
      </c>
    </row>
    <row r="1848" spans="1:21" x14ac:dyDescent="0.35">
      <c r="A1848" s="6"/>
      <c r="B1848" s="6"/>
      <c r="C1848" s="6"/>
      <c r="D1848" s="28">
        <f t="shared" si="242"/>
        <v>0</v>
      </c>
      <c r="E1848" s="28">
        <f t="shared" si="243"/>
        <v>0</v>
      </c>
      <c r="F1848" s="28">
        <f t="shared" si="244"/>
        <v>0</v>
      </c>
      <c r="H1848" s="6"/>
      <c r="I1848" s="6"/>
      <c r="J1848" s="6"/>
      <c r="K1848" s="28">
        <f t="shared" si="245"/>
        <v>0</v>
      </c>
      <c r="L1848" s="28">
        <f t="shared" si="246"/>
        <v>0</v>
      </c>
      <c r="M1848" s="28">
        <f t="shared" si="247"/>
        <v>0</v>
      </c>
      <c r="O1848" s="11" t="s">
        <v>25</v>
      </c>
      <c r="P1848" s="6"/>
      <c r="Q1848" s="28">
        <f t="shared" si="248"/>
        <v>0</v>
      </c>
      <c r="S1848" s="11" t="s">
        <v>25</v>
      </c>
      <c r="T1848" s="6"/>
      <c r="U1848" s="28">
        <f t="shared" si="249"/>
        <v>0</v>
      </c>
    </row>
    <row r="1849" spans="1:21" x14ac:dyDescent="0.35">
      <c r="A1849" s="6"/>
      <c r="B1849" s="6"/>
      <c r="C1849" s="6"/>
      <c r="D1849" s="28">
        <f t="shared" si="242"/>
        <v>0</v>
      </c>
      <c r="E1849" s="28">
        <f t="shared" si="243"/>
        <v>0</v>
      </c>
      <c r="F1849" s="28">
        <f t="shared" si="244"/>
        <v>0</v>
      </c>
      <c r="H1849" s="6"/>
      <c r="I1849" s="6"/>
      <c r="J1849" s="6"/>
      <c r="K1849" s="28">
        <f t="shared" si="245"/>
        <v>0</v>
      </c>
      <c r="L1849" s="28">
        <f t="shared" si="246"/>
        <v>0</v>
      </c>
      <c r="M1849" s="28">
        <f t="shared" si="247"/>
        <v>0</v>
      </c>
      <c r="O1849" s="11" t="s">
        <v>25</v>
      </c>
      <c r="P1849" s="6"/>
      <c r="Q1849" s="28">
        <f t="shared" si="248"/>
        <v>0</v>
      </c>
      <c r="S1849" s="11" t="s">
        <v>25</v>
      </c>
      <c r="T1849" s="6"/>
      <c r="U1849" s="28">
        <f t="shared" si="249"/>
        <v>0</v>
      </c>
    </row>
    <row r="1850" spans="1:21" x14ac:dyDescent="0.35">
      <c r="A1850" s="6"/>
      <c r="B1850" s="6"/>
      <c r="C1850" s="6"/>
      <c r="D1850" s="28">
        <f t="shared" si="242"/>
        <v>0</v>
      </c>
      <c r="E1850" s="28">
        <f t="shared" si="243"/>
        <v>0</v>
      </c>
      <c r="F1850" s="28">
        <f t="shared" si="244"/>
        <v>0</v>
      </c>
      <c r="H1850" s="6"/>
      <c r="I1850" s="6"/>
      <c r="J1850" s="6"/>
      <c r="K1850" s="28">
        <f t="shared" si="245"/>
        <v>0</v>
      </c>
      <c r="L1850" s="28">
        <f t="shared" si="246"/>
        <v>0</v>
      </c>
      <c r="M1850" s="28">
        <f t="shared" si="247"/>
        <v>0</v>
      </c>
      <c r="O1850" s="11" t="s">
        <v>25</v>
      </c>
      <c r="P1850" s="6"/>
      <c r="Q1850" s="28">
        <f t="shared" si="248"/>
        <v>0</v>
      </c>
      <c r="S1850" s="11" t="s">
        <v>25</v>
      </c>
      <c r="T1850" s="6"/>
      <c r="U1850" s="28">
        <f t="shared" si="249"/>
        <v>0</v>
      </c>
    </row>
    <row r="1851" spans="1:21" x14ac:dyDescent="0.35">
      <c r="A1851" s="6"/>
      <c r="B1851" s="6"/>
      <c r="C1851" s="6"/>
      <c r="D1851" s="28">
        <f t="shared" si="242"/>
        <v>0</v>
      </c>
      <c r="E1851" s="28">
        <f t="shared" si="243"/>
        <v>0</v>
      </c>
      <c r="F1851" s="28">
        <f t="shared" si="244"/>
        <v>0</v>
      </c>
      <c r="H1851" s="6"/>
      <c r="I1851" s="6"/>
      <c r="J1851" s="6"/>
      <c r="K1851" s="28">
        <f t="shared" si="245"/>
        <v>0</v>
      </c>
      <c r="L1851" s="28">
        <f t="shared" si="246"/>
        <v>0</v>
      </c>
      <c r="M1851" s="28">
        <f t="shared" si="247"/>
        <v>0</v>
      </c>
      <c r="O1851" s="11" t="s">
        <v>25</v>
      </c>
      <c r="P1851" s="6"/>
      <c r="Q1851" s="28">
        <f t="shared" si="248"/>
        <v>0</v>
      </c>
      <c r="S1851" s="11" t="s">
        <v>25</v>
      </c>
      <c r="T1851" s="6"/>
      <c r="U1851" s="28">
        <f t="shared" si="249"/>
        <v>0</v>
      </c>
    </row>
    <row r="1852" spans="1:21" x14ac:dyDescent="0.35">
      <c r="A1852" s="6"/>
      <c r="B1852" s="6"/>
      <c r="C1852" s="6"/>
      <c r="D1852" s="28">
        <f t="shared" si="242"/>
        <v>0</v>
      </c>
      <c r="E1852" s="28">
        <f t="shared" si="243"/>
        <v>0</v>
      </c>
      <c r="F1852" s="28">
        <f t="shared" si="244"/>
        <v>0</v>
      </c>
      <c r="H1852" s="6"/>
      <c r="I1852" s="6"/>
      <c r="J1852" s="6"/>
      <c r="K1852" s="28">
        <f t="shared" si="245"/>
        <v>0</v>
      </c>
      <c r="L1852" s="28">
        <f t="shared" si="246"/>
        <v>0</v>
      </c>
      <c r="M1852" s="28">
        <f t="shared" si="247"/>
        <v>0</v>
      </c>
      <c r="O1852" s="11" t="s">
        <v>25</v>
      </c>
      <c r="P1852" s="6"/>
      <c r="Q1852" s="28">
        <f t="shared" si="248"/>
        <v>0</v>
      </c>
      <c r="S1852" s="11" t="s">
        <v>25</v>
      </c>
      <c r="T1852" s="6"/>
      <c r="U1852" s="28">
        <f t="shared" si="249"/>
        <v>0</v>
      </c>
    </row>
    <row r="1853" spans="1:21" x14ac:dyDescent="0.35">
      <c r="A1853" s="6"/>
      <c r="B1853" s="6"/>
      <c r="C1853" s="6"/>
      <c r="D1853" s="28">
        <f t="shared" si="242"/>
        <v>0</v>
      </c>
      <c r="E1853" s="28">
        <f t="shared" si="243"/>
        <v>0</v>
      </c>
      <c r="F1853" s="28">
        <f t="shared" si="244"/>
        <v>0</v>
      </c>
      <c r="H1853" s="6"/>
      <c r="I1853" s="6"/>
      <c r="J1853" s="6"/>
      <c r="K1853" s="28">
        <f t="shared" si="245"/>
        <v>0</v>
      </c>
      <c r="L1853" s="28">
        <f t="shared" si="246"/>
        <v>0</v>
      </c>
      <c r="M1853" s="28">
        <f t="shared" si="247"/>
        <v>0</v>
      </c>
      <c r="O1853" s="11" t="s">
        <v>25</v>
      </c>
      <c r="P1853" s="6"/>
      <c r="Q1853" s="28">
        <f t="shared" si="248"/>
        <v>0</v>
      </c>
      <c r="S1853" s="11" t="s">
        <v>25</v>
      </c>
      <c r="T1853" s="6"/>
      <c r="U1853" s="28">
        <f t="shared" si="249"/>
        <v>0</v>
      </c>
    </row>
    <row r="1854" spans="1:21" x14ac:dyDescent="0.35">
      <c r="A1854" s="6"/>
      <c r="B1854" s="6"/>
      <c r="C1854" s="6"/>
      <c r="D1854" s="28">
        <f t="shared" si="242"/>
        <v>0</v>
      </c>
      <c r="E1854" s="28">
        <f t="shared" si="243"/>
        <v>0</v>
      </c>
      <c r="F1854" s="28">
        <f t="shared" si="244"/>
        <v>0</v>
      </c>
      <c r="H1854" s="6"/>
      <c r="I1854" s="6"/>
      <c r="J1854" s="6"/>
      <c r="K1854" s="28">
        <f t="shared" si="245"/>
        <v>0</v>
      </c>
      <c r="L1854" s="28">
        <f t="shared" si="246"/>
        <v>0</v>
      </c>
      <c r="M1854" s="28">
        <f t="shared" si="247"/>
        <v>0</v>
      </c>
      <c r="O1854" s="11" t="s">
        <v>25</v>
      </c>
      <c r="P1854" s="6"/>
      <c r="Q1854" s="28">
        <f t="shared" si="248"/>
        <v>0</v>
      </c>
      <c r="S1854" s="11" t="s">
        <v>25</v>
      </c>
      <c r="T1854" s="6"/>
      <c r="U1854" s="28">
        <f t="shared" si="249"/>
        <v>0</v>
      </c>
    </row>
    <row r="1855" spans="1:21" x14ac:dyDescent="0.35">
      <c r="A1855" s="6"/>
      <c r="B1855" s="6"/>
      <c r="C1855" s="6"/>
      <c r="D1855" s="28">
        <f t="shared" si="242"/>
        <v>0</v>
      </c>
      <c r="E1855" s="28">
        <f t="shared" si="243"/>
        <v>0</v>
      </c>
      <c r="F1855" s="28">
        <f t="shared" si="244"/>
        <v>0</v>
      </c>
      <c r="H1855" s="6"/>
      <c r="I1855" s="6"/>
      <c r="J1855" s="6"/>
      <c r="K1855" s="28">
        <f t="shared" si="245"/>
        <v>0</v>
      </c>
      <c r="L1855" s="28">
        <f t="shared" si="246"/>
        <v>0</v>
      </c>
      <c r="M1855" s="28">
        <f t="shared" si="247"/>
        <v>0</v>
      </c>
      <c r="O1855" s="11" t="s">
        <v>25</v>
      </c>
      <c r="P1855" s="6"/>
      <c r="Q1855" s="28">
        <f t="shared" si="248"/>
        <v>0</v>
      </c>
      <c r="S1855" s="11" t="s">
        <v>25</v>
      </c>
      <c r="T1855" s="6"/>
      <c r="U1855" s="28">
        <f t="shared" si="249"/>
        <v>0</v>
      </c>
    </row>
    <row r="1856" spans="1:21" x14ac:dyDescent="0.35">
      <c r="A1856" s="6"/>
      <c r="B1856" s="6"/>
      <c r="C1856" s="6"/>
      <c r="D1856" s="28">
        <f t="shared" si="242"/>
        <v>0</v>
      </c>
      <c r="E1856" s="28">
        <f t="shared" si="243"/>
        <v>0</v>
      </c>
      <c r="F1856" s="28">
        <f t="shared" si="244"/>
        <v>0</v>
      </c>
      <c r="H1856" s="6"/>
      <c r="I1856" s="6"/>
      <c r="J1856" s="6"/>
      <c r="K1856" s="28">
        <f t="shared" si="245"/>
        <v>0</v>
      </c>
      <c r="L1856" s="28">
        <f t="shared" si="246"/>
        <v>0</v>
      </c>
      <c r="M1856" s="28">
        <f t="shared" si="247"/>
        <v>0</v>
      </c>
      <c r="O1856" s="11" t="s">
        <v>25</v>
      </c>
      <c r="P1856" s="6"/>
      <c r="Q1856" s="28">
        <f t="shared" si="248"/>
        <v>0</v>
      </c>
      <c r="S1856" s="11" t="s">
        <v>25</v>
      </c>
      <c r="T1856" s="6"/>
      <c r="U1856" s="28">
        <f t="shared" si="249"/>
        <v>0</v>
      </c>
    </row>
    <row r="1857" spans="1:21" x14ac:dyDescent="0.35">
      <c r="A1857" s="6"/>
      <c r="B1857" s="6"/>
      <c r="C1857" s="6"/>
      <c r="D1857" s="28">
        <f t="shared" si="242"/>
        <v>0</v>
      </c>
      <c r="E1857" s="28">
        <f t="shared" si="243"/>
        <v>0</v>
      </c>
      <c r="F1857" s="28">
        <f t="shared" si="244"/>
        <v>0</v>
      </c>
      <c r="H1857" s="6"/>
      <c r="I1857" s="6"/>
      <c r="J1857" s="6"/>
      <c r="K1857" s="28">
        <f t="shared" si="245"/>
        <v>0</v>
      </c>
      <c r="L1857" s="28">
        <f t="shared" si="246"/>
        <v>0</v>
      </c>
      <c r="M1857" s="28">
        <f t="shared" si="247"/>
        <v>0</v>
      </c>
      <c r="O1857" s="11" t="s">
        <v>25</v>
      </c>
      <c r="P1857" s="6"/>
      <c r="Q1857" s="28">
        <f t="shared" si="248"/>
        <v>0</v>
      </c>
      <c r="S1857" s="11" t="s">
        <v>25</v>
      </c>
      <c r="T1857" s="6"/>
      <c r="U1857" s="28">
        <f t="shared" si="249"/>
        <v>0</v>
      </c>
    </row>
    <row r="1858" spans="1:21" x14ac:dyDescent="0.35">
      <c r="A1858" s="6"/>
      <c r="B1858" s="6"/>
      <c r="C1858" s="6"/>
      <c r="D1858" s="28">
        <f t="shared" si="242"/>
        <v>0</v>
      </c>
      <c r="E1858" s="28">
        <f t="shared" si="243"/>
        <v>0</v>
      </c>
      <c r="F1858" s="28">
        <f t="shared" si="244"/>
        <v>0</v>
      </c>
      <c r="H1858" s="6"/>
      <c r="I1858" s="6"/>
      <c r="J1858" s="6"/>
      <c r="K1858" s="28">
        <f t="shared" si="245"/>
        <v>0</v>
      </c>
      <c r="L1858" s="28">
        <f t="shared" si="246"/>
        <v>0</v>
      </c>
      <c r="M1858" s="28">
        <f t="shared" si="247"/>
        <v>0</v>
      </c>
      <c r="O1858" s="11" t="s">
        <v>25</v>
      </c>
      <c r="P1858" s="6"/>
      <c r="Q1858" s="28">
        <f t="shared" si="248"/>
        <v>0</v>
      </c>
      <c r="S1858" s="11" t="s">
        <v>25</v>
      </c>
      <c r="T1858" s="6"/>
      <c r="U1858" s="28">
        <f t="shared" si="249"/>
        <v>0</v>
      </c>
    </row>
    <row r="1859" spans="1:21" x14ac:dyDescent="0.35">
      <c r="A1859" s="6"/>
      <c r="B1859" s="6"/>
      <c r="C1859" s="6"/>
      <c r="D1859" s="28">
        <f t="shared" si="242"/>
        <v>0</v>
      </c>
      <c r="E1859" s="28">
        <f t="shared" si="243"/>
        <v>0</v>
      </c>
      <c r="F1859" s="28">
        <f t="shared" si="244"/>
        <v>0</v>
      </c>
      <c r="H1859" s="6"/>
      <c r="I1859" s="6"/>
      <c r="J1859" s="6"/>
      <c r="K1859" s="28">
        <f t="shared" si="245"/>
        <v>0</v>
      </c>
      <c r="L1859" s="28">
        <f t="shared" si="246"/>
        <v>0</v>
      </c>
      <c r="M1859" s="28">
        <f t="shared" si="247"/>
        <v>0</v>
      </c>
      <c r="O1859" s="11" t="s">
        <v>25</v>
      </c>
      <c r="P1859" s="6"/>
      <c r="Q1859" s="28">
        <f t="shared" si="248"/>
        <v>0</v>
      </c>
      <c r="S1859" s="11" t="s">
        <v>25</v>
      </c>
      <c r="T1859" s="6"/>
      <c r="U1859" s="28">
        <f t="shared" si="249"/>
        <v>0</v>
      </c>
    </row>
    <row r="1860" spans="1:21" x14ac:dyDescent="0.35">
      <c r="A1860" s="6"/>
      <c r="B1860" s="6"/>
      <c r="C1860" s="6"/>
      <c r="D1860" s="28">
        <f t="shared" si="242"/>
        <v>0</v>
      </c>
      <c r="E1860" s="28">
        <f t="shared" si="243"/>
        <v>0</v>
      </c>
      <c r="F1860" s="28">
        <f t="shared" si="244"/>
        <v>0</v>
      </c>
      <c r="H1860" s="6"/>
      <c r="I1860" s="6"/>
      <c r="J1860" s="6"/>
      <c r="K1860" s="28">
        <f t="shared" si="245"/>
        <v>0</v>
      </c>
      <c r="L1860" s="28">
        <f t="shared" si="246"/>
        <v>0</v>
      </c>
      <c r="M1860" s="28">
        <f t="shared" si="247"/>
        <v>0</v>
      </c>
      <c r="O1860" s="11" t="s">
        <v>25</v>
      </c>
      <c r="P1860" s="6"/>
      <c r="Q1860" s="28">
        <f t="shared" si="248"/>
        <v>0</v>
      </c>
      <c r="S1860" s="11" t="s">
        <v>25</v>
      </c>
      <c r="T1860" s="6"/>
      <c r="U1860" s="28">
        <f t="shared" si="249"/>
        <v>0</v>
      </c>
    </row>
    <row r="1861" spans="1:21" x14ac:dyDescent="0.35">
      <c r="A1861" s="6"/>
      <c r="B1861" s="6"/>
      <c r="C1861" s="6"/>
      <c r="D1861" s="28">
        <f t="shared" si="242"/>
        <v>0</v>
      </c>
      <c r="E1861" s="28">
        <f t="shared" si="243"/>
        <v>0</v>
      </c>
      <c r="F1861" s="28">
        <f t="shared" si="244"/>
        <v>0</v>
      </c>
      <c r="H1861" s="6"/>
      <c r="I1861" s="6"/>
      <c r="J1861" s="6"/>
      <c r="K1861" s="28">
        <f t="shared" si="245"/>
        <v>0</v>
      </c>
      <c r="L1861" s="28">
        <f t="shared" si="246"/>
        <v>0</v>
      </c>
      <c r="M1861" s="28">
        <f t="shared" si="247"/>
        <v>0</v>
      </c>
      <c r="O1861" s="11" t="s">
        <v>25</v>
      </c>
      <c r="P1861" s="6"/>
      <c r="Q1861" s="28">
        <f t="shared" si="248"/>
        <v>0</v>
      </c>
      <c r="S1861" s="11" t="s">
        <v>25</v>
      </c>
      <c r="T1861" s="6"/>
      <c r="U1861" s="28">
        <f t="shared" si="249"/>
        <v>0</v>
      </c>
    </row>
    <row r="1862" spans="1:21" x14ac:dyDescent="0.35">
      <c r="A1862" s="6"/>
      <c r="B1862" s="6"/>
      <c r="C1862" s="6"/>
      <c r="D1862" s="28">
        <f t="shared" si="242"/>
        <v>0</v>
      </c>
      <c r="E1862" s="28">
        <f t="shared" si="243"/>
        <v>0</v>
      </c>
      <c r="F1862" s="28">
        <f t="shared" si="244"/>
        <v>0</v>
      </c>
      <c r="H1862" s="6"/>
      <c r="I1862" s="6"/>
      <c r="J1862" s="6"/>
      <c r="K1862" s="28">
        <f t="shared" si="245"/>
        <v>0</v>
      </c>
      <c r="L1862" s="28">
        <f t="shared" si="246"/>
        <v>0</v>
      </c>
      <c r="M1862" s="28">
        <f t="shared" si="247"/>
        <v>0</v>
      </c>
      <c r="O1862" s="11" t="s">
        <v>25</v>
      </c>
      <c r="P1862" s="6"/>
      <c r="Q1862" s="28">
        <f t="shared" si="248"/>
        <v>0</v>
      </c>
      <c r="S1862" s="11" t="s">
        <v>25</v>
      </c>
      <c r="T1862" s="6"/>
      <c r="U1862" s="28">
        <f t="shared" si="249"/>
        <v>0</v>
      </c>
    </row>
    <row r="1863" spans="1:21" x14ac:dyDescent="0.35">
      <c r="A1863" s="6"/>
      <c r="B1863" s="6"/>
      <c r="C1863" s="6"/>
      <c r="D1863" s="28">
        <f t="shared" si="242"/>
        <v>0</v>
      </c>
      <c r="E1863" s="28">
        <f t="shared" si="243"/>
        <v>0</v>
      </c>
      <c r="F1863" s="28">
        <f t="shared" si="244"/>
        <v>0</v>
      </c>
      <c r="H1863" s="6"/>
      <c r="I1863" s="6"/>
      <c r="J1863" s="6"/>
      <c r="K1863" s="28">
        <f t="shared" si="245"/>
        <v>0</v>
      </c>
      <c r="L1863" s="28">
        <f t="shared" si="246"/>
        <v>0</v>
      </c>
      <c r="M1863" s="28">
        <f t="shared" si="247"/>
        <v>0</v>
      </c>
      <c r="O1863" s="11" t="s">
        <v>25</v>
      </c>
      <c r="P1863" s="6"/>
      <c r="Q1863" s="28">
        <f t="shared" si="248"/>
        <v>0</v>
      </c>
      <c r="S1863" s="11" t="s">
        <v>25</v>
      </c>
      <c r="T1863" s="6"/>
      <c r="U1863" s="28">
        <f t="shared" si="249"/>
        <v>0</v>
      </c>
    </row>
    <row r="1864" spans="1:21" x14ac:dyDescent="0.35">
      <c r="A1864" s="6"/>
      <c r="B1864" s="6"/>
      <c r="C1864" s="6"/>
      <c r="D1864" s="28">
        <f t="shared" si="242"/>
        <v>0</v>
      </c>
      <c r="E1864" s="28">
        <f t="shared" si="243"/>
        <v>0</v>
      </c>
      <c r="F1864" s="28">
        <f t="shared" si="244"/>
        <v>0</v>
      </c>
      <c r="H1864" s="6"/>
      <c r="I1864" s="6"/>
      <c r="J1864" s="6"/>
      <c r="K1864" s="28">
        <f t="shared" si="245"/>
        <v>0</v>
      </c>
      <c r="L1864" s="28">
        <f t="shared" si="246"/>
        <v>0</v>
      </c>
      <c r="M1864" s="28">
        <f t="shared" si="247"/>
        <v>0</v>
      </c>
      <c r="O1864" s="11" t="s">
        <v>25</v>
      </c>
      <c r="P1864" s="6"/>
      <c r="Q1864" s="28">
        <f t="shared" si="248"/>
        <v>0</v>
      </c>
      <c r="S1864" s="11" t="s">
        <v>25</v>
      </c>
      <c r="T1864" s="6"/>
      <c r="U1864" s="28">
        <f t="shared" si="249"/>
        <v>0</v>
      </c>
    </row>
    <row r="1865" spans="1:21" x14ac:dyDescent="0.35">
      <c r="A1865" s="6"/>
      <c r="B1865" s="6"/>
      <c r="C1865" s="6"/>
      <c r="D1865" s="28">
        <f t="shared" si="242"/>
        <v>0</v>
      </c>
      <c r="E1865" s="28">
        <f t="shared" si="243"/>
        <v>0</v>
      </c>
      <c r="F1865" s="28">
        <f t="shared" si="244"/>
        <v>0</v>
      </c>
      <c r="H1865" s="6"/>
      <c r="I1865" s="6"/>
      <c r="J1865" s="6"/>
      <c r="K1865" s="28">
        <f t="shared" si="245"/>
        <v>0</v>
      </c>
      <c r="L1865" s="28">
        <f t="shared" si="246"/>
        <v>0</v>
      </c>
      <c r="M1865" s="28">
        <f t="shared" si="247"/>
        <v>0</v>
      </c>
      <c r="O1865" s="11" t="s">
        <v>25</v>
      </c>
      <c r="P1865" s="6"/>
      <c r="Q1865" s="28">
        <f t="shared" si="248"/>
        <v>0</v>
      </c>
      <c r="S1865" s="11" t="s">
        <v>25</v>
      </c>
      <c r="T1865" s="6"/>
      <c r="U1865" s="28">
        <f t="shared" si="249"/>
        <v>0</v>
      </c>
    </row>
    <row r="1866" spans="1:21" x14ac:dyDescent="0.35">
      <c r="A1866" s="6"/>
      <c r="B1866" s="6"/>
      <c r="C1866" s="6"/>
      <c r="D1866" s="28">
        <f t="shared" si="242"/>
        <v>0</v>
      </c>
      <c r="E1866" s="28">
        <f t="shared" si="243"/>
        <v>0</v>
      </c>
      <c r="F1866" s="28">
        <f t="shared" si="244"/>
        <v>0</v>
      </c>
      <c r="H1866" s="6"/>
      <c r="I1866" s="6"/>
      <c r="J1866" s="6"/>
      <c r="K1866" s="28">
        <f t="shared" si="245"/>
        <v>0</v>
      </c>
      <c r="L1866" s="28">
        <f t="shared" si="246"/>
        <v>0</v>
      </c>
      <c r="M1866" s="28">
        <f t="shared" si="247"/>
        <v>0</v>
      </c>
      <c r="O1866" s="11" t="s">
        <v>25</v>
      </c>
      <c r="P1866" s="6"/>
      <c r="Q1866" s="28">
        <f t="shared" si="248"/>
        <v>0</v>
      </c>
      <c r="S1866" s="11" t="s">
        <v>25</v>
      </c>
      <c r="T1866" s="6"/>
      <c r="U1866" s="28">
        <f t="shared" si="249"/>
        <v>0</v>
      </c>
    </row>
    <row r="1867" spans="1:21" x14ac:dyDescent="0.35">
      <c r="A1867" s="6"/>
      <c r="B1867" s="6"/>
      <c r="C1867" s="6"/>
      <c r="D1867" s="28">
        <f t="shared" si="242"/>
        <v>0</v>
      </c>
      <c r="E1867" s="28">
        <f t="shared" si="243"/>
        <v>0</v>
      </c>
      <c r="F1867" s="28">
        <f t="shared" si="244"/>
        <v>0</v>
      </c>
      <c r="H1867" s="6"/>
      <c r="I1867" s="6"/>
      <c r="J1867" s="6"/>
      <c r="K1867" s="28">
        <f t="shared" si="245"/>
        <v>0</v>
      </c>
      <c r="L1867" s="28">
        <f t="shared" si="246"/>
        <v>0</v>
      </c>
      <c r="M1867" s="28">
        <f t="shared" si="247"/>
        <v>0</v>
      </c>
      <c r="O1867" s="11" t="s">
        <v>25</v>
      </c>
      <c r="P1867" s="6"/>
      <c r="Q1867" s="28">
        <f t="shared" si="248"/>
        <v>0</v>
      </c>
      <c r="S1867" s="11" t="s">
        <v>25</v>
      </c>
      <c r="T1867" s="6"/>
      <c r="U1867" s="28">
        <f t="shared" si="249"/>
        <v>0</v>
      </c>
    </row>
    <row r="1868" spans="1:21" x14ac:dyDescent="0.35">
      <c r="A1868" s="6"/>
      <c r="B1868" s="6"/>
      <c r="C1868" s="6"/>
      <c r="D1868" s="28">
        <f t="shared" si="242"/>
        <v>0</v>
      </c>
      <c r="E1868" s="28">
        <f t="shared" si="243"/>
        <v>0</v>
      </c>
      <c r="F1868" s="28">
        <f t="shared" si="244"/>
        <v>0</v>
      </c>
      <c r="H1868" s="6"/>
      <c r="I1868" s="6"/>
      <c r="J1868" s="6"/>
      <c r="K1868" s="28">
        <f t="shared" si="245"/>
        <v>0</v>
      </c>
      <c r="L1868" s="28">
        <f t="shared" si="246"/>
        <v>0</v>
      </c>
      <c r="M1868" s="28">
        <f t="shared" si="247"/>
        <v>0</v>
      </c>
      <c r="O1868" s="11" t="s">
        <v>25</v>
      </c>
      <c r="P1868" s="6"/>
      <c r="Q1868" s="28">
        <f t="shared" si="248"/>
        <v>0</v>
      </c>
      <c r="S1868" s="11" t="s">
        <v>25</v>
      </c>
      <c r="T1868" s="6"/>
      <c r="U1868" s="28">
        <f t="shared" si="249"/>
        <v>0</v>
      </c>
    </row>
    <row r="1869" spans="1:21" x14ac:dyDescent="0.35">
      <c r="A1869" s="6"/>
      <c r="B1869" s="6"/>
      <c r="C1869" s="6"/>
      <c r="D1869" s="28">
        <f t="shared" si="242"/>
        <v>0</v>
      </c>
      <c r="E1869" s="28">
        <f t="shared" si="243"/>
        <v>0</v>
      </c>
      <c r="F1869" s="28">
        <f t="shared" si="244"/>
        <v>0</v>
      </c>
      <c r="H1869" s="6"/>
      <c r="I1869" s="6"/>
      <c r="J1869" s="6"/>
      <c r="K1869" s="28">
        <f t="shared" si="245"/>
        <v>0</v>
      </c>
      <c r="L1869" s="28">
        <f t="shared" si="246"/>
        <v>0</v>
      </c>
      <c r="M1869" s="28">
        <f t="shared" si="247"/>
        <v>0</v>
      </c>
      <c r="O1869" s="11" t="s">
        <v>25</v>
      </c>
      <c r="P1869" s="6"/>
      <c r="Q1869" s="28">
        <f t="shared" si="248"/>
        <v>0</v>
      </c>
      <c r="S1869" s="11" t="s">
        <v>25</v>
      </c>
      <c r="T1869" s="6"/>
      <c r="U1869" s="28">
        <f t="shared" si="249"/>
        <v>0</v>
      </c>
    </row>
    <row r="1870" spans="1:21" x14ac:dyDescent="0.35">
      <c r="A1870" s="6"/>
      <c r="B1870" s="6"/>
      <c r="C1870" s="6"/>
      <c r="D1870" s="28">
        <f t="shared" si="242"/>
        <v>0</v>
      </c>
      <c r="E1870" s="28">
        <f t="shared" si="243"/>
        <v>0</v>
      </c>
      <c r="F1870" s="28">
        <f t="shared" si="244"/>
        <v>0</v>
      </c>
      <c r="H1870" s="6"/>
      <c r="I1870" s="6"/>
      <c r="J1870" s="6"/>
      <c r="K1870" s="28">
        <f t="shared" si="245"/>
        <v>0</v>
      </c>
      <c r="L1870" s="28">
        <f t="shared" si="246"/>
        <v>0</v>
      </c>
      <c r="M1870" s="28">
        <f t="shared" si="247"/>
        <v>0</v>
      </c>
      <c r="O1870" s="11" t="s">
        <v>25</v>
      </c>
      <c r="P1870" s="6"/>
      <c r="Q1870" s="28">
        <f t="shared" si="248"/>
        <v>0</v>
      </c>
      <c r="S1870" s="11" t="s">
        <v>25</v>
      </c>
      <c r="T1870" s="6"/>
      <c r="U1870" s="28">
        <f t="shared" si="249"/>
        <v>0</v>
      </c>
    </row>
    <row r="1871" spans="1:21" x14ac:dyDescent="0.35">
      <c r="A1871" s="6"/>
      <c r="B1871" s="6"/>
      <c r="C1871" s="6"/>
      <c r="D1871" s="28">
        <f t="shared" si="242"/>
        <v>0</v>
      </c>
      <c r="E1871" s="28">
        <f t="shared" si="243"/>
        <v>0</v>
      </c>
      <c r="F1871" s="28">
        <f t="shared" si="244"/>
        <v>0</v>
      </c>
      <c r="H1871" s="6"/>
      <c r="I1871" s="6"/>
      <c r="J1871" s="6"/>
      <c r="K1871" s="28">
        <f t="shared" si="245"/>
        <v>0</v>
      </c>
      <c r="L1871" s="28">
        <f t="shared" si="246"/>
        <v>0</v>
      </c>
      <c r="M1871" s="28">
        <f t="shared" si="247"/>
        <v>0</v>
      </c>
      <c r="O1871" s="11" t="s">
        <v>25</v>
      </c>
      <c r="P1871" s="6"/>
      <c r="Q1871" s="28">
        <f t="shared" si="248"/>
        <v>0</v>
      </c>
      <c r="S1871" s="11" t="s">
        <v>25</v>
      </c>
      <c r="T1871" s="6"/>
      <c r="U1871" s="28">
        <f t="shared" si="249"/>
        <v>0</v>
      </c>
    </row>
    <row r="1872" spans="1:21" x14ac:dyDescent="0.35">
      <c r="A1872" s="6"/>
      <c r="B1872" s="6"/>
      <c r="C1872" s="6"/>
      <c r="D1872" s="28">
        <f t="shared" si="242"/>
        <v>0</v>
      </c>
      <c r="E1872" s="28">
        <f t="shared" si="243"/>
        <v>0</v>
      </c>
      <c r="F1872" s="28">
        <f t="shared" si="244"/>
        <v>0</v>
      </c>
      <c r="H1872" s="6"/>
      <c r="I1872" s="6"/>
      <c r="J1872" s="6"/>
      <c r="K1872" s="28">
        <f t="shared" si="245"/>
        <v>0</v>
      </c>
      <c r="L1872" s="28">
        <f t="shared" si="246"/>
        <v>0</v>
      </c>
      <c r="M1872" s="28">
        <f t="shared" si="247"/>
        <v>0</v>
      </c>
      <c r="O1872" s="11" t="s">
        <v>25</v>
      </c>
      <c r="P1872" s="6"/>
      <c r="Q1872" s="28">
        <f t="shared" si="248"/>
        <v>0</v>
      </c>
      <c r="S1872" s="11" t="s">
        <v>25</v>
      </c>
      <c r="T1872" s="6"/>
      <c r="U1872" s="28">
        <f t="shared" si="249"/>
        <v>0</v>
      </c>
    </row>
    <row r="1873" spans="1:21" x14ac:dyDescent="0.35">
      <c r="A1873" s="6"/>
      <c r="B1873" s="6"/>
      <c r="C1873" s="6"/>
      <c r="D1873" s="28">
        <f t="shared" si="242"/>
        <v>0</v>
      </c>
      <c r="E1873" s="28">
        <f t="shared" si="243"/>
        <v>0</v>
      </c>
      <c r="F1873" s="28">
        <f t="shared" si="244"/>
        <v>0</v>
      </c>
      <c r="H1873" s="6"/>
      <c r="I1873" s="6"/>
      <c r="J1873" s="6"/>
      <c r="K1873" s="28">
        <f t="shared" si="245"/>
        <v>0</v>
      </c>
      <c r="L1873" s="28">
        <f t="shared" si="246"/>
        <v>0</v>
      </c>
      <c r="M1873" s="28">
        <f t="shared" si="247"/>
        <v>0</v>
      </c>
      <c r="O1873" s="11" t="s">
        <v>25</v>
      </c>
      <c r="P1873" s="6"/>
      <c r="Q1873" s="28">
        <f t="shared" si="248"/>
        <v>0</v>
      </c>
      <c r="S1873" s="11" t="s">
        <v>25</v>
      </c>
      <c r="T1873" s="6"/>
      <c r="U1873" s="28">
        <f t="shared" si="249"/>
        <v>0</v>
      </c>
    </row>
    <row r="1874" spans="1:21" x14ac:dyDescent="0.35">
      <c r="A1874" s="6"/>
      <c r="B1874" s="6"/>
      <c r="C1874" s="6"/>
      <c r="D1874" s="28">
        <f t="shared" si="242"/>
        <v>0</v>
      </c>
      <c r="E1874" s="28">
        <f t="shared" si="243"/>
        <v>0</v>
      </c>
      <c r="F1874" s="28">
        <f t="shared" si="244"/>
        <v>0</v>
      </c>
      <c r="H1874" s="6"/>
      <c r="I1874" s="6"/>
      <c r="J1874" s="6"/>
      <c r="K1874" s="28">
        <f t="shared" si="245"/>
        <v>0</v>
      </c>
      <c r="L1874" s="28">
        <f t="shared" si="246"/>
        <v>0</v>
      </c>
      <c r="M1874" s="28">
        <f t="shared" si="247"/>
        <v>0</v>
      </c>
      <c r="O1874" s="11" t="s">
        <v>25</v>
      </c>
      <c r="P1874" s="6"/>
      <c r="Q1874" s="28">
        <f t="shared" si="248"/>
        <v>0</v>
      </c>
      <c r="S1874" s="11" t="s">
        <v>25</v>
      </c>
      <c r="T1874" s="6"/>
      <c r="U1874" s="28">
        <f t="shared" si="249"/>
        <v>0</v>
      </c>
    </row>
    <row r="1875" spans="1:21" x14ac:dyDescent="0.35">
      <c r="A1875" s="6"/>
      <c r="B1875" s="6"/>
      <c r="C1875" s="6"/>
      <c r="D1875" s="28">
        <f t="shared" si="242"/>
        <v>0</v>
      </c>
      <c r="E1875" s="28">
        <f t="shared" si="243"/>
        <v>0</v>
      </c>
      <c r="F1875" s="28">
        <f t="shared" si="244"/>
        <v>0</v>
      </c>
      <c r="H1875" s="6"/>
      <c r="I1875" s="6"/>
      <c r="J1875" s="6"/>
      <c r="K1875" s="28">
        <f t="shared" si="245"/>
        <v>0</v>
      </c>
      <c r="L1875" s="28">
        <f t="shared" si="246"/>
        <v>0</v>
      </c>
      <c r="M1875" s="28">
        <f t="shared" si="247"/>
        <v>0</v>
      </c>
      <c r="O1875" s="11" t="s">
        <v>25</v>
      </c>
      <c r="P1875" s="6"/>
      <c r="Q1875" s="28">
        <f t="shared" si="248"/>
        <v>0</v>
      </c>
      <c r="S1875" s="11" t="s">
        <v>25</v>
      </c>
      <c r="T1875" s="6"/>
      <c r="U1875" s="28">
        <f t="shared" si="249"/>
        <v>0</v>
      </c>
    </row>
    <row r="1876" spans="1:21" x14ac:dyDescent="0.35">
      <c r="A1876" s="6"/>
      <c r="B1876" s="6"/>
      <c r="C1876" s="6"/>
      <c r="D1876" s="28">
        <f t="shared" si="242"/>
        <v>0</v>
      </c>
      <c r="E1876" s="28">
        <f t="shared" si="243"/>
        <v>0</v>
      </c>
      <c r="F1876" s="28">
        <f t="shared" si="244"/>
        <v>0</v>
      </c>
      <c r="H1876" s="6"/>
      <c r="I1876" s="6"/>
      <c r="J1876" s="6"/>
      <c r="K1876" s="28">
        <f t="shared" si="245"/>
        <v>0</v>
      </c>
      <c r="L1876" s="28">
        <f t="shared" si="246"/>
        <v>0</v>
      </c>
      <c r="M1876" s="28">
        <f t="shared" si="247"/>
        <v>0</v>
      </c>
      <c r="O1876" s="11" t="s">
        <v>25</v>
      </c>
      <c r="P1876" s="6"/>
      <c r="Q1876" s="28">
        <f t="shared" si="248"/>
        <v>0</v>
      </c>
      <c r="S1876" s="11" t="s">
        <v>25</v>
      </c>
      <c r="T1876" s="6"/>
      <c r="U1876" s="28">
        <f t="shared" si="249"/>
        <v>0</v>
      </c>
    </row>
    <row r="1877" spans="1:21" x14ac:dyDescent="0.35">
      <c r="A1877" s="6"/>
      <c r="B1877" s="6"/>
      <c r="C1877" s="6"/>
      <c r="D1877" s="28">
        <f t="shared" si="242"/>
        <v>0</v>
      </c>
      <c r="E1877" s="28">
        <f t="shared" si="243"/>
        <v>0</v>
      </c>
      <c r="F1877" s="28">
        <f t="shared" si="244"/>
        <v>0</v>
      </c>
      <c r="H1877" s="6"/>
      <c r="I1877" s="6"/>
      <c r="J1877" s="6"/>
      <c r="K1877" s="28">
        <f t="shared" si="245"/>
        <v>0</v>
      </c>
      <c r="L1877" s="28">
        <f t="shared" si="246"/>
        <v>0</v>
      </c>
      <c r="M1877" s="28">
        <f t="shared" si="247"/>
        <v>0</v>
      </c>
      <c r="O1877" s="11" t="s">
        <v>25</v>
      </c>
      <c r="P1877" s="6"/>
      <c r="Q1877" s="28">
        <f t="shared" si="248"/>
        <v>0</v>
      </c>
      <c r="S1877" s="11" t="s">
        <v>25</v>
      </c>
      <c r="T1877" s="6"/>
      <c r="U1877" s="28">
        <f t="shared" si="249"/>
        <v>0</v>
      </c>
    </row>
    <row r="1878" spans="1:21" x14ac:dyDescent="0.35">
      <c r="A1878" s="6"/>
      <c r="B1878" s="6"/>
      <c r="C1878" s="6"/>
      <c r="D1878" s="28">
        <f t="shared" si="242"/>
        <v>0</v>
      </c>
      <c r="E1878" s="28">
        <f t="shared" si="243"/>
        <v>0</v>
      </c>
      <c r="F1878" s="28">
        <f t="shared" si="244"/>
        <v>0</v>
      </c>
      <c r="H1878" s="6"/>
      <c r="I1878" s="6"/>
      <c r="J1878" s="6"/>
      <c r="K1878" s="28">
        <f t="shared" si="245"/>
        <v>0</v>
      </c>
      <c r="L1878" s="28">
        <f t="shared" si="246"/>
        <v>0</v>
      </c>
      <c r="M1878" s="28">
        <f t="shared" si="247"/>
        <v>0</v>
      </c>
      <c r="O1878" s="11" t="s">
        <v>25</v>
      </c>
      <c r="P1878" s="6"/>
      <c r="Q1878" s="28">
        <f t="shared" si="248"/>
        <v>0</v>
      </c>
      <c r="S1878" s="11" t="s">
        <v>25</v>
      </c>
      <c r="T1878" s="6"/>
      <c r="U1878" s="28">
        <f t="shared" si="249"/>
        <v>0</v>
      </c>
    </row>
    <row r="1879" spans="1:21" x14ac:dyDescent="0.35">
      <c r="A1879" s="6"/>
      <c r="B1879" s="6"/>
      <c r="C1879" s="6"/>
      <c r="D1879" s="28">
        <f t="shared" si="242"/>
        <v>0</v>
      </c>
      <c r="E1879" s="28">
        <f t="shared" si="243"/>
        <v>0</v>
      </c>
      <c r="F1879" s="28">
        <f t="shared" si="244"/>
        <v>0</v>
      </c>
      <c r="H1879" s="6"/>
      <c r="I1879" s="6"/>
      <c r="J1879" s="6"/>
      <c r="K1879" s="28">
        <f t="shared" si="245"/>
        <v>0</v>
      </c>
      <c r="L1879" s="28">
        <f t="shared" si="246"/>
        <v>0</v>
      </c>
      <c r="M1879" s="28">
        <f t="shared" si="247"/>
        <v>0</v>
      </c>
      <c r="O1879" s="11" t="s">
        <v>25</v>
      </c>
      <c r="P1879" s="6"/>
      <c r="Q1879" s="28">
        <f t="shared" si="248"/>
        <v>0</v>
      </c>
      <c r="S1879" s="11" t="s">
        <v>25</v>
      </c>
      <c r="T1879" s="6"/>
      <c r="U1879" s="28">
        <f t="shared" si="249"/>
        <v>0</v>
      </c>
    </row>
    <row r="1880" spans="1:21" x14ac:dyDescent="0.35">
      <c r="A1880" s="6"/>
      <c r="B1880" s="6"/>
      <c r="C1880" s="6"/>
      <c r="D1880" s="28">
        <f t="shared" si="242"/>
        <v>0</v>
      </c>
      <c r="E1880" s="28">
        <f t="shared" si="243"/>
        <v>0</v>
      </c>
      <c r="F1880" s="28">
        <f t="shared" si="244"/>
        <v>0</v>
      </c>
      <c r="H1880" s="6"/>
      <c r="I1880" s="6"/>
      <c r="J1880" s="6"/>
      <c r="K1880" s="28">
        <f t="shared" si="245"/>
        <v>0</v>
      </c>
      <c r="L1880" s="28">
        <f t="shared" si="246"/>
        <v>0</v>
      </c>
      <c r="M1880" s="28">
        <f t="shared" si="247"/>
        <v>0</v>
      </c>
      <c r="O1880" s="11" t="s">
        <v>25</v>
      </c>
      <c r="P1880" s="6"/>
      <c r="Q1880" s="28">
        <f t="shared" si="248"/>
        <v>0</v>
      </c>
      <c r="S1880" s="11" t="s">
        <v>25</v>
      </c>
      <c r="T1880" s="6"/>
      <c r="U1880" s="28">
        <f t="shared" si="249"/>
        <v>0</v>
      </c>
    </row>
    <row r="1881" spans="1:21" x14ac:dyDescent="0.35">
      <c r="A1881" s="6"/>
      <c r="B1881" s="6"/>
      <c r="C1881" s="6"/>
      <c r="D1881" s="28">
        <f t="shared" si="242"/>
        <v>0</v>
      </c>
      <c r="E1881" s="28">
        <f t="shared" si="243"/>
        <v>0</v>
      </c>
      <c r="F1881" s="28">
        <f t="shared" si="244"/>
        <v>0</v>
      </c>
      <c r="H1881" s="6"/>
      <c r="I1881" s="6"/>
      <c r="J1881" s="6"/>
      <c r="K1881" s="28">
        <f t="shared" si="245"/>
        <v>0</v>
      </c>
      <c r="L1881" s="28">
        <f t="shared" si="246"/>
        <v>0</v>
      </c>
      <c r="M1881" s="28">
        <f t="shared" si="247"/>
        <v>0</v>
      </c>
      <c r="O1881" s="11" t="s">
        <v>25</v>
      </c>
      <c r="P1881" s="6"/>
      <c r="Q1881" s="28">
        <f t="shared" si="248"/>
        <v>0</v>
      </c>
      <c r="S1881" s="11" t="s">
        <v>25</v>
      </c>
      <c r="T1881" s="6"/>
      <c r="U1881" s="28">
        <f t="shared" si="249"/>
        <v>0</v>
      </c>
    </row>
    <row r="1882" spans="1:21" x14ac:dyDescent="0.35">
      <c r="A1882" s="6"/>
      <c r="B1882" s="6"/>
      <c r="C1882" s="6"/>
      <c r="D1882" s="28">
        <f t="shared" si="242"/>
        <v>0</v>
      </c>
      <c r="E1882" s="28">
        <f t="shared" si="243"/>
        <v>0</v>
      </c>
      <c r="F1882" s="28">
        <f t="shared" si="244"/>
        <v>0</v>
      </c>
      <c r="H1882" s="6"/>
      <c r="I1882" s="6"/>
      <c r="J1882" s="6"/>
      <c r="K1882" s="28">
        <f t="shared" si="245"/>
        <v>0</v>
      </c>
      <c r="L1882" s="28">
        <f t="shared" si="246"/>
        <v>0</v>
      </c>
      <c r="M1882" s="28">
        <f t="shared" si="247"/>
        <v>0</v>
      </c>
      <c r="O1882" s="11" t="s">
        <v>25</v>
      </c>
      <c r="P1882" s="6"/>
      <c r="Q1882" s="28">
        <f t="shared" si="248"/>
        <v>0</v>
      </c>
      <c r="S1882" s="11" t="s">
        <v>25</v>
      </c>
      <c r="T1882" s="6"/>
      <c r="U1882" s="28">
        <f t="shared" si="249"/>
        <v>0</v>
      </c>
    </row>
    <row r="1883" spans="1:21" x14ac:dyDescent="0.35">
      <c r="A1883" s="6"/>
      <c r="B1883" s="6"/>
      <c r="C1883" s="6"/>
      <c r="D1883" s="28">
        <f t="shared" si="242"/>
        <v>0</v>
      </c>
      <c r="E1883" s="28">
        <f t="shared" si="243"/>
        <v>0</v>
      </c>
      <c r="F1883" s="28">
        <f t="shared" si="244"/>
        <v>0</v>
      </c>
      <c r="H1883" s="6"/>
      <c r="I1883" s="6"/>
      <c r="J1883" s="6"/>
      <c r="K1883" s="28">
        <f t="shared" si="245"/>
        <v>0</v>
      </c>
      <c r="L1883" s="28">
        <f t="shared" si="246"/>
        <v>0</v>
      </c>
      <c r="M1883" s="28">
        <f t="shared" si="247"/>
        <v>0</v>
      </c>
      <c r="O1883" s="11" t="s">
        <v>25</v>
      </c>
      <c r="P1883" s="6"/>
      <c r="Q1883" s="28">
        <f t="shared" si="248"/>
        <v>0</v>
      </c>
      <c r="S1883" s="11" t="s">
        <v>25</v>
      </c>
      <c r="T1883" s="6"/>
      <c r="U1883" s="28">
        <f t="shared" si="249"/>
        <v>0</v>
      </c>
    </row>
    <row r="1884" spans="1:21" x14ac:dyDescent="0.35">
      <c r="A1884" s="6"/>
      <c r="B1884" s="6"/>
      <c r="C1884" s="6"/>
      <c r="D1884" s="28">
        <f t="shared" si="242"/>
        <v>0</v>
      </c>
      <c r="E1884" s="28">
        <f t="shared" si="243"/>
        <v>0</v>
      </c>
      <c r="F1884" s="28">
        <f t="shared" si="244"/>
        <v>0</v>
      </c>
      <c r="H1884" s="6"/>
      <c r="I1884" s="6"/>
      <c r="J1884" s="6"/>
      <c r="K1884" s="28">
        <f t="shared" si="245"/>
        <v>0</v>
      </c>
      <c r="L1884" s="28">
        <f t="shared" si="246"/>
        <v>0</v>
      </c>
      <c r="M1884" s="28">
        <f t="shared" si="247"/>
        <v>0</v>
      </c>
      <c r="O1884" s="11" t="s">
        <v>25</v>
      </c>
      <c r="P1884" s="6"/>
      <c r="Q1884" s="28">
        <f t="shared" si="248"/>
        <v>0</v>
      </c>
      <c r="S1884" s="11" t="s">
        <v>25</v>
      </c>
      <c r="T1884" s="6"/>
      <c r="U1884" s="28">
        <f t="shared" si="249"/>
        <v>0</v>
      </c>
    </row>
    <row r="1885" spans="1:21" x14ac:dyDescent="0.35">
      <c r="A1885" s="6"/>
      <c r="B1885" s="6"/>
      <c r="C1885" s="6"/>
      <c r="D1885" s="28">
        <f t="shared" si="242"/>
        <v>0</v>
      </c>
      <c r="E1885" s="28">
        <f t="shared" si="243"/>
        <v>0</v>
      </c>
      <c r="F1885" s="28">
        <f t="shared" si="244"/>
        <v>0</v>
      </c>
      <c r="H1885" s="6"/>
      <c r="I1885" s="6"/>
      <c r="J1885" s="6"/>
      <c r="K1885" s="28">
        <f t="shared" si="245"/>
        <v>0</v>
      </c>
      <c r="L1885" s="28">
        <f t="shared" si="246"/>
        <v>0</v>
      </c>
      <c r="M1885" s="28">
        <f t="shared" si="247"/>
        <v>0</v>
      </c>
      <c r="O1885" s="11" t="s">
        <v>25</v>
      </c>
      <c r="P1885" s="6"/>
      <c r="Q1885" s="28">
        <f t="shared" si="248"/>
        <v>0</v>
      </c>
      <c r="S1885" s="11" t="s">
        <v>25</v>
      </c>
      <c r="T1885" s="6"/>
      <c r="U1885" s="28">
        <f t="shared" si="249"/>
        <v>0</v>
      </c>
    </row>
    <row r="1886" spans="1:21" x14ac:dyDescent="0.35">
      <c r="A1886" s="6"/>
      <c r="B1886" s="6"/>
      <c r="C1886" s="6"/>
      <c r="D1886" s="28">
        <f t="shared" si="242"/>
        <v>0</v>
      </c>
      <c r="E1886" s="28">
        <f t="shared" si="243"/>
        <v>0</v>
      </c>
      <c r="F1886" s="28">
        <f t="shared" si="244"/>
        <v>0</v>
      </c>
      <c r="H1886" s="6"/>
      <c r="I1886" s="6"/>
      <c r="J1886" s="6"/>
      <c r="K1886" s="28">
        <f t="shared" si="245"/>
        <v>0</v>
      </c>
      <c r="L1886" s="28">
        <f t="shared" si="246"/>
        <v>0</v>
      </c>
      <c r="M1886" s="28">
        <f t="shared" si="247"/>
        <v>0</v>
      </c>
      <c r="O1886" s="11" t="s">
        <v>25</v>
      </c>
      <c r="P1886" s="6"/>
      <c r="Q1886" s="28">
        <f t="shared" si="248"/>
        <v>0</v>
      </c>
      <c r="S1886" s="11" t="s">
        <v>25</v>
      </c>
      <c r="T1886" s="6"/>
      <c r="U1886" s="28">
        <f t="shared" si="249"/>
        <v>0</v>
      </c>
    </row>
    <row r="1887" spans="1:21" x14ac:dyDescent="0.35">
      <c r="A1887" s="6"/>
      <c r="B1887" s="6"/>
      <c r="C1887" s="6"/>
      <c r="D1887" s="28">
        <f t="shared" si="242"/>
        <v>0</v>
      </c>
      <c r="E1887" s="28">
        <f t="shared" si="243"/>
        <v>0</v>
      </c>
      <c r="F1887" s="28">
        <f t="shared" si="244"/>
        <v>0</v>
      </c>
      <c r="H1887" s="6"/>
      <c r="I1887" s="6"/>
      <c r="J1887" s="6"/>
      <c r="K1887" s="28">
        <f t="shared" si="245"/>
        <v>0</v>
      </c>
      <c r="L1887" s="28">
        <f t="shared" si="246"/>
        <v>0</v>
      </c>
      <c r="M1887" s="28">
        <f t="shared" si="247"/>
        <v>0</v>
      </c>
      <c r="O1887" s="11" t="s">
        <v>25</v>
      </c>
      <c r="P1887" s="6"/>
      <c r="Q1887" s="28">
        <f t="shared" si="248"/>
        <v>0</v>
      </c>
      <c r="S1887" s="11" t="s">
        <v>25</v>
      </c>
      <c r="T1887" s="6"/>
      <c r="U1887" s="28">
        <f t="shared" si="249"/>
        <v>0</v>
      </c>
    </row>
    <row r="1888" spans="1:21" x14ac:dyDescent="0.35">
      <c r="A1888" s="6"/>
      <c r="B1888" s="6"/>
      <c r="C1888" s="6"/>
      <c r="D1888" s="28">
        <f t="shared" si="242"/>
        <v>0</v>
      </c>
      <c r="E1888" s="28">
        <f t="shared" si="243"/>
        <v>0</v>
      </c>
      <c r="F1888" s="28">
        <f t="shared" si="244"/>
        <v>0</v>
      </c>
      <c r="H1888" s="6"/>
      <c r="I1888" s="6"/>
      <c r="J1888" s="6"/>
      <c r="K1888" s="28">
        <f t="shared" si="245"/>
        <v>0</v>
      </c>
      <c r="L1888" s="28">
        <f t="shared" si="246"/>
        <v>0</v>
      </c>
      <c r="M1888" s="28">
        <f t="shared" si="247"/>
        <v>0</v>
      </c>
      <c r="O1888" s="11" t="s">
        <v>25</v>
      </c>
      <c r="P1888" s="6"/>
      <c r="Q1888" s="28">
        <f t="shared" si="248"/>
        <v>0</v>
      </c>
      <c r="S1888" s="11" t="s">
        <v>25</v>
      </c>
      <c r="T1888" s="6"/>
      <c r="U1888" s="28">
        <f t="shared" si="249"/>
        <v>0</v>
      </c>
    </row>
    <row r="1889" spans="1:21" x14ac:dyDescent="0.35">
      <c r="A1889" s="6"/>
      <c r="B1889" s="6"/>
      <c r="C1889" s="6"/>
      <c r="D1889" s="28">
        <f t="shared" si="242"/>
        <v>0</v>
      </c>
      <c r="E1889" s="28">
        <f t="shared" si="243"/>
        <v>0</v>
      </c>
      <c r="F1889" s="28">
        <f t="shared" si="244"/>
        <v>0</v>
      </c>
      <c r="H1889" s="6"/>
      <c r="I1889" s="6"/>
      <c r="J1889" s="6"/>
      <c r="K1889" s="28">
        <f t="shared" si="245"/>
        <v>0</v>
      </c>
      <c r="L1889" s="28">
        <f t="shared" si="246"/>
        <v>0</v>
      </c>
      <c r="M1889" s="28">
        <f t="shared" si="247"/>
        <v>0</v>
      </c>
      <c r="O1889" s="11" t="s">
        <v>25</v>
      </c>
      <c r="P1889" s="6"/>
      <c r="Q1889" s="28">
        <f t="shared" si="248"/>
        <v>0</v>
      </c>
      <c r="S1889" s="11" t="s">
        <v>25</v>
      </c>
      <c r="T1889" s="6"/>
      <c r="U1889" s="28">
        <f t="shared" si="249"/>
        <v>0</v>
      </c>
    </row>
    <row r="1890" spans="1:21" x14ac:dyDescent="0.35">
      <c r="A1890" s="6"/>
      <c r="B1890" s="6"/>
      <c r="C1890" s="6"/>
      <c r="D1890" s="28">
        <f t="shared" si="242"/>
        <v>0</v>
      </c>
      <c r="E1890" s="28">
        <f t="shared" si="243"/>
        <v>0</v>
      </c>
      <c r="F1890" s="28">
        <f t="shared" si="244"/>
        <v>0</v>
      </c>
      <c r="H1890" s="6"/>
      <c r="I1890" s="6"/>
      <c r="J1890" s="6"/>
      <c r="K1890" s="28">
        <f t="shared" si="245"/>
        <v>0</v>
      </c>
      <c r="L1890" s="28">
        <f t="shared" si="246"/>
        <v>0</v>
      </c>
      <c r="M1890" s="28">
        <f t="shared" si="247"/>
        <v>0</v>
      </c>
      <c r="O1890" s="11" t="s">
        <v>25</v>
      </c>
      <c r="P1890" s="6"/>
      <c r="Q1890" s="28">
        <f t="shared" si="248"/>
        <v>0</v>
      </c>
      <c r="S1890" s="11" t="s">
        <v>25</v>
      </c>
      <c r="T1890" s="6"/>
      <c r="U1890" s="28">
        <f t="shared" si="249"/>
        <v>0</v>
      </c>
    </row>
    <row r="1891" spans="1:21" x14ac:dyDescent="0.35">
      <c r="A1891" s="6"/>
      <c r="B1891" s="6"/>
      <c r="C1891" s="6"/>
      <c r="D1891" s="28">
        <f t="shared" si="242"/>
        <v>0</v>
      </c>
      <c r="E1891" s="28">
        <f t="shared" si="243"/>
        <v>0</v>
      </c>
      <c r="F1891" s="28">
        <f t="shared" si="244"/>
        <v>0</v>
      </c>
      <c r="H1891" s="6"/>
      <c r="I1891" s="6"/>
      <c r="J1891" s="6"/>
      <c r="K1891" s="28">
        <f t="shared" si="245"/>
        <v>0</v>
      </c>
      <c r="L1891" s="28">
        <f t="shared" si="246"/>
        <v>0</v>
      </c>
      <c r="M1891" s="28">
        <f t="shared" si="247"/>
        <v>0</v>
      </c>
      <c r="O1891" s="11" t="s">
        <v>25</v>
      </c>
      <c r="P1891" s="6"/>
      <c r="Q1891" s="28">
        <f t="shared" si="248"/>
        <v>0</v>
      </c>
      <c r="S1891" s="11" t="s">
        <v>25</v>
      </c>
      <c r="T1891" s="6"/>
      <c r="U1891" s="28">
        <f t="shared" si="249"/>
        <v>0</v>
      </c>
    </row>
    <row r="1892" spans="1:21" x14ac:dyDescent="0.35">
      <c r="A1892" s="6"/>
      <c r="B1892" s="6"/>
      <c r="C1892" s="6"/>
      <c r="D1892" s="28">
        <f t="shared" si="242"/>
        <v>0</v>
      </c>
      <c r="E1892" s="28">
        <f t="shared" si="243"/>
        <v>0</v>
      </c>
      <c r="F1892" s="28">
        <f t="shared" si="244"/>
        <v>0</v>
      </c>
      <c r="H1892" s="6"/>
      <c r="I1892" s="6"/>
      <c r="J1892" s="6"/>
      <c r="K1892" s="28">
        <f t="shared" si="245"/>
        <v>0</v>
      </c>
      <c r="L1892" s="28">
        <f t="shared" si="246"/>
        <v>0</v>
      </c>
      <c r="M1892" s="28">
        <f t="shared" si="247"/>
        <v>0</v>
      </c>
      <c r="O1892" s="11" t="s">
        <v>25</v>
      </c>
      <c r="P1892" s="6"/>
      <c r="Q1892" s="28">
        <f t="shared" si="248"/>
        <v>0</v>
      </c>
      <c r="S1892" s="11" t="s">
        <v>25</v>
      </c>
      <c r="T1892" s="6"/>
      <c r="U1892" s="28">
        <f t="shared" si="249"/>
        <v>0</v>
      </c>
    </row>
    <row r="1893" spans="1:21" x14ac:dyDescent="0.35">
      <c r="A1893" s="6"/>
      <c r="B1893" s="6"/>
      <c r="C1893" s="6"/>
      <c r="D1893" s="28">
        <f t="shared" si="242"/>
        <v>0</v>
      </c>
      <c r="E1893" s="28">
        <f t="shared" si="243"/>
        <v>0</v>
      </c>
      <c r="F1893" s="28">
        <f t="shared" si="244"/>
        <v>0</v>
      </c>
      <c r="H1893" s="6"/>
      <c r="I1893" s="6"/>
      <c r="J1893" s="6"/>
      <c r="K1893" s="28">
        <f t="shared" si="245"/>
        <v>0</v>
      </c>
      <c r="L1893" s="28">
        <f t="shared" si="246"/>
        <v>0</v>
      </c>
      <c r="M1893" s="28">
        <f t="shared" si="247"/>
        <v>0</v>
      </c>
      <c r="O1893" s="11" t="s">
        <v>25</v>
      </c>
      <c r="P1893" s="6"/>
      <c r="Q1893" s="28">
        <f t="shared" si="248"/>
        <v>0</v>
      </c>
      <c r="S1893" s="11" t="s">
        <v>25</v>
      </c>
      <c r="T1893" s="6"/>
      <c r="U1893" s="28">
        <f t="shared" si="249"/>
        <v>0</v>
      </c>
    </row>
    <row r="1894" spans="1:21" x14ac:dyDescent="0.35">
      <c r="A1894" s="6"/>
      <c r="B1894" s="6"/>
      <c r="C1894" s="6"/>
      <c r="D1894" s="28">
        <f t="shared" si="242"/>
        <v>0</v>
      </c>
      <c r="E1894" s="28">
        <f t="shared" si="243"/>
        <v>0</v>
      </c>
      <c r="F1894" s="28">
        <f t="shared" si="244"/>
        <v>0</v>
      </c>
      <c r="H1894" s="6"/>
      <c r="I1894" s="6"/>
      <c r="J1894" s="6"/>
      <c r="K1894" s="28">
        <f t="shared" si="245"/>
        <v>0</v>
      </c>
      <c r="L1894" s="28">
        <f t="shared" si="246"/>
        <v>0</v>
      </c>
      <c r="M1894" s="28">
        <f t="shared" si="247"/>
        <v>0</v>
      </c>
      <c r="O1894" s="11" t="s">
        <v>25</v>
      </c>
      <c r="P1894" s="6"/>
      <c r="Q1894" s="28">
        <f t="shared" si="248"/>
        <v>0</v>
      </c>
      <c r="S1894" s="11" t="s">
        <v>25</v>
      </c>
      <c r="T1894" s="6"/>
      <c r="U1894" s="28">
        <f t="shared" si="249"/>
        <v>0</v>
      </c>
    </row>
    <row r="1895" spans="1:21" x14ac:dyDescent="0.35">
      <c r="A1895" s="6"/>
      <c r="B1895" s="6"/>
      <c r="C1895" s="6"/>
      <c r="D1895" s="28">
        <f t="shared" si="242"/>
        <v>0</v>
      </c>
      <c r="E1895" s="28">
        <f t="shared" si="243"/>
        <v>0</v>
      </c>
      <c r="F1895" s="28">
        <f t="shared" si="244"/>
        <v>0</v>
      </c>
      <c r="H1895" s="6"/>
      <c r="I1895" s="6"/>
      <c r="J1895" s="6"/>
      <c r="K1895" s="28">
        <f t="shared" si="245"/>
        <v>0</v>
      </c>
      <c r="L1895" s="28">
        <f t="shared" si="246"/>
        <v>0</v>
      </c>
      <c r="M1895" s="28">
        <f t="shared" si="247"/>
        <v>0</v>
      </c>
      <c r="O1895" s="11" t="s">
        <v>25</v>
      </c>
      <c r="P1895" s="6"/>
      <c r="Q1895" s="28">
        <f t="shared" si="248"/>
        <v>0</v>
      </c>
      <c r="S1895" s="11" t="s">
        <v>25</v>
      </c>
      <c r="T1895" s="6"/>
      <c r="U1895" s="28">
        <f t="shared" si="249"/>
        <v>0</v>
      </c>
    </row>
    <row r="1896" spans="1:21" x14ac:dyDescent="0.35">
      <c r="A1896" s="6"/>
      <c r="B1896" s="6"/>
      <c r="C1896" s="6"/>
      <c r="D1896" s="28">
        <f t="shared" si="242"/>
        <v>0</v>
      </c>
      <c r="E1896" s="28">
        <f t="shared" si="243"/>
        <v>0</v>
      </c>
      <c r="F1896" s="28">
        <f t="shared" si="244"/>
        <v>0</v>
      </c>
      <c r="H1896" s="6"/>
      <c r="I1896" s="6"/>
      <c r="J1896" s="6"/>
      <c r="K1896" s="28">
        <f t="shared" si="245"/>
        <v>0</v>
      </c>
      <c r="L1896" s="28">
        <f t="shared" si="246"/>
        <v>0</v>
      </c>
      <c r="M1896" s="28">
        <f t="shared" si="247"/>
        <v>0</v>
      </c>
      <c r="O1896" s="11" t="s">
        <v>25</v>
      </c>
      <c r="P1896" s="6"/>
      <c r="Q1896" s="28">
        <f t="shared" si="248"/>
        <v>0</v>
      </c>
      <c r="S1896" s="11" t="s">
        <v>25</v>
      </c>
      <c r="T1896" s="6"/>
      <c r="U1896" s="28">
        <f t="shared" si="249"/>
        <v>0</v>
      </c>
    </row>
    <row r="1897" spans="1:21" x14ac:dyDescent="0.35">
      <c r="A1897" s="6"/>
      <c r="B1897" s="6"/>
      <c r="C1897" s="6"/>
      <c r="D1897" s="28">
        <f t="shared" si="242"/>
        <v>0</v>
      </c>
      <c r="E1897" s="28">
        <f t="shared" si="243"/>
        <v>0</v>
      </c>
      <c r="F1897" s="28">
        <f t="shared" si="244"/>
        <v>0</v>
      </c>
      <c r="H1897" s="6"/>
      <c r="I1897" s="6"/>
      <c r="J1897" s="6"/>
      <c r="K1897" s="28">
        <f t="shared" si="245"/>
        <v>0</v>
      </c>
      <c r="L1897" s="28">
        <f t="shared" si="246"/>
        <v>0</v>
      </c>
      <c r="M1897" s="28">
        <f t="shared" si="247"/>
        <v>0</v>
      </c>
      <c r="O1897" s="11" t="s">
        <v>25</v>
      </c>
      <c r="P1897" s="6"/>
      <c r="Q1897" s="28">
        <f t="shared" si="248"/>
        <v>0</v>
      </c>
      <c r="S1897" s="11" t="s">
        <v>25</v>
      </c>
      <c r="T1897" s="6"/>
      <c r="U1897" s="28">
        <f t="shared" si="249"/>
        <v>0</v>
      </c>
    </row>
    <row r="1898" spans="1:21" x14ac:dyDescent="0.35">
      <c r="A1898" s="6"/>
      <c r="B1898" s="6"/>
      <c r="C1898" s="6"/>
      <c r="D1898" s="28">
        <f t="shared" si="242"/>
        <v>0</v>
      </c>
      <c r="E1898" s="28">
        <f t="shared" si="243"/>
        <v>0</v>
      </c>
      <c r="F1898" s="28">
        <f t="shared" si="244"/>
        <v>0</v>
      </c>
      <c r="H1898" s="6"/>
      <c r="I1898" s="6"/>
      <c r="J1898" s="6"/>
      <c r="K1898" s="28">
        <f t="shared" si="245"/>
        <v>0</v>
      </c>
      <c r="L1898" s="28">
        <f t="shared" si="246"/>
        <v>0</v>
      </c>
      <c r="M1898" s="28">
        <f t="shared" si="247"/>
        <v>0</v>
      </c>
      <c r="O1898" s="11" t="s">
        <v>25</v>
      </c>
      <c r="P1898" s="6"/>
      <c r="Q1898" s="28">
        <f t="shared" si="248"/>
        <v>0</v>
      </c>
      <c r="S1898" s="11" t="s">
        <v>25</v>
      </c>
      <c r="T1898" s="6"/>
      <c r="U1898" s="28">
        <f t="shared" si="249"/>
        <v>0</v>
      </c>
    </row>
    <row r="1899" spans="1:21" x14ac:dyDescent="0.35">
      <c r="A1899" s="6"/>
      <c r="B1899" s="6"/>
      <c r="C1899" s="6"/>
      <c r="D1899" s="28">
        <f t="shared" si="242"/>
        <v>0</v>
      </c>
      <c r="E1899" s="28">
        <f t="shared" si="243"/>
        <v>0</v>
      </c>
      <c r="F1899" s="28">
        <f t="shared" si="244"/>
        <v>0</v>
      </c>
      <c r="H1899" s="6"/>
      <c r="I1899" s="6"/>
      <c r="J1899" s="6"/>
      <c r="K1899" s="28">
        <f t="shared" si="245"/>
        <v>0</v>
      </c>
      <c r="L1899" s="28">
        <f t="shared" si="246"/>
        <v>0</v>
      </c>
      <c r="M1899" s="28">
        <f t="shared" si="247"/>
        <v>0</v>
      </c>
      <c r="O1899" s="11" t="s">
        <v>25</v>
      </c>
      <c r="P1899" s="6"/>
      <c r="Q1899" s="28">
        <f t="shared" si="248"/>
        <v>0</v>
      </c>
      <c r="S1899" s="11" t="s">
        <v>25</v>
      </c>
      <c r="T1899" s="6"/>
      <c r="U1899" s="28">
        <f t="shared" si="249"/>
        <v>0</v>
      </c>
    </row>
    <row r="1900" spans="1:21" x14ac:dyDescent="0.35">
      <c r="A1900" s="6"/>
      <c r="B1900" s="6"/>
      <c r="C1900" s="6"/>
      <c r="D1900" s="28">
        <f t="shared" si="242"/>
        <v>0</v>
      </c>
      <c r="E1900" s="28">
        <f t="shared" si="243"/>
        <v>0</v>
      </c>
      <c r="F1900" s="28">
        <f t="shared" si="244"/>
        <v>0</v>
      </c>
      <c r="H1900" s="6"/>
      <c r="I1900" s="6"/>
      <c r="J1900" s="6"/>
      <c r="K1900" s="28">
        <f t="shared" si="245"/>
        <v>0</v>
      </c>
      <c r="L1900" s="28">
        <f t="shared" si="246"/>
        <v>0</v>
      </c>
      <c r="M1900" s="28">
        <f t="shared" si="247"/>
        <v>0</v>
      </c>
      <c r="O1900" s="11" t="s">
        <v>25</v>
      </c>
      <c r="P1900" s="6"/>
      <c r="Q1900" s="28">
        <f t="shared" si="248"/>
        <v>0</v>
      </c>
      <c r="S1900" s="11" t="s">
        <v>25</v>
      </c>
      <c r="T1900" s="6"/>
      <c r="U1900" s="28">
        <f t="shared" si="249"/>
        <v>0</v>
      </c>
    </row>
    <row r="1901" spans="1:21" x14ac:dyDescent="0.35">
      <c r="A1901" s="6"/>
      <c r="B1901" s="6"/>
      <c r="C1901" s="6"/>
      <c r="D1901" s="28">
        <f t="shared" si="242"/>
        <v>0</v>
      </c>
      <c r="E1901" s="28">
        <f t="shared" si="243"/>
        <v>0</v>
      </c>
      <c r="F1901" s="28">
        <f t="shared" si="244"/>
        <v>0</v>
      </c>
      <c r="H1901" s="6"/>
      <c r="I1901" s="6"/>
      <c r="J1901" s="6"/>
      <c r="K1901" s="28">
        <f t="shared" si="245"/>
        <v>0</v>
      </c>
      <c r="L1901" s="28">
        <f t="shared" si="246"/>
        <v>0</v>
      </c>
      <c r="M1901" s="28">
        <f t="shared" si="247"/>
        <v>0</v>
      </c>
      <c r="O1901" s="11" t="s">
        <v>25</v>
      </c>
      <c r="P1901" s="6"/>
      <c r="Q1901" s="28">
        <f t="shared" si="248"/>
        <v>0</v>
      </c>
      <c r="S1901" s="11" t="s">
        <v>25</v>
      </c>
      <c r="T1901" s="6"/>
      <c r="U1901" s="28">
        <f t="shared" si="249"/>
        <v>0</v>
      </c>
    </row>
    <row r="1902" spans="1:21" x14ac:dyDescent="0.35">
      <c r="A1902" s="6"/>
      <c r="B1902" s="6"/>
      <c r="C1902" s="6"/>
      <c r="D1902" s="28">
        <f t="shared" si="242"/>
        <v>0</v>
      </c>
      <c r="E1902" s="28">
        <f t="shared" si="243"/>
        <v>0</v>
      </c>
      <c r="F1902" s="28">
        <f t="shared" si="244"/>
        <v>0</v>
      </c>
      <c r="H1902" s="6"/>
      <c r="I1902" s="6"/>
      <c r="J1902" s="6"/>
      <c r="K1902" s="28">
        <f t="shared" si="245"/>
        <v>0</v>
      </c>
      <c r="L1902" s="28">
        <f t="shared" si="246"/>
        <v>0</v>
      </c>
      <c r="M1902" s="28">
        <f t="shared" si="247"/>
        <v>0</v>
      </c>
      <c r="O1902" s="11" t="s">
        <v>25</v>
      </c>
      <c r="P1902" s="6"/>
      <c r="Q1902" s="28">
        <f t="shared" si="248"/>
        <v>0</v>
      </c>
      <c r="S1902" s="11" t="s">
        <v>25</v>
      </c>
      <c r="T1902" s="6"/>
      <c r="U1902" s="28">
        <f t="shared" si="249"/>
        <v>0</v>
      </c>
    </row>
    <row r="1903" spans="1:21" x14ac:dyDescent="0.35">
      <c r="A1903" s="6"/>
      <c r="B1903" s="6"/>
      <c r="C1903" s="6"/>
      <c r="D1903" s="28">
        <f t="shared" si="242"/>
        <v>0</v>
      </c>
      <c r="E1903" s="28">
        <f t="shared" si="243"/>
        <v>0</v>
      </c>
      <c r="F1903" s="28">
        <f t="shared" si="244"/>
        <v>0</v>
      </c>
      <c r="H1903" s="6"/>
      <c r="I1903" s="6"/>
      <c r="J1903" s="6"/>
      <c r="K1903" s="28">
        <f t="shared" si="245"/>
        <v>0</v>
      </c>
      <c r="L1903" s="28">
        <f t="shared" si="246"/>
        <v>0</v>
      </c>
      <c r="M1903" s="28">
        <f t="shared" si="247"/>
        <v>0</v>
      </c>
      <c r="O1903" s="11" t="s">
        <v>25</v>
      </c>
      <c r="P1903" s="6"/>
      <c r="Q1903" s="28">
        <f t="shared" si="248"/>
        <v>0</v>
      </c>
      <c r="S1903" s="11" t="s">
        <v>25</v>
      </c>
      <c r="T1903" s="6"/>
      <c r="U1903" s="28">
        <f t="shared" si="249"/>
        <v>0</v>
      </c>
    </row>
    <row r="1904" spans="1:21" x14ac:dyDescent="0.35">
      <c r="A1904" s="6"/>
      <c r="B1904" s="6"/>
      <c r="C1904" s="6"/>
      <c r="D1904" s="28">
        <f t="shared" si="242"/>
        <v>0</v>
      </c>
      <c r="E1904" s="28">
        <f t="shared" si="243"/>
        <v>0</v>
      </c>
      <c r="F1904" s="28">
        <f t="shared" si="244"/>
        <v>0</v>
      </c>
      <c r="H1904" s="6"/>
      <c r="I1904" s="6"/>
      <c r="J1904" s="6"/>
      <c r="K1904" s="28">
        <f t="shared" si="245"/>
        <v>0</v>
      </c>
      <c r="L1904" s="28">
        <f t="shared" si="246"/>
        <v>0</v>
      </c>
      <c r="M1904" s="28">
        <f t="shared" si="247"/>
        <v>0</v>
      </c>
      <c r="O1904" s="11" t="s">
        <v>25</v>
      </c>
      <c r="P1904" s="6"/>
      <c r="Q1904" s="28">
        <f t="shared" si="248"/>
        <v>0</v>
      </c>
      <c r="S1904" s="11" t="s">
        <v>25</v>
      </c>
      <c r="T1904" s="6"/>
      <c r="U1904" s="28">
        <f t="shared" si="249"/>
        <v>0</v>
      </c>
    </row>
    <row r="1905" spans="1:21" x14ac:dyDescent="0.35">
      <c r="A1905" s="6"/>
      <c r="B1905" s="6"/>
      <c r="C1905" s="6"/>
      <c r="D1905" s="28">
        <f t="shared" si="242"/>
        <v>0</v>
      </c>
      <c r="E1905" s="28">
        <f t="shared" si="243"/>
        <v>0</v>
      </c>
      <c r="F1905" s="28">
        <f t="shared" si="244"/>
        <v>0</v>
      </c>
      <c r="H1905" s="6"/>
      <c r="I1905" s="6"/>
      <c r="J1905" s="6"/>
      <c r="K1905" s="28">
        <f t="shared" si="245"/>
        <v>0</v>
      </c>
      <c r="L1905" s="28">
        <f t="shared" si="246"/>
        <v>0</v>
      </c>
      <c r="M1905" s="28">
        <f t="shared" si="247"/>
        <v>0</v>
      </c>
      <c r="O1905" s="11" t="s">
        <v>25</v>
      </c>
      <c r="P1905" s="6"/>
      <c r="Q1905" s="28">
        <f t="shared" si="248"/>
        <v>0</v>
      </c>
      <c r="S1905" s="11" t="s">
        <v>25</v>
      </c>
      <c r="T1905" s="6"/>
      <c r="U1905" s="28">
        <f t="shared" si="249"/>
        <v>0</v>
      </c>
    </row>
    <row r="1906" spans="1:21" x14ac:dyDescent="0.35">
      <c r="A1906" s="6"/>
      <c r="B1906" s="6"/>
      <c r="C1906" s="6"/>
      <c r="D1906" s="28">
        <f t="shared" ref="D1906:D1969" si="250">CalcHostUnitsFullStack(B1906)</f>
        <v>0</v>
      </c>
      <c r="E1906" s="28">
        <f t="shared" ref="E1906:E1969" si="251">D1906*C1906</f>
        <v>0</v>
      </c>
      <c r="F1906" s="28">
        <f t="shared" ref="F1906:F1969" si="252">CalcCustomMetricsFullStack(B1906)</f>
        <v>0</v>
      </c>
      <c r="H1906" s="6"/>
      <c r="I1906" s="6"/>
      <c r="J1906" s="6"/>
      <c r="K1906" s="28">
        <f t="shared" ref="K1906:K1969" si="253">CalcHostUnitsInfraOnly(I1906)</f>
        <v>0</v>
      </c>
      <c r="L1906" s="28">
        <f t="shared" ref="L1906:L1969" si="254">K1906*J1906</f>
        <v>0</v>
      </c>
      <c r="M1906" s="28">
        <f t="shared" ref="M1906:M1969" si="255">CalcCustomMetricsInfraOnly(I1906)</f>
        <v>0</v>
      </c>
      <c r="O1906" s="11" t="s">
        <v>25</v>
      </c>
      <c r="P1906" s="6"/>
      <c r="Q1906" s="28">
        <f t="shared" ref="Q1906:Q1969" si="256">CalcHostUnitsFullStack(VLOOKUP(O1906,machine_sizes,2,FALSE))*P1906</f>
        <v>0</v>
      </c>
      <c r="S1906" s="11" t="s">
        <v>25</v>
      </c>
      <c r="T1906" s="6"/>
      <c r="U1906" s="28">
        <f t="shared" ref="U1906:U1969" si="257">CalcHostUnitsInfraOnly(VLOOKUP(S1906,machine_sizes,2,FALSE))*T1906</f>
        <v>0</v>
      </c>
    </row>
    <row r="1907" spans="1:21" x14ac:dyDescent="0.35">
      <c r="A1907" s="6"/>
      <c r="B1907" s="6"/>
      <c r="C1907" s="6"/>
      <c r="D1907" s="28">
        <f t="shared" si="250"/>
        <v>0</v>
      </c>
      <c r="E1907" s="28">
        <f t="shared" si="251"/>
        <v>0</v>
      </c>
      <c r="F1907" s="28">
        <f t="shared" si="252"/>
        <v>0</v>
      </c>
      <c r="H1907" s="6"/>
      <c r="I1907" s="6"/>
      <c r="J1907" s="6"/>
      <c r="K1907" s="28">
        <f t="shared" si="253"/>
        <v>0</v>
      </c>
      <c r="L1907" s="28">
        <f t="shared" si="254"/>
        <v>0</v>
      </c>
      <c r="M1907" s="28">
        <f t="shared" si="255"/>
        <v>0</v>
      </c>
      <c r="O1907" s="11" t="s">
        <v>25</v>
      </c>
      <c r="P1907" s="6"/>
      <c r="Q1907" s="28">
        <f t="shared" si="256"/>
        <v>0</v>
      </c>
      <c r="S1907" s="11" t="s">
        <v>25</v>
      </c>
      <c r="T1907" s="6"/>
      <c r="U1907" s="28">
        <f t="shared" si="257"/>
        <v>0</v>
      </c>
    </row>
    <row r="1908" spans="1:21" x14ac:dyDescent="0.35">
      <c r="A1908" s="6"/>
      <c r="B1908" s="6"/>
      <c r="C1908" s="6"/>
      <c r="D1908" s="28">
        <f t="shared" si="250"/>
        <v>0</v>
      </c>
      <c r="E1908" s="28">
        <f t="shared" si="251"/>
        <v>0</v>
      </c>
      <c r="F1908" s="28">
        <f t="shared" si="252"/>
        <v>0</v>
      </c>
      <c r="H1908" s="6"/>
      <c r="I1908" s="6"/>
      <c r="J1908" s="6"/>
      <c r="K1908" s="28">
        <f t="shared" si="253"/>
        <v>0</v>
      </c>
      <c r="L1908" s="28">
        <f t="shared" si="254"/>
        <v>0</v>
      </c>
      <c r="M1908" s="28">
        <f t="shared" si="255"/>
        <v>0</v>
      </c>
      <c r="O1908" s="11" t="s">
        <v>25</v>
      </c>
      <c r="P1908" s="6"/>
      <c r="Q1908" s="28">
        <f t="shared" si="256"/>
        <v>0</v>
      </c>
      <c r="S1908" s="11" t="s">
        <v>25</v>
      </c>
      <c r="T1908" s="6"/>
      <c r="U1908" s="28">
        <f t="shared" si="257"/>
        <v>0</v>
      </c>
    </row>
    <row r="1909" spans="1:21" x14ac:dyDescent="0.35">
      <c r="A1909" s="6"/>
      <c r="B1909" s="6"/>
      <c r="C1909" s="6"/>
      <c r="D1909" s="28">
        <f t="shared" si="250"/>
        <v>0</v>
      </c>
      <c r="E1909" s="28">
        <f t="shared" si="251"/>
        <v>0</v>
      </c>
      <c r="F1909" s="28">
        <f t="shared" si="252"/>
        <v>0</v>
      </c>
      <c r="H1909" s="6"/>
      <c r="I1909" s="6"/>
      <c r="J1909" s="6"/>
      <c r="K1909" s="28">
        <f t="shared" si="253"/>
        <v>0</v>
      </c>
      <c r="L1909" s="28">
        <f t="shared" si="254"/>
        <v>0</v>
      </c>
      <c r="M1909" s="28">
        <f t="shared" si="255"/>
        <v>0</v>
      </c>
      <c r="O1909" s="11" t="s">
        <v>25</v>
      </c>
      <c r="P1909" s="6"/>
      <c r="Q1909" s="28">
        <f t="shared" si="256"/>
        <v>0</v>
      </c>
      <c r="S1909" s="11" t="s">
        <v>25</v>
      </c>
      <c r="T1909" s="6"/>
      <c r="U1909" s="28">
        <f t="shared" si="257"/>
        <v>0</v>
      </c>
    </row>
    <row r="1910" spans="1:21" x14ac:dyDescent="0.35">
      <c r="A1910" s="6"/>
      <c r="B1910" s="6"/>
      <c r="C1910" s="6"/>
      <c r="D1910" s="28">
        <f t="shared" si="250"/>
        <v>0</v>
      </c>
      <c r="E1910" s="28">
        <f t="shared" si="251"/>
        <v>0</v>
      </c>
      <c r="F1910" s="28">
        <f t="shared" si="252"/>
        <v>0</v>
      </c>
      <c r="H1910" s="6"/>
      <c r="I1910" s="6"/>
      <c r="J1910" s="6"/>
      <c r="K1910" s="28">
        <f t="shared" si="253"/>
        <v>0</v>
      </c>
      <c r="L1910" s="28">
        <f t="shared" si="254"/>
        <v>0</v>
      </c>
      <c r="M1910" s="28">
        <f t="shared" si="255"/>
        <v>0</v>
      </c>
      <c r="O1910" s="11" t="s">
        <v>25</v>
      </c>
      <c r="P1910" s="6"/>
      <c r="Q1910" s="28">
        <f t="shared" si="256"/>
        <v>0</v>
      </c>
      <c r="S1910" s="11" t="s">
        <v>25</v>
      </c>
      <c r="T1910" s="6"/>
      <c r="U1910" s="28">
        <f t="shared" si="257"/>
        <v>0</v>
      </c>
    </row>
    <row r="1911" spans="1:21" x14ac:dyDescent="0.35">
      <c r="A1911" s="6"/>
      <c r="B1911" s="6"/>
      <c r="C1911" s="6"/>
      <c r="D1911" s="28">
        <f t="shared" si="250"/>
        <v>0</v>
      </c>
      <c r="E1911" s="28">
        <f t="shared" si="251"/>
        <v>0</v>
      </c>
      <c r="F1911" s="28">
        <f t="shared" si="252"/>
        <v>0</v>
      </c>
      <c r="H1911" s="6"/>
      <c r="I1911" s="6"/>
      <c r="J1911" s="6"/>
      <c r="K1911" s="28">
        <f t="shared" si="253"/>
        <v>0</v>
      </c>
      <c r="L1911" s="28">
        <f t="shared" si="254"/>
        <v>0</v>
      </c>
      <c r="M1911" s="28">
        <f t="shared" si="255"/>
        <v>0</v>
      </c>
      <c r="O1911" s="11" t="s">
        <v>25</v>
      </c>
      <c r="P1911" s="6"/>
      <c r="Q1911" s="28">
        <f t="shared" si="256"/>
        <v>0</v>
      </c>
      <c r="S1911" s="11" t="s">
        <v>25</v>
      </c>
      <c r="T1911" s="6"/>
      <c r="U1911" s="28">
        <f t="shared" si="257"/>
        <v>0</v>
      </c>
    </row>
    <row r="1912" spans="1:21" x14ac:dyDescent="0.35">
      <c r="A1912" s="6"/>
      <c r="B1912" s="6"/>
      <c r="C1912" s="6"/>
      <c r="D1912" s="28">
        <f t="shared" si="250"/>
        <v>0</v>
      </c>
      <c r="E1912" s="28">
        <f t="shared" si="251"/>
        <v>0</v>
      </c>
      <c r="F1912" s="28">
        <f t="shared" si="252"/>
        <v>0</v>
      </c>
      <c r="H1912" s="6"/>
      <c r="I1912" s="6"/>
      <c r="J1912" s="6"/>
      <c r="K1912" s="28">
        <f t="shared" si="253"/>
        <v>0</v>
      </c>
      <c r="L1912" s="28">
        <f t="shared" si="254"/>
        <v>0</v>
      </c>
      <c r="M1912" s="28">
        <f t="shared" si="255"/>
        <v>0</v>
      </c>
      <c r="O1912" s="11" t="s">
        <v>25</v>
      </c>
      <c r="P1912" s="6"/>
      <c r="Q1912" s="28">
        <f t="shared" si="256"/>
        <v>0</v>
      </c>
      <c r="S1912" s="11" t="s">
        <v>25</v>
      </c>
      <c r="T1912" s="6"/>
      <c r="U1912" s="28">
        <f t="shared" si="257"/>
        <v>0</v>
      </c>
    </row>
    <row r="1913" spans="1:21" x14ac:dyDescent="0.35">
      <c r="A1913" s="6"/>
      <c r="B1913" s="6"/>
      <c r="C1913" s="6"/>
      <c r="D1913" s="28">
        <f t="shared" si="250"/>
        <v>0</v>
      </c>
      <c r="E1913" s="28">
        <f t="shared" si="251"/>
        <v>0</v>
      </c>
      <c r="F1913" s="28">
        <f t="shared" si="252"/>
        <v>0</v>
      </c>
      <c r="H1913" s="6"/>
      <c r="I1913" s="6"/>
      <c r="J1913" s="6"/>
      <c r="K1913" s="28">
        <f t="shared" si="253"/>
        <v>0</v>
      </c>
      <c r="L1913" s="28">
        <f t="shared" si="254"/>
        <v>0</v>
      </c>
      <c r="M1913" s="28">
        <f t="shared" si="255"/>
        <v>0</v>
      </c>
      <c r="O1913" s="11" t="s">
        <v>25</v>
      </c>
      <c r="P1913" s="6"/>
      <c r="Q1913" s="28">
        <f t="shared" si="256"/>
        <v>0</v>
      </c>
      <c r="S1913" s="11" t="s">
        <v>25</v>
      </c>
      <c r="T1913" s="6"/>
      <c r="U1913" s="28">
        <f t="shared" si="257"/>
        <v>0</v>
      </c>
    </row>
    <row r="1914" spans="1:21" x14ac:dyDescent="0.35">
      <c r="A1914" s="6"/>
      <c r="B1914" s="6"/>
      <c r="C1914" s="6"/>
      <c r="D1914" s="28">
        <f t="shared" si="250"/>
        <v>0</v>
      </c>
      <c r="E1914" s="28">
        <f t="shared" si="251"/>
        <v>0</v>
      </c>
      <c r="F1914" s="28">
        <f t="shared" si="252"/>
        <v>0</v>
      </c>
      <c r="H1914" s="6"/>
      <c r="I1914" s="6"/>
      <c r="J1914" s="6"/>
      <c r="K1914" s="28">
        <f t="shared" si="253"/>
        <v>0</v>
      </c>
      <c r="L1914" s="28">
        <f t="shared" si="254"/>
        <v>0</v>
      </c>
      <c r="M1914" s="28">
        <f t="shared" si="255"/>
        <v>0</v>
      </c>
      <c r="O1914" s="11" t="s">
        <v>25</v>
      </c>
      <c r="P1914" s="6"/>
      <c r="Q1914" s="28">
        <f t="shared" si="256"/>
        <v>0</v>
      </c>
      <c r="S1914" s="11" t="s">
        <v>25</v>
      </c>
      <c r="T1914" s="6"/>
      <c r="U1914" s="28">
        <f t="shared" si="257"/>
        <v>0</v>
      </c>
    </row>
    <row r="1915" spans="1:21" x14ac:dyDescent="0.35">
      <c r="A1915" s="6"/>
      <c r="B1915" s="6"/>
      <c r="C1915" s="6"/>
      <c r="D1915" s="28">
        <f t="shared" si="250"/>
        <v>0</v>
      </c>
      <c r="E1915" s="28">
        <f t="shared" si="251"/>
        <v>0</v>
      </c>
      <c r="F1915" s="28">
        <f t="shared" si="252"/>
        <v>0</v>
      </c>
      <c r="H1915" s="6"/>
      <c r="I1915" s="6"/>
      <c r="J1915" s="6"/>
      <c r="K1915" s="28">
        <f t="shared" si="253"/>
        <v>0</v>
      </c>
      <c r="L1915" s="28">
        <f t="shared" si="254"/>
        <v>0</v>
      </c>
      <c r="M1915" s="28">
        <f t="shared" si="255"/>
        <v>0</v>
      </c>
      <c r="O1915" s="11" t="s">
        <v>25</v>
      </c>
      <c r="P1915" s="6"/>
      <c r="Q1915" s="28">
        <f t="shared" si="256"/>
        <v>0</v>
      </c>
      <c r="S1915" s="11" t="s">
        <v>25</v>
      </c>
      <c r="T1915" s="6"/>
      <c r="U1915" s="28">
        <f t="shared" si="257"/>
        <v>0</v>
      </c>
    </row>
    <row r="1916" spans="1:21" x14ac:dyDescent="0.35">
      <c r="A1916" s="6"/>
      <c r="B1916" s="6"/>
      <c r="C1916" s="6"/>
      <c r="D1916" s="28">
        <f t="shared" si="250"/>
        <v>0</v>
      </c>
      <c r="E1916" s="28">
        <f t="shared" si="251"/>
        <v>0</v>
      </c>
      <c r="F1916" s="28">
        <f t="shared" si="252"/>
        <v>0</v>
      </c>
      <c r="H1916" s="6"/>
      <c r="I1916" s="6"/>
      <c r="J1916" s="6"/>
      <c r="K1916" s="28">
        <f t="shared" si="253"/>
        <v>0</v>
      </c>
      <c r="L1916" s="28">
        <f t="shared" si="254"/>
        <v>0</v>
      </c>
      <c r="M1916" s="28">
        <f t="shared" si="255"/>
        <v>0</v>
      </c>
      <c r="O1916" s="11" t="s">
        <v>25</v>
      </c>
      <c r="P1916" s="6"/>
      <c r="Q1916" s="28">
        <f t="shared" si="256"/>
        <v>0</v>
      </c>
      <c r="S1916" s="11" t="s">
        <v>25</v>
      </c>
      <c r="T1916" s="6"/>
      <c r="U1916" s="28">
        <f t="shared" si="257"/>
        <v>0</v>
      </c>
    </row>
    <row r="1917" spans="1:21" x14ac:dyDescent="0.35">
      <c r="A1917" s="6"/>
      <c r="B1917" s="6"/>
      <c r="C1917" s="6"/>
      <c r="D1917" s="28">
        <f t="shared" si="250"/>
        <v>0</v>
      </c>
      <c r="E1917" s="28">
        <f t="shared" si="251"/>
        <v>0</v>
      </c>
      <c r="F1917" s="28">
        <f t="shared" si="252"/>
        <v>0</v>
      </c>
      <c r="H1917" s="6"/>
      <c r="I1917" s="6"/>
      <c r="J1917" s="6"/>
      <c r="K1917" s="28">
        <f t="shared" si="253"/>
        <v>0</v>
      </c>
      <c r="L1917" s="28">
        <f t="shared" si="254"/>
        <v>0</v>
      </c>
      <c r="M1917" s="28">
        <f t="shared" si="255"/>
        <v>0</v>
      </c>
      <c r="O1917" s="11" t="s">
        <v>25</v>
      </c>
      <c r="P1917" s="6"/>
      <c r="Q1917" s="28">
        <f t="shared" si="256"/>
        <v>0</v>
      </c>
      <c r="S1917" s="11" t="s">
        <v>25</v>
      </c>
      <c r="T1917" s="6"/>
      <c r="U1917" s="28">
        <f t="shared" si="257"/>
        <v>0</v>
      </c>
    </row>
    <row r="1918" spans="1:21" x14ac:dyDescent="0.35">
      <c r="A1918" s="6"/>
      <c r="B1918" s="6"/>
      <c r="C1918" s="6"/>
      <c r="D1918" s="28">
        <f t="shared" si="250"/>
        <v>0</v>
      </c>
      <c r="E1918" s="28">
        <f t="shared" si="251"/>
        <v>0</v>
      </c>
      <c r="F1918" s="28">
        <f t="shared" si="252"/>
        <v>0</v>
      </c>
      <c r="H1918" s="6"/>
      <c r="I1918" s="6"/>
      <c r="J1918" s="6"/>
      <c r="K1918" s="28">
        <f t="shared" si="253"/>
        <v>0</v>
      </c>
      <c r="L1918" s="28">
        <f t="shared" si="254"/>
        <v>0</v>
      </c>
      <c r="M1918" s="28">
        <f t="shared" si="255"/>
        <v>0</v>
      </c>
      <c r="O1918" s="11" t="s">
        <v>25</v>
      </c>
      <c r="P1918" s="6"/>
      <c r="Q1918" s="28">
        <f t="shared" si="256"/>
        <v>0</v>
      </c>
      <c r="S1918" s="11" t="s">
        <v>25</v>
      </c>
      <c r="T1918" s="6"/>
      <c r="U1918" s="28">
        <f t="shared" si="257"/>
        <v>0</v>
      </c>
    </row>
    <row r="1919" spans="1:21" x14ac:dyDescent="0.35">
      <c r="A1919" s="6"/>
      <c r="B1919" s="6"/>
      <c r="C1919" s="6"/>
      <c r="D1919" s="28">
        <f t="shared" si="250"/>
        <v>0</v>
      </c>
      <c r="E1919" s="28">
        <f t="shared" si="251"/>
        <v>0</v>
      </c>
      <c r="F1919" s="28">
        <f t="shared" si="252"/>
        <v>0</v>
      </c>
      <c r="H1919" s="6"/>
      <c r="I1919" s="6"/>
      <c r="J1919" s="6"/>
      <c r="K1919" s="28">
        <f t="shared" si="253"/>
        <v>0</v>
      </c>
      <c r="L1919" s="28">
        <f t="shared" si="254"/>
        <v>0</v>
      </c>
      <c r="M1919" s="28">
        <f t="shared" si="255"/>
        <v>0</v>
      </c>
      <c r="O1919" s="11" t="s">
        <v>25</v>
      </c>
      <c r="P1919" s="6"/>
      <c r="Q1919" s="28">
        <f t="shared" si="256"/>
        <v>0</v>
      </c>
      <c r="S1919" s="11" t="s">
        <v>25</v>
      </c>
      <c r="T1919" s="6"/>
      <c r="U1919" s="28">
        <f t="shared" si="257"/>
        <v>0</v>
      </c>
    </row>
    <row r="1920" spans="1:21" x14ac:dyDescent="0.35">
      <c r="A1920" s="6"/>
      <c r="B1920" s="6"/>
      <c r="C1920" s="6"/>
      <c r="D1920" s="28">
        <f t="shared" si="250"/>
        <v>0</v>
      </c>
      <c r="E1920" s="28">
        <f t="shared" si="251"/>
        <v>0</v>
      </c>
      <c r="F1920" s="28">
        <f t="shared" si="252"/>
        <v>0</v>
      </c>
      <c r="H1920" s="6"/>
      <c r="I1920" s="6"/>
      <c r="J1920" s="6"/>
      <c r="K1920" s="28">
        <f t="shared" si="253"/>
        <v>0</v>
      </c>
      <c r="L1920" s="28">
        <f t="shared" si="254"/>
        <v>0</v>
      </c>
      <c r="M1920" s="28">
        <f t="shared" si="255"/>
        <v>0</v>
      </c>
      <c r="O1920" s="11" t="s">
        <v>25</v>
      </c>
      <c r="P1920" s="6"/>
      <c r="Q1920" s="28">
        <f t="shared" si="256"/>
        <v>0</v>
      </c>
      <c r="S1920" s="11" t="s">
        <v>25</v>
      </c>
      <c r="T1920" s="6"/>
      <c r="U1920" s="28">
        <f t="shared" si="257"/>
        <v>0</v>
      </c>
    </row>
    <row r="1921" spans="1:21" x14ac:dyDescent="0.35">
      <c r="A1921" s="6"/>
      <c r="B1921" s="6"/>
      <c r="C1921" s="6"/>
      <c r="D1921" s="28">
        <f t="shared" si="250"/>
        <v>0</v>
      </c>
      <c r="E1921" s="28">
        <f t="shared" si="251"/>
        <v>0</v>
      </c>
      <c r="F1921" s="28">
        <f t="shared" si="252"/>
        <v>0</v>
      </c>
      <c r="H1921" s="6"/>
      <c r="I1921" s="6"/>
      <c r="J1921" s="6"/>
      <c r="K1921" s="28">
        <f t="shared" si="253"/>
        <v>0</v>
      </c>
      <c r="L1921" s="28">
        <f t="shared" si="254"/>
        <v>0</v>
      </c>
      <c r="M1921" s="28">
        <f t="shared" si="255"/>
        <v>0</v>
      </c>
      <c r="O1921" s="11" t="s">
        <v>25</v>
      </c>
      <c r="P1921" s="6"/>
      <c r="Q1921" s="28">
        <f t="shared" si="256"/>
        <v>0</v>
      </c>
      <c r="S1921" s="11" t="s">
        <v>25</v>
      </c>
      <c r="T1921" s="6"/>
      <c r="U1921" s="28">
        <f t="shared" si="257"/>
        <v>0</v>
      </c>
    </row>
    <row r="1922" spans="1:21" x14ac:dyDescent="0.35">
      <c r="A1922" s="6"/>
      <c r="B1922" s="6"/>
      <c r="C1922" s="6"/>
      <c r="D1922" s="28">
        <f t="shared" si="250"/>
        <v>0</v>
      </c>
      <c r="E1922" s="28">
        <f t="shared" si="251"/>
        <v>0</v>
      </c>
      <c r="F1922" s="28">
        <f t="shared" si="252"/>
        <v>0</v>
      </c>
      <c r="H1922" s="6"/>
      <c r="I1922" s="6"/>
      <c r="J1922" s="6"/>
      <c r="K1922" s="28">
        <f t="shared" si="253"/>
        <v>0</v>
      </c>
      <c r="L1922" s="28">
        <f t="shared" si="254"/>
        <v>0</v>
      </c>
      <c r="M1922" s="28">
        <f t="shared" si="255"/>
        <v>0</v>
      </c>
      <c r="O1922" s="11" t="s">
        <v>25</v>
      </c>
      <c r="P1922" s="6"/>
      <c r="Q1922" s="28">
        <f t="shared" si="256"/>
        <v>0</v>
      </c>
      <c r="S1922" s="11" t="s">
        <v>25</v>
      </c>
      <c r="T1922" s="6"/>
      <c r="U1922" s="28">
        <f t="shared" si="257"/>
        <v>0</v>
      </c>
    </row>
    <row r="1923" spans="1:21" x14ac:dyDescent="0.35">
      <c r="A1923" s="6"/>
      <c r="B1923" s="6"/>
      <c r="C1923" s="6"/>
      <c r="D1923" s="28">
        <f t="shared" si="250"/>
        <v>0</v>
      </c>
      <c r="E1923" s="28">
        <f t="shared" si="251"/>
        <v>0</v>
      </c>
      <c r="F1923" s="28">
        <f t="shared" si="252"/>
        <v>0</v>
      </c>
      <c r="H1923" s="6"/>
      <c r="I1923" s="6"/>
      <c r="J1923" s="6"/>
      <c r="K1923" s="28">
        <f t="shared" si="253"/>
        <v>0</v>
      </c>
      <c r="L1923" s="28">
        <f t="shared" si="254"/>
        <v>0</v>
      </c>
      <c r="M1923" s="28">
        <f t="shared" si="255"/>
        <v>0</v>
      </c>
      <c r="O1923" s="11" t="s">
        <v>25</v>
      </c>
      <c r="P1923" s="6"/>
      <c r="Q1923" s="28">
        <f t="shared" si="256"/>
        <v>0</v>
      </c>
      <c r="S1923" s="11" t="s">
        <v>25</v>
      </c>
      <c r="T1923" s="6"/>
      <c r="U1923" s="28">
        <f t="shared" si="257"/>
        <v>0</v>
      </c>
    </row>
    <row r="1924" spans="1:21" x14ac:dyDescent="0.35">
      <c r="A1924" s="6"/>
      <c r="B1924" s="6"/>
      <c r="C1924" s="6"/>
      <c r="D1924" s="28">
        <f t="shared" si="250"/>
        <v>0</v>
      </c>
      <c r="E1924" s="28">
        <f t="shared" si="251"/>
        <v>0</v>
      </c>
      <c r="F1924" s="28">
        <f t="shared" si="252"/>
        <v>0</v>
      </c>
      <c r="H1924" s="6"/>
      <c r="I1924" s="6"/>
      <c r="J1924" s="6"/>
      <c r="K1924" s="28">
        <f t="shared" si="253"/>
        <v>0</v>
      </c>
      <c r="L1924" s="28">
        <f t="shared" si="254"/>
        <v>0</v>
      </c>
      <c r="M1924" s="28">
        <f t="shared" si="255"/>
        <v>0</v>
      </c>
      <c r="O1924" s="11" t="s">
        <v>25</v>
      </c>
      <c r="P1924" s="6"/>
      <c r="Q1924" s="28">
        <f t="shared" si="256"/>
        <v>0</v>
      </c>
      <c r="S1924" s="11" t="s">
        <v>25</v>
      </c>
      <c r="T1924" s="6"/>
      <c r="U1924" s="28">
        <f t="shared" si="257"/>
        <v>0</v>
      </c>
    </row>
    <row r="1925" spans="1:21" x14ac:dyDescent="0.35">
      <c r="A1925" s="6"/>
      <c r="B1925" s="6"/>
      <c r="C1925" s="6"/>
      <c r="D1925" s="28">
        <f t="shared" si="250"/>
        <v>0</v>
      </c>
      <c r="E1925" s="28">
        <f t="shared" si="251"/>
        <v>0</v>
      </c>
      <c r="F1925" s="28">
        <f t="shared" si="252"/>
        <v>0</v>
      </c>
      <c r="H1925" s="6"/>
      <c r="I1925" s="6"/>
      <c r="J1925" s="6"/>
      <c r="K1925" s="28">
        <f t="shared" si="253"/>
        <v>0</v>
      </c>
      <c r="L1925" s="28">
        <f t="shared" si="254"/>
        <v>0</v>
      </c>
      <c r="M1925" s="28">
        <f t="shared" si="255"/>
        <v>0</v>
      </c>
      <c r="O1925" s="11" t="s">
        <v>25</v>
      </c>
      <c r="P1925" s="6"/>
      <c r="Q1925" s="28">
        <f t="shared" si="256"/>
        <v>0</v>
      </c>
      <c r="S1925" s="11" t="s">
        <v>25</v>
      </c>
      <c r="T1925" s="6"/>
      <c r="U1925" s="28">
        <f t="shared" si="257"/>
        <v>0</v>
      </c>
    </row>
    <row r="1926" spans="1:21" x14ac:dyDescent="0.35">
      <c r="A1926" s="6"/>
      <c r="B1926" s="6"/>
      <c r="C1926" s="6"/>
      <c r="D1926" s="28">
        <f t="shared" si="250"/>
        <v>0</v>
      </c>
      <c r="E1926" s="28">
        <f t="shared" si="251"/>
        <v>0</v>
      </c>
      <c r="F1926" s="28">
        <f t="shared" si="252"/>
        <v>0</v>
      </c>
      <c r="H1926" s="6"/>
      <c r="I1926" s="6"/>
      <c r="J1926" s="6"/>
      <c r="K1926" s="28">
        <f t="shared" si="253"/>
        <v>0</v>
      </c>
      <c r="L1926" s="28">
        <f t="shared" si="254"/>
        <v>0</v>
      </c>
      <c r="M1926" s="28">
        <f t="shared" si="255"/>
        <v>0</v>
      </c>
      <c r="O1926" s="11" t="s">
        <v>25</v>
      </c>
      <c r="P1926" s="6"/>
      <c r="Q1926" s="28">
        <f t="shared" si="256"/>
        <v>0</v>
      </c>
      <c r="S1926" s="11" t="s">
        <v>25</v>
      </c>
      <c r="T1926" s="6"/>
      <c r="U1926" s="28">
        <f t="shared" si="257"/>
        <v>0</v>
      </c>
    </row>
    <row r="1927" spans="1:21" x14ac:dyDescent="0.35">
      <c r="A1927" s="6"/>
      <c r="B1927" s="6"/>
      <c r="C1927" s="6"/>
      <c r="D1927" s="28">
        <f t="shared" si="250"/>
        <v>0</v>
      </c>
      <c r="E1927" s="28">
        <f t="shared" si="251"/>
        <v>0</v>
      </c>
      <c r="F1927" s="28">
        <f t="shared" si="252"/>
        <v>0</v>
      </c>
      <c r="H1927" s="6"/>
      <c r="I1927" s="6"/>
      <c r="J1927" s="6"/>
      <c r="K1927" s="28">
        <f t="shared" si="253"/>
        <v>0</v>
      </c>
      <c r="L1927" s="28">
        <f t="shared" si="254"/>
        <v>0</v>
      </c>
      <c r="M1927" s="28">
        <f t="shared" si="255"/>
        <v>0</v>
      </c>
      <c r="O1927" s="11" t="s">
        <v>25</v>
      </c>
      <c r="P1927" s="6"/>
      <c r="Q1927" s="28">
        <f t="shared" si="256"/>
        <v>0</v>
      </c>
      <c r="S1927" s="11" t="s">
        <v>25</v>
      </c>
      <c r="T1927" s="6"/>
      <c r="U1927" s="28">
        <f t="shared" si="257"/>
        <v>0</v>
      </c>
    </row>
    <row r="1928" spans="1:21" x14ac:dyDescent="0.35">
      <c r="A1928" s="6"/>
      <c r="B1928" s="6"/>
      <c r="C1928" s="6"/>
      <c r="D1928" s="28">
        <f t="shared" si="250"/>
        <v>0</v>
      </c>
      <c r="E1928" s="28">
        <f t="shared" si="251"/>
        <v>0</v>
      </c>
      <c r="F1928" s="28">
        <f t="shared" si="252"/>
        <v>0</v>
      </c>
      <c r="H1928" s="6"/>
      <c r="I1928" s="6"/>
      <c r="J1928" s="6"/>
      <c r="K1928" s="28">
        <f t="shared" si="253"/>
        <v>0</v>
      </c>
      <c r="L1928" s="28">
        <f t="shared" si="254"/>
        <v>0</v>
      </c>
      <c r="M1928" s="28">
        <f t="shared" si="255"/>
        <v>0</v>
      </c>
      <c r="O1928" s="11" t="s">
        <v>25</v>
      </c>
      <c r="P1928" s="6"/>
      <c r="Q1928" s="28">
        <f t="shared" si="256"/>
        <v>0</v>
      </c>
      <c r="S1928" s="11" t="s">
        <v>25</v>
      </c>
      <c r="T1928" s="6"/>
      <c r="U1928" s="28">
        <f t="shared" si="257"/>
        <v>0</v>
      </c>
    </row>
    <row r="1929" spans="1:21" x14ac:dyDescent="0.35">
      <c r="A1929" s="6"/>
      <c r="B1929" s="6"/>
      <c r="C1929" s="6"/>
      <c r="D1929" s="28">
        <f t="shared" si="250"/>
        <v>0</v>
      </c>
      <c r="E1929" s="28">
        <f t="shared" si="251"/>
        <v>0</v>
      </c>
      <c r="F1929" s="28">
        <f t="shared" si="252"/>
        <v>0</v>
      </c>
      <c r="H1929" s="6"/>
      <c r="I1929" s="6"/>
      <c r="J1929" s="6"/>
      <c r="K1929" s="28">
        <f t="shared" si="253"/>
        <v>0</v>
      </c>
      <c r="L1929" s="28">
        <f t="shared" si="254"/>
        <v>0</v>
      </c>
      <c r="M1929" s="28">
        <f t="shared" si="255"/>
        <v>0</v>
      </c>
      <c r="O1929" s="11" t="s">
        <v>25</v>
      </c>
      <c r="P1929" s="6"/>
      <c r="Q1929" s="28">
        <f t="shared" si="256"/>
        <v>0</v>
      </c>
      <c r="S1929" s="11" t="s">
        <v>25</v>
      </c>
      <c r="T1929" s="6"/>
      <c r="U1929" s="28">
        <f t="shared" si="257"/>
        <v>0</v>
      </c>
    </row>
    <row r="1930" spans="1:21" x14ac:dyDescent="0.35">
      <c r="A1930" s="6"/>
      <c r="B1930" s="6"/>
      <c r="C1930" s="6"/>
      <c r="D1930" s="28">
        <f t="shared" si="250"/>
        <v>0</v>
      </c>
      <c r="E1930" s="28">
        <f t="shared" si="251"/>
        <v>0</v>
      </c>
      <c r="F1930" s="28">
        <f t="shared" si="252"/>
        <v>0</v>
      </c>
      <c r="H1930" s="6"/>
      <c r="I1930" s="6"/>
      <c r="J1930" s="6"/>
      <c r="K1930" s="28">
        <f t="shared" si="253"/>
        <v>0</v>
      </c>
      <c r="L1930" s="28">
        <f t="shared" si="254"/>
        <v>0</v>
      </c>
      <c r="M1930" s="28">
        <f t="shared" si="255"/>
        <v>0</v>
      </c>
      <c r="O1930" s="11" t="s">
        <v>25</v>
      </c>
      <c r="P1930" s="6"/>
      <c r="Q1930" s="28">
        <f t="shared" si="256"/>
        <v>0</v>
      </c>
      <c r="S1930" s="11" t="s">
        <v>25</v>
      </c>
      <c r="T1930" s="6"/>
      <c r="U1930" s="28">
        <f t="shared" si="257"/>
        <v>0</v>
      </c>
    </row>
    <row r="1931" spans="1:21" x14ac:dyDescent="0.35">
      <c r="A1931" s="6"/>
      <c r="B1931" s="6"/>
      <c r="C1931" s="6"/>
      <c r="D1931" s="28">
        <f t="shared" si="250"/>
        <v>0</v>
      </c>
      <c r="E1931" s="28">
        <f t="shared" si="251"/>
        <v>0</v>
      </c>
      <c r="F1931" s="28">
        <f t="shared" si="252"/>
        <v>0</v>
      </c>
      <c r="H1931" s="6"/>
      <c r="I1931" s="6"/>
      <c r="J1931" s="6"/>
      <c r="K1931" s="28">
        <f t="shared" si="253"/>
        <v>0</v>
      </c>
      <c r="L1931" s="28">
        <f t="shared" si="254"/>
        <v>0</v>
      </c>
      <c r="M1931" s="28">
        <f t="shared" si="255"/>
        <v>0</v>
      </c>
      <c r="O1931" s="11" t="s">
        <v>25</v>
      </c>
      <c r="P1931" s="6"/>
      <c r="Q1931" s="28">
        <f t="shared" si="256"/>
        <v>0</v>
      </c>
      <c r="S1931" s="11" t="s">
        <v>25</v>
      </c>
      <c r="T1931" s="6"/>
      <c r="U1931" s="28">
        <f t="shared" si="257"/>
        <v>0</v>
      </c>
    </row>
    <row r="1932" spans="1:21" x14ac:dyDescent="0.35">
      <c r="A1932" s="6"/>
      <c r="B1932" s="6"/>
      <c r="C1932" s="6"/>
      <c r="D1932" s="28">
        <f t="shared" si="250"/>
        <v>0</v>
      </c>
      <c r="E1932" s="28">
        <f t="shared" si="251"/>
        <v>0</v>
      </c>
      <c r="F1932" s="28">
        <f t="shared" si="252"/>
        <v>0</v>
      </c>
      <c r="H1932" s="6"/>
      <c r="I1932" s="6"/>
      <c r="J1932" s="6"/>
      <c r="K1932" s="28">
        <f t="shared" si="253"/>
        <v>0</v>
      </c>
      <c r="L1932" s="28">
        <f t="shared" si="254"/>
        <v>0</v>
      </c>
      <c r="M1932" s="28">
        <f t="shared" si="255"/>
        <v>0</v>
      </c>
      <c r="O1932" s="11" t="s">
        <v>25</v>
      </c>
      <c r="P1932" s="6"/>
      <c r="Q1932" s="28">
        <f t="shared" si="256"/>
        <v>0</v>
      </c>
      <c r="S1932" s="11" t="s">
        <v>25</v>
      </c>
      <c r="T1932" s="6"/>
      <c r="U1932" s="28">
        <f t="shared" si="257"/>
        <v>0</v>
      </c>
    </row>
    <row r="1933" spans="1:21" x14ac:dyDescent="0.35">
      <c r="A1933" s="6"/>
      <c r="B1933" s="6"/>
      <c r="C1933" s="6"/>
      <c r="D1933" s="28">
        <f t="shared" si="250"/>
        <v>0</v>
      </c>
      <c r="E1933" s="28">
        <f t="shared" si="251"/>
        <v>0</v>
      </c>
      <c r="F1933" s="28">
        <f t="shared" si="252"/>
        <v>0</v>
      </c>
      <c r="H1933" s="6"/>
      <c r="I1933" s="6"/>
      <c r="J1933" s="6"/>
      <c r="K1933" s="28">
        <f t="shared" si="253"/>
        <v>0</v>
      </c>
      <c r="L1933" s="28">
        <f t="shared" si="254"/>
        <v>0</v>
      </c>
      <c r="M1933" s="28">
        <f t="shared" si="255"/>
        <v>0</v>
      </c>
      <c r="O1933" s="11" t="s">
        <v>25</v>
      </c>
      <c r="P1933" s="6"/>
      <c r="Q1933" s="28">
        <f t="shared" si="256"/>
        <v>0</v>
      </c>
      <c r="S1933" s="11" t="s">
        <v>25</v>
      </c>
      <c r="T1933" s="6"/>
      <c r="U1933" s="28">
        <f t="shared" si="257"/>
        <v>0</v>
      </c>
    </row>
    <row r="1934" spans="1:21" x14ac:dyDescent="0.35">
      <c r="A1934" s="6"/>
      <c r="B1934" s="6"/>
      <c r="C1934" s="6"/>
      <c r="D1934" s="28">
        <f t="shared" si="250"/>
        <v>0</v>
      </c>
      <c r="E1934" s="28">
        <f t="shared" si="251"/>
        <v>0</v>
      </c>
      <c r="F1934" s="28">
        <f t="shared" si="252"/>
        <v>0</v>
      </c>
      <c r="H1934" s="6"/>
      <c r="I1934" s="6"/>
      <c r="J1934" s="6"/>
      <c r="K1934" s="28">
        <f t="shared" si="253"/>
        <v>0</v>
      </c>
      <c r="L1934" s="28">
        <f t="shared" si="254"/>
        <v>0</v>
      </c>
      <c r="M1934" s="28">
        <f t="shared" si="255"/>
        <v>0</v>
      </c>
      <c r="O1934" s="11" t="s">
        <v>25</v>
      </c>
      <c r="P1934" s="6"/>
      <c r="Q1934" s="28">
        <f t="shared" si="256"/>
        <v>0</v>
      </c>
      <c r="S1934" s="11" t="s">
        <v>25</v>
      </c>
      <c r="T1934" s="6"/>
      <c r="U1934" s="28">
        <f t="shared" si="257"/>
        <v>0</v>
      </c>
    </row>
    <row r="1935" spans="1:21" x14ac:dyDescent="0.35">
      <c r="A1935" s="6"/>
      <c r="B1935" s="6"/>
      <c r="C1935" s="6"/>
      <c r="D1935" s="28">
        <f t="shared" si="250"/>
        <v>0</v>
      </c>
      <c r="E1935" s="28">
        <f t="shared" si="251"/>
        <v>0</v>
      </c>
      <c r="F1935" s="28">
        <f t="shared" si="252"/>
        <v>0</v>
      </c>
      <c r="H1935" s="6"/>
      <c r="I1935" s="6"/>
      <c r="J1935" s="6"/>
      <c r="K1935" s="28">
        <f t="shared" si="253"/>
        <v>0</v>
      </c>
      <c r="L1935" s="28">
        <f t="shared" si="254"/>
        <v>0</v>
      </c>
      <c r="M1935" s="28">
        <f t="shared" si="255"/>
        <v>0</v>
      </c>
      <c r="O1935" s="11" t="s">
        <v>25</v>
      </c>
      <c r="P1935" s="6"/>
      <c r="Q1935" s="28">
        <f t="shared" si="256"/>
        <v>0</v>
      </c>
      <c r="S1935" s="11" t="s">
        <v>25</v>
      </c>
      <c r="T1935" s="6"/>
      <c r="U1935" s="28">
        <f t="shared" si="257"/>
        <v>0</v>
      </c>
    </row>
    <row r="1936" spans="1:21" x14ac:dyDescent="0.35">
      <c r="A1936" s="6"/>
      <c r="B1936" s="6"/>
      <c r="C1936" s="6"/>
      <c r="D1936" s="28">
        <f t="shared" si="250"/>
        <v>0</v>
      </c>
      <c r="E1936" s="28">
        <f t="shared" si="251"/>
        <v>0</v>
      </c>
      <c r="F1936" s="28">
        <f t="shared" si="252"/>
        <v>0</v>
      </c>
      <c r="H1936" s="6"/>
      <c r="I1936" s="6"/>
      <c r="J1936" s="6"/>
      <c r="K1936" s="28">
        <f t="shared" si="253"/>
        <v>0</v>
      </c>
      <c r="L1936" s="28">
        <f t="shared" si="254"/>
        <v>0</v>
      </c>
      <c r="M1936" s="28">
        <f t="shared" si="255"/>
        <v>0</v>
      </c>
      <c r="O1936" s="11" t="s">
        <v>25</v>
      </c>
      <c r="P1936" s="6"/>
      <c r="Q1936" s="28">
        <f t="shared" si="256"/>
        <v>0</v>
      </c>
      <c r="S1936" s="11" t="s">
        <v>25</v>
      </c>
      <c r="T1936" s="6"/>
      <c r="U1936" s="28">
        <f t="shared" si="257"/>
        <v>0</v>
      </c>
    </row>
    <row r="1937" spans="1:21" x14ac:dyDescent="0.35">
      <c r="A1937" s="6"/>
      <c r="B1937" s="6"/>
      <c r="C1937" s="6"/>
      <c r="D1937" s="28">
        <f t="shared" si="250"/>
        <v>0</v>
      </c>
      <c r="E1937" s="28">
        <f t="shared" si="251"/>
        <v>0</v>
      </c>
      <c r="F1937" s="28">
        <f t="shared" si="252"/>
        <v>0</v>
      </c>
      <c r="H1937" s="6"/>
      <c r="I1937" s="6"/>
      <c r="J1937" s="6"/>
      <c r="K1937" s="28">
        <f t="shared" si="253"/>
        <v>0</v>
      </c>
      <c r="L1937" s="28">
        <f t="shared" si="254"/>
        <v>0</v>
      </c>
      <c r="M1937" s="28">
        <f t="shared" si="255"/>
        <v>0</v>
      </c>
      <c r="O1937" s="11" t="s">
        <v>25</v>
      </c>
      <c r="P1937" s="6"/>
      <c r="Q1937" s="28">
        <f t="shared" si="256"/>
        <v>0</v>
      </c>
      <c r="S1937" s="11" t="s">
        <v>25</v>
      </c>
      <c r="T1937" s="6"/>
      <c r="U1937" s="28">
        <f t="shared" si="257"/>
        <v>0</v>
      </c>
    </row>
    <row r="1938" spans="1:21" x14ac:dyDescent="0.35">
      <c r="A1938" s="6"/>
      <c r="B1938" s="6"/>
      <c r="C1938" s="6"/>
      <c r="D1938" s="28">
        <f t="shared" si="250"/>
        <v>0</v>
      </c>
      <c r="E1938" s="28">
        <f t="shared" si="251"/>
        <v>0</v>
      </c>
      <c r="F1938" s="28">
        <f t="shared" si="252"/>
        <v>0</v>
      </c>
      <c r="H1938" s="6"/>
      <c r="I1938" s="6"/>
      <c r="J1938" s="6"/>
      <c r="K1938" s="28">
        <f t="shared" si="253"/>
        <v>0</v>
      </c>
      <c r="L1938" s="28">
        <f t="shared" si="254"/>
        <v>0</v>
      </c>
      <c r="M1938" s="28">
        <f t="shared" si="255"/>
        <v>0</v>
      </c>
      <c r="O1938" s="11" t="s">
        <v>25</v>
      </c>
      <c r="P1938" s="6"/>
      <c r="Q1938" s="28">
        <f t="shared" si="256"/>
        <v>0</v>
      </c>
      <c r="S1938" s="11" t="s">
        <v>25</v>
      </c>
      <c r="T1938" s="6"/>
      <c r="U1938" s="28">
        <f t="shared" si="257"/>
        <v>0</v>
      </c>
    </row>
    <row r="1939" spans="1:21" x14ac:dyDescent="0.35">
      <c r="A1939" s="6"/>
      <c r="B1939" s="6"/>
      <c r="C1939" s="6"/>
      <c r="D1939" s="28">
        <f t="shared" si="250"/>
        <v>0</v>
      </c>
      <c r="E1939" s="28">
        <f t="shared" si="251"/>
        <v>0</v>
      </c>
      <c r="F1939" s="28">
        <f t="shared" si="252"/>
        <v>0</v>
      </c>
      <c r="H1939" s="6"/>
      <c r="I1939" s="6"/>
      <c r="J1939" s="6"/>
      <c r="K1939" s="28">
        <f t="shared" si="253"/>
        <v>0</v>
      </c>
      <c r="L1939" s="28">
        <f t="shared" si="254"/>
        <v>0</v>
      </c>
      <c r="M1939" s="28">
        <f t="shared" si="255"/>
        <v>0</v>
      </c>
      <c r="O1939" s="11" t="s">
        <v>25</v>
      </c>
      <c r="P1939" s="6"/>
      <c r="Q1939" s="28">
        <f t="shared" si="256"/>
        <v>0</v>
      </c>
      <c r="S1939" s="11" t="s">
        <v>25</v>
      </c>
      <c r="T1939" s="6"/>
      <c r="U1939" s="28">
        <f t="shared" si="257"/>
        <v>0</v>
      </c>
    </row>
    <row r="1940" spans="1:21" x14ac:dyDescent="0.35">
      <c r="A1940" s="6"/>
      <c r="B1940" s="6"/>
      <c r="C1940" s="6"/>
      <c r="D1940" s="28">
        <f t="shared" si="250"/>
        <v>0</v>
      </c>
      <c r="E1940" s="28">
        <f t="shared" si="251"/>
        <v>0</v>
      </c>
      <c r="F1940" s="28">
        <f t="shared" si="252"/>
        <v>0</v>
      </c>
      <c r="H1940" s="6"/>
      <c r="I1940" s="6"/>
      <c r="J1940" s="6"/>
      <c r="K1940" s="28">
        <f t="shared" si="253"/>
        <v>0</v>
      </c>
      <c r="L1940" s="28">
        <f t="shared" si="254"/>
        <v>0</v>
      </c>
      <c r="M1940" s="28">
        <f t="shared" si="255"/>
        <v>0</v>
      </c>
      <c r="O1940" s="11" t="s">
        <v>25</v>
      </c>
      <c r="P1940" s="6"/>
      <c r="Q1940" s="28">
        <f t="shared" si="256"/>
        <v>0</v>
      </c>
      <c r="S1940" s="11" t="s">
        <v>25</v>
      </c>
      <c r="T1940" s="6"/>
      <c r="U1940" s="28">
        <f t="shared" si="257"/>
        <v>0</v>
      </c>
    </row>
    <row r="1941" spans="1:21" x14ac:dyDescent="0.35">
      <c r="A1941" s="6"/>
      <c r="B1941" s="6"/>
      <c r="C1941" s="6"/>
      <c r="D1941" s="28">
        <f t="shared" si="250"/>
        <v>0</v>
      </c>
      <c r="E1941" s="28">
        <f t="shared" si="251"/>
        <v>0</v>
      </c>
      <c r="F1941" s="28">
        <f t="shared" si="252"/>
        <v>0</v>
      </c>
      <c r="H1941" s="6"/>
      <c r="I1941" s="6"/>
      <c r="J1941" s="6"/>
      <c r="K1941" s="28">
        <f t="shared" si="253"/>
        <v>0</v>
      </c>
      <c r="L1941" s="28">
        <f t="shared" si="254"/>
        <v>0</v>
      </c>
      <c r="M1941" s="28">
        <f t="shared" si="255"/>
        <v>0</v>
      </c>
      <c r="O1941" s="11" t="s">
        <v>25</v>
      </c>
      <c r="P1941" s="6"/>
      <c r="Q1941" s="28">
        <f t="shared" si="256"/>
        <v>0</v>
      </c>
      <c r="S1941" s="11" t="s">
        <v>25</v>
      </c>
      <c r="T1941" s="6"/>
      <c r="U1941" s="28">
        <f t="shared" si="257"/>
        <v>0</v>
      </c>
    </row>
    <row r="1942" spans="1:21" x14ac:dyDescent="0.35">
      <c r="A1942" s="6"/>
      <c r="B1942" s="6"/>
      <c r="C1942" s="6"/>
      <c r="D1942" s="28">
        <f t="shared" si="250"/>
        <v>0</v>
      </c>
      <c r="E1942" s="28">
        <f t="shared" si="251"/>
        <v>0</v>
      </c>
      <c r="F1942" s="28">
        <f t="shared" si="252"/>
        <v>0</v>
      </c>
      <c r="H1942" s="6"/>
      <c r="I1942" s="6"/>
      <c r="J1942" s="6"/>
      <c r="K1942" s="28">
        <f t="shared" si="253"/>
        <v>0</v>
      </c>
      <c r="L1942" s="28">
        <f t="shared" si="254"/>
        <v>0</v>
      </c>
      <c r="M1942" s="28">
        <f t="shared" si="255"/>
        <v>0</v>
      </c>
      <c r="O1942" s="11" t="s">
        <v>25</v>
      </c>
      <c r="P1942" s="6"/>
      <c r="Q1942" s="28">
        <f t="shared" si="256"/>
        <v>0</v>
      </c>
      <c r="S1942" s="11" t="s">
        <v>25</v>
      </c>
      <c r="T1942" s="6"/>
      <c r="U1942" s="28">
        <f t="shared" si="257"/>
        <v>0</v>
      </c>
    </row>
    <row r="1943" spans="1:21" x14ac:dyDescent="0.35">
      <c r="A1943" s="6"/>
      <c r="B1943" s="6"/>
      <c r="C1943" s="6"/>
      <c r="D1943" s="28">
        <f t="shared" si="250"/>
        <v>0</v>
      </c>
      <c r="E1943" s="28">
        <f t="shared" si="251"/>
        <v>0</v>
      </c>
      <c r="F1943" s="28">
        <f t="shared" si="252"/>
        <v>0</v>
      </c>
      <c r="H1943" s="6"/>
      <c r="I1943" s="6"/>
      <c r="J1943" s="6"/>
      <c r="K1943" s="28">
        <f t="shared" si="253"/>
        <v>0</v>
      </c>
      <c r="L1943" s="28">
        <f t="shared" si="254"/>
        <v>0</v>
      </c>
      <c r="M1943" s="28">
        <f t="shared" si="255"/>
        <v>0</v>
      </c>
      <c r="O1943" s="11" t="s">
        <v>25</v>
      </c>
      <c r="P1943" s="6"/>
      <c r="Q1943" s="28">
        <f t="shared" si="256"/>
        <v>0</v>
      </c>
      <c r="S1943" s="11" t="s">
        <v>25</v>
      </c>
      <c r="T1943" s="6"/>
      <c r="U1943" s="28">
        <f t="shared" si="257"/>
        <v>0</v>
      </c>
    </row>
    <row r="1944" spans="1:21" x14ac:dyDescent="0.35">
      <c r="A1944" s="6"/>
      <c r="B1944" s="6"/>
      <c r="C1944" s="6"/>
      <c r="D1944" s="28">
        <f t="shared" si="250"/>
        <v>0</v>
      </c>
      <c r="E1944" s="28">
        <f t="shared" si="251"/>
        <v>0</v>
      </c>
      <c r="F1944" s="28">
        <f t="shared" si="252"/>
        <v>0</v>
      </c>
      <c r="H1944" s="6"/>
      <c r="I1944" s="6"/>
      <c r="J1944" s="6"/>
      <c r="K1944" s="28">
        <f t="shared" si="253"/>
        <v>0</v>
      </c>
      <c r="L1944" s="28">
        <f t="shared" si="254"/>
        <v>0</v>
      </c>
      <c r="M1944" s="28">
        <f t="shared" si="255"/>
        <v>0</v>
      </c>
      <c r="O1944" s="11" t="s">
        <v>25</v>
      </c>
      <c r="P1944" s="6"/>
      <c r="Q1944" s="28">
        <f t="shared" si="256"/>
        <v>0</v>
      </c>
      <c r="S1944" s="11" t="s">
        <v>25</v>
      </c>
      <c r="T1944" s="6"/>
      <c r="U1944" s="28">
        <f t="shared" si="257"/>
        <v>0</v>
      </c>
    </row>
    <row r="1945" spans="1:21" x14ac:dyDescent="0.35">
      <c r="A1945" s="6"/>
      <c r="B1945" s="6"/>
      <c r="C1945" s="6"/>
      <c r="D1945" s="28">
        <f t="shared" si="250"/>
        <v>0</v>
      </c>
      <c r="E1945" s="28">
        <f t="shared" si="251"/>
        <v>0</v>
      </c>
      <c r="F1945" s="28">
        <f t="shared" si="252"/>
        <v>0</v>
      </c>
      <c r="H1945" s="6"/>
      <c r="I1945" s="6"/>
      <c r="J1945" s="6"/>
      <c r="K1945" s="28">
        <f t="shared" si="253"/>
        <v>0</v>
      </c>
      <c r="L1945" s="28">
        <f t="shared" si="254"/>
        <v>0</v>
      </c>
      <c r="M1945" s="28">
        <f t="shared" si="255"/>
        <v>0</v>
      </c>
      <c r="O1945" s="11" t="s">
        <v>25</v>
      </c>
      <c r="P1945" s="6"/>
      <c r="Q1945" s="28">
        <f t="shared" si="256"/>
        <v>0</v>
      </c>
      <c r="S1945" s="11" t="s">
        <v>25</v>
      </c>
      <c r="T1945" s="6"/>
      <c r="U1945" s="28">
        <f t="shared" si="257"/>
        <v>0</v>
      </c>
    </row>
    <row r="1946" spans="1:21" x14ac:dyDescent="0.35">
      <c r="A1946" s="6"/>
      <c r="B1946" s="6"/>
      <c r="C1946" s="6"/>
      <c r="D1946" s="28">
        <f t="shared" si="250"/>
        <v>0</v>
      </c>
      <c r="E1946" s="28">
        <f t="shared" si="251"/>
        <v>0</v>
      </c>
      <c r="F1946" s="28">
        <f t="shared" si="252"/>
        <v>0</v>
      </c>
      <c r="H1946" s="6"/>
      <c r="I1946" s="6"/>
      <c r="J1946" s="6"/>
      <c r="K1946" s="28">
        <f t="shared" si="253"/>
        <v>0</v>
      </c>
      <c r="L1946" s="28">
        <f t="shared" si="254"/>
        <v>0</v>
      </c>
      <c r="M1946" s="28">
        <f t="shared" si="255"/>
        <v>0</v>
      </c>
      <c r="O1946" s="11" t="s">
        <v>25</v>
      </c>
      <c r="P1946" s="6"/>
      <c r="Q1946" s="28">
        <f t="shared" si="256"/>
        <v>0</v>
      </c>
      <c r="S1946" s="11" t="s">
        <v>25</v>
      </c>
      <c r="T1946" s="6"/>
      <c r="U1946" s="28">
        <f t="shared" si="257"/>
        <v>0</v>
      </c>
    </row>
    <row r="1947" spans="1:21" x14ac:dyDescent="0.35">
      <c r="A1947" s="6"/>
      <c r="B1947" s="6"/>
      <c r="C1947" s="6"/>
      <c r="D1947" s="28">
        <f t="shared" si="250"/>
        <v>0</v>
      </c>
      <c r="E1947" s="28">
        <f t="shared" si="251"/>
        <v>0</v>
      </c>
      <c r="F1947" s="28">
        <f t="shared" si="252"/>
        <v>0</v>
      </c>
      <c r="H1947" s="6"/>
      <c r="I1947" s="6"/>
      <c r="J1947" s="6"/>
      <c r="K1947" s="28">
        <f t="shared" si="253"/>
        <v>0</v>
      </c>
      <c r="L1947" s="28">
        <f t="shared" si="254"/>
        <v>0</v>
      </c>
      <c r="M1947" s="28">
        <f t="shared" si="255"/>
        <v>0</v>
      </c>
      <c r="O1947" s="11" t="s">
        <v>25</v>
      </c>
      <c r="P1947" s="6"/>
      <c r="Q1947" s="28">
        <f t="shared" si="256"/>
        <v>0</v>
      </c>
      <c r="S1947" s="11" t="s">
        <v>25</v>
      </c>
      <c r="T1947" s="6"/>
      <c r="U1947" s="28">
        <f t="shared" si="257"/>
        <v>0</v>
      </c>
    </row>
    <row r="1948" spans="1:21" x14ac:dyDescent="0.35">
      <c r="A1948" s="6"/>
      <c r="B1948" s="6"/>
      <c r="C1948" s="6"/>
      <c r="D1948" s="28">
        <f t="shared" si="250"/>
        <v>0</v>
      </c>
      <c r="E1948" s="28">
        <f t="shared" si="251"/>
        <v>0</v>
      </c>
      <c r="F1948" s="28">
        <f t="shared" si="252"/>
        <v>0</v>
      </c>
      <c r="H1948" s="6"/>
      <c r="I1948" s="6"/>
      <c r="J1948" s="6"/>
      <c r="K1948" s="28">
        <f t="shared" si="253"/>
        <v>0</v>
      </c>
      <c r="L1948" s="28">
        <f t="shared" si="254"/>
        <v>0</v>
      </c>
      <c r="M1948" s="28">
        <f t="shared" si="255"/>
        <v>0</v>
      </c>
      <c r="O1948" s="11" t="s">
        <v>25</v>
      </c>
      <c r="P1948" s="6"/>
      <c r="Q1948" s="28">
        <f t="shared" si="256"/>
        <v>0</v>
      </c>
      <c r="S1948" s="11" t="s">
        <v>25</v>
      </c>
      <c r="T1948" s="6"/>
      <c r="U1948" s="28">
        <f t="shared" si="257"/>
        <v>0</v>
      </c>
    </row>
    <row r="1949" spans="1:21" x14ac:dyDescent="0.35">
      <c r="A1949" s="6"/>
      <c r="B1949" s="6"/>
      <c r="C1949" s="6"/>
      <c r="D1949" s="28">
        <f t="shared" si="250"/>
        <v>0</v>
      </c>
      <c r="E1949" s="28">
        <f t="shared" si="251"/>
        <v>0</v>
      </c>
      <c r="F1949" s="28">
        <f t="shared" si="252"/>
        <v>0</v>
      </c>
      <c r="H1949" s="6"/>
      <c r="I1949" s="6"/>
      <c r="J1949" s="6"/>
      <c r="K1949" s="28">
        <f t="shared" si="253"/>
        <v>0</v>
      </c>
      <c r="L1949" s="28">
        <f t="shared" si="254"/>
        <v>0</v>
      </c>
      <c r="M1949" s="28">
        <f t="shared" si="255"/>
        <v>0</v>
      </c>
      <c r="O1949" s="11" t="s">
        <v>25</v>
      </c>
      <c r="P1949" s="6"/>
      <c r="Q1949" s="28">
        <f t="shared" si="256"/>
        <v>0</v>
      </c>
      <c r="S1949" s="11" t="s">
        <v>25</v>
      </c>
      <c r="T1949" s="6"/>
      <c r="U1949" s="28">
        <f t="shared" si="257"/>
        <v>0</v>
      </c>
    </row>
    <row r="1950" spans="1:21" x14ac:dyDescent="0.35">
      <c r="A1950" s="6"/>
      <c r="B1950" s="6"/>
      <c r="C1950" s="6"/>
      <c r="D1950" s="28">
        <f t="shared" si="250"/>
        <v>0</v>
      </c>
      <c r="E1950" s="28">
        <f t="shared" si="251"/>
        <v>0</v>
      </c>
      <c r="F1950" s="28">
        <f t="shared" si="252"/>
        <v>0</v>
      </c>
      <c r="H1950" s="6"/>
      <c r="I1950" s="6"/>
      <c r="J1950" s="6"/>
      <c r="K1950" s="28">
        <f t="shared" si="253"/>
        <v>0</v>
      </c>
      <c r="L1950" s="28">
        <f t="shared" si="254"/>
        <v>0</v>
      </c>
      <c r="M1950" s="28">
        <f t="shared" si="255"/>
        <v>0</v>
      </c>
      <c r="O1950" s="11" t="s">
        <v>25</v>
      </c>
      <c r="P1950" s="6"/>
      <c r="Q1950" s="28">
        <f t="shared" si="256"/>
        <v>0</v>
      </c>
      <c r="S1950" s="11" t="s">
        <v>25</v>
      </c>
      <c r="T1950" s="6"/>
      <c r="U1950" s="28">
        <f t="shared" si="257"/>
        <v>0</v>
      </c>
    </row>
    <row r="1951" spans="1:21" x14ac:dyDescent="0.35">
      <c r="A1951" s="6"/>
      <c r="B1951" s="6"/>
      <c r="C1951" s="6"/>
      <c r="D1951" s="28">
        <f t="shared" si="250"/>
        <v>0</v>
      </c>
      <c r="E1951" s="28">
        <f t="shared" si="251"/>
        <v>0</v>
      </c>
      <c r="F1951" s="28">
        <f t="shared" si="252"/>
        <v>0</v>
      </c>
      <c r="H1951" s="6"/>
      <c r="I1951" s="6"/>
      <c r="J1951" s="6"/>
      <c r="K1951" s="28">
        <f t="shared" si="253"/>
        <v>0</v>
      </c>
      <c r="L1951" s="28">
        <f t="shared" si="254"/>
        <v>0</v>
      </c>
      <c r="M1951" s="28">
        <f t="shared" si="255"/>
        <v>0</v>
      </c>
      <c r="O1951" s="11" t="s">
        <v>25</v>
      </c>
      <c r="P1951" s="6"/>
      <c r="Q1951" s="28">
        <f t="shared" si="256"/>
        <v>0</v>
      </c>
      <c r="S1951" s="11" t="s">
        <v>25</v>
      </c>
      <c r="T1951" s="6"/>
      <c r="U1951" s="28">
        <f t="shared" si="257"/>
        <v>0</v>
      </c>
    </row>
    <row r="1952" spans="1:21" x14ac:dyDescent="0.35">
      <c r="A1952" s="6"/>
      <c r="B1952" s="6"/>
      <c r="C1952" s="6"/>
      <c r="D1952" s="28">
        <f t="shared" si="250"/>
        <v>0</v>
      </c>
      <c r="E1952" s="28">
        <f t="shared" si="251"/>
        <v>0</v>
      </c>
      <c r="F1952" s="28">
        <f t="shared" si="252"/>
        <v>0</v>
      </c>
      <c r="H1952" s="6"/>
      <c r="I1952" s="6"/>
      <c r="J1952" s="6"/>
      <c r="K1952" s="28">
        <f t="shared" si="253"/>
        <v>0</v>
      </c>
      <c r="L1952" s="28">
        <f t="shared" si="254"/>
        <v>0</v>
      </c>
      <c r="M1952" s="28">
        <f t="shared" si="255"/>
        <v>0</v>
      </c>
      <c r="O1952" s="11" t="s">
        <v>25</v>
      </c>
      <c r="P1952" s="6"/>
      <c r="Q1952" s="28">
        <f t="shared" si="256"/>
        <v>0</v>
      </c>
      <c r="S1952" s="11" t="s">
        <v>25</v>
      </c>
      <c r="T1952" s="6"/>
      <c r="U1952" s="28">
        <f t="shared" si="257"/>
        <v>0</v>
      </c>
    </row>
    <row r="1953" spans="1:21" x14ac:dyDescent="0.35">
      <c r="A1953" s="6"/>
      <c r="B1953" s="6"/>
      <c r="C1953" s="6"/>
      <c r="D1953" s="28">
        <f t="shared" si="250"/>
        <v>0</v>
      </c>
      <c r="E1953" s="28">
        <f t="shared" si="251"/>
        <v>0</v>
      </c>
      <c r="F1953" s="28">
        <f t="shared" si="252"/>
        <v>0</v>
      </c>
      <c r="H1953" s="6"/>
      <c r="I1953" s="6"/>
      <c r="J1953" s="6"/>
      <c r="K1953" s="28">
        <f t="shared" si="253"/>
        <v>0</v>
      </c>
      <c r="L1953" s="28">
        <f t="shared" si="254"/>
        <v>0</v>
      </c>
      <c r="M1953" s="28">
        <f t="shared" si="255"/>
        <v>0</v>
      </c>
      <c r="O1953" s="11" t="s">
        <v>25</v>
      </c>
      <c r="P1953" s="6"/>
      <c r="Q1953" s="28">
        <f t="shared" si="256"/>
        <v>0</v>
      </c>
      <c r="S1953" s="11" t="s">
        <v>25</v>
      </c>
      <c r="T1953" s="6"/>
      <c r="U1953" s="28">
        <f t="shared" si="257"/>
        <v>0</v>
      </c>
    </row>
    <row r="1954" spans="1:21" x14ac:dyDescent="0.35">
      <c r="A1954" s="6"/>
      <c r="B1954" s="6"/>
      <c r="C1954" s="6"/>
      <c r="D1954" s="28">
        <f t="shared" si="250"/>
        <v>0</v>
      </c>
      <c r="E1954" s="28">
        <f t="shared" si="251"/>
        <v>0</v>
      </c>
      <c r="F1954" s="28">
        <f t="shared" si="252"/>
        <v>0</v>
      </c>
      <c r="H1954" s="6"/>
      <c r="I1954" s="6"/>
      <c r="J1954" s="6"/>
      <c r="K1954" s="28">
        <f t="shared" si="253"/>
        <v>0</v>
      </c>
      <c r="L1954" s="28">
        <f t="shared" si="254"/>
        <v>0</v>
      </c>
      <c r="M1954" s="28">
        <f t="shared" si="255"/>
        <v>0</v>
      </c>
      <c r="O1954" s="11" t="s">
        <v>25</v>
      </c>
      <c r="P1954" s="6"/>
      <c r="Q1954" s="28">
        <f t="shared" si="256"/>
        <v>0</v>
      </c>
      <c r="S1954" s="11" t="s">
        <v>25</v>
      </c>
      <c r="T1954" s="6"/>
      <c r="U1954" s="28">
        <f t="shared" si="257"/>
        <v>0</v>
      </c>
    </row>
    <row r="1955" spans="1:21" x14ac:dyDescent="0.35">
      <c r="A1955" s="6"/>
      <c r="B1955" s="6"/>
      <c r="C1955" s="6"/>
      <c r="D1955" s="28">
        <f t="shared" si="250"/>
        <v>0</v>
      </c>
      <c r="E1955" s="28">
        <f t="shared" si="251"/>
        <v>0</v>
      </c>
      <c r="F1955" s="28">
        <f t="shared" si="252"/>
        <v>0</v>
      </c>
      <c r="H1955" s="6"/>
      <c r="I1955" s="6"/>
      <c r="J1955" s="6"/>
      <c r="K1955" s="28">
        <f t="shared" si="253"/>
        <v>0</v>
      </c>
      <c r="L1955" s="28">
        <f t="shared" si="254"/>
        <v>0</v>
      </c>
      <c r="M1955" s="28">
        <f t="shared" si="255"/>
        <v>0</v>
      </c>
      <c r="O1955" s="11" t="s">
        <v>25</v>
      </c>
      <c r="P1955" s="6"/>
      <c r="Q1955" s="28">
        <f t="shared" si="256"/>
        <v>0</v>
      </c>
      <c r="S1955" s="11" t="s">
        <v>25</v>
      </c>
      <c r="T1955" s="6"/>
      <c r="U1955" s="28">
        <f t="shared" si="257"/>
        <v>0</v>
      </c>
    </row>
    <row r="1956" spans="1:21" x14ac:dyDescent="0.35">
      <c r="A1956" s="6"/>
      <c r="B1956" s="6"/>
      <c r="C1956" s="6"/>
      <c r="D1956" s="28">
        <f t="shared" si="250"/>
        <v>0</v>
      </c>
      <c r="E1956" s="28">
        <f t="shared" si="251"/>
        <v>0</v>
      </c>
      <c r="F1956" s="28">
        <f t="shared" si="252"/>
        <v>0</v>
      </c>
      <c r="H1956" s="6"/>
      <c r="I1956" s="6"/>
      <c r="J1956" s="6"/>
      <c r="K1956" s="28">
        <f t="shared" si="253"/>
        <v>0</v>
      </c>
      <c r="L1956" s="28">
        <f t="shared" si="254"/>
        <v>0</v>
      </c>
      <c r="M1956" s="28">
        <f t="shared" si="255"/>
        <v>0</v>
      </c>
      <c r="O1956" s="11" t="s">
        <v>25</v>
      </c>
      <c r="P1956" s="6"/>
      <c r="Q1956" s="28">
        <f t="shared" si="256"/>
        <v>0</v>
      </c>
      <c r="S1956" s="11" t="s">
        <v>25</v>
      </c>
      <c r="T1956" s="6"/>
      <c r="U1956" s="28">
        <f t="shared" si="257"/>
        <v>0</v>
      </c>
    </row>
    <row r="1957" spans="1:21" x14ac:dyDescent="0.35">
      <c r="A1957" s="6"/>
      <c r="B1957" s="6"/>
      <c r="C1957" s="6"/>
      <c r="D1957" s="28">
        <f t="shared" si="250"/>
        <v>0</v>
      </c>
      <c r="E1957" s="28">
        <f t="shared" si="251"/>
        <v>0</v>
      </c>
      <c r="F1957" s="28">
        <f t="shared" si="252"/>
        <v>0</v>
      </c>
      <c r="H1957" s="6"/>
      <c r="I1957" s="6"/>
      <c r="J1957" s="6"/>
      <c r="K1957" s="28">
        <f t="shared" si="253"/>
        <v>0</v>
      </c>
      <c r="L1957" s="28">
        <f t="shared" si="254"/>
        <v>0</v>
      </c>
      <c r="M1957" s="28">
        <f t="shared" si="255"/>
        <v>0</v>
      </c>
      <c r="O1957" s="11" t="s">
        <v>25</v>
      </c>
      <c r="P1957" s="6"/>
      <c r="Q1957" s="28">
        <f t="shared" si="256"/>
        <v>0</v>
      </c>
      <c r="S1957" s="11" t="s">
        <v>25</v>
      </c>
      <c r="T1957" s="6"/>
      <c r="U1957" s="28">
        <f t="shared" si="257"/>
        <v>0</v>
      </c>
    </row>
    <row r="1958" spans="1:21" x14ac:dyDescent="0.35">
      <c r="A1958" s="6"/>
      <c r="B1958" s="6"/>
      <c r="C1958" s="6"/>
      <c r="D1958" s="28">
        <f t="shared" si="250"/>
        <v>0</v>
      </c>
      <c r="E1958" s="28">
        <f t="shared" si="251"/>
        <v>0</v>
      </c>
      <c r="F1958" s="28">
        <f t="shared" si="252"/>
        <v>0</v>
      </c>
      <c r="H1958" s="6"/>
      <c r="I1958" s="6"/>
      <c r="J1958" s="6"/>
      <c r="K1958" s="28">
        <f t="shared" si="253"/>
        <v>0</v>
      </c>
      <c r="L1958" s="28">
        <f t="shared" si="254"/>
        <v>0</v>
      </c>
      <c r="M1958" s="28">
        <f t="shared" si="255"/>
        <v>0</v>
      </c>
      <c r="O1958" s="11" t="s">
        <v>25</v>
      </c>
      <c r="P1958" s="6"/>
      <c r="Q1958" s="28">
        <f t="shared" si="256"/>
        <v>0</v>
      </c>
      <c r="S1958" s="11" t="s">
        <v>25</v>
      </c>
      <c r="T1958" s="6"/>
      <c r="U1958" s="28">
        <f t="shared" si="257"/>
        <v>0</v>
      </c>
    </row>
    <row r="1959" spans="1:21" x14ac:dyDescent="0.35">
      <c r="A1959" s="6"/>
      <c r="B1959" s="6"/>
      <c r="C1959" s="6"/>
      <c r="D1959" s="28">
        <f t="shared" si="250"/>
        <v>0</v>
      </c>
      <c r="E1959" s="28">
        <f t="shared" si="251"/>
        <v>0</v>
      </c>
      <c r="F1959" s="28">
        <f t="shared" si="252"/>
        <v>0</v>
      </c>
      <c r="H1959" s="6"/>
      <c r="I1959" s="6"/>
      <c r="J1959" s="6"/>
      <c r="K1959" s="28">
        <f t="shared" si="253"/>
        <v>0</v>
      </c>
      <c r="L1959" s="28">
        <f t="shared" si="254"/>
        <v>0</v>
      </c>
      <c r="M1959" s="28">
        <f t="shared" si="255"/>
        <v>0</v>
      </c>
      <c r="O1959" s="11" t="s">
        <v>25</v>
      </c>
      <c r="P1959" s="6"/>
      <c r="Q1959" s="28">
        <f t="shared" si="256"/>
        <v>0</v>
      </c>
      <c r="S1959" s="11" t="s">
        <v>25</v>
      </c>
      <c r="T1959" s="6"/>
      <c r="U1959" s="28">
        <f t="shared" si="257"/>
        <v>0</v>
      </c>
    </row>
    <row r="1960" spans="1:21" x14ac:dyDescent="0.35">
      <c r="A1960" s="6"/>
      <c r="B1960" s="6"/>
      <c r="C1960" s="6"/>
      <c r="D1960" s="28">
        <f t="shared" si="250"/>
        <v>0</v>
      </c>
      <c r="E1960" s="28">
        <f t="shared" si="251"/>
        <v>0</v>
      </c>
      <c r="F1960" s="28">
        <f t="shared" si="252"/>
        <v>0</v>
      </c>
      <c r="H1960" s="6"/>
      <c r="I1960" s="6"/>
      <c r="J1960" s="6"/>
      <c r="K1960" s="28">
        <f t="shared" si="253"/>
        <v>0</v>
      </c>
      <c r="L1960" s="28">
        <f t="shared" si="254"/>
        <v>0</v>
      </c>
      <c r="M1960" s="28">
        <f t="shared" si="255"/>
        <v>0</v>
      </c>
      <c r="O1960" s="11" t="s">
        <v>25</v>
      </c>
      <c r="P1960" s="6"/>
      <c r="Q1960" s="28">
        <f t="shared" si="256"/>
        <v>0</v>
      </c>
      <c r="S1960" s="11" t="s">
        <v>25</v>
      </c>
      <c r="T1960" s="6"/>
      <c r="U1960" s="28">
        <f t="shared" si="257"/>
        <v>0</v>
      </c>
    </row>
    <row r="1961" spans="1:21" x14ac:dyDescent="0.35">
      <c r="A1961" s="6"/>
      <c r="B1961" s="6"/>
      <c r="C1961" s="6"/>
      <c r="D1961" s="28">
        <f t="shared" si="250"/>
        <v>0</v>
      </c>
      <c r="E1961" s="28">
        <f t="shared" si="251"/>
        <v>0</v>
      </c>
      <c r="F1961" s="28">
        <f t="shared" si="252"/>
        <v>0</v>
      </c>
      <c r="H1961" s="6"/>
      <c r="I1961" s="6"/>
      <c r="J1961" s="6"/>
      <c r="K1961" s="28">
        <f t="shared" si="253"/>
        <v>0</v>
      </c>
      <c r="L1961" s="28">
        <f t="shared" si="254"/>
        <v>0</v>
      </c>
      <c r="M1961" s="28">
        <f t="shared" si="255"/>
        <v>0</v>
      </c>
      <c r="O1961" s="11" t="s">
        <v>25</v>
      </c>
      <c r="P1961" s="6"/>
      <c r="Q1961" s="28">
        <f t="shared" si="256"/>
        <v>0</v>
      </c>
      <c r="S1961" s="11" t="s">
        <v>25</v>
      </c>
      <c r="T1961" s="6"/>
      <c r="U1961" s="28">
        <f t="shared" si="257"/>
        <v>0</v>
      </c>
    </row>
    <row r="1962" spans="1:21" x14ac:dyDescent="0.35">
      <c r="A1962" s="6"/>
      <c r="B1962" s="6"/>
      <c r="C1962" s="6"/>
      <c r="D1962" s="28">
        <f t="shared" si="250"/>
        <v>0</v>
      </c>
      <c r="E1962" s="28">
        <f t="shared" si="251"/>
        <v>0</v>
      </c>
      <c r="F1962" s="28">
        <f t="shared" si="252"/>
        <v>0</v>
      </c>
      <c r="H1962" s="6"/>
      <c r="I1962" s="6"/>
      <c r="J1962" s="6"/>
      <c r="K1962" s="28">
        <f t="shared" si="253"/>
        <v>0</v>
      </c>
      <c r="L1962" s="28">
        <f t="shared" si="254"/>
        <v>0</v>
      </c>
      <c r="M1962" s="28">
        <f t="shared" si="255"/>
        <v>0</v>
      </c>
      <c r="O1962" s="11" t="s">
        <v>25</v>
      </c>
      <c r="P1962" s="6"/>
      <c r="Q1962" s="28">
        <f t="shared" si="256"/>
        <v>0</v>
      </c>
      <c r="S1962" s="11" t="s">
        <v>25</v>
      </c>
      <c r="T1962" s="6"/>
      <c r="U1962" s="28">
        <f t="shared" si="257"/>
        <v>0</v>
      </c>
    </row>
    <row r="1963" spans="1:21" x14ac:dyDescent="0.35">
      <c r="A1963" s="6"/>
      <c r="B1963" s="6"/>
      <c r="C1963" s="6"/>
      <c r="D1963" s="28">
        <f t="shared" si="250"/>
        <v>0</v>
      </c>
      <c r="E1963" s="28">
        <f t="shared" si="251"/>
        <v>0</v>
      </c>
      <c r="F1963" s="28">
        <f t="shared" si="252"/>
        <v>0</v>
      </c>
      <c r="H1963" s="6"/>
      <c r="I1963" s="6"/>
      <c r="J1963" s="6"/>
      <c r="K1963" s="28">
        <f t="shared" si="253"/>
        <v>0</v>
      </c>
      <c r="L1963" s="28">
        <f t="shared" si="254"/>
        <v>0</v>
      </c>
      <c r="M1963" s="28">
        <f t="shared" si="255"/>
        <v>0</v>
      </c>
      <c r="O1963" s="11" t="s">
        <v>25</v>
      </c>
      <c r="P1963" s="6"/>
      <c r="Q1963" s="28">
        <f t="shared" si="256"/>
        <v>0</v>
      </c>
      <c r="S1963" s="11" t="s">
        <v>25</v>
      </c>
      <c r="T1963" s="6"/>
      <c r="U1963" s="28">
        <f t="shared" si="257"/>
        <v>0</v>
      </c>
    </row>
    <row r="1964" spans="1:21" x14ac:dyDescent="0.35">
      <c r="A1964" s="6"/>
      <c r="B1964" s="6"/>
      <c r="C1964" s="6"/>
      <c r="D1964" s="28">
        <f t="shared" si="250"/>
        <v>0</v>
      </c>
      <c r="E1964" s="28">
        <f t="shared" si="251"/>
        <v>0</v>
      </c>
      <c r="F1964" s="28">
        <f t="shared" si="252"/>
        <v>0</v>
      </c>
      <c r="H1964" s="6"/>
      <c r="I1964" s="6"/>
      <c r="J1964" s="6"/>
      <c r="K1964" s="28">
        <f t="shared" si="253"/>
        <v>0</v>
      </c>
      <c r="L1964" s="28">
        <f t="shared" si="254"/>
        <v>0</v>
      </c>
      <c r="M1964" s="28">
        <f t="shared" si="255"/>
        <v>0</v>
      </c>
      <c r="O1964" s="11" t="s">
        <v>25</v>
      </c>
      <c r="P1964" s="6"/>
      <c r="Q1964" s="28">
        <f t="shared" si="256"/>
        <v>0</v>
      </c>
      <c r="S1964" s="11" t="s">
        <v>25</v>
      </c>
      <c r="T1964" s="6"/>
      <c r="U1964" s="28">
        <f t="shared" si="257"/>
        <v>0</v>
      </c>
    </row>
    <row r="1965" spans="1:21" x14ac:dyDescent="0.35">
      <c r="A1965" s="6"/>
      <c r="B1965" s="6"/>
      <c r="C1965" s="6"/>
      <c r="D1965" s="28">
        <f t="shared" si="250"/>
        <v>0</v>
      </c>
      <c r="E1965" s="28">
        <f t="shared" si="251"/>
        <v>0</v>
      </c>
      <c r="F1965" s="28">
        <f t="shared" si="252"/>
        <v>0</v>
      </c>
      <c r="H1965" s="6"/>
      <c r="I1965" s="6"/>
      <c r="J1965" s="6"/>
      <c r="K1965" s="28">
        <f t="shared" si="253"/>
        <v>0</v>
      </c>
      <c r="L1965" s="28">
        <f t="shared" si="254"/>
        <v>0</v>
      </c>
      <c r="M1965" s="28">
        <f t="shared" si="255"/>
        <v>0</v>
      </c>
      <c r="O1965" s="11" t="s">
        <v>25</v>
      </c>
      <c r="P1965" s="6"/>
      <c r="Q1965" s="28">
        <f t="shared" si="256"/>
        <v>0</v>
      </c>
      <c r="S1965" s="11" t="s">
        <v>25</v>
      </c>
      <c r="T1965" s="6"/>
      <c r="U1965" s="28">
        <f t="shared" si="257"/>
        <v>0</v>
      </c>
    </row>
    <row r="1966" spans="1:21" x14ac:dyDescent="0.35">
      <c r="A1966" s="6"/>
      <c r="B1966" s="6"/>
      <c r="C1966" s="6"/>
      <c r="D1966" s="28">
        <f t="shared" si="250"/>
        <v>0</v>
      </c>
      <c r="E1966" s="28">
        <f t="shared" si="251"/>
        <v>0</v>
      </c>
      <c r="F1966" s="28">
        <f t="shared" si="252"/>
        <v>0</v>
      </c>
      <c r="H1966" s="6"/>
      <c r="I1966" s="6"/>
      <c r="J1966" s="6"/>
      <c r="K1966" s="28">
        <f t="shared" si="253"/>
        <v>0</v>
      </c>
      <c r="L1966" s="28">
        <f t="shared" si="254"/>
        <v>0</v>
      </c>
      <c r="M1966" s="28">
        <f t="shared" si="255"/>
        <v>0</v>
      </c>
      <c r="O1966" s="11" t="s">
        <v>25</v>
      </c>
      <c r="P1966" s="6"/>
      <c r="Q1966" s="28">
        <f t="shared" si="256"/>
        <v>0</v>
      </c>
      <c r="S1966" s="11" t="s">
        <v>25</v>
      </c>
      <c r="T1966" s="6"/>
      <c r="U1966" s="28">
        <f t="shared" si="257"/>
        <v>0</v>
      </c>
    </row>
    <row r="1967" spans="1:21" x14ac:dyDescent="0.35">
      <c r="A1967" s="6"/>
      <c r="B1967" s="6"/>
      <c r="C1967" s="6"/>
      <c r="D1967" s="28">
        <f t="shared" si="250"/>
        <v>0</v>
      </c>
      <c r="E1967" s="28">
        <f t="shared" si="251"/>
        <v>0</v>
      </c>
      <c r="F1967" s="28">
        <f t="shared" si="252"/>
        <v>0</v>
      </c>
      <c r="H1967" s="6"/>
      <c r="I1967" s="6"/>
      <c r="J1967" s="6"/>
      <c r="K1967" s="28">
        <f t="shared" si="253"/>
        <v>0</v>
      </c>
      <c r="L1967" s="28">
        <f t="shared" si="254"/>
        <v>0</v>
      </c>
      <c r="M1967" s="28">
        <f t="shared" si="255"/>
        <v>0</v>
      </c>
      <c r="O1967" s="11" t="s">
        <v>25</v>
      </c>
      <c r="P1967" s="6"/>
      <c r="Q1967" s="28">
        <f t="shared" si="256"/>
        <v>0</v>
      </c>
      <c r="S1967" s="11" t="s">
        <v>25</v>
      </c>
      <c r="T1967" s="6"/>
      <c r="U1967" s="28">
        <f t="shared" si="257"/>
        <v>0</v>
      </c>
    </row>
    <row r="1968" spans="1:21" x14ac:dyDescent="0.35">
      <c r="A1968" s="6"/>
      <c r="B1968" s="6"/>
      <c r="C1968" s="6"/>
      <c r="D1968" s="28">
        <f t="shared" si="250"/>
        <v>0</v>
      </c>
      <c r="E1968" s="28">
        <f t="shared" si="251"/>
        <v>0</v>
      </c>
      <c r="F1968" s="28">
        <f t="shared" si="252"/>
        <v>0</v>
      </c>
      <c r="H1968" s="6"/>
      <c r="I1968" s="6"/>
      <c r="J1968" s="6"/>
      <c r="K1968" s="28">
        <f t="shared" si="253"/>
        <v>0</v>
      </c>
      <c r="L1968" s="28">
        <f t="shared" si="254"/>
        <v>0</v>
      </c>
      <c r="M1968" s="28">
        <f t="shared" si="255"/>
        <v>0</v>
      </c>
      <c r="O1968" s="11" t="s">
        <v>25</v>
      </c>
      <c r="P1968" s="6"/>
      <c r="Q1968" s="28">
        <f t="shared" si="256"/>
        <v>0</v>
      </c>
      <c r="S1968" s="11" t="s">
        <v>25</v>
      </c>
      <c r="T1968" s="6"/>
      <c r="U1968" s="28">
        <f t="shared" si="257"/>
        <v>0</v>
      </c>
    </row>
    <row r="1969" spans="1:21" x14ac:dyDescent="0.35">
      <c r="A1969" s="6"/>
      <c r="B1969" s="6"/>
      <c r="C1969" s="6"/>
      <c r="D1969" s="28">
        <f t="shared" si="250"/>
        <v>0</v>
      </c>
      <c r="E1969" s="28">
        <f t="shared" si="251"/>
        <v>0</v>
      </c>
      <c r="F1969" s="28">
        <f t="shared" si="252"/>
        <v>0</v>
      </c>
      <c r="H1969" s="6"/>
      <c r="I1969" s="6"/>
      <c r="J1969" s="6"/>
      <c r="K1969" s="28">
        <f t="shared" si="253"/>
        <v>0</v>
      </c>
      <c r="L1969" s="28">
        <f t="shared" si="254"/>
        <v>0</v>
      </c>
      <c r="M1969" s="28">
        <f t="shared" si="255"/>
        <v>0</v>
      </c>
      <c r="O1969" s="11" t="s">
        <v>25</v>
      </c>
      <c r="P1969" s="6"/>
      <c r="Q1969" s="28">
        <f t="shared" si="256"/>
        <v>0</v>
      </c>
      <c r="S1969" s="11" t="s">
        <v>25</v>
      </c>
      <c r="T1969" s="6"/>
      <c r="U1969" s="28">
        <f t="shared" si="257"/>
        <v>0</v>
      </c>
    </row>
    <row r="1970" spans="1:21" x14ac:dyDescent="0.35">
      <c r="A1970" s="6"/>
      <c r="B1970" s="6"/>
      <c r="C1970" s="6"/>
      <c r="D1970" s="28">
        <f t="shared" ref="D1970:D2033" si="258">CalcHostUnitsFullStack(B1970)</f>
        <v>0</v>
      </c>
      <c r="E1970" s="28">
        <f t="shared" ref="E1970:E2033" si="259">D1970*C1970</f>
        <v>0</v>
      </c>
      <c r="F1970" s="28">
        <f t="shared" ref="F1970:F2033" si="260">CalcCustomMetricsFullStack(B1970)</f>
        <v>0</v>
      </c>
      <c r="H1970" s="6"/>
      <c r="I1970" s="6"/>
      <c r="J1970" s="6"/>
      <c r="K1970" s="28">
        <f t="shared" ref="K1970:K2033" si="261">CalcHostUnitsInfraOnly(I1970)</f>
        <v>0</v>
      </c>
      <c r="L1970" s="28">
        <f t="shared" ref="L1970:L2033" si="262">K1970*J1970</f>
        <v>0</v>
      </c>
      <c r="M1970" s="28">
        <f t="shared" ref="M1970:M2033" si="263">CalcCustomMetricsInfraOnly(I1970)</f>
        <v>0</v>
      </c>
      <c r="O1970" s="11" t="s">
        <v>25</v>
      </c>
      <c r="P1970" s="6"/>
      <c r="Q1970" s="28">
        <f t="shared" ref="Q1970:Q2033" si="264">CalcHostUnitsFullStack(VLOOKUP(O1970,machine_sizes,2,FALSE))*P1970</f>
        <v>0</v>
      </c>
      <c r="S1970" s="11" t="s">
        <v>25</v>
      </c>
      <c r="T1970" s="6"/>
      <c r="U1970" s="28">
        <f t="shared" ref="U1970:U2033" si="265">CalcHostUnitsInfraOnly(VLOOKUP(S1970,machine_sizes,2,FALSE))*T1970</f>
        <v>0</v>
      </c>
    </row>
    <row r="1971" spans="1:21" x14ac:dyDescent="0.35">
      <c r="A1971" s="6"/>
      <c r="B1971" s="6"/>
      <c r="C1971" s="6"/>
      <c r="D1971" s="28">
        <f t="shared" si="258"/>
        <v>0</v>
      </c>
      <c r="E1971" s="28">
        <f t="shared" si="259"/>
        <v>0</v>
      </c>
      <c r="F1971" s="28">
        <f t="shared" si="260"/>
        <v>0</v>
      </c>
      <c r="H1971" s="6"/>
      <c r="I1971" s="6"/>
      <c r="J1971" s="6"/>
      <c r="K1971" s="28">
        <f t="shared" si="261"/>
        <v>0</v>
      </c>
      <c r="L1971" s="28">
        <f t="shared" si="262"/>
        <v>0</v>
      </c>
      <c r="M1971" s="28">
        <f t="shared" si="263"/>
        <v>0</v>
      </c>
      <c r="O1971" s="11" t="s">
        <v>25</v>
      </c>
      <c r="P1971" s="6"/>
      <c r="Q1971" s="28">
        <f t="shared" si="264"/>
        <v>0</v>
      </c>
      <c r="S1971" s="11" t="s">
        <v>25</v>
      </c>
      <c r="T1971" s="6"/>
      <c r="U1971" s="28">
        <f t="shared" si="265"/>
        <v>0</v>
      </c>
    </row>
    <row r="1972" spans="1:21" x14ac:dyDescent="0.35">
      <c r="A1972" s="6"/>
      <c r="B1972" s="6"/>
      <c r="C1972" s="6"/>
      <c r="D1972" s="28">
        <f t="shared" si="258"/>
        <v>0</v>
      </c>
      <c r="E1972" s="28">
        <f t="shared" si="259"/>
        <v>0</v>
      </c>
      <c r="F1972" s="28">
        <f t="shared" si="260"/>
        <v>0</v>
      </c>
      <c r="H1972" s="6"/>
      <c r="I1972" s="6"/>
      <c r="J1972" s="6"/>
      <c r="K1972" s="28">
        <f t="shared" si="261"/>
        <v>0</v>
      </c>
      <c r="L1972" s="28">
        <f t="shared" si="262"/>
        <v>0</v>
      </c>
      <c r="M1972" s="28">
        <f t="shared" si="263"/>
        <v>0</v>
      </c>
      <c r="O1972" s="11" t="s">
        <v>25</v>
      </c>
      <c r="P1972" s="6"/>
      <c r="Q1972" s="28">
        <f t="shared" si="264"/>
        <v>0</v>
      </c>
      <c r="S1972" s="11" t="s">
        <v>25</v>
      </c>
      <c r="T1972" s="6"/>
      <c r="U1972" s="28">
        <f t="shared" si="265"/>
        <v>0</v>
      </c>
    </row>
    <row r="1973" spans="1:21" x14ac:dyDescent="0.35">
      <c r="A1973" s="6"/>
      <c r="B1973" s="6"/>
      <c r="C1973" s="6"/>
      <c r="D1973" s="28">
        <f t="shared" si="258"/>
        <v>0</v>
      </c>
      <c r="E1973" s="28">
        <f t="shared" si="259"/>
        <v>0</v>
      </c>
      <c r="F1973" s="28">
        <f t="shared" si="260"/>
        <v>0</v>
      </c>
      <c r="H1973" s="6"/>
      <c r="I1973" s="6"/>
      <c r="J1973" s="6"/>
      <c r="K1973" s="28">
        <f t="shared" si="261"/>
        <v>0</v>
      </c>
      <c r="L1973" s="28">
        <f t="shared" si="262"/>
        <v>0</v>
      </c>
      <c r="M1973" s="28">
        <f t="shared" si="263"/>
        <v>0</v>
      </c>
      <c r="O1973" s="11" t="s">
        <v>25</v>
      </c>
      <c r="P1973" s="6"/>
      <c r="Q1973" s="28">
        <f t="shared" si="264"/>
        <v>0</v>
      </c>
      <c r="S1973" s="11" t="s">
        <v>25</v>
      </c>
      <c r="T1973" s="6"/>
      <c r="U1973" s="28">
        <f t="shared" si="265"/>
        <v>0</v>
      </c>
    </row>
    <row r="1974" spans="1:21" x14ac:dyDescent="0.35">
      <c r="A1974" s="6"/>
      <c r="B1974" s="6"/>
      <c r="C1974" s="6"/>
      <c r="D1974" s="28">
        <f t="shared" si="258"/>
        <v>0</v>
      </c>
      <c r="E1974" s="28">
        <f t="shared" si="259"/>
        <v>0</v>
      </c>
      <c r="F1974" s="28">
        <f t="shared" si="260"/>
        <v>0</v>
      </c>
      <c r="H1974" s="6"/>
      <c r="I1974" s="6"/>
      <c r="J1974" s="6"/>
      <c r="K1974" s="28">
        <f t="shared" si="261"/>
        <v>0</v>
      </c>
      <c r="L1974" s="28">
        <f t="shared" si="262"/>
        <v>0</v>
      </c>
      <c r="M1974" s="28">
        <f t="shared" si="263"/>
        <v>0</v>
      </c>
      <c r="O1974" s="11" t="s">
        <v>25</v>
      </c>
      <c r="P1974" s="6"/>
      <c r="Q1974" s="28">
        <f t="shared" si="264"/>
        <v>0</v>
      </c>
      <c r="S1974" s="11" t="s">
        <v>25</v>
      </c>
      <c r="T1974" s="6"/>
      <c r="U1974" s="28">
        <f t="shared" si="265"/>
        <v>0</v>
      </c>
    </row>
    <row r="1975" spans="1:21" x14ac:dyDescent="0.35">
      <c r="A1975" s="6"/>
      <c r="B1975" s="6"/>
      <c r="C1975" s="6"/>
      <c r="D1975" s="28">
        <f t="shared" si="258"/>
        <v>0</v>
      </c>
      <c r="E1975" s="28">
        <f t="shared" si="259"/>
        <v>0</v>
      </c>
      <c r="F1975" s="28">
        <f t="shared" si="260"/>
        <v>0</v>
      </c>
      <c r="H1975" s="6"/>
      <c r="I1975" s="6"/>
      <c r="J1975" s="6"/>
      <c r="K1975" s="28">
        <f t="shared" si="261"/>
        <v>0</v>
      </c>
      <c r="L1975" s="28">
        <f t="shared" si="262"/>
        <v>0</v>
      </c>
      <c r="M1975" s="28">
        <f t="shared" si="263"/>
        <v>0</v>
      </c>
      <c r="O1975" s="11" t="s">
        <v>25</v>
      </c>
      <c r="P1975" s="6"/>
      <c r="Q1975" s="28">
        <f t="shared" si="264"/>
        <v>0</v>
      </c>
      <c r="S1975" s="11" t="s">
        <v>25</v>
      </c>
      <c r="T1975" s="6"/>
      <c r="U1975" s="28">
        <f t="shared" si="265"/>
        <v>0</v>
      </c>
    </row>
    <row r="1976" spans="1:21" x14ac:dyDescent="0.35">
      <c r="A1976" s="6"/>
      <c r="B1976" s="6"/>
      <c r="C1976" s="6"/>
      <c r="D1976" s="28">
        <f t="shared" si="258"/>
        <v>0</v>
      </c>
      <c r="E1976" s="28">
        <f t="shared" si="259"/>
        <v>0</v>
      </c>
      <c r="F1976" s="28">
        <f t="shared" si="260"/>
        <v>0</v>
      </c>
      <c r="H1976" s="6"/>
      <c r="I1976" s="6"/>
      <c r="J1976" s="6"/>
      <c r="K1976" s="28">
        <f t="shared" si="261"/>
        <v>0</v>
      </c>
      <c r="L1976" s="28">
        <f t="shared" si="262"/>
        <v>0</v>
      </c>
      <c r="M1976" s="28">
        <f t="shared" si="263"/>
        <v>0</v>
      </c>
      <c r="O1976" s="11" t="s">
        <v>25</v>
      </c>
      <c r="P1976" s="6"/>
      <c r="Q1976" s="28">
        <f t="shared" si="264"/>
        <v>0</v>
      </c>
      <c r="S1976" s="11" t="s">
        <v>25</v>
      </c>
      <c r="T1976" s="6"/>
      <c r="U1976" s="28">
        <f t="shared" si="265"/>
        <v>0</v>
      </c>
    </row>
    <row r="1977" spans="1:21" x14ac:dyDescent="0.35">
      <c r="A1977" s="6"/>
      <c r="B1977" s="6"/>
      <c r="C1977" s="6"/>
      <c r="D1977" s="28">
        <f t="shared" si="258"/>
        <v>0</v>
      </c>
      <c r="E1977" s="28">
        <f t="shared" si="259"/>
        <v>0</v>
      </c>
      <c r="F1977" s="28">
        <f t="shared" si="260"/>
        <v>0</v>
      </c>
      <c r="H1977" s="6"/>
      <c r="I1977" s="6"/>
      <c r="J1977" s="6"/>
      <c r="K1977" s="28">
        <f t="shared" si="261"/>
        <v>0</v>
      </c>
      <c r="L1977" s="28">
        <f t="shared" si="262"/>
        <v>0</v>
      </c>
      <c r="M1977" s="28">
        <f t="shared" si="263"/>
        <v>0</v>
      </c>
      <c r="O1977" s="11" t="s">
        <v>25</v>
      </c>
      <c r="P1977" s="6"/>
      <c r="Q1977" s="28">
        <f t="shared" si="264"/>
        <v>0</v>
      </c>
      <c r="S1977" s="11" t="s">
        <v>25</v>
      </c>
      <c r="T1977" s="6"/>
      <c r="U1977" s="28">
        <f t="shared" si="265"/>
        <v>0</v>
      </c>
    </row>
    <row r="1978" spans="1:21" x14ac:dyDescent="0.35">
      <c r="A1978" s="6"/>
      <c r="B1978" s="6"/>
      <c r="C1978" s="6"/>
      <c r="D1978" s="28">
        <f t="shared" si="258"/>
        <v>0</v>
      </c>
      <c r="E1978" s="28">
        <f t="shared" si="259"/>
        <v>0</v>
      </c>
      <c r="F1978" s="28">
        <f t="shared" si="260"/>
        <v>0</v>
      </c>
      <c r="H1978" s="6"/>
      <c r="I1978" s="6"/>
      <c r="J1978" s="6"/>
      <c r="K1978" s="28">
        <f t="shared" si="261"/>
        <v>0</v>
      </c>
      <c r="L1978" s="28">
        <f t="shared" si="262"/>
        <v>0</v>
      </c>
      <c r="M1978" s="28">
        <f t="shared" si="263"/>
        <v>0</v>
      </c>
      <c r="O1978" s="11" t="s">
        <v>25</v>
      </c>
      <c r="P1978" s="6"/>
      <c r="Q1978" s="28">
        <f t="shared" si="264"/>
        <v>0</v>
      </c>
      <c r="S1978" s="11" t="s">
        <v>25</v>
      </c>
      <c r="T1978" s="6"/>
      <c r="U1978" s="28">
        <f t="shared" si="265"/>
        <v>0</v>
      </c>
    </row>
    <row r="1979" spans="1:21" x14ac:dyDescent="0.35">
      <c r="A1979" s="6"/>
      <c r="B1979" s="6"/>
      <c r="C1979" s="6"/>
      <c r="D1979" s="28">
        <f t="shared" si="258"/>
        <v>0</v>
      </c>
      <c r="E1979" s="28">
        <f t="shared" si="259"/>
        <v>0</v>
      </c>
      <c r="F1979" s="28">
        <f t="shared" si="260"/>
        <v>0</v>
      </c>
      <c r="H1979" s="6"/>
      <c r="I1979" s="6"/>
      <c r="J1979" s="6"/>
      <c r="K1979" s="28">
        <f t="shared" si="261"/>
        <v>0</v>
      </c>
      <c r="L1979" s="28">
        <f t="shared" si="262"/>
        <v>0</v>
      </c>
      <c r="M1979" s="28">
        <f t="shared" si="263"/>
        <v>0</v>
      </c>
      <c r="O1979" s="11" t="s">
        <v>25</v>
      </c>
      <c r="P1979" s="6"/>
      <c r="Q1979" s="28">
        <f t="shared" si="264"/>
        <v>0</v>
      </c>
      <c r="S1979" s="11" t="s">
        <v>25</v>
      </c>
      <c r="T1979" s="6"/>
      <c r="U1979" s="28">
        <f t="shared" si="265"/>
        <v>0</v>
      </c>
    </row>
    <row r="1980" spans="1:21" x14ac:dyDescent="0.35">
      <c r="A1980" s="6"/>
      <c r="B1980" s="6"/>
      <c r="C1980" s="6"/>
      <c r="D1980" s="28">
        <f t="shared" si="258"/>
        <v>0</v>
      </c>
      <c r="E1980" s="28">
        <f t="shared" si="259"/>
        <v>0</v>
      </c>
      <c r="F1980" s="28">
        <f t="shared" si="260"/>
        <v>0</v>
      </c>
      <c r="H1980" s="6"/>
      <c r="I1980" s="6"/>
      <c r="J1980" s="6"/>
      <c r="K1980" s="28">
        <f t="shared" si="261"/>
        <v>0</v>
      </c>
      <c r="L1980" s="28">
        <f t="shared" si="262"/>
        <v>0</v>
      </c>
      <c r="M1980" s="28">
        <f t="shared" si="263"/>
        <v>0</v>
      </c>
      <c r="O1980" s="11" t="s">
        <v>25</v>
      </c>
      <c r="P1980" s="6"/>
      <c r="Q1980" s="28">
        <f t="shared" si="264"/>
        <v>0</v>
      </c>
      <c r="S1980" s="11" t="s">
        <v>25</v>
      </c>
      <c r="T1980" s="6"/>
      <c r="U1980" s="28">
        <f t="shared" si="265"/>
        <v>0</v>
      </c>
    </row>
    <row r="1981" spans="1:21" x14ac:dyDescent="0.35">
      <c r="A1981" s="6"/>
      <c r="B1981" s="6"/>
      <c r="C1981" s="6"/>
      <c r="D1981" s="28">
        <f t="shared" si="258"/>
        <v>0</v>
      </c>
      <c r="E1981" s="28">
        <f t="shared" si="259"/>
        <v>0</v>
      </c>
      <c r="F1981" s="28">
        <f t="shared" si="260"/>
        <v>0</v>
      </c>
      <c r="H1981" s="6"/>
      <c r="I1981" s="6"/>
      <c r="J1981" s="6"/>
      <c r="K1981" s="28">
        <f t="shared" si="261"/>
        <v>0</v>
      </c>
      <c r="L1981" s="28">
        <f t="shared" si="262"/>
        <v>0</v>
      </c>
      <c r="M1981" s="28">
        <f t="shared" si="263"/>
        <v>0</v>
      </c>
      <c r="O1981" s="11" t="s">
        <v>25</v>
      </c>
      <c r="P1981" s="6"/>
      <c r="Q1981" s="28">
        <f t="shared" si="264"/>
        <v>0</v>
      </c>
      <c r="S1981" s="11" t="s">
        <v>25</v>
      </c>
      <c r="T1981" s="6"/>
      <c r="U1981" s="28">
        <f t="shared" si="265"/>
        <v>0</v>
      </c>
    </row>
    <row r="1982" spans="1:21" x14ac:dyDescent="0.35">
      <c r="A1982" s="6"/>
      <c r="B1982" s="6"/>
      <c r="C1982" s="6"/>
      <c r="D1982" s="28">
        <f t="shared" si="258"/>
        <v>0</v>
      </c>
      <c r="E1982" s="28">
        <f t="shared" si="259"/>
        <v>0</v>
      </c>
      <c r="F1982" s="28">
        <f t="shared" si="260"/>
        <v>0</v>
      </c>
      <c r="H1982" s="6"/>
      <c r="I1982" s="6"/>
      <c r="J1982" s="6"/>
      <c r="K1982" s="28">
        <f t="shared" si="261"/>
        <v>0</v>
      </c>
      <c r="L1982" s="28">
        <f t="shared" si="262"/>
        <v>0</v>
      </c>
      <c r="M1982" s="28">
        <f t="shared" si="263"/>
        <v>0</v>
      </c>
      <c r="O1982" s="11" t="s">
        <v>25</v>
      </c>
      <c r="P1982" s="6"/>
      <c r="Q1982" s="28">
        <f t="shared" si="264"/>
        <v>0</v>
      </c>
      <c r="S1982" s="11" t="s">
        <v>25</v>
      </c>
      <c r="T1982" s="6"/>
      <c r="U1982" s="28">
        <f t="shared" si="265"/>
        <v>0</v>
      </c>
    </row>
    <row r="1983" spans="1:21" x14ac:dyDescent="0.35">
      <c r="A1983" s="6"/>
      <c r="B1983" s="6"/>
      <c r="C1983" s="6"/>
      <c r="D1983" s="28">
        <f t="shared" si="258"/>
        <v>0</v>
      </c>
      <c r="E1983" s="28">
        <f t="shared" si="259"/>
        <v>0</v>
      </c>
      <c r="F1983" s="28">
        <f t="shared" si="260"/>
        <v>0</v>
      </c>
      <c r="H1983" s="6"/>
      <c r="I1983" s="6"/>
      <c r="J1983" s="6"/>
      <c r="K1983" s="28">
        <f t="shared" si="261"/>
        <v>0</v>
      </c>
      <c r="L1983" s="28">
        <f t="shared" si="262"/>
        <v>0</v>
      </c>
      <c r="M1983" s="28">
        <f t="shared" si="263"/>
        <v>0</v>
      </c>
      <c r="O1983" s="11" t="s">
        <v>25</v>
      </c>
      <c r="P1983" s="6"/>
      <c r="Q1983" s="28">
        <f t="shared" si="264"/>
        <v>0</v>
      </c>
      <c r="S1983" s="11" t="s">
        <v>25</v>
      </c>
      <c r="T1983" s="6"/>
      <c r="U1983" s="28">
        <f t="shared" si="265"/>
        <v>0</v>
      </c>
    </row>
    <row r="1984" spans="1:21" x14ac:dyDescent="0.35">
      <c r="A1984" s="6"/>
      <c r="B1984" s="6"/>
      <c r="C1984" s="6"/>
      <c r="D1984" s="28">
        <f t="shared" si="258"/>
        <v>0</v>
      </c>
      <c r="E1984" s="28">
        <f t="shared" si="259"/>
        <v>0</v>
      </c>
      <c r="F1984" s="28">
        <f t="shared" si="260"/>
        <v>0</v>
      </c>
      <c r="H1984" s="6"/>
      <c r="I1984" s="6"/>
      <c r="J1984" s="6"/>
      <c r="K1984" s="28">
        <f t="shared" si="261"/>
        <v>0</v>
      </c>
      <c r="L1984" s="28">
        <f t="shared" si="262"/>
        <v>0</v>
      </c>
      <c r="M1984" s="28">
        <f t="shared" si="263"/>
        <v>0</v>
      </c>
      <c r="O1984" s="11" t="s">
        <v>25</v>
      </c>
      <c r="P1984" s="6"/>
      <c r="Q1984" s="28">
        <f t="shared" si="264"/>
        <v>0</v>
      </c>
      <c r="S1984" s="11" t="s">
        <v>25</v>
      </c>
      <c r="T1984" s="6"/>
      <c r="U1984" s="28">
        <f t="shared" si="265"/>
        <v>0</v>
      </c>
    </row>
    <row r="1985" spans="1:21" x14ac:dyDescent="0.35">
      <c r="A1985" s="6"/>
      <c r="B1985" s="6"/>
      <c r="C1985" s="6"/>
      <c r="D1985" s="28">
        <f t="shared" si="258"/>
        <v>0</v>
      </c>
      <c r="E1985" s="28">
        <f t="shared" si="259"/>
        <v>0</v>
      </c>
      <c r="F1985" s="28">
        <f t="shared" si="260"/>
        <v>0</v>
      </c>
      <c r="H1985" s="6"/>
      <c r="I1985" s="6"/>
      <c r="J1985" s="6"/>
      <c r="K1985" s="28">
        <f t="shared" si="261"/>
        <v>0</v>
      </c>
      <c r="L1985" s="28">
        <f t="shared" si="262"/>
        <v>0</v>
      </c>
      <c r="M1985" s="28">
        <f t="shared" si="263"/>
        <v>0</v>
      </c>
      <c r="O1985" s="11" t="s">
        <v>25</v>
      </c>
      <c r="P1985" s="6"/>
      <c r="Q1985" s="28">
        <f t="shared" si="264"/>
        <v>0</v>
      </c>
      <c r="S1985" s="11" t="s">
        <v>25</v>
      </c>
      <c r="T1985" s="6"/>
      <c r="U1985" s="28">
        <f t="shared" si="265"/>
        <v>0</v>
      </c>
    </row>
    <row r="1986" spans="1:21" x14ac:dyDescent="0.35">
      <c r="A1986" s="6"/>
      <c r="B1986" s="6"/>
      <c r="C1986" s="6"/>
      <c r="D1986" s="28">
        <f t="shared" si="258"/>
        <v>0</v>
      </c>
      <c r="E1986" s="28">
        <f t="shared" si="259"/>
        <v>0</v>
      </c>
      <c r="F1986" s="28">
        <f t="shared" si="260"/>
        <v>0</v>
      </c>
      <c r="H1986" s="6"/>
      <c r="I1986" s="6"/>
      <c r="J1986" s="6"/>
      <c r="K1986" s="28">
        <f t="shared" si="261"/>
        <v>0</v>
      </c>
      <c r="L1986" s="28">
        <f t="shared" si="262"/>
        <v>0</v>
      </c>
      <c r="M1986" s="28">
        <f t="shared" si="263"/>
        <v>0</v>
      </c>
      <c r="O1986" s="11" t="s">
        <v>25</v>
      </c>
      <c r="P1986" s="6"/>
      <c r="Q1986" s="28">
        <f t="shared" si="264"/>
        <v>0</v>
      </c>
      <c r="S1986" s="11" t="s">
        <v>25</v>
      </c>
      <c r="T1986" s="6"/>
      <c r="U1986" s="28">
        <f t="shared" si="265"/>
        <v>0</v>
      </c>
    </row>
    <row r="1987" spans="1:21" x14ac:dyDescent="0.35">
      <c r="A1987" s="6"/>
      <c r="B1987" s="6"/>
      <c r="C1987" s="6"/>
      <c r="D1987" s="28">
        <f t="shared" si="258"/>
        <v>0</v>
      </c>
      <c r="E1987" s="28">
        <f t="shared" si="259"/>
        <v>0</v>
      </c>
      <c r="F1987" s="28">
        <f t="shared" si="260"/>
        <v>0</v>
      </c>
      <c r="H1987" s="6"/>
      <c r="I1987" s="6"/>
      <c r="J1987" s="6"/>
      <c r="K1987" s="28">
        <f t="shared" si="261"/>
        <v>0</v>
      </c>
      <c r="L1987" s="28">
        <f t="shared" si="262"/>
        <v>0</v>
      </c>
      <c r="M1987" s="28">
        <f t="shared" si="263"/>
        <v>0</v>
      </c>
      <c r="O1987" s="11" t="s">
        <v>25</v>
      </c>
      <c r="P1987" s="6"/>
      <c r="Q1987" s="28">
        <f t="shared" si="264"/>
        <v>0</v>
      </c>
      <c r="S1987" s="11" t="s">
        <v>25</v>
      </c>
      <c r="T1987" s="6"/>
      <c r="U1987" s="28">
        <f t="shared" si="265"/>
        <v>0</v>
      </c>
    </row>
    <row r="1988" spans="1:21" x14ac:dyDescent="0.35">
      <c r="A1988" s="6"/>
      <c r="B1988" s="6"/>
      <c r="C1988" s="6"/>
      <c r="D1988" s="28">
        <f t="shared" si="258"/>
        <v>0</v>
      </c>
      <c r="E1988" s="28">
        <f t="shared" si="259"/>
        <v>0</v>
      </c>
      <c r="F1988" s="28">
        <f t="shared" si="260"/>
        <v>0</v>
      </c>
      <c r="H1988" s="6"/>
      <c r="I1988" s="6"/>
      <c r="J1988" s="6"/>
      <c r="K1988" s="28">
        <f t="shared" si="261"/>
        <v>0</v>
      </c>
      <c r="L1988" s="28">
        <f t="shared" si="262"/>
        <v>0</v>
      </c>
      <c r="M1988" s="28">
        <f t="shared" si="263"/>
        <v>0</v>
      </c>
      <c r="O1988" s="11" t="s">
        <v>25</v>
      </c>
      <c r="P1988" s="6"/>
      <c r="Q1988" s="28">
        <f t="shared" si="264"/>
        <v>0</v>
      </c>
      <c r="S1988" s="11" t="s">
        <v>25</v>
      </c>
      <c r="T1988" s="6"/>
      <c r="U1988" s="28">
        <f t="shared" si="265"/>
        <v>0</v>
      </c>
    </row>
    <row r="1989" spans="1:21" x14ac:dyDescent="0.35">
      <c r="A1989" s="6"/>
      <c r="B1989" s="6"/>
      <c r="C1989" s="6"/>
      <c r="D1989" s="28">
        <f t="shared" si="258"/>
        <v>0</v>
      </c>
      <c r="E1989" s="28">
        <f t="shared" si="259"/>
        <v>0</v>
      </c>
      <c r="F1989" s="28">
        <f t="shared" si="260"/>
        <v>0</v>
      </c>
      <c r="H1989" s="6"/>
      <c r="I1989" s="6"/>
      <c r="J1989" s="6"/>
      <c r="K1989" s="28">
        <f t="shared" si="261"/>
        <v>0</v>
      </c>
      <c r="L1989" s="28">
        <f t="shared" si="262"/>
        <v>0</v>
      </c>
      <c r="M1989" s="28">
        <f t="shared" si="263"/>
        <v>0</v>
      </c>
      <c r="O1989" s="11" t="s">
        <v>25</v>
      </c>
      <c r="P1989" s="6"/>
      <c r="Q1989" s="28">
        <f t="shared" si="264"/>
        <v>0</v>
      </c>
      <c r="S1989" s="11" t="s">
        <v>25</v>
      </c>
      <c r="T1989" s="6"/>
      <c r="U1989" s="28">
        <f t="shared" si="265"/>
        <v>0</v>
      </c>
    </row>
    <row r="1990" spans="1:21" x14ac:dyDescent="0.35">
      <c r="A1990" s="6"/>
      <c r="B1990" s="6"/>
      <c r="C1990" s="6"/>
      <c r="D1990" s="28">
        <f t="shared" si="258"/>
        <v>0</v>
      </c>
      <c r="E1990" s="28">
        <f t="shared" si="259"/>
        <v>0</v>
      </c>
      <c r="F1990" s="28">
        <f t="shared" si="260"/>
        <v>0</v>
      </c>
      <c r="H1990" s="6"/>
      <c r="I1990" s="6"/>
      <c r="J1990" s="6"/>
      <c r="K1990" s="28">
        <f t="shared" si="261"/>
        <v>0</v>
      </c>
      <c r="L1990" s="28">
        <f t="shared" si="262"/>
        <v>0</v>
      </c>
      <c r="M1990" s="28">
        <f t="shared" si="263"/>
        <v>0</v>
      </c>
      <c r="O1990" s="11" t="s">
        <v>25</v>
      </c>
      <c r="P1990" s="6"/>
      <c r="Q1990" s="28">
        <f t="shared" si="264"/>
        <v>0</v>
      </c>
      <c r="S1990" s="11" t="s">
        <v>25</v>
      </c>
      <c r="T1990" s="6"/>
      <c r="U1990" s="28">
        <f t="shared" si="265"/>
        <v>0</v>
      </c>
    </row>
    <row r="1991" spans="1:21" x14ac:dyDescent="0.35">
      <c r="A1991" s="6"/>
      <c r="B1991" s="6"/>
      <c r="C1991" s="6"/>
      <c r="D1991" s="28">
        <f t="shared" si="258"/>
        <v>0</v>
      </c>
      <c r="E1991" s="28">
        <f t="shared" si="259"/>
        <v>0</v>
      </c>
      <c r="F1991" s="28">
        <f t="shared" si="260"/>
        <v>0</v>
      </c>
      <c r="H1991" s="6"/>
      <c r="I1991" s="6"/>
      <c r="J1991" s="6"/>
      <c r="K1991" s="28">
        <f t="shared" si="261"/>
        <v>0</v>
      </c>
      <c r="L1991" s="28">
        <f t="shared" si="262"/>
        <v>0</v>
      </c>
      <c r="M1991" s="28">
        <f t="shared" si="263"/>
        <v>0</v>
      </c>
      <c r="O1991" s="11" t="s">
        <v>25</v>
      </c>
      <c r="P1991" s="6"/>
      <c r="Q1991" s="28">
        <f t="shared" si="264"/>
        <v>0</v>
      </c>
      <c r="S1991" s="11" t="s">
        <v>25</v>
      </c>
      <c r="T1991" s="6"/>
      <c r="U1991" s="28">
        <f t="shared" si="265"/>
        <v>0</v>
      </c>
    </row>
    <row r="1992" spans="1:21" x14ac:dyDescent="0.35">
      <c r="A1992" s="6"/>
      <c r="B1992" s="6"/>
      <c r="C1992" s="6"/>
      <c r="D1992" s="28">
        <f t="shared" si="258"/>
        <v>0</v>
      </c>
      <c r="E1992" s="28">
        <f t="shared" si="259"/>
        <v>0</v>
      </c>
      <c r="F1992" s="28">
        <f t="shared" si="260"/>
        <v>0</v>
      </c>
      <c r="H1992" s="6"/>
      <c r="I1992" s="6"/>
      <c r="J1992" s="6"/>
      <c r="K1992" s="28">
        <f t="shared" si="261"/>
        <v>0</v>
      </c>
      <c r="L1992" s="28">
        <f t="shared" si="262"/>
        <v>0</v>
      </c>
      <c r="M1992" s="28">
        <f t="shared" si="263"/>
        <v>0</v>
      </c>
      <c r="O1992" s="11" t="s">
        <v>25</v>
      </c>
      <c r="P1992" s="6"/>
      <c r="Q1992" s="28">
        <f t="shared" si="264"/>
        <v>0</v>
      </c>
      <c r="S1992" s="11" t="s">
        <v>25</v>
      </c>
      <c r="T1992" s="6"/>
      <c r="U1992" s="28">
        <f t="shared" si="265"/>
        <v>0</v>
      </c>
    </row>
    <row r="1993" spans="1:21" x14ac:dyDescent="0.35">
      <c r="A1993" s="6"/>
      <c r="B1993" s="6"/>
      <c r="C1993" s="6"/>
      <c r="D1993" s="28">
        <f t="shared" si="258"/>
        <v>0</v>
      </c>
      <c r="E1993" s="28">
        <f t="shared" si="259"/>
        <v>0</v>
      </c>
      <c r="F1993" s="28">
        <f t="shared" si="260"/>
        <v>0</v>
      </c>
      <c r="H1993" s="6"/>
      <c r="I1993" s="6"/>
      <c r="J1993" s="6"/>
      <c r="K1993" s="28">
        <f t="shared" si="261"/>
        <v>0</v>
      </c>
      <c r="L1993" s="28">
        <f t="shared" si="262"/>
        <v>0</v>
      </c>
      <c r="M1993" s="28">
        <f t="shared" si="263"/>
        <v>0</v>
      </c>
      <c r="O1993" s="11" t="s">
        <v>25</v>
      </c>
      <c r="P1993" s="6"/>
      <c r="Q1993" s="28">
        <f t="shared" si="264"/>
        <v>0</v>
      </c>
      <c r="S1993" s="11" t="s">
        <v>25</v>
      </c>
      <c r="T1993" s="6"/>
      <c r="U1993" s="28">
        <f t="shared" si="265"/>
        <v>0</v>
      </c>
    </row>
    <row r="1994" spans="1:21" x14ac:dyDescent="0.35">
      <c r="A1994" s="6"/>
      <c r="B1994" s="6"/>
      <c r="C1994" s="6"/>
      <c r="D1994" s="28">
        <f t="shared" si="258"/>
        <v>0</v>
      </c>
      <c r="E1994" s="28">
        <f t="shared" si="259"/>
        <v>0</v>
      </c>
      <c r="F1994" s="28">
        <f t="shared" si="260"/>
        <v>0</v>
      </c>
      <c r="H1994" s="6"/>
      <c r="I1994" s="6"/>
      <c r="J1994" s="6"/>
      <c r="K1994" s="28">
        <f t="shared" si="261"/>
        <v>0</v>
      </c>
      <c r="L1994" s="28">
        <f t="shared" si="262"/>
        <v>0</v>
      </c>
      <c r="M1994" s="28">
        <f t="shared" si="263"/>
        <v>0</v>
      </c>
      <c r="O1994" s="11" t="s">
        <v>25</v>
      </c>
      <c r="P1994" s="6"/>
      <c r="Q1994" s="28">
        <f t="shared" si="264"/>
        <v>0</v>
      </c>
      <c r="S1994" s="11" t="s">
        <v>25</v>
      </c>
      <c r="T1994" s="6"/>
      <c r="U1994" s="28">
        <f t="shared" si="265"/>
        <v>0</v>
      </c>
    </row>
    <row r="1995" spans="1:21" x14ac:dyDescent="0.35">
      <c r="A1995" s="6"/>
      <c r="B1995" s="6"/>
      <c r="C1995" s="6"/>
      <c r="D1995" s="28">
        <f t="shared" si="258"/>
        <v>0</v>
      </c>
      <c r="E1995" s="28">
        <f t="shared" si="259"/>
        <v>0</v>
      </c>
      <c r="F1995" s="28">
        <f t="shared" si="260"/>
        <v>0</v>
      </c>
      <c r="H1995" s="6"/>
      <c r="I1995" s="6"/>
      <c r="J1995" s="6"/>
      <c r="K1995" s="28">
        <f t="shared" si="261"/>
        <v>0</v>
      </c>
      <c r="L1995" s="28">
        <f t="shared" si="262"/>
        <v>0</v>
      </c>
      <c r="M1995" s="28">
        <f t="shared" si="263"/>
        <v>0</v>
      </c>
      <c r="O1995" s="11" t="s">
        <v>25</v>
      </c>
      <c r="P1995" s="6"/>
      <c r="Q1995" s="28">
        <f t="shared" si="264"/>
        <v>0</v>
      </c>
      <c r="S1995" s="11" t="s">
        <v>25</v>
      </c>
      <c r="T1995" s="6"/>
      <c r="U1995" s="28">
        <f t="shared" si="265"/>
        <v>0</v>
      </c>
    </row>
    <row r="1996" spans="1:21" x14ac:dyDescent="0.35">
      <c r="A1996" s="6"/>
      <c r="B1996" s="6"/>
      <c r="C1996" s="6"/>
      <c r="D1996" s="28">
        <f t="shared" si="258"/>
        <v>0</v>
      </c>
      <c r="E1996" s="28">
        <f t="shared" si="259"/>
        <v>0</v>
      </c>
      <c r="F1996" s="28">
        <f t="shared" si="260"/>
        <v>0</v>
      </c>
      <c r="H1996" s="6"/>
      <c r="I1996" s="6"/>
      <c r="J1996" s="6"/>
      <c r="K1996" s="28">
        <f t="shared" si="261"/>
        <v>0</v>
      </c>
      <c r="L1996" s="28">
        <f t="shared" si="262"/>
        <v>0</v>
      </c>
      <c r="M1996" s="28">
        <f t="shared" si="263"/>
        <v>0</v>
      </c>
      <c r="O1996" s="11" t="s">
        <v>25</v>
      </c>
      <c r="P1996" s="6"/>
      <c r="Q1996" s="28">
        <f t="shared" si="264"/>
        <v>0</v>
      </c>
      <c r="S1996" s="11" t="s">
        <v>25</v>
      </c>
      <c r="T1996" s="6"/>
      <c r="U1996" s="28">
        <f t="shared" si="265"/>
        <v>0</v>
      </c>
    </row>
    <row r="1997" spans="1:21" x14ac:dyDescent="0.35">
      <c r="A1997" s="6"/>
      <c r="B1997" s="6"/>
      <c r="C1997" s="6"/>
      <c r="D1997" s="28">
        <f t="shared" si="258"/>
        <v>0</v>
      </c>
      <c r="E1997" s="28">
        <f t="shared" si="259"/>
        <v>0</v>
      </c>
      <c r="F1997" s="28">
        <f t="shared" si="260"/>
        <v>0</v>
      </c>
      <c r="H1997" s="6"/>
      <c r="I1997" s="6"/>
      <c r="J1997" s="6"/>
      <c r="K1997" s="28">
        <f t="shared" si="261"/>
        <v>0</v>
      </c>
      <c r="L1997" s="28">
        <f t="shared" si="262"/>
        <v>0</v>
      </c>
      <c r="M1997" s="28">
        <f t="shared" si="263"/>
        <v>0</v>
      </c>
      <c r="O1997" s="11" t="s">
        <v>25</v>
      </c>
      <c r="P1997" s="6"/>
      <c r="Q1997" s="28">
        <f t="shared" si="264"/>
        <v>0</v>
      </c>
      <c r="S1997" s="11" t="s">
        <v>25</v>
      </c>
      <c r="T1997" s="6"/>
      <c r="U1997" s="28">
        <f t="shared" si="265"/>
        <v>0</v>
      </c>
    </row>
    <row r="1998" spans="1:21" x14ac:dyDescent="0.35">
      <c r="A1998" s="6"/>
      <c r="B1998" s="6"/>
      <c r="C1998" s="6"/>
      <c r="D1998" s="28">
        <f t="shared" si="258"/>
        <v>0</v>
      </c>
      <c r="E1998" s="28">
        <f t="shared" si="259"/>
        <v>0</v>
      </c>
      <c r="F1998" s="28">
        <f t="shared" si="260"/>
        <v>0</v>
      </c>
      <c r="H1998" s="6"/>
      <c r="I1998" s="6"/>
      <c r="J1998" s="6"/>
      <c r="K1998" s="28">
        <f t="shared" si="261"/>
        <v>0</v>
      </c>
      <c r="L1998" s="28">
        <f t="shared" si="262"/>
        <v>0</v>
      </c>
      <c r="M1998" s="28">
        <f t="shared" si="263"/>
        <v>0</v>
      </c>
      <c r="O1998" s="11" t="s">
        <v>25</v>
      </c>
      <c r="P1998" s="6"/>
      <c r="Q1998" s="28">
        <f t="shared" si="264"/>
        <v>0</v>
      </c>
      <c r="S1998" s="11" t="s">
        <v>25</v>
      </c>
      <c r="T1998" s="6"/>
      <c r="U1998" s="28">
        <f t="shared" si="265"/>
        <v>0</v>
      </c>
    </row>
    <row r="1999" spans="1:21" x14ac:dyDescent="0.35">
      <c r="A1999" s="6"/>
      <c r="B1999" s="6"/>
      <c r="C1999" s="6"/>
      <c r="D1999" s="28">
        <f t="shared" si="258"/>
        <v>0</v>
      </c>
      <c r="E1999" s="28">
        <f t="shared" si="259"/>
        <v>0</v>
      </c>
      <c r="F1999" s="28">
        <f t="shared" si="260"/>
        <v>0</v>
      </c>
      <c r="H1999" s="6"/>
      <c r="I1999" s="6"/>
      <c r="J1999" s="6"/>
      <c r="K1999" s="28">
        <f t="shared" si="261"/>
        <v>0</v>
      </c>
      <c r="L1999" s="28">
        <f t="shared" si="262"/>
        <v>0</v>
      </c>
      <c r="M1999" s="28">
        <f t="shared" si="263"/>
        <v>0</v>
      </c>
      <c r="O1999" s="11" t="s">
        <v>25</v>
      </c>
      <c r="P1999" s="6"/>
      <c r="Q1999" s="28">
        <f t="shared" si="264"/>
        <v>0</v>
      </c>
      <c r="S1999" s="11" t="s">
        <v>25</v>
      </c>
      <c r="T1999" s="6"/>
      <c r="U1999" s="28">
        <f t="shared" si="265"/>
        <v>0</v>
      </c>
    </row>
    <row r="2000" spans="1:21" x14ac:dyDescent="0.35">
      <c r="A2000" s="6"/>
      <c r="B2000" s="6"/>
      <c r="C2000" s="6"/>
      <c r="D2000" s="28">
        <f t="shared" si="258"/>
        <v>0</v>
      </c>
      <c r="E2000" s="28">
        <f t="shared" si="259"/>
        <v>0</v>
      </c>
      <c r="F2000" s="28">
        <f t="shared" si="260"/>
        <v>0</v>
      </c>
      <c r="H2000" s="6"/>
      <c r="I2000" s="6"/>
      <c r="J2000" s="6"/>
      <c r="K2000" s="28">
        <f t="shared" si="261"/>
        <v>0</v>
      </c>
      <c r="L2000" s="28">
        <f t="shared" si="262"/>
        <v>0</v>
      </c>
      <c r="M2000" s="28">
        <f t="shared" si="263"/>
        <v>0</v>
      </c>
      <c r="O2000" s="11" t="s">
        <v>25</v>
      </c>
      <c r="P2000" s="6"/>
      <c r="Q2000" s="28">
        <f t="shared" si="264"/>
        <v>0</v>
      </c>
      <c r="S2000" s="11" t="s">
        <v>25</v>
      </c>
      <c r="T2000" s="6"/>
      <c r="U2000" s="28">
        <f t="shared" si="265"/>
        <v>0</v>
      </c>
    </row>
    <row r="2001" spans="1:21" x14ac:dyDescent="0.35">
      <c r="A2001" s="6"/>
      <c r="B2001" s="6"/>
      <c r="C2001" s="6"/>
      <c r="D2001" s="28">
        <f t="shared" si="258"/>
        <v>0</v>
      </c>
      <c r="E2001" s="28">
        <f t="shared" si="259"/>
        <v>0</v>
      </c>
      <c r="F2001" s="28">
        <f t="shared" si="260"/>
        <v>0</v>
      </c>
      <c r="H2001" s="6"/>
      <c r="I2001" s="6"/>
      <c r="J2001" s="6"/>
      <c r="K2001" s="28">
        <f t="shared" si="261"/>
        <v>0</v>
      </c>
      <c r="L2001" s="28">
        <f t="shared" si="262"/>
        <v>0</v>
      </c>
      <c r="M2001" s="28">
        <f t="shared" si="263"/>
        <v>0</v>
      </c>
      <c r="O2001" s="11" t="s">
        <v>25</v>
      </c>
      <c r="P2001" s="6"/>
      <c r="Q2001" s="28">
        <f t="shared" si="264"/>
        <v>0</v>
      </c>
      <c r="S2001" s="11" t="s">
        <v>25</v>
      </c>
      <c r="T2001" s="6"/>
      <c r="U2001" s="28">
        <f t="shared" si="265"/>
        <v>0</v>
      </c>
    </row>
    <row r="2002" spans="1:21" x14ac:dyDescent="0.35">
      <c r="A2002" s="6"/>
      <c r="B2002" s="6"/>
      <c r="C2002" s="6"/>
      <c r="D2002" s="28">
        <f t="shared" si="258"/>
        <v>0</v>
      </c>
      <c r="E2002" s="28">
        <f t="shared" si="259"/>
        <v>0</v>
      </c>
      <c r="F2002" s="28">
        <f t="shared" si="260"/>
        <v>0</v>
      </c>
      <c r="H2002" s="6"/>
      <c r="I2002" s="6"/>
      <c r="J2002" s="6"/>
      <c r="K2002" s="28">
        <f t="shared" si="261"/>
        <v>0</v>
      </c>
      <c r="L2002" s="28">
        <f t="shared" si="262"/>
        <v>0</v>
      </c>
      <c r="M2002" s="28">
        <f t="shared" si="263"/>
        <v>0</v>
      </c>
      <c r="O2002" s="11" t="s">
        <v>25</v>
      </c>
      <c r="P2002" s="6"/>
      <c r="Q2002" s="28">
        <f t="shared" si="264"/>
        <v>0</v>
      </c>
      <c r="S2002" s="11" t="s">
        <v>25</v>
      </c>
      <c r="T2002" s="6"/>
      <c r="U2002" s="28">
        <f t="shared" si="265"/>
        <v>0</v>
      </c>
    </row>
    <row r="2003" spans="1:21" x14ac:dyDescent="0.35">
      <c r="A2003" s="6"/>
      <c r="B2003" s="6"/>
      <c r="C2003" s="6"/>
      <c r="D2003" s="28">
        <f t="shared" si="258"/>
        <v>0</v>
      </c>
      <c r="E2003" s="28">
        <f t="shared" si="259"/>
        <v>0</v>
      </c>
      <c r="F2003" s="28">
        <f t="shared" si="260"/>
        <v>0</v>
      </c>
      <c r="H2003" s="6"/>
      <c r="I2003" s="6"/>
      <c r="J2003" s="6"/>
      <c r="K2003" s="28">
        <f t="shared" si="261"/>
        <v>0</v>
      </c>
      <c r="L2003" s="28">
        <f t="shared" si="262"/>
        <v>0</v>
      </c>
      <c r="M2003" s="28">
        <f t="shared" si="263"/>
        <v>0</v>
      </c>
      <c r="O2003" s="11" t="s">
        <v>25</v>
      </c>
      <c r="P2003" s="6"/>
      <c r="Q2003" s="28">
        <f t="shared" si="264"/>
        <v>0</v>
      </c>
      <c r="S2003" s="11" t="s">
        <v>25</v>
      </c>
      <c r="T2003" s="6"/>
      <c r="U2003" s="28">
        <f t="shared" si="265"/>
        <v>0</v>
      </c>
    </row>
    <row r="2004" spans="1:21" x14ac:dyDescent="0.35">
      <c r="A2004" s="6"/>
      <c r="B2004" s="6"/>
      <c r="C2004" s="6"/>
      <c r="D2004" s="28">
        <f t="shared" si="258"/>
        <v>0</v>
      </c>
      <c r="E2004" s="28">
        <f t="shared" si="259"/>
        <v>0</v>
      </c>
      <c r="F2004" s="28">
        <f t="shared" si="260"/>
        <v>0</v>
      </c>
      <c r="H2004" s="6"/>
      <c r="I2004" s="6"/>
      <c r="J2004" s="6"/>
      <c r="K2004" s="28">
        <f t="shared" si="261"/>
        <v>0</v>
      </c>
      <c r="L2004" s="28">
        <f t="shared" si="262"/>
        <v>0</v>
      </c>
      <c r="M2004" s="28">
        <f t="shared" si="263"/>
        <v>0</v>
      </c>
      <c r="O2004" s="11" t="s">
        <v>25</v>
      </c>
      <c r="P2004" s="6"/>
      <c r="Q2004" s="28">
        <f t="shared" si="264"/>
        <v>0</v>
      </c>
      <c r="S2004" s="11" t="s">
        <v>25</v>
      </c>
      <c r="T2004" s="6"/>
      <c r="U2004" s="28">
        <f t="shared" si="265"/>
        <v>0</v>
      </c>
    </row>
    <row r="2005" spans="1:21" x14ac:dyDescent="0.35">
      <c r="A2005" s="6"/>
      <c r="B2005" s="6"/>
      <c r="C2005" s="6"/>
      <c r="D2005" s="28">
        <f t="shared" si="258"/>
        <v>0</v>
      </c>
      <c r="E2005" s="28">
        <f t="shared" si="259"/>
        <v>0</v>
      </c>
      <c r="F2005" s="28">
        <f t="shared" si="260"/>
        <v>0</v>
      </c>
      <c r="H2005" s="6"/>
      <c r="I2005" s="6"/>
      <c r="J2005" s="6"/>
      <c r="K2005" s="28">
        <f t="shared" si="261"/>
        <v>0</v>
      </c>
      <c r="L2005" s="28">
        <f t="shared" si="262"/>
        <v>0</v>
      </c>
      <c r="M2005" s="28">
        <f t="shared" si="263"/>
        <v>0</v>
      </c>
      <c r="O2005" s="11" t="s">
        <v>25</v>
      </c>
      <c r="P2005" s="6"/>
      <c r="Q2005" s="28">
        <f t="shared" si="264"/>
        <v>0</v>
      </c>
      <c r="S2005" s="11" t="s">
        <v>25</v>
      </c>
      <c r="T2005" s="6"/>
      <c r="U2005" s="28">
        <f t="shared" si="265"/>
        <v>0</v>
      </c>
    </row>
    <row r="2006" spans="1:21" x14ac:dyDescent="0.35">
      <c r="A2006" s="6"/>
      <c r="B2006" s="6"/>
      <c r="C2006" s="6"/>
      <c r="D2006" s="28">
        <f t="shared" si="258"/>
        <v>0</v>
      </c>
      <c r="E2006" s="28">
        <f t="shared" si="259"/>
        <v>0</v>
      </c>
      <c r="F2006" s="28">
        <f t="shared" si="260"/>
        <v>0</v>
      </c>
      <c r="H2006" s="6"/>
      <c r="I2006" s="6"/>
      <c r="J2006" s="6"/>
      <c r="K2006" s="28">
        <f t="shared" si="261"/>
        <v>0</v>
      </c>
      <c r="L2006" s="28">
        <f t="shared" si="262"/>
        <v>0</v>
      </c>
      <c r="M2006" s="28">
        <f t="shared" si="263"/>
        <v>0</v>
      </c>
      <c r="O2006" s="11" t="s">
        <v>25</v>
      </c>
      <c r="P2006" s="6"/>
      <c r="Q2006" s="28">
        <f t="shared" si="264"/>
        <v>0</v>
      </c>
      <c r="S2006" s="11" t="s">
        <v>25</v>
      </c>
      <c r="T2006" s="6"/>
      <c r="U2006" s="28">
        <f t="shared" si="265"/>
        <v>0</v>
      </c>
    </row>
    <row r="2007" spans="1:21" x14ac:dyDescent="0.35">
      <c r="A2007" s="6"/>
      <c r="B2007" s="6"/>
      <c r="C2007" s="6"/>
      <c r="D2007" s="28">
        <f t="shared" si="258"/>
        <v>0</v>
      </c>
      <c r="E2007" s="28">
        <f t="shared" si="259"/>
        <v>0</v>
      </c>
      <c r="F2007" s="28">
        <f t="shared" si="260"/>
        <v>0</v>
      </c>
      <c r="H2007" s="6"/>
      <c r="I2007" s="6"/>
      <c r="J2007" s="6"/>
      <c r="K2007" s="28">
        <f t="shared" si="261"/>
        <v>0</v>
      </c>
      <c r="L2007" s="28">
        <f t="shared" si="262"/>
        <v>0</v>
      </c>
      <c r="M2007" s="28">
        <f t="shared" si="263"/>
        <v>0</v>
      </c>
      <c r="O2007" s="11" t="s">
        <v>25</v>
      </c>
      <c r="P2007" s="6"/>
      <c r="Q2007" s="28">
        <f t="shared" si="264"/>
        <v>0</v>
      </c>
      <c r="S2007" s="11" t="s">
        <v>25</v>
      </c>
      <c r="T2007" s="6"/>
      <c r="U2007" s="28">
        <f t="shared" si="265"/>
        <v>0</v>
      </c>
    </row>
    <row r="2008" spans="1:21" x14ac:dyDescent="0.35">
      <c r="A2008" s="6"/>
      <c r="B2008" s="6"/>
      <c r="C2008" s="6"/>
      <c r="D2008" s="28">
        <f t="shared" si="258"/>
        <v>0</v>
      </c>
      <c r="E2008" s="28">
        <f t="shared" si="259"/>
        <v>0</v>
      </c>
      <c r="F2008" s="28">
        <f t="shared" si="260"/>
        <v>0</v>
      </c>
      <c r="H2008" s="6"/>
      <c r="I2008" s="6"/>
      <c r="J2008" s="6"/>
      <c r="K2008" s="28">
        <f t="shared" si="261"/>
        <v>0</v>
      </c>
      <c r="L2008" s="28">
        <f t="shared" si="262"/>
        <v>0</v>
      </c>
      <c r="M2008" s="28">
        <f t="shared" si="263"/>
        <v>0</v>
      </c>
      <c r="O2008" s="11" t="s">
        <v>25</v>
      </c>
      <c r="P2008" s="6"/>
      <c r="Q2008" s="28">
        <f t="shared" si="264"/>
        <v>0</v>
      </c>
      <c r="S2008" s="11" t="s">
        <v>25</v>
      </c>
      <c r="T2008" s="6"/>
      <c r="U2008" s="28">
        <f t="shared" si="265"/>
        <v>0</v>
      </c>
    </row>
    <row r="2009" spans="1:21" x14ac:dyDescent="0.35">
      <c r="A2009" s="6"/>
      <c r="B2009" s="6"/>
      <c r="C2009" s="6"/>
      <c r="D2009" s="28">
        <f t="shared" si="258"/>
        <v>0</v>
      </c>
      <c r="E2009" s="28">
        <f t="shared" si="259"/>
        <v>0</v>
      </c>
      <c r="F2009" s="28">
        <f t="shared" si="260"/>
        <v>0</v>
      </c>
      <c r="H2009" s="6"/>
      <c r="I2009" s="6"/>
      <c r="J2009" s="6"/>
      <c r="K2009" s="28">
        <f t="shared" si="261"/>
        <v>0</v>
      </c>
      <c r="L2009" s="28">
        <f t="shared" si="262"/>
        <v>0</v>
      </c>
      <c r="M2009" s="28">
        <f t="shared" si="263"/>
        <v>0</v>
      </c>
      <c r="O2009" s="11" t="s">
        <v>25</v>
      </c>
      <c r="P2009" s="6"/>
      <c r="Q2009" s="28">
        <f t="shared" si="264"/>
        <v>0</v>
      </c>
      <c r="S2009" s="11" t="s">
        <v>25</v>
      </c>
      <c r="T2009" s="6"/>
      <c r="U2009" s="28">
        <f t="shared" si="265"/>
        <v>0</v>
      </c>
    </row>
    <row r="2010" spans="1:21" x14ac:dyDescent="0.35">
      <c r="A2010" s="6"/>
      <c r="B2010" s="6"/>
      <c r="C2010" s="6"/>
      <c r="D2010" s="28">
        <f t="shared" si="258"/>
        <v>0</v>
      </c>
      <c r="E2010" s="28">
        <f t="shared" si="259"/>
        <v>0</v>
      </c>
      <c r="F2010" s="28">
        <f t="shared" si="260"/>
        <v>0</v>
      </c>
      <c r="H2010" s="6"/>
      <c r="I2010" s="6"/>
      <c r="J2010" s="6"/>
      <c r="K2010" s="28">
        <f t="shared" si="261"/>
        <v>0</v>
      </c>
      <c r="L2010" s="28">
        <f t="shared" si="262"/>
        <v>0</v>
      </c>
      <c r="M2010" s="28">
        <f t="shared" si="263"/>
        <v>0</v>
      </c>
      <c r="O2010" s="11" t="s">
        <v>25</v>
      </c>
      <c r="P2010" s="6"/>
      <c r="Q2010" s="28">
        <f t="shared" si="264"/>
        <v>0</v>
      </c>
      <c r="S2010" s="11" t="s">
        <v>25</v>
      </c>
      <c r="T2010" s="6"/>
      <c r="U2010" s="28">
        <f t="shared" si="265"/>
        <v>0</v>
      </c>
    </row>
    <row r="2011" spans="1:21" x14ac:dyDescent="0.35">
      <c r="A2011" s="6"/>
      <c r="B2011" s="6"/>
      <c r="C2011" s="6"/>
      <c r="D2011" s="28">
        <f t="shared" si="258"/>
        <v>0</v>
      </c>
      <c r="E2011" s="28">
        <f t="shared" si="259"/>
        <v>0</v>
      </c>
      <c r="F2011" s="28">
        <f t="shared" si="260"/>
        <v>0</v>
      </c>
      <c r="H2011" s="6"/>
      <c r="I2011" s="6"/>
      <c r="J2011" s="6"/>
      <c r="K2011" s="28">
        <f t="shared" si="261"/>
        <v>0</v>
      </c>
      <c r="L2011" s="28">
        <f t="shared" si="262"/>
        <v>0</v>
      </c>
      <c r="M2011" s="28">
        <f t="shared" si="263"/>
        <v>0</v>
      </c>
      <c r="O2011" s="11" t="s">
        <v>25</v>
      </c>
      <c r="P2011" s="6"/>
      <c r="Q2011" s="28">
        <f t="shared" si="264"/>
        <v>0</v>
      </c>
      <c r="S2011" s="11" t="s">
        <v>25</v>
      </c>
      <c r="T2011" s="6"/>
      <c r="U2011" s="28">
        <f t="shared" si="265"/>
        <v>0</v>
      </c>
    </row>
    <row r="2012" spans="1:21" x14ac:dyDescent="0.35">
      <c r="A2012" s="6"/>
      <c r="B2012" s="6"/>
      <c r="C2012" s="6"/>
      <c r="D2012" s="28">
        <f t="shared" si="258"/>
        <v>0</v>
      </c>
      <c r="E2012" s="28">
        <f t="shared" si="259"/>
        <v>0</v>
      </c>
      <c r="F2012" s="28">
        <f t="shared" si="260"/>
        <v>0</v>
      </c>
      <c r="H2012" s="6"/>
      <c r="I2012" s="6"/>
      <c r="J2012" s="6"/>
      <c r="K2012" s="28">
        <f t="shared" si="261"/>
        <v>0</v>
      </c>
      <c r="L2012" s="28">
        <f t="shared" si="262"/>
        <v>0</v>
      </c>
      <c r="M2012" s="28">
        <f t="shared" si="263"/>
        <v>0</v>
      </c>
      <c r="O2012" s="11" t="s">
        <v>25</v>
      </c>
      <c r="P2012" s="6"/>
      <c r="Q2012" s="28">
        <f t="shared" si="264"/>
        <v>0</v>
      </c>
      <c r="S2012" s="11" t="s">
        <v>25</v>
      </c>
      <c r="T2012" s="6"/>
      <c r="U2012" s="28">
        <f t="shared" si="265"/>
        <v>0</v>
      </c>
    </row>
    <row r="2013" spans="1:21" x14ac:dyDescent="0.35">
      <c r="A2013" s="6"/>
      <c r="B2013" s="6"/>
      <c r="C2013" s="6"/>
      <c r="D2013" s="28">
        <f t="shared" si="258"/>
        <v>0</v>
      </c>
      <c r="E2013" s="28">
        <f t="shared" si="259"/>
        <v>0</v>
      </c>
      <c r="F2013" s="28">
        <f t="shared" si="260"/>
        <v>0</v>
      </c>
      <c r="H2013" s="6"/>
      <c r="I2013" s="6"/>
      <c r="J2013" s="6"/>
      <c r="K2013" s="28">
        <f t="shared" si="261"/>
        <v>0</v>
      </c>
      <c r="L2013" s="28">
        <f t="shared" si="262"/>
        <v>0</v>
      </c>
      <c r="M2013" s="28">
        <f t="shared" si="263"/>
        <v>0</v>
      </c>
      <c r="O2013" s="11" t="s">
        <v>25</v>
      </c>
      <c r="P2013" s="6"/>
      <c r="Q2013" s="28">
        <f t="shared" si="264"/>
        <v>0</v>
      </c>
      <c r="S2013" s="11" t="s">
        <v>25</v>
      </c>
      <c r="T2013" s="6"/>
      <c r="U2013" s="28">
        <f t="shared" si="265"/>
        <v>0</v>
      </c>
    </row>
    <row r="2014" spans="1:21" x14ac:dyDescent="0.35">
      <c r="A2014" s="6"/>
      <c r="B2014" s="6"/>
      <c r="C2014" s="6"/>
      <c r="D2014" s="28">
        <f t="shared" si="258"/>
        <v>0</v>
      </c>
      <c r="E2014" s="28">
        <f t="shared" si="259"/>
        <v>0</v>
      </c>
      <c r="F2014" s="28">
        <f t="shared" si="260"/>
        <v>0</v>
      </c>
      <c r="H2014" s="6"/>
      <c r="I2014" s="6"/>
      <c r="J2014" s="6"/>
      <c r="K2014" s="28">
        <f t="shared" si="261"/>
        <v>0</v>
      </c>
      <c r="L2014" s="28">
        <f t="shared" si="262"/>
        <v>0</v>
      </c>
      <c r="M2014" s="28">
        <f t="shared" si="263"/>
        <v>0</v>
      </c>
      <c r="O2014" s="11" t="s">
        <v>25</v>
      </c>
      <c r="P2014" s="6"/>
      <c r="Q2014" s="28">
        <f t="shared" si="264"/>
        <v>0</v>
      </c>
      <c r="S2014" s="11" t="s">
        <v>25</v>
      </c>
      <c r="T2014" s="6"/>
      <c r="U2014" s="28">
        <f t="shared" si="265"/>
        <v>0</v>
      </c>
    </row>
    <row r="2015" spans="1:21" x14ac:dyDescent="0.35">
      <c r="A2015" s="6"/>
      <c r="B2015" s="6"/>
      <c r="C2015" s="6"/>
      <c r="D2015" s="28">
        <f t="shared" si="258"/>
        <v>0</v>
      </c>
      <c r="E2015" s="28">
        <f t="shared" si="259"/>
        <v>0</v>
      </c>
      <c r="F2015" s="28">
        <f t="shared" si="260"/>
        <v>0</v>
      </c>
      <c r="H2015" s="6"/>
      <c r="I2015" s="6"/>
      <c r="J2015" s="6"/>
      <c r="K2015" s="28">
        <f t="shared" si="261"/>
        <v>0</v>
      </c>
      <c r="L2015" s="28">
        <f t="shared" si="262"/>
        <v>0</v>
      </c>
      <c r="M2015" s="28">
        <f t="shared" si="263"/>
        <v>0</v>
      </c>
      <c r="O2015" s="11" t="s">
        <v>25</v>
      </c>
      <c r="P2015" s="6"/>
      <c r="Q2015" s="28">
        <f t="shared" si="264"/>
        <v>0</v>
      </c>
      <c r="S2015" s="11" t="s">
        <v>25</v>
      </c>
      <c r="T2015" s="6"/>
      <c r="U2015" s="28">
        <f t="shared" si="265"/>
        <v>0</v>
      </c>
    </row>
    <row r="2016" spans="1:21" x14ac:dyDescent="0.35">
      <c r="A2016" s="6"/>
      <c r="B2016" s="6"/>
      <c r="C2016" s="6"/>
      <c r="D2016" s="28">
        <f t="shared" si="258"/>
        <v>0</v>
      </c>
      <c r="E2016" s="28">
        <f t="shared" si="259"/>
        <v>0</v>
      </c>
      <c r="F2016" s="28">
        <f t="shared" si="260"/>
        <v>0</v>
      </c>
      <c r="H2016" s="6"/>
      <c r="I2016" s="6"/>
      <c r="J2016" s="6"/>
      <c r="K2016" s="28">
        <f t="shared" si="261"/>
        <v>0</v>
      </c>
      <c r="L2016" s="28">
        <f t="shared" si="262"/>
        <v>0</v>
      </c>
      <c r="M2016" s="28">
        <f t="shared" si="263"/>
        <v>0</v>
      </c>
      <c r="O2016" s="11" t="s">
        <v>25</v>
      </c>
      <c r="P2016" s="6"/>
      <c r="Q2016" s="28">
        <f t="shared" si="264"/>
        <v>0</v>
      </c>
      <c r="S2016" s="11" t="s">
        <v>25</v>
      </c>
      <c r="T2016" s="6"/>
      <c r="U2016" s="28">
        <f t="shared" si="265"/>
        <v>0</v>
      </c>
    </row>
    <row r="2017" spans="1:21" x14ac:dyDescent="0.35">
      <c r="A2017" s="6"/>
      <c r="B2017" s="6"/>
      <c r="C2017" s="6"/>
      <c r="D2017" s="28">
        <f t="shared" si="258"/>
        <v>0</v>
      </c>
      <c r="E2017" s="28">
        <f t="shared" si="259"/>
        <v>0</v>
      </c>
      <c r="F2017" s="28">
        <f t="shared" si="260"/>
        <v>0</v>
      </c>
      <c r="H2017" s="6"/>
      <c r="I2017" s="6"/>
      <c r="J2017" s="6"/>
      <c r="K2017" s="28">
        <f t="shared" si="261"/>
        <v>0</v>
      </c>
      <c r="L2017" s="28">
        <f t="shared" si="262"/>
        <v>0</v>
      </c>
      <c r="M2017" s="28">
        <f t="shared" si="263"/>
        <v>0</v>
      </c>
      <c r="O2017" s="11" t="s">
        <v>25</v>
      </c>
      <c r="P2017" s="6"/>
      <c r="Q2017" s="28">
        <f t="shared" si="264"/>
        <v>0</v>
      </c>
      <c r="S2017" s="11" t="s">
        <v>25</v>
      </c>
      <c r="T2017" s="6"/>
      <c r="U2017" s="28">
        <f t="shared" si="265"/>
        <v>0</v>
      </c>
    </row>
    <row r="2018" spans="1:21" x14ac:dyDescent="0.35">
      <c r="A2018" s="6"/>
      <c r="B2018" s="6"/>
      <c r="C2018" s="6"/>
      <c r="D2018" s="28">
        <f t="shared" si="258"/>
        <v>0</v>
      </c>
      <c r="E2018" s="28">
        <f t="shared" si="259"/>
        <v>0</v>
      </c>
      <c r="F2018" s="28">
        <f t="shared" si="260"/>
        <v>0</v>
      </c>
      <c r="H2018" s="6"/>
      <c r="I2018" s="6"/>
      <c r="J2018" s="6"/>
      <c r="K2018" s="28">
        <f t="shared" si="261"/>
        <v>0</v>
      </c>
      <c r="L2018" s="28">
        <f t="shared" si="262"/>
        <v>0</v>
      </c>
      <c r="M2018" s="28">
        <f t="shared" si="263"/>
        <v>0</v>
      </c>
      <c r="O2018" s="11" t="s">
        <v>25</v>
      </c>
      <c r="P2018" s="6"/>
      <c r="Q2018" s="28">
        <f t="shared" si="264"/>
        <v>0</v>
      </c>
      <c r="S2018" s="11" t="s">
        <v>25</v>
      </c>
      <c r="T2018" s="6"/>
      <c r="U2018" s="28">
        <f t="shared" si="265"/>
        <v>0</v>
      </c>
    </row>
    <row r="2019" spans="1:21" x14ac:dyDescent="0.35">
      <c r="A2019" s="6"/>
      <c r="B2019" s="6"/>
      <c r="C2019" s="6"/>
      <c r="D2019" s="28">
        <f t="shared" si="258"/>
        <v>0</v>
      </c>
      <c r="E2019" s="28">
        <f t="shared" si="259"/>
        <v>0</v>
      </c>
      <c r="F2019" s="28">
        <f t="shared" si="260"/>
        <v>0</v>
      </c>
      <c r="H2019" s="6"/>
      <c r="I2019" s="6"/>
      <c r="J2019" s="6"/>
      <c r="K2019" s="28">
        <f t="shared" si="261"/>
        <v>0</v>
      </c>
      <c r="L2019" s="28">
        <f t="shared" si="262"/>
        <v>0</v>
      </c>
      <c r="M2019" s="28">
        <f t="shared" si="263"/>
        <v>0</v>
      </c>
      <c r="O2019" s="11" t="s">
        <v>25</v>
      </c>
      <c r="P2019" s="6"/>
      <c r="Q2019" s="28">
        <f t="shared" si="264"/>
        <v>0</v>
      </c>
      <c r="S2019" s="11" t="s">
        <v>25</v>
      </c>
      <c r="T2019" s="6"/>
      <c r="U2019" s="28">
        <f t="shared" si="265"/>
        <v>0</v>
      </c>
    </row>
    <row r="2020" spans="1:21" x14ac:dyDescent="0.35">
      <c r="A2020" s="6"/>
      <c r="B2020" s="6"/>
      <c r="C2020" s="6"/>
      <c r="D2020" s="28">
        <f t="shared" si="258"/>
        <v>0</v>
      </c>
      <c r="E2020" s="28">
        <f t="shared" si="259"/>
        <v>0</v>
      </c>
      <c r="F2020" s="28">
        <f t="shared" si="260"/>
        <v>0</v>
      </c>
      <c r="H2020" s="6"/>
      <c r="I2020" s="6"/>
      <c r="J2020" s="6"/>
      <c r="K2020" s="28">
        <f t="shared" si="261"/>
        <v>0</v>
      </c>
      <c r="L2020" s="28">
        <f t="shared" si="262"/>
        <v>0</v>
      </c>
      <c r="M2020" s="28">
        <f t="shared" si="263"/>
        <v>0</v>
      </c>
      <c r="O2020" s="11" t="s">
        <v>25</v>
      </c>
      <c r="P2020" s="6"/>
      <c r="Q2020" s="28">
        <f t="shared" si="264"/>
        <v>0</v>
      </c>
      <c r="S2020" s="11" t="s">
        <v>25</v>
      </c>
      <c r="T2020" s="6"/>
      <c r="U2020" s="28">
        <f t="shared" si="265"/>
        <v>0</v>
      </c>
    </row>
    <row r="2021" spans="1:21" x14ac:dyDescent="0.35">
      <c r="A2021" s="6"/>
      <c r="B2021" s="6"/>
      <c r="C2021" s="6"/>
      <c r="D2021" s="28">
        <f t="shared" si="258"/>
        <v>0</v>
      </c>
      <c r="E2021" s="28">
        <f t="shared" si="259"/>
        <v>0</v>
      </c>
      <c r="F2021" s="28">
        <f t="shared" si="260"/>
        <v>0</v>
      </c>
      <c r="H2021" s="6"/>
      <c r="I2021" s="6"/>
      <c r="J2021" s="6"/>
      <c r="K2021" s="28">
        <f t="shared" si="261"/>
        <v>0</v>
      </c>
      <c r="L2021" s="28">
        <f t="shared" si="262"/>
        <v>0</v>
      </c>
      <c r="M2021" s="28">
        <f t="shared" si="263"/>
        <v>0</v>
      </c>
      <c r="O2021" s="11" t="s">
        <v>25</v>
      </c>
      <c r="P2021" s="6"/>
      <c r="Q2021" s="28">
        <f t="shared" si="264"/>
        <v>0</v>
      </c>
      <c r="S2021" s="11" t="s">
        <v>25</v>
      </c>
      <c r="T2021" s="6"/>
      <c r="U2021" s="28">
        <f t="shared" si="265"/>
        <v>0</v>
      </c>
    </row>
    <row r="2022" spans="1:21" x14ac:dyDescent="0.35">
      <c r="A2022" s="6"/>
      <c r="B2022" s="6"/>
      <c r="C2022" s="6"/>
      <c r="D2022" s="28">
        <f t="shared" si="258"/>
        <v>0</v>
      </c>
      <c r="E2022" s="28">
        <f t="shared" si="259"/>
        <v>0</v>
      </c>
      <c r="F2022" s="28">
        <f t="shared" si="260"/>
        <v>0</v>
      </c>
      <c r="H2022" s="6"/>
      <c r="I2022" s="6"/>
      <c r="J2022" s="6"/>
      <c r="K2022" s="28">
        <f t="shared" si="261"/>
        <v>0</v>
      </c>
      <c r="L2022" s="28">
        <f t="shared" si="262"/>
        <v>0</v>
      </c>
      <c r="M2022" s="28">
        <f t="shared" si="263"/>
        <v>0</v>
      </c>
      <c r="O2022" s="11" t="s">
        <v>25</v>
      </c>
      <c r="P2022" s="6"/>
      <c r="Q2022" s="28">
        <f t="shared" si="264"/>
        <v>0</v>
      </c>
      <c r="S2022" s="11" t="s">
        <v>25</v>
      </c>
      <c r="T2022" s="6"/>
      <c r="U2022" s="28">
        <f t="shared" si="265"/>
        <v>0</v>
      </c>
    </row>
    <row r="2023" spans="1:21" x14ac:dyDescent="0.35">
      <c r="A2023" s="6"/>
      <c r="B2023" s="6"/>
      <c r="C2023" s="6"/>
      <c r="D2023" s="28">
        <f t="shared" si="258"/>
        <v>0</v>
      </c>
      <c r="E2023" s="28">
        <f t="shared" si="259"/>
        <v>0</v>
      </c>
      <c r="F2023" s="28">
        <f t="shared" si="260"/>
        <v>0</v>
      </c>
      <c r="H2023" s="6"/>
      <c r="I2023" s="6"/>
      <c r="J2023" s="6"/>
      <c r="K2023" s="28">
        <f t="shared" si="261"/>
        <v>0</v>
      </c>
      <c r="L2023" s="28">
        <f t="shared" si="262"/>
        <v>0</v>
      </c>
      <c r="M2023" s="28">
        <f t="shared" si="263"/>
        <v>0</v>
      </c>
      <c r="O2023" s="11" t="s">
        <v>25</v>
      </c>
      <c r="P2023" s="6"/>
      <c r="Q2023" s="28">
        <f t="shared" si="264"/>
        <v>0</v>
      </c>
      <c r="S2023" s="11" t="s">
        <v>25</v>
      </c>
      <c r="T2023" s="6"/>
      <c r="U2023" s="28">
        <f t="shared" si="265"/>
        <v>0</v>
      </c>
    </row>
    <row r="2024" spans="1:21" x14ac:dyDescent="0.35">
      <c r="A2024" s="6"/>
      <c r="B2024" s="6"/>
      <c r="C2024" s="6"/>
      <c r="D2024" s="28">
        <f t="shared" si="258"/>
        <v>0</v>
      </c>
      <c r="E2024" s="28">
        <f t="shared" si="259"/>
        <v>0</v>
      </c>
      <c r="F2024" s="28">
        <f t="shared" si="260"/>
        <v>0</v>
      </c>
      <c r="H2024" s="6"/>
      <c r="I2024" s="6"/>
      <c r="J2024" s="6"/>
      <c r="K2024" s="28">
        <f t="shared" si="261"/>
        <v>0</v>
      </c>
      <c r="L2024" s="28">
        <f t="shared" si="262"/>
        <v>0</v>
      </c>
      <c r="M2024" s="28">
        <f t="shared" si="263"/>
        <v>0</v>
      </c>
      <c r="O2024" s="11" t="s">
        <v>25</v>
      </c>
      <c r="P2024" s="6"/>
      <c r="Q2024" s="28">
        <f t="shared" si="264"/>
        <v>0</v>
      </c>
      <c r="S2024" s="11" t="s">
        <v>25</v>
      </c>
      <c r="T2024" s="6"/>
      <c r="U2024" s="28">
        <f t="shared" si="265"/>
        <v>0</v>
      </c>
    </row>
    <row r="2025" spans="1:21" x14ac:dyDescent="0.35">
      <c r="A2025" s="6"/>
      <c r="B2025" s="6"/>
      <c r="C2025" s="6"/>
      <c r="D2025" s="28">
        <f t="shared" si="258"/>
        <v>0</v>
      </c>
      <c r="E2025" s="28">
        <f t="shared" si="259"/>
        <v>0</v>
      </c>
      <c r="F2025" s="28">
        <f t="shared" si="260"/>
        <v>0</v>
      </c>
      <c r="H2025" s="6"/>
      <c r="I2025" s="6"/>
      <c r="J2025" s="6"/>
      <c r="K2025" s="28">
        <f t="shared" si="261"/>
        <v>0</v>
      </c>
      <c r="L2025" s="28">
        <f t="shared" si="262"/>
        <v>0</v>
      </c>
      <c r="M2025" s="28">
        <f t="shared" si="263"/>
        <v>0</v>
      </c>
      <c r="O2025" s="11" t="s">
        <v>25</v>
      </c>
      <c r="P2025" s="6"/>
      <c r="Q2025" s="28">
        <f t="shared" si="264"/>
        <v>0</v>
      </c>
      <c r="S2025" s="11" t="s">
        <v>25</v>
      </c>
      <c r="T2025" s="6"/>
      <c r="U2025" s="28">
        <f t="shared" si="265"/>
        <v>0</v>
      </c>
    </row>
    <row r="2026" spans="1:21" x14ac:dyDescent="0.35">
      <c r="A2026" s="6"/>
      <c r="B2026" s="6"/>
      <c r="C2026" s="6"/>
      <c r="D2026" s="28">
        <f t="shared" si="258"/>
        <v>0</v>
      </c>
      <c r="E2026" s="28">
        <f t="shared" si="259"/>
        <v>0</v>
      </c>
      <c r="F2026" s="28">
        <f t="shared" si="260"/>
        <v>0</v>
      </c>
      <c r="H2026" s="6"/>
      <c r="I2026" s="6"/>
      <c r="J2026" s="6"/>
      <c r="K2026" s="28">
        <f t="shared" si="261"/>
        <v>0</v>
      </c>
      <c r="L2026" s="28">
        <f t="shared" si="262"/>
        <v>0</v>
      </c>
      <c r="M2026" s="28">
        <f t="shared" si="263"/>
        <v>0</v>
      </c>
      <c r="O2026" s="11" t="s">
        <v>25</v>
      </c>
      <c r="P2026" s="6"/>
      <c r="Q2026" s="28">
        <f t="shared" si="264"/>
        <v>0</v>
      </c>
      <c r="S2026" s="11" t="s">
        <v>25</v>
      </c>
      <c r="T2026" s="6"/>
      <c r="U2026" s="28">
        <f t="shared" si="265"/>
        <v>0</v>
      </c>
    </row>
    <row r="2027" spans="1:21" x14ac:dyDescent="0.35">
      <c r="A2027" s="6"/>
      <c r="B2027" s="6"/>
      <c r="C2027" s="6"/>
      <c r="D2027" s="28">
        <f t="shared" si="258"/>
        <v>0</v>
      </c>
      <c r="E2027" s="28">
        <f t="shared" si="259"/>
        <v>0</v>
      </c>
      <c r="F2027" s="28">
        <f t="shared" si="260"/>
        <v>0</v>
      </c>
      <c r="H2027" s="6"/>
      <c r="I2027" s="6"/>
      <c r="J2027" s="6"/>
      <c r="K2027" s="28">
        <f t="shared" si="261"/>
        <v>0</v>
      </c>
      <c r="L2027" s="28">
        <f t="shared" si="262"/>
        <v>0</v>
      </c>
      <c r="M2027" s="28">
        <f t="shared" si="263"/>
        <v>0</v>
      </c>
      <c r="O2027" s="11" t="s">
        <v>25</v>
      </c>
      <c r="P2027" s="6"/>
      <c r="Q2027" s="28">
        <f t="shared" si="264"/>
        <v>0</v>
      </c>
      <c r="S2027" s="11" t="s">
        <v>25</v>
      </c>
      <c r="T2027" s="6"/>
      <c r="U2027" s="28">
        <f t="shared" si="265"/>
        <v>0</v>
      </c>
    </row>
    <row r="2028" spans="1:21" x14ac:dyDescent="0.35">
      <c r="A2028" s="6"/>
      <c r="B2028" s="6"/>
      <c r="C2028" s="6"/>
      <c r="D2028" s="28">
        <f t="shared" si="258"/>
        <v>0</v>
      </c>
      <c r="E2028" s="28">
        <f t="shared" si="259"/>
        <v>0</v>
      </c>
      <c r="F2028" s="28">
        <f t="shared" si="260"/>
        <v>0</v>
      </c>
      <c r="H2028" s="6"/>
      <c r="I2028" s="6"/>
      <c r="J2028" s="6"/>
      <c r="K2028" s="28">
        <f t="shared" si="261"/>
        <v>0</v>
      </c>
      <c r="L2028" s="28">
        <f t="shared" si="262"/>
        <v>0</v>
      </c>
      <c r="M2028" s="28">
        <f t="shared" si="263"/>
        <v>0</v>
      </c>
      <c r="O2028" s="11" t="s">
        <v>25</v>
      </c>
      <c r="P2028" s="6"/>
      <c r="Q2028" s="28">
        <f t="shared" si="264"/>
        <v>0</v>
      </c>
      <c r="S2028" s="11" t="s">
        <v>25</v>
      </c>
      <c r="T2028" s="6"/>
      <c r="U2028" s="28">
        <f t="shared" si="265"/>
        <v>0</v>
      </c>
    </row>
    <row r="2029" spans="1:21" x14ac:dyDescent="0.35">
      <c r="A2029" s="6"/>
      <c r="B2029" s="6"/>
      <c r="C2029" s="6"/>
      <c r="D2029" s="28">
        <f t="shared" si="258"/>
        <v>0</v>
      </c>
      <c r="E2029" s="28">
        <f t="shared" si="259"/>
        <v>0</v>
      </c>
      <c r="F2029" s="28">
        <f t="shared" si="260"/>
        <v>0</v>
      </c>
      <c r="H2029" s="6"/>
      <c r="I2029" s="6"/>
      <c r="J2029" s="6"/>
      <c r="K2029" s="28">
        <f t="shared" si="261"/>
        <v>0</v>
      </c>
      <c r="L2029" s="28">
        <f t="shared" si="262"/>
        <v>0</v>
      </c>
      <c r="M2029" s="28">
        <f t="shared" si="263"/>
        <v>0</v>
      </c>
      <c r="O2029" s="11" t="s">
        <v>25</v>
      </c>
      <c r="P2029" s="6"/>
      <c r="Q2029" s="28">
        <f t="shared" si="264"/>
        <v>0</v>
      </c>
      <c r="S2029" s="11" t="s">
        <v>25</v>
      </c>
      <c r="T2029" s="6"/>
      <c r="U2029" s="28">
        <f t="shared" si="265"/>
        <v>0</v>
      </c>
    </row>
    <row r="2030" spans="1:21" x14ac:dyDescent="0.35">
      <c r="A2030" s="6"/>
      <c r="B2030" s="6"/>
      <c r="C2030" s="6"/>
      <c r="D2030" s="28">
        <f t="shared" si="258"/>
        <v>0</v>
      </c>
      <c r="E2030" s="28">
        <f t="shared" si="259"/>
        <v>0</v>
      </c>
      <c r="F2030" s="28">
        <f t="shared" si="260"/>
        <v>0</v>
      </c>
      <c r="H2030" s="6"/>
      <c r="I2030" s="6"/>
      <c r="J2030" s="6"/>
      <c r="K2030" s="28">
        <f t="shared" si="261"/>
        <v>0</v>
      </c>
      <c r="L2030" s="28">
        <f t="shared" si="262"/>
        <v>0</v>
      </c>
      <c r="M2030" s="28">
        <f t="shared" si="263"/>
        <v>0</v>
      </c>
      <c r="O2030" s="11" t="s">
        <v>25</v>
      </c>
      <c r="P2030" s="6"/>
      <c r="Q2030" s="28">
        <f t="shared" si="264"/>
        <v>0</v>
      </c>
      <c r="S2030" s="11" t="s">
        <v>25</v>
      </c>
      <c r="T2030" s="6"/>
      <c r="U2030" s="28">
        <f t="shared" si="265"/>
        <v>0</v>
      </c>
    </row>
    <row r="2031" spans="1:21" x14ac:dyDescent="0.35">
      <c r="A2031" s="6"/>
      <c r="B2031" s="6"/>
      <c r="C2031" s="6"/>
      <c r="D2031" s="28">
        <f t="shared" si="258"/>
        <v>0</v>
      </c>
      <c r="E2031" s="28">
        <f t="shared" si="259"/>
        <v>0</v>
      </c>
      <c r="F2031" s="28">
        <f t="shared" si="260"/>
        <v>0</v>
      </c>
      <c r="H2031" s="6"/>
      <c r="I2031" s="6"/>
      <c r="J2031" s="6"/>
      <c r="K2031" s="28">
        <f t="shared" si="261"/>
        <v>0</v>
      </c>
      <c r="L2031" s="28">
        <f t="shared" si="262"/>
        <v>0</v>
      </c>
      <c r="M2031" s="28">
        <f t="shared" si="263"/>
        <v>0</v>
      </c>
      <c r="O2031" s="11" t="s">
        <v>25</v>
      </c>
      <c r="P2031" s="6"/>
      <c r="Q2031" s="28">
        <f t="shared" si="264"/>
        <v>0</v>
      </c>
      <c r="S2031" s="11" t="s">
        <v>25</v>
      </c>
      <c r="T2031" s="6"/>
      <c r="U2031" s="28">
        <f t="shared" si="265"/>
        <v>0</v>
      </c>
    </row>
    <row r="2032" spans="1:21" x14ac:dyDescent="0.35">
      <c r="A2032" s="6"/>
      <c r="B2032" s="6"/>
      <c r="C2032" s="6"/>
      <c r="D2032" s="28">
        <f t="shared" si="258"/>
        <v>0</v>
      </c>
      <c r="E2032" s="28">
        <f t="shared" si="259"/>
        <v>0</v>
      </c>
      <c r="F2032" s="28">
        <f t="shared" si="260"/>
        <v>0</v>
      </c>
      <c r="H2032" s="6"/>
      <c r="I2032" s="6"/>
      <c r="J2032" s="6"/>
      <c r="K2032" s="28">
        <f t="shared" si="261"/>
        <v>0</v>
      </c>
      <c r="L2032" s="28">
        <f t="shared" si="262"/>
        <v>0</v>
      </c>
      <c r="M2032" s="28">
        <f t="shared" si="263"/>
        <v>0</v>
      </c>
      <c r="O2032" s="11" t="s">
        <v>25</v>
      </c>
      <c r="P2032" s="6"/>
      <c r="Q2032" s="28">
        <f t="shared" si="264"/>
        <v>0</v>
      </c>
      <c r="S2032" s="11" t="s">
        <v>25</v>
      </c>
      <c r="T2032" s="6"/>
      <c r="U2032" s="28">
        <f t="shared" si="265"/>
        <v>0</v>
      </c>
    </row>
    <row r="2033" spans="1:21" x14ac:dyDescent="0.35">
      <c r="A2033" s="6"/>
      <c r="B2033" s="6"/>
      <c r="C2033" s="6"/>
      <c r="D2033" s="28">
        <f t="shared" si="258"/>
        <v>0</v>
      </c>
      <c r="E2033" s="28">
        <f t="shared" si="259"/>
        <v>0</v>
      </c>
      <c r="F2033" s="28">
        <f t="shared" si="260"/>
        <v>0</v>
      </c>
      <c r="H2033" s="6"/>
      <c r="I2033" s="6"/>
      <c r="J2033" s="6"/>
      <c r="K2033" s="28">
        <f t="shared" si="261"/>
        <v>0</v>
      </c>
      <c r="L2033" s="28">
        <f t="shared" si="262"/>
        <v>0</v>
      </c>
      <c r="M2033" s="28">
        <f t="shared" si="263"/>
        <v>0</v>
      </c>
      <c r="O2033" s="11" t="s">
        <v>25</v>
      </c>
      <c r="P2033" s="6"/>
      <c r="Q2033" s="28">
        <f t="shared" si="264"/>
        <v>0</v>
      </c>
      <c r="S2033" s="11" t="s">
        <v>25</v>
      </c>
      <c r="T2033" s="6"/>
      <c r="U2033" s="28">
        <f t="shared" si="265"/>
        <v>0</v>
      </c>
    </row>
    <row r="2034" spans="1:21" x14ac:dyDescent="0.35">
      <c r="A2034" s="6"/>
      <c r="B2034" s="6"/>
      <c r="C2034" s="6"/>
      <c r="D2034" s="28">
        <f t="shared" ref="D2034:D2097" si="266">CalcHostUnitsFullStack(B2034)</f>
        <v>0</v>
      </c>
      <c r="E2034" s="28">
        <f t="shared" ref="E2034:E2097" si="267">D2034*C2034</f>
        <v>0</v>
      </c>
      <c r="F2034" s="28">
        <f t="shared" ref="F2034:F2097" si="268">CalcCustomMetricsFullStack(B2034)</f>
        <v>0</v>
      </c>
      <c r="H2034" s="6"/>
      <c r="I2034" s="6"/>
      <c r="J2034" s="6"/>
      <c r="K2034" s="28">
        <f t="shared" ref="K2034:K2097" si="269">CalcHostUnitsInfraOnly(I2034)</f>
        <v>0</v>
      </c>
      <c r="L2034" s="28">
        <f t="shared" ref="L2034:L2097" si="270">K2034*J2034</f>
        <v>0</v>
      </c>
      <c r="M2034" s="28">
        <f t="shared" ref="M2034:M2097" si="271">CalcCustomMetricsInfraOnly(I2034)</f>
        <v>0</v>
      </c>
      <c r="O2034" s="11" t="s">
        <v>25</v>
      </c>
      <c r="P2034" s="6"/>
      <c r="Q2034" s="28">
        <f t="shared" ref="Q2034:Q2097" si="272">CalcHostUnitsFullStack(VLOOKUP(O2034,machine_sizes,2,FALSE))*P2034</f>
        <v>0</v>
      </c>
      <c r="S2034" s="11" t="s">
        <v>25</v>
      </c>
      <c r="T2034" s="6"/>
      <c r="U2034" s="28">
        <f t="shared" ref="U2034:U2097" si="273">CalcHostUnitsInfraOnly(VLOOKUP(S2034,machine_sizes,2,FALSE))*T2034</f>
        <v>0</v>
      </c>
    </row>
    <row r="2035" spans="1:21" x14ac:dyDescent="0.35">
      <c r="A2035" s="6"/>
      <c r="B2035" s="6"/>
      <c r="C2035" s="6"/>
      <c r="D2035" s="28">
        <f t="shared" si="266"/>
        <v>0</v>
      </c>
      <c r="E2035" s="28">
        <f t="shared" si="267"/>
        <v>0</v>
      </c>
      <c r="F2035" s="28">
        <f t="shared" si="268"/>
        <v>0</v>
      </c>
      <c r="H2035" s="6"/>
      <c r="I2035" s="6"/>
      <c r="J2035" s="6"/>
      <c r="K2035" s="28">
        <f t="shared" si="269"/>
        <v>0</v>
      </c>
      <c r="L2035" s="28">
        <f t="shared" si="270"/>
        <v>0</v>
      </c>
      <c r="M2035" s="28">
        <f t="shared" si="271"/>
        <v>0</v>
      </c>
      <c r="O2035" s="11" t="s">
        <v>25</v>
      </c>
      <c r="P2035" s="6"/>
      <c r="Q2035" s="28">
        <f t="shared" si="272"/>
        <v>0</v>
      </c>
      <c r="S2035" s="11" t="s">
        <v>25</v>
      </c>
      <c r="T2035" s="6"/>
      <c r="U2035" s="28">
        <f t="shared" si="273"/>
        <v>0</v>
      </c>
    </row>
    <row r="2036" spans="1:21" x14ac:dyDescent="0.35">
      <c r="A2036" s="6"/>
      <c r="B2036" s="6"/>
      <c r="C2036" s="6"/>
      <c r="D2036" s="28">
        <f t="shared" si="266"/>
        <v>0</v>
      </c>
      <c r="E2036" s="28">
        <f t="shared" si="267"/>
        <v>0</v>
      </c>
      <c r="F2036" s="28">
        <f t="shared" si="268"/>
        <v>0</v>
      </c>
      <c r="H2036" s="6"/>
      <c r="I2036" s="6"/>
      <c r="J2036" s="6"/>
      <c r="K2036" s="28">
        <f t="shared" si="269"/>
        <v>0</v>
      </c>
      <c r="L2036" s="28">
        <f t="shared" si="270"/>
        <v>0</v>
      </c>
      <c r="M2036" s="28">
        <f t="shared" si="271"/>
        <v>0</v>
      </c>
      <c r="O2036" s="11" t="s">
        <v>25</v>
      </c>
      <c r="P2036" s="6"/>
      <c r="Q2036" s="28">
        <f t="shared" si="272"/>
        <v>0</v>
      </c>
      <c r="S2036" s="11" t="s">
        <v>25</v>
      </c>
      <c r="T2036" s="6"/>
      <c r="U2036" s="28">
        <f t="shared" si="273"/>
        <v>0</v>
      </c>
    </row>
    <row r="2037" spans="1:21" x14ac:dyDescent="0.35">
      <c r="A2037" s="6"/>
      <c r="B2037" s="6"/>
      <c r="C2037" s="6"/>
      <c r="D2037" s="28">
        <f t="shared" si="266"/>
        <v>0</v>
      </c>
      <c r="E2037" s="28">
        <f t="shared" si="267"/>
        <v>0</v>
      </c>
      <c r="F2037" s="28">
        <f t="shared" si="268"/>
        <v>0</v>
      </c>
      <c r="H2037" s="6"/>
      <c r="I2037" s="6"/>
      <c r="J2037" s="6"/>
      <c r="K2037" s="28">
        <f t="shared" si="269"/>
        <v>0</v>
      </c>
      <c r="L2037" s="28">
        <f t="shared" si="270"/>
        <v>0</v>
      </c>
      <c r="M2037" s="28">
        <f t="shared" si="271"/>
        <v>0</v>
      </c>
      <c r="O2037" s="11" t="s">
        <v>25</v>
      </c>
      <c r="P2037" s="6"/>
      <c r="Q2037" s="28">
        <f t="shared" si="272"/>
        <v>0</v>
      </c>
      <c r="S2037" s="11" t="s">
        <v>25</v>
      </c>
      <c r="T2037" s="6"/>
      <c r="U2037" s="28">
        <f t="shared" si="273"/>
        <v>0</v>
      </c>
    </row>
    <row r="2038" spans="1:21" x14ac:dyDescent="0.35">
      <c r="A2038" s="6"/>
      <c r="B2038" s="6"/>
      <c r="C2038" s="6"/>
      <c r="D2038" s="28">
        <f t="shared" si="266"/>
        <v>0</v>
      </c>
      <c r="E2038" s="28">
        <f t="shared" si="267"/>
        <v>0</v>
      </c>
      <c r="F2038" s="28">
        <f t="shared" si="268"/>
        <v>0</v>
      </c>
      <c r="H2038" s="6"/>
      <c r="I2038" s="6"/>
      <c r="J2038" s="6"/>
      <c r="K2038" s="28">
        <f t="shared" si="269"/>
        <v>0</v>
      </c>
      <c r="L2038" s="28">
        <f t="shared" si="270"/>
        <v>0</v>
      </c>
      <c r="M2038" s="28">
        <f t="shared" si="271"/>
        <v>0</v>
      </c>
      <c r="O2038" s="11" t="s">
        <v>25</v>
      </c>
      <c r="P2038" s="6"/>
      <c r="Q2038" s="28">
        <f t="shared" si="272"/>
        <v>0</v>
      </c>
      <c r="S2038" s="11" t="s">
        <v>25</v>
      </c>
      <c r="T2038" s="6"/>
      <c r="U2038" s="28">
        <f t="shared" si="273"/>
        <v>0</v>
      </c>
    </row>
    <row r="2039" spans="1:21" x14ac:dyDescent="0.35">
      <c r="A2039" s="6"/>
      <c r="B2039" s="6"/>
      <c r="C2039" s="6"/>
      <c r="D2039" s="28">
        <f t="shared" si="266"/>
        <v>0</v>
      </c>
      <c r="E2039" s="28">
        <f t="shared" si="267"/>
        <v>0</v>
      </c>
      <c r="F2039" s="28">
        <f t="shared" si="268"/>
        <v>0</v>
      </c>
      <c r="H2039" s="6"/>
      <c r="I2039" s="6"/>
      <c r="J2039" s="6"/>
      <c r="K2039" s="28">
        <f t="shared" si="269"/>
        <v>0</v>
      </c>
      <c r="L2039" s="28">
        <f t="shared" si="270"/>
        <v>0</v>
      </c>
      <c r="M2039" s="28">
        <f t="shared" si="271"/>
        <v>0</v>
      </c>
      <c r="O2039" s="11" t="s">
        <v>25</v>
      </c>
      <c r="P2039" s="6"/>
      <c r="Q2039" s="28">
        <f t="shared" si="272"/>
        <v>0</v>
      </c>
      <c r="S2039" s="11" t="s">
        <v>25</v>
      </c>
      <c r="T2039" s="6"/>
      <c r="U2039" s="28">
        <f t="shared" si="273"/>
        <v>0</v>
      </c>
    </row>
    <row r="2040" spans="1:21" x14ac:dyDescent="0.35">
      <c r="A2040" s="6"/>
      <c r="B2040" s="6"/>
      <c r="C2040" s="6"/>
      <c r="D2040" s="28">
        <f t="shared" si="266"/>
        <v>0</v>
      </c>
      <c r="E2040" s="28">
        <f t="shared" si="267"/>
        <v>0</v>
      </c>
      <c r="F2040" s="28">
        <f t="shared" si="268"/>
        <v>0</v>
      </c>
      <c r="H2040" s="6"/>
      <c r="I2040" s="6"/>
      <c r="J2040" s="6"/>
      <c r="K2040" s="28">
        <f t="shared" si="269"/>
        <v>0</v>
      </c>
      <c r="L2040" s="28">
        <f t="shared" si="270"/>
        <v>0</v>
      </c>
      <c r="M2040" s="28">
        <f t="shared" si="271"/>
        <v>0</v>
      </c>
      <c r="O2040" s="11" t="s">
        <v>25</v>
      </c>
      <c r="P2040" s="6"/>
      <c r="Q2040" s="28">
        <f t="shared" si="272"/>
        <v>0</v>
      </c>
      <c r="S2040" s="11" t="s">
        <v>25</v>
      </c>
      <c r="T2040" s="6"/>
      <c r="U2040" s="28">
        <f t="shared" si="273"/>
        <v>0</v>
      </c>
    </row>
    <row r="2041" spans="1:21" x14ac:dyDescent="0.35">
      <c r="A2041" s="6"/>
      <c r="B2041" s="6"/>
      <c r="C2041" s="6"/>
      <c r="D2041" s="28">
        <f t="shared" si="266"/>
        <v>0</v>
      </c>
      <c r="E2041" s="28">
        <f t="shared" si="267"/>
        <v>0</v>
      </c>
      <c r="F2041" s="28">
        <f t="shared" si="268"/>
        <v>0</v>
      </c>
      <c r="H2041" s="6"/>
      <c r="I2041" s="6"/>
      <c r="J2041" s="6"/>
      <c r="K2041" s="28">
        <f t="shared" si="269"/>
        <v>0</v>
      </c>
      <c r="L2041" s="28">
        <f t="shared" si="270"/>
        <v>0</v>
      </c>
      <c r="M2041" s="28">
        <f t="shared" si="271"/>
        <v>0</v>
      </c>
      <c r="O2041" s="11" t="s">
        <v>25</v>
      </c>
      <c r="P2041" s="6"/>
      <c r="Q2041" s="28">
        <f t="shared" si="272"/>
        <v>0</v>
      </c>
      <c r="S2041" s="11" t="s">
        <v>25</v>
      </c>
      <c r="T2041" s="6"/>
      <c r="U2041" s="28">
        <f t="shared" si="273"/>
        <v>0</v>
      </c>
    </row>
    <row r="2042" spans="1:21" x14ac:dyDescent="0.35">
      <c r="A2042" s="6"/>
      <c r="B2042" s="6"/>
      <c r="C2042" s="6"/>
      <c r="D2042" s="28">
        <f t="shared" si="266"/>
        <v>0</v>
      </c>
      <c r="E2042" s="28">
        <f t="shared" si="267"/>
        <v>0</v>
      </c>
      <c r="F2042" s="28">
        <f t="shared" si="268"/>
        <v>0</v>
      </c>
      <c r="H2042" s="6"/>
      <c r="I2042" s="6"/>
      <c r="J2042" s="6"/>
      <c r="K2042" s="28">
        <f t="shared" si="269"/>
        <v>0</v>
      </c>
      <c r="L2042" s="28">
        <f t="shared" si="270"/>
        <v>0</v>
      </c>
      <c r="M2042" s="28">
        <f t="shared" si="271"/>
        <v>0</v>
      </c>
      <c r="O2042" s="11" t="s">
        <v>25</v>
      </c>
      <c r="P2042" s="6"/>
      <c r="Q2042" s="28">
        <f t="shared" si="272"/>
        <v>0</v>
      </c>
      <c r="S2042" s="11" t="s">
        <v>25</v>
      </c>
      <c r="T2042" s="6"/>
      <c r="U2042" s="28">
        <f t="shared" si="273"/>
        <v>0</v>
      </c>
    </row>
    <row r="2043" spans="1:21" x14ac:dyDescent="0.35">
      <c r="A2043" s="6"/>
      <c r="B2043" s="6"/>
      <c r="C2043" s="6"/>
      <c r="D2043" s="28">
        <f t="shared" si="266"/>
        <v>0</v>
      </c>
      <c r="E2043" s="28">
        <f t="shared" si="267"/>
        <v>0</v>
      </c>
      <c r="F2043" s="28">
        <f t="shared" si="268"/>
        <v>0</v>
      </c>
      <c r="H2043" s="6"/>
      <c r="I2043" s="6"/>
      <c r="J2043" s="6"/>
      <c r="K2043" s="28">
        <f t="shared" si="269"/>
        <v>0</v>
      </c>
      <c r="L2043" s="28">
        <f t="shared" si="270"/>
        <v>0</v>
      </c>
      <c r="M2043" s="28">
        <f t="shared" si="271"/>
        <v>0</v>
      </c>
      <c r="O2043" s="11" t="s">
        <v>25</v>
      </c>
      <c r="P2043" s="6"/>
      <c r="Q2043" s="28">
        <f t="shared" si="272"/>
        <v>0</v>
      </c>
      <c r="S2043" s="11" t="s">
        <v>25</v>
      </c>
      <c r="T2043" s="6"/>
      <c r="U2043" s="28">
        <f t="shared" si="273"/>
        <v>0</v>
      </c>
    </row>
    <row r="2044" spans="1:21" x14ac:dyDescent="0.35">
      <c r="A2044" s="6"/>
      <c r="B2044" s="6"/>
      <c r="C2044" s="6"/>
      <c r="D2044" s="28">
        <f t="shared" si="266"/>
        <v>0</v>
      </c>
      <c r="E2044" s="28">
        <f t="shared" si="267"/>
        <v>0</v>
      </c>
      <c r="F2044" s="28">
        <f t="shared" si="268"/>
        <v>0</v>
      </c>
      <c r="H2044" s="6"/>
      <c r="I2044" s="6"/>
      <c r="J2044" s="6"/>
      <c r="K2044" s="28">
        <f t="shared" si="269"/>
        <v>0</v>
      </c>
      <c r="L2044" s="28">
        <f t="shared" si="270"/>
        <v>0</v>
      </c>
      <c r="M2044" s="28">
        <f t="shared" si="271"/>
        <v>0</v>
      </c>
      <c r="O2044" s="11" t="s">
        <v>25</v>
      </c>
      <c r="P2044" s="6"/>
      <c r="Q2044" s="28">
        <f t="shared" si="272"/>
        <v>0</v>
      </c>
      <c r="S2044" s="11" t="s">
        <v>25</v>
      </c>
      <c r="T2044" s="6"/>
      <c r="U2044" s="28">
        <f t="shared" si="273"/>
        <v>0</v>
      </c>
    </row>
    <row r="2045" spans="1:21" x14ac:dyDescent="0.35">
      <c r="A2045" s="6"/>
      <c r="B2045" s="6"/>
      <c r="C2045" s="6"/>
      <c r="D2045" s="28">
        <f t="shared" si="266"/>
        <v>0</v>
      </c>
      <c r="E2045" s="28">
        <f t="shared" si="267"/>
        <v>0</v>
      </c>
      <c r="F2045" s="28">
        <f t="shared" si="268"/>
        <v>0</v>
      </c>
      <c r="H2045" s="6"/>
      <c r="I2045" s="6"/>
      <c r="J2045" s="6"/>
      <c r="K2045" s="28">
        <f t="shared" si="269"/>
        <v>0</v>
      </c>
      <c r="L2045" s="28">
        <f t="shared" si="270"/>
        <v>0</v>
      </c>
      <c r="M2045" s="28">
        <f t="shared" si="271"/>
        <v>0</v>
      </c>
      <c r="O2045" s="11" t="s">
        <v>25</v>
      </c>
      <c r="P2045" s="6"/>
      <c r="Q2045" s="28">
        <f t="shared" si="272"/>
        <v>0</v>
      </c>
      <c r="S2045" s="11" t="s">
        <v>25</v>
      </c>
      <c r="T2045" s="6"/>
      <c r="U2045" s="28">
        <f t="shared" si="273"/>
        <v>0</v>
      </c>
    </row>
    <row r="2046" spans="1:21" x14ac:dyDescent="0.35">
      <c r="A2046" s="6"/>
      <c r="B2046" s="6"/>
      <c r="C2046" s="6"/>
      <c r="D2046" s="28">
        <f t="shared" si="266"/>
        <v>0</v>
      </c>
      <c r="E2046" s="28">
        <f t="shared" si="267"/>
        <v>0</v>
      </c>
      <c r="F2046" s="28">
        <f t="shared" si="268"/>
        <v>0</v>
      </c>
      <c r="H2046" s="6"/>
      <c r="I2046" s="6"/>
      <c r="J2046" s="6"/>
      <c r="K2046" s="28">
        <f t="shared" si="269"/>
        <v>0</v>
      </c>
      <c r="L2046" s="28">
        <f t="shared" si="270"/>
        <v>0</v>
      </c>
      <c r="M2046" s="28">
        <f t="shared" si="271"/>
        <v>0</v>
      </c>
      <c r="O2046" s="11" t="s">
        <v>25</v>
      </c>
      <c r="P2046" s="6"/>
      <c r="Q2046" s="28">
        <f t="shared" si="272"/>
        <v>0</v>
      </c>
      <c r="S2046" s="11" t="s">
        <v>25</v>
      </c>
      <c r="T2046" s="6"/>
      <c r="U2046" s="28">
        <f t="shared" si="273"/>
        <v>0</v>
      </c>
    </row>
    <row r="2047" spans="1:21" x14ac:dyDescent="0.35">
      <c r="A2047" s="6"/>
      <c r="B2047" s="6"/>
      <c r="C2047" s="6"/>
      <c r="D2047" s="28">
        <f t="shared" si="266"/>
        <v>0</v>
      </c>
      <c r="E2047" s="28">
        <f t="shared" si="267"/>
        <v>0</v>
      </c>
      <c r="F2047" s="28">
        <f t="shared" si="268"/>
        <v>0</v>
      </c>
      <c r="H2047" s="6"/>
      <c r="I2047" s="6"/>
      <c r="J2047" s="6"/>
      <c r="K2047" s="28">
        <f t="shared" si="269"/>
        <v>0</v>
      </c>
      <c r="L2047" s="28">
        <f t="shared" si="270"/>
        <v>0</v>
      </c>
      <c r="M2047" s="28">
        <f t="shared" si="271"/>
        <v>0</v>
      </c>
      <c r="O2047" s="11" t="s">
        <v>25</v>
      </c>
      <c r="P2047" s="6"/>
      <c r="Q2047" s="28">
        <f t="shared" si="272"/>
        <v>0</v>
      </c>
      <c r="S2047" s="11" t="s">
        <v>25</v>
      </c>
      <c r="T2047" s="6"/>
      <c r="U2047" s="28">
        <f t="shared" si="273"/>
        <v>0</v>
      </c>
    </row>
    <row r="2048" spans="1:21" x14ac:dyDescent="0.35">
      <c r="A2048" s="6"/>
      <c r="B2048" s="6"/>
      <c r="C2048" s="6"/>
      <c r="D2048" s="28">
        <f t="shared" si="266"/>
        <v>0</v>
      </c>
      <c r="E2048" s="28">
        <f t="shared" si="267"/>
        <v>0</v>
      </c>
      <c r="F2048" s="28">
        <f t="shared" si="268"/>
        <v>0</v>
      </c>
      <c r="H2048" s="6"/>
      <c r="I2048" s="6"/>
      <c r="J2048" s="6"/>
      <c r="K2048" s="28">
        <f t="shared" si="269"/>
        <v>0</v>
      </c>
      <c r="L2048" s="28">
        <f t="shared" si="270"/>
        <v>0</v>
      </c>
      <c r="M2048" s="28">
        <f t="shared" si="271"/>
        <v>0</v>
      </c>
      <c r="O2048" s="11" t="s">
        <v>25</v>
      </c>
      <c r="P2048" s="6"/>
      <c r="Q2048" s="28">
        <f t="shared" si="272"/>
        <v>0</v>
      </c>
      <c r="S2048" s="11" t="s">
        <v>25</v>
      </c>
      <c r="T2048" s="6"/>
      <c r="U2048" s="28">
        <f t="shared" si="273"/>
        <v>0</v>
      </c>
    </row>
    <row r="2049" spans="1:21" x14ac:dyDescent="0.35">
      <c r="A2049" s="6"/>
      <c r="B2049" s="6"/>
      <c r="C2049" s="6"/>
      <c r="D2049" s="28">
        <f t="shared" si="266"/>
        <v>0</v>
      </c>
      <c r="E2049" s="28">
        <f t="shared" si="267"/>
        <v>0</v>
      </c>
      <c r="F2049" s="28">
        <f t="shared" si="268"/>
        <v>0</v>
      </c>
      <c r="H2049" s="6"/>
      <c r="I2049" s="6"/>
      <c r="J2049" s="6"/>
      <c r="K2049" s="28">
        <f t="shared" si="269"/>
        <v>0</v>
      </c>
      <c r="L2049" s="28">
        <f t="shared" si="270"/>
        <v>0</v>
      </c>
      <c r="M2049" s="28">
        <f t="shared" si="271"/>
        <v>0</v>
      </c>
      <c r="O2049" s="11" t="s">
        <v>25</v>
      </c>
      <c r="P2049" s="6"/>
      <c r="Q2049" s="28">
        <f t="shared" si="272"/>
        <v>0</v>
      </c>
      <c r="S2049" s="11" t="s">
        <v>25</v>
      </c>
      <c r="T2049" s="6"/>
      <c r="U2049" s="28">
        <f t="shared" si="273"/>
        <v>0</v>
      </c>
    </row>
    <row r="2050" spans="1:21" x14ac:dyDescent="0.35">
      <c r="A2050" s="6"/>
      <c r="B2050" s="6"/>
      <c r="C2050" s="6"/>
      <c r="D2050" s="28">
        <f t="shared" si="266"/>
        <v>0</v>
      </c>
      <c r="E2050" s="28">
        <f t="shared" si="267"/>
        <v>0</v>
      </c>
      <c r="F2050" s="28">
        <f t="shared" si="268"/>
        <v>0</v>
      </c>
      <c r="H2050" s="6"/>
      <c r="I2050" s="6"/>
      <c r="J2050" s="6"/>
      <c r="K2050" s="28">
        <f t="shared" si="269"/>
        <v>0</v>
      </c>
      <c r="L2050" s="28">
        <f t="shared" si="270"/>
        <v>0</v>
      </c>
      <c r="M2050" s="28">
        <f t="shared" si="271"/>
        <v>0</v>
      </c>
      <c r="O2050" s="11" t="s">
        <v>25</v>
      </c>
      <c r="P2050" s="6"/>
      <c r="Q2050" s="28">
        <f t="shared" si="272"/>
        <v>0</v>
      </c>
      <c r="S2050" s="11" t="s">
        <v>25</v>
      </c>
      <c r="T2050" s="6"/>
      <c r="U2050" s="28">
        <f t="shared" si="273"/>
        <v>0</v>
      </c>
    </row>
    <row r="2051" spans="1:21" x14ac:dyDescent="0.35">
      <c r="A2051" s="6"/>
      <c r="B2051" s="6"/>
      <c r="C2051" s="6"/>
      <c r="D2051" s="28">
        <f t="shared" si="266"/>
        <v>0</v>
      </c>
      <c r="E2051" s="28">
        <f t="shared" si="267"/>
        <v>0</v>
      </c>
      <c r="F2051" s="28">
        <f t="shared" si="268"/>
        <v>0</v>
      </c>
      <c r="H2051" s="6"/>
      <c r="I2051" s="6"/>
      <c r="J2051" s="6"/>
      <c r="K2051" s="28">
        <f t="shared" si="269"/>
        <v>0</v>
      </c>
      <c r="L2051" s="28">
        <f t="shared" si="270"/>
        <v>0</v>
      </c>
      <c r="M2051" s="28">
        <f t="shared" si="271"/>
        <v>0</v>
      </c>
      <c r="O2051" s="11" t="s">
        <v>25</v>
      </c>
      <c r="P2051" s="6"/>
      <c r="Q2051" s="28">
        <f t="shared" si="272"/>
        <v>0</v>
      </c>
      <c r="S2051" s="11" t="s">
        <v>25</v>
      </c>
      <c r="T2051" s="6"/>
      <c r="U2051" s="28">
        <f t="shared" si="273"/>
        <v>0</v>
      </c>
    </row>
    <row r="2052" spans="1:21" x14ac:dyDescent="0.35">
      <c r="A2052" s="6"/>
      <c r="B2052" s="6"/>
      <c r="C2052" s="6"/>
      <c r="D2052" s="28">
        <f t="shared" si="266"/>
        <v>0</v>
      </c>
      <c r="E2052" s="28">
        <f t="shared" si="267"/>
        <v>0</v>
      </c>
      <c r="F2052" s="28">
        <f t="shared" si="268"/>
        <v>0</v>
      </c>
      <c r="H2052" s="6"/>
      <c r="I2052" s="6"/>
      <c r="J2052" s="6"/>
      <c r="K2052" s="28">
        <f t="shared" si="269"/>
        <v>0</v>
      </c>
      <c r="L2052" s="28">
        <f t="shared" si="270"/>
        <v>0</v>
      </c>
      <c r="M2052" s="28">
        <f t="shared" si="271"/>
        <v>0</v>
      </c>
      <c r="O2052" s="11" t="s">
        <v>25</v>
      </c>
      <c r="P2052" s="6"/>
      <c r="Q2052" s="28">
        <f t="shared" si="272"/>
        <v>0</v>
      </c>
      <c r="S2052" s="11" t="s">
        <v>25</v>
      </c>
      <c r="T2052" s="6"/>
      <c r="U2052" s="28">
        <f t="shared" si="273"/>
        <v>0</v>
      </c>
    </row>
    <row r="2053" spans="1:21" x14ac:dyDescent="0.35">
      <c r="A2053" s="6"/>
      <c r="B2053" s="6"/>
      <c r="C2053" s="6"/>
      <c r="D2053" s="28">
        <f t="shared" si="266"/>
        <v>0</v>
      </c>
      <c r="E2053" s="28">
        <f t="shared" si="267"/>
        <v>0</v>
      </c>
      <c r="F2053" s="28">
        <f t="shared" si="268"/>
        <v>0</v>
      </c>
      <c r="H2053" s="6"/>
      <c r="I2053" s="6"/>
      <c r="J2053" s="6"/>
      <c r="K2053" s="28">
        <f t="shared" si="269"/>
        <v>0</v>
      </c>
      <c r="L2053" s="28">
        <f t="shared" si="270"/>
        <v>0</v>
      </c>
      <c r="M2053" s="28">
        <f t="shared" si="271"/>
        <v>0</v>
      </c>
      <c r="O2053" s="11" t="s">
        <v>25</v>
      </c>
      <c r="P2053" s="6"/>
      <c r="Q2053" s="28">
        <f t="shared" si="272"/>
        <v>0</v>
      </c>
      <c r="S2053" s="11" t="s">
        <v>25</v>
      </c>
      <c r="T2053" s="6"/>
      <c r="U2053" s="28">
        <f t="shared" si="273"/>
        <v>0</v>
      </c>
    </row>
    <row r="2054" spans="1:21" x14ac:dyDescent="0.35">
      <c r="A2054" s="6"/>
      <c r="B2054" s="6"/>
      <c r="C2054" s="6"/>
      <c r="D2054" s="28">
        <f t="shared" si="266"/>
        <v>0</v>
      </c>
      <c r="E2054" s="28">
        <f t="shared" si="267"/>
        <v>0</v>
      </c>
      <c r="F2054" s="28">
        <f t="shared" si="268"/>
        <v>0</v>
      </c>
      <c r="H2054" s="6"/>
      <c r="I2054" s="6"/>
      <c r="J2054" s="6"/>
      <c r="K2054" s="28">
        <f t="shared" si="269"/>
        <v>0</v>
      </c>
      <c r="L2054" s="28">
        <f t="shared" si="270"/>
        <v>0</v>
      </c>
      <c r="M2054" s="28">
        <f t="shared" si="271"/>
        <v>0</v>
      </c>
      <c r="O2054" s="11" t="s">
        <v>25</v>
      </c>
      <c r="P2054" s="6"/>
      <c r="Q2054" s="28">
        <f t="shared" si="272"/>
        <v>0</v>
      </c>
      <c r="S2054" s="11" t="s">
        <v>25</v>
      </c>
      <c r="T2054" s="6"/>
      <c r="U2054" s="28">
        <f t="shared" si="273"/>
        <v>0</v>
      </c>
    </row>
    <row r="2055" spans="1:21" x14ac:dyDescent="0.35">
      <c r="A2055" s="6"/>
      <c r="B2055" s="6"/>
      <c r="C2055" s="6"/>
      <c r="D2055" s="28">
        <f t="shared" si="266"/>
        <v>0</v>
      </c>
      <c r="E2055" s="28">
        <f t="shared" si="267"/>
        <v>0</v>
      </c>
      <c r="F2055" s="28">
        <f t="shared" si="268"/>
        <v>0</v>
      </c>
      <c r="H2055" s="6"/>
      <c r="I2055" s="6"/>
      <c r="J2055" s="6"/>
      <c r="K2055" s="28">
        <f t="shared" si="269"/>
        <v>0</v>
      </c>
      <c r="L2055" s="28">
        <f t="shared" si="270"/>
        <v>0</v>
      </c>
      <c r="M2055" s="28">
        <f t="shared" si="271"/>
        <v>0</v>
      </c>
      <c r="O2055" s="11" t="s">
        <v>25</v>
      </c>
      <c r="P2055" s="6"/>
      <c r="Q2055" s="28">
        <f t="shared" si="272"/>
        <v>0</v>
      </c>
      <c r="S2055" s="11" t="s">
        <v>25</v>
      </c>
      <c r="T2055" s="6"/>
      <c r="U2055" s="28">
        <f t="shared" si="273"/>
        <v>0</v>
      </c>
    </row>
    <row r="2056" spans="1:21" x14ac:dyDescent="0.35">
      <c r="A2056" s="6"/>
      <c r="B2056" s="6"/>
      <c r="C2056" s="6"/>
      <c r="D2056" s="28">
        <f t="shared" si="266"/>
        <v>0</v>
      </c>
      <c r="E2056" s="28">
        <f t="shared" si="267"/>
        <v>0</v>
      </c>
      <c r="F2056" s="28">
        <f t="shared" si="268"/>
        <v>0</v>
      </c>
      <c r="H2056" s="6"/>
      <c r="I2056" s="6"/>
      <c r="J2056" s="6"/>
      <c r="K2056" s="28">
        <f t="shared" si="269"/>
        <v>0</v>
      </c>
      <c r="L2056" s="28">
        <f t="shared" si="270"/>
        <v>0</v>
      </c>
      <c r="M2056" s="28">
        <f t="shared" si="271"/>
        <v>0</v>
      </c>
      <c r="O2056" s="11" t="s">
        <v>25</v>
      </c>
      <c r="P2056" s="6"/>
      <c r="Q2056" s="28">
        <f t="shared" si="272"/>
        <v>0</v>
      </c>
      <c r="S2056" s="11" t="s">
        <v>25</v>
      </c>
      <c r="T2056" s="6"/>
      <c r="U2056" s="28">
        <f t="shared" si="273"/>
        <v>0</v>
      </c>
    </row>
    <row r="2057" spans="1:21" x14ac:dyDescent="0.35">
      <c r="A2057" s="6"/>
      <c r="B2057" s="6"/>
      <c r="C2057" s="6"/>
      <c r="D2057" s="28">
        <f t="shared" si="266"/>
        <v>0</v>
      </c>
      <c r="E2057" s="28">
        <f t="shared" si="267"/>
        <v>0</v>
      </c>
      <c r="F2057" s="28">
        <f t="shared" si="268"/>
        <v>0</v>
      </c>
      <c r="H2057" s="6"/>
      <c r="I2057" s="6"/>
      <c r="J2057" s="6"/>
      <c r="K2057" s="28">
        <f t="shared" si="269"/>
        <v>0</v>
      </c>
      <c r="L2057" s="28">
        <f t="shared" si="270"/>
        <v>0</v>
      </c>
      <c r="M2057" s="28">
        <f t="shared" si="271"/>
        <v>0</v>
      </c>
      <c r="O2057" s="11" t="s">
        <v>25</v>
      </c>
      <c r="P2057" s="6"/>
      <c r="Q2057" s="28">
        <f t="shared" si="272"/>
        <v>0</v>
      </c>
      <c r="S2057" s="11" t="s">
        <v>25</v>
      </c>
      <c r="T2057" s="6"/>
      <c r="U2057" s="28">
        <f t="shared" si="273"/>
        <v>0</v>
      </c>
    </row>
    <row r="2058" spans="1:21" x14ac:dyDescent="0.35">
      <c r="A2058" s="6"/>
      <c r="B2058" s="6"/>
      <c r="C2058" s="6"/>
      <c r="D2058" s="28">
        <f t="shared" si="266"/>
        <v>0</v>
      </c>
      <c r="E2058" s="28">
        <f t="shared" si="267"/>
        <v>0</v>
      </c>
      <c r="F2058" s="28">
        <f t="shared" si="268"/>
        <v>0</v>
      </c>
      <c r="H2058" s="6"/>
      <c r="I2058" s="6"/>
      <c r="J2058" s="6"/>
      <c r="K2058" s="28">
        <f t="shared" si="269"/>
        <v>0</v>
      </c>
      <c r="L2058" s="28">
        <f t="shared" si="270"/>
        <v>0</v>
      </c>
      <c r="M2058" s="28">
        <f t="shared" si="271"/>
        <v>0</v>
      </c>
      <c r="O2058" s="11" t="s">
        <v>25</v>
      </c>
      <c r="P2058" s="6"/>
      <c r="Q2058" s="28">
        <f t="shared" si="272"/>
        <v>0</v>
      </c>
      <c r="S2058" s="11" t="s">
        <v>25</v>
      </c>
      <c r="T2058" s="6"/>
      <c r="U2058" s="28">
        <f t="shared" si="273"/>
        <v>0</v>
      </c>
    </row>
    <row r="2059" spans="1:21" x14ac:dyDescent="0.35">
      <c r="A2059" s="6"/>
      <c r="B2059" s="6"/>
      <c r="C2059" s="6"/>
      <c r="D2059" s="28">
        <f t="shared" si="266"/>
        <v>0</v>
      </c>
      <c r="E2059" s="28">
        <f t="shared" si="267"/>
        <v>0</v>
      </c>
      <c r="F2059" s="28">
        <f t="shared" si="268"/>
        <v>0</v>
      </c>
      <c r="H2059" s="6"/>
      <c r="I2059" s="6"/>
      <c r="J2059" s="6"/>
      <c r="K2059" s="28">
        <f t="shared" si="269"/>
        <v>0</v>
      </c>
      <c r="L2059" s="28">
        <f t="shared" si="270"/>
        <v>0</v>
      </c>
      <c r="M2059" s="28">
        <f t="shared" si="271"/>
        <v>0</v>
      </c>
      <c r="O2059" s="11" t="s">
        <v>25</v>
      </c>
      <c r="P2059" s="6"/>
      <c r="Q2059" s="28">
        <f t="shared" si="272"/>
        <v>0</v>
      </c>
      <c r="S2059" s="11" t="s">
        <v>25</v>
      </c>
      <c r="T2059" s="6"/>
      <c r="U2059" s="28">
        <f t="shared" si="273"/>
        <v>0</v>
      </c>
    </row>
    <row r="2060" spans="1:21" x14ac:dyDescent="0.35">
      <c r="A2060" s="6"/>
      <c r="B2060" s="6"/>
      <c r="C2060" s="6"/>
      <c r="D2060" s="28">
        <f t="shared" si="266"/>
        <v>0</v>
      </c>
      <c r="E2060" s="28">
        <f t="shared" si="267"/>
        <v>0</v>
      </c>
      <c r="F2060" s="28">
        <f t="shared" si="268"/>
        <v>0</v>
      </c>
      <c r="H2060" s="6"/>
      <c r="I2060" s="6"/>
      <c r="J2060" s="6"/>
      <c r="K2060" s="28">
        <f t="shared" si="269"/>
        <v>0</v>
      </c>
      <c r="L2060" s="28">
        <f t="shared" si="270"/>
        <v>0</v>
      </c>
      <c r="M2060" s="28">
        <f t="shared" si="271"/>
        <v>0</v>
      </c>
      <c r="O2060" s="11" t="s">
        <v>25</v>
      </c>
      <c r="P2060" s="6"/>
      <c r="Q2060" s="28">
        <f t="shared" si="272"/>
        <v>0</v>
      </c>
      <c r="S2060" s="11" t="s">
        <v>25</v>
      </c>
      <c r="T2060" s="6"/>
      <c r="U2060" s="28">
        <f t="shared" si="273"/>
        <v>0</v>
      </c>
    </row>
    <row r="2061" spans="1:21" x14ac:dyDescent="0.35">
      <c r="A2061" s="6"/>
      <c r="B2061" s="6"/>
      <c r="C2061" s="6"/>
      <c r="D2061" s="28">
        <f t="shared" si="266"/>
        <v>0</v>
      </c>
      <c r="E2061" s="28">
        <f t="shared" si="267"/>
        <v>0</v>
      </c>
      <c r="F2061" s="28">
        <f t="shared" si="268"/>
        <v>0</v>
      </c>
      <c r="H2061" s="6"/>
      <c r="I2061" s="6"/>
      <c r="J2061" s="6"/>
      <c r="K2061" s="28">
        <f t="shared" si="269"/>
        <v>0</v>
      </c>
      <c r="L2061" s="28">
        <f t="shared" si="270"/>
        <v>0</v>
      </c>
      <c r="M2061" s="28">
        <f t="shared" si="271"/>
        <v>0</v>
      </c>
      <c r="O2061" s="11" t="s">
        <v>25</v>
      </c>
      <c r="P2061" s="6"/>
      <c r="Q2061" s="28">
        <f t="shared" si="272"/>
        <v>0</v>
      </c>
      <c r="S2061" s="11" t="s">
        <v>25</v>
      </c>
      <c r="T2061" s="6"/>
      <c r="U2061" s="28">
        <f t="shared" si="273"/>
        <v>0</v>
      </c>
    </row>
    <row r="2062" spans="1:21" x14ac:dyDescent="0.35">
      <c r="A2062" s="6"/>
      <c r="B2062" s="6"/>
      <c r="C2062" s="6"/>
      <c r="D2062" s="28">
        <f t="shared" si="266"/>
        <v>0</v>
      </c>
      <c r="E2062" s="28">
        <f t="shared" si="267"/>
        <v>0</v>
      </c>
      <c r="F2062" s="28">
        <f t="shared" si="268"/>
        <v>0</v>
      </c>
      <c r="H2062" s="6"/>
      <c r="I2062" s="6"/>
      <c r="J2062" s="6"/>
      <c r="K2062" s="28">
        <f t="shared" si="269"/>
        <v>0</v>
      </c>
      <c r="L2062" s="28">
        <f t="shared" si="270"/>
        <v>0</v>
      </c>
      <c r="M2062" s="28">
        <f t="shared" si="271"/>
        <v>0</v>
      </c>
      <c r="O2062" s="11" t="s">
        <v>25</v>
      </c>
      <c r="P2062" s="6"/>
      <c r="Q2062" s="28">
        <f t="shared" si="272"/>
        <v>0</v>
      </c>
      <c r="S2062" s="11" t="s">
        <v>25</v>
      </c>
      <c r="T2062" s="6"/>
      <c r="U2062" s="28">
        <f t="shared" si="273"/>
        <v>0</v>
      </c>
    </row>
    <row r="2063" spans="1:21" x14ac:dyDescent="0.35">
      <c r="A2063" s="6"/>
      <c r="B2063" s="6"/>
      <c r="C2063" s="6"/>
      <c r="D2063" s="28">
        <f t="shared" si="266"/>
        <v>0</v>
      </c>
      <c r="E2063" s="28">
        <f t="shared" si="267"/>
        <v>0</v>
      </c>
      <c r="F2063" s="28">
        <f t="shared" si="268"/>
        <v>0</v>
      </c>
      <c r="H2063" s="6"/>
      <c r="I2063" s="6"/>
      <c r="J2063" s="6"/>
      <c r="K2063" s="28">
        <f t="shared" si="269"/>
        <v>0</v>
      </c>
      <c r="L2063" s="28">
        <f t="shared" si="270"/>
        <v>0</v>
      </c>
      <c r="M2063" s="28">
        <f t="shared" si="271"/>
        <v>0</v>
      </c>
      <c r="O2063" s="11" t="s">
        <v>25</v>
      </c>
      <c r="P2063" s="6"/>
      <c r="Q2063" s="28">
        <f t="shared" si="272"/>
        <v>0</v>
      </c>
      <c r="S2063" s="11" t="s">
        <v>25</v>
      </c>
      <c r="T2063" s="6"/>
      <c r="U2063" s="28">
        <f t="shared" si="273"/>
        <v>0</v>
      </c>
    </row>
    <row r="2064" spans="1:21" x14ac:dyDescent="0.35">
      <c r="A2064" s="6"/>
      <c r="B2064" s="6"/>
      <c r="C2064" s="6"/>
      <c r="D2064" s="28">
        <f t="shared" si="266"/>
        <v>0</v>
      </c>
      <c r="E2064" s="28">
        <f t="shared" si="267"/>
        <v>0</v>
      </c>
      <c r="F2064" s="28">
        <f t="shared" si="268"/>
        <v>0</v>
      </c>
      <c r="H2064" s="6"/>
      <c r="I2064" s="6"/>
      <c r="J2064" s="6"/>
      <c r="K2064" s="28">
        <f t="shared" si="269"/>
        <v>0</v>
      </c>
      <c r="L2064" s="28">
        <f t="shared" si="270"/>
        <v>0</v>
      </c>
      <c r="M2064" s="28">
        <f t="shared" si="271"/>
        <v>0</v>
      </c>
      <c r="O2064" s="11" t="s">
        <v>25</v>
      </c>
      <c r="P2064" s="6"/>
      <c r="Q2064" s="28">
        <f t="shared" si="272"/>
        <v>0</v>
      </c>
      <c r="S2064" s="11" t="s">
        <v>25</v>
      </c>
      <c r="T2064" s="6"/>
      <c r="U2064" s="28">
        <f t="shared" si="273"/>
        <v>0</v>
      </c>
    </row>
    <row r="2065" spans="1:21" x14ac:dyDescent="0.35">
      <c r="A2065" s="6"/>
      <c r="B2065" s="6"/>
      <c r="C2065" s="6"/>
      <c r="D2065" s="28">
        <f t="shared" si="266"/>
        <v>0</v>
      </c>
      <c r="E2065" s="28">
        <f t="shared" si="267"/>
        <v>0</v>
      </c>
      <c r="F2065" s="28">
        <f t="shared" si="268"/>
        <v>0</v>
      </c>
      <c r="H2065" s="6"/>
      <c r="I2065" s="6"/>
      <c r="J2065" s="6"/>
      <c r="K2065" s="28">
        <f t="shared" si="269"/>
        <v>0</v>
      </c>
      <c r="L2065" s="28">
        <f t="shared" si="270"/>
        <v>0</v>
      </c>
      <c r="M2065" s="28">
        <f t="shared" si="271"/>
        <v>0</v>
      </c>
      <c r="O2065" s="11" t="s">
        <v>25</v>
      </c>
      <c r="P2065" s="6"/>
      <c r="Q2065" s="28">
        <f t="shared" si="272"/>
        <v>0</v>
      </c>
      <c r="S2065" s="11" t="s">
        <v>25</v>
      </c>
      <c r="T2065" s="6"/>
      <c r="U2065" s="28">
        <f t="shared" si="273"/>
        <v>0</v>
      </c>
    </row>
    <row r="2066" spans="1:21" x14ac:dyDescent="0.35">
      <c r="A2066" s="6"/>
      <c r="B2066" s="6"/>
      <c r="C2066" s="6"/>
      <c r="D2066" s="28">
        <f t="shared" si="266"/>
        <v>0</v>
      </c>
      <c r="E2066" s="28">
        <f t="shared" si="267"/>
        <v>0</v>
      </c>
      <c r="F2066" s="28">
        <f t="shared" si="268"/>
        <v>0</v>
      </c>
      <c r="H2066" s="6"/>
      <c r="I2066" s="6"/>
      <c r="J2066" s="6"/>
      <c r="K2066" s="28">
        <f t="shared" si="269"/>
        <v>0</v>
      </c>
      <c r="L2066" s="28">
        <f t="shared" si="270"/>
        <v>0</v>
      </c>
      <c r="M2066" s="28">
        <f t="shared" si="271"/>
        <v>0</v>
      </c>
      <c r="O2066" s="11" t="s">
        <v>25</v>
      </c>
      <c r="P2066" s="6"/>
      <c r="Q2066" s="28">
        <f t="shared" si="272"/>
        <v>0</v>
      </c>
      <c r="S2066" s="11" t="s">
        <v>25</v>
      </c>
      <c r="T2066" s="6"/>
      <c r="U2066" s="28">
        <f t="shared" si="273"/>
        <v>0</v>
      </c>
    </row>
    <row r="2067" spans="1:21" x14ac:dyDescent="0.35">
      <c r="A2067" s="6"/>
      <c r="B2067" s="6"/>
      <c r="C2067" s="6"/>
      <c r="D2067" s="28">
        <f t="shared" si="266"/>
        <v>0</v>
      </c>
      <c r="E2067" s="28">
        <f t="shared" si="267"/>
        <v>0</v>
      </c>
      <c r="F2067" s="28">
        <f t="shared" si="268"/>
        <v>0</v>
      </c>
      <c r="H2067" s="6"/>
      <c r="I2067" s="6"/>
      <c r="J2067" s="6"/>
      <c r="K2067" s="28">
        <f t="shared" si="269"/>
        <v>0</v>
      </c>
      <c r="L2067" s="28">
        <f t="shared" si="270"/>
        <v>0</v>
      </c>
      <c r="M2067" s="28">
        <f t="shared" si="271"/>
        <v>0</v>
      </c>
      <c r="O2067" s="11" t="s">
        <v>25</v>
      </c>
      <c r="P2067" s="6"/>
      <c r="Q2067" s="28">
        <f t="shared" si="272"/>
        <v>0</v>
      </c>
      <c r="S2067" s="11" t="s">
        <v>25</v>
      </c>
      <c r="T2067" s="6"/>
      <c r="U2067" s="28">
        <f t="shared" si="273"/>
        <v>0</v>
      </c>
    </row>
    <row r="2068" spans="1:21" x14ac:dyDescent="0.35">
      <c r="A2068" s="6"/>
      <c r="B2068" s="6"/>
      <c r="C2068" s="6"/>
      <c r="D2068" s="28">
        <f t="shared" si="266"/>
        <v>0</v>
      </c>
      <c r="E2068" s="28">
        <f t="shared" si="267"/>
        <v>0</v>
      </c>
      <c r="F2068" s="28">
        <f t="shared" si="268"/>
        <v>0</v>
      </c>
      <c r="H2068" s="6"/>
      <c r="I2068" s="6"/>
      <c r="J2068" s="6"/>
      <c r="K2068" s="28">
        <f t="shared" si="269"/>
        <v>0</v>
      </c>
      <c r="L2068" s="28">
        <f t="shared" si="270"/>
        <v>0</v>
      </c>
      <c r="M2068" s="28">
        <f t="shared" si="271"/>
        <v>0</v>
      </c>
      <c r="O2068" s="11" t="s">
        <v>25</v>
      </c>
      <c r="P2068" s="6"/>
      <c r="Q2068" s="28">
        <f t="shared" si="272"/>
        <v>0</v>
      </c>
      <c r="S2068" s="11" t="s">
        <v>25</v>
      </c>
      <c r="T2068" s="6"/>
      <c r="U2068" s="28">
        <f t="shared" si="273"/>
        <v>0</v>
      </c>
    </row>
    <row r="2069" spans="1:21" x14ac:dyDescent="0.35">
      <c r="A2069" s="6"/>
      <c r="B2069" s="6"/>
      <c r="C2069" s="6"/>
      <c r="D2069" s="28">
        <f t="shared" si="266"/>
        <v>0</v>
      </c>
      <c r="E2069" s="28">
        <f t="shared" si="267"/>
        <v>0</v>
      </c>
      <c r="F2069" s="28">
        <f t="shared" si="268"/>
        <v>0</v>
      </c>
      <c r="H2069" s="6"/>
      <c r="I2069" s="6"/>
      <c r="J2069" s="6"/>
      <c r="K2069" s="28">
        <f t="shared" si="269"/>
        <v>0</v>
      </c>
      <c r="L2069" s="28">
        <f t="shared" si="270"/>
        <v>0</v>
      </c>
      <c r="M2069" s="28">
        <f t="shared" si="271"/>
        <v>0</v>
      </c>
      <c r="O2069" s="11" t="s">
        <v>25</v>
      </c>
      <c r="P2069" s="6"/>
      <c r="Q2069" s="28">
        <f t="shared" si="272"/>
        <v>0</v>
      </c>
      <c r="S2069" s="11" t="s">
        <v>25</v>
      </c>
      <c r="T2069" s="6"/>
      <c r="U2069" s="28">
        <f t="shared" si="273"/>
        <v>0</v>
      </c>
    </row>
    <row r="2070" spans="1:21" x14ac:dyDescent="0.35">
      <c r="A2070" s="6"/>
      <c r="B2070" s="6"/>
      <c r="C2070" s="6"/>
      <c r="D2070" s="28">
        <f t="shared" si="266"/>
        <v>0</v>
      </c>
      <c r="E2070" s="28">
        <f t="shared" si="267"/>
        <v>0</v>
      </c>
      <c r="F2070" s="28">
        <f t="shared" si="268"/>
        <v>0</v>
      </c>
      <c r="H2070" s="6"/>
      <c r="I2070" s="6"/>
      <c r="J2070" s="6"/>
      <c r="K2070" s="28">
        <f t="shared" si="269"/>
        <v>0</v>
      </c>
      <c r="L2070" s="28">
        <f t="shared" si="270"/>
        <v>0</v>
      </c>
      <c r="M2070" s="28">
        <f t="shared" si="271"/>
        <v>0</v>
      </c>
      <c r="O2070" s="11" t="s">
        <v>25</v>
      </c>
      <c r="P2070" s="6"/>
      <c r="Q2070" s="28">
        <f t="shared" si="272"/>
        <v>0</v>
      </c>
      <c r="S2070" s="11" t="s">
        <v>25</v>
      </c>
      <c r="T2070" s="6"/>
      <c r="U2070" s="28">
        <f t="shared" si="273"/>
        <v>0</v>
      </c>
    </row>
    <row r="2071" spans="1:21" x14ac:dyDescent="0.35">
      <c r="A2071" s="6"/>
      <c r="B2071" s="6"/>
      <c r="C2071" s="6"/>
      <c r="D2071" s="28">
        <f t="shared" si="266"/>
        <v>0</v>
      </c>
      <c r="E2071" s="28">
        <f t="shared" si="267"/>
        <v>0</v>
      </c>
      <c r="F2071" s="28">
        <f t="shared" si="268"/>
        <v>0</v>
      </c>
      <c r="H2071" s="6"/>
      <c r="I2071" s="6"/>
      <c r="J2071" s="6"/>
      <c r="K2071" s="28">
        <f t="shared" si="269"/>
        <v>0</v>
      </c>
      <c r="L2071" s="28">
        <f t="shared" si="270"/>
        <v>0</v>
      </c>
      <c r="M2071" s="28">
        <f t="shared" si="271"/>
        <v>0</v>
      </c>
      <c r="O2071" s="11" t="s">
        <v>25</v>
      </c>
      <c r="P2071" s="6"/>
      <c r="Q2071" s="28">
        <f t="shared" si="272"/>
        <v>0</v>
      </c>
      <c r="S2071" s="11" t="s">
        <v>25</v>
      </c>
      <c r="T2071" s="6"/>
      <c r="U2071" s="28">
        <f t="shared" si="273"/>
        <v>0</v>
      </c>
    </row>
    <row r="2072" spans="1:21" x14ac:dyDescent="0.35">
      <c r="A2072" s="6"/>
      <c r="B2072" s="6"/>
      <c r="C2072" s="6"/>
      <c r="D2072" s="28">
        <f t="shared" si="266"/>
        <v>0</v>
      </c>
      <c r="E2072" s="28">
        <f t="shared" si="267"/>
        <v>0</v>
      </c>
      <c r="F2072" s="28">
        <f t="shared" si="268"/>
        <v>0</v>
      </c>
      <c r="H2072" s="6"/>
      <c r="I2072" s="6"/>
      <c r="J2072" s="6"/>
      <c r="K2072" s="28">
        <f t="shared" si="269"/>
        <v>0</v>
      </c>
      <c r="L2072" s="28">
        <f t="shared" si="270"/>
        <v>0</v>
      </c>
      <c r="M2072" s="28">
        <f t="shared" si="271"/>
        <v>0</v>
      </c>
      <c r="O2072" s="11" t="s">
        <v>25</v>
      </c>
      <c r="P2072" s="6"/>
      <c r="Q2072" s="28">
        <f t="shared" si="272"/>
        <v>0</v>
      </c>
      <c r="S2072" s="11" t="s">
        <v>25</v>
      </c>
      <c r="T2072" s="6"/>
      <c r="U2072" s="28">
        <f t="shared" si="273"/>
        <v>0</v>
      </c>
    </row>
    <row r="2073" spans="1:21" x14ac:dyDescent="0.35">
      <c r="A2073" s="6"/>
      <c r="B2073" s="6"/>
      <c r="C2073" s="6"/>
      <c r="D2073" s="28">
        <f t="shared" si="266"/>
        <v>0</v>
      </c>
      <c r="E2073" s="28">
        <f t="shared" si="267"/>
        <v>0</v>
      </c>
      <c r="F2073" s="28">
        <f t="shared" si="268"/>
        <v>0</v>
      </c>
      <c r="H2073" s="6"/>
      <c r="I2073" s="6"/>
      <c r="J2073" s="6"/>
      <c r="K2073" s="28">
        <f t="shared" si="269"/>
        <v>0</v>
      </c>
      <c r="L2073" s="28">
        <f t="shared" si="270"/>
        <v>0</v>
      </c>
      <c r="M2073" s="28">
        <f t="shared" si="271"/>
        <v>0</v>
      </c>
      <c r="O2073" s="11" t="s">
        <v>25</v>
      </c>
      <c r="P2073" s="6"/>
      <c r="Q2073" s="28">
        <f t="shared" si="272"/>
        <v>0</v>
      </c>
      <c r="S2073" s="11" t="s">
        <v>25</v>
      </c>
      <c r="T2073" s="6"/>
      <c r="U2073" s="28">
        <f t="shared" si="273"/>
        <v>0</v>
      </c>
    </row>
    <row r="2074" spans="1:21" x14ac:dyDescent="0.35">
      <c r="A2074" s="6"/>
      <c r="B2074" s="6"/>
      <c r="C2074" s="6"/>
      <c r="D2074" s="28">
        <f t="shared" si="266"/>
        <v>0</v>
      </c>
      <c r="E2074" s="28">
        <f t="shared" si="267"/>
        <v>0</v>
      </c>
      <c r="F2074" s="28">
        <f t="shared" si="268"/>
        <v>0</v>
      </c>
      <c r="H2074" s="6"/>
      <c r="I2074" s="6"/>
      <c r="J2074" s="6"/>
      <c r="K2074" s="28">
        <f t="shared" si="269"/>
        <v>0</v>
      </c>
      <c r="L2074" s="28">
        <f t="shared" si="270"/>
        <v>0</v>
      </c>
      <c r="M2074" s="28">
        <f t="shared" si="271"/>
        <v>0</v>
      </c>
      <c r="O2074" s="11" t="s">
        <v>25</v>
      </c>
      <c r="P2074" s="6"/>
      <c r="Q2074" s="28">
        <f t="shared" si="272"/>
        <v>0</v>
      </c>
      <c r="S2074" s="11" t="s">
        <v>25</v>
      </c>
      <c r="T2074" s="6"/>
      <c r="U2074" s="28">
        <f t="shared" si="273"/>
        <v>0</v>
      </c>
    </row>
    <row r="2075" spans="1:21" x14ac:dyDescent="0.35">
      <c r="A2075" s="6"/>
      <c r="B2075" s="6"/>
      <c r="C2075" s="6"/>
      <c r="D2075" s="28">
        <f t="shared" si="266"/>
        <v>0</v>
      </c>
      <c r="E2075" s="28">
        <f t="shared" si="267"/>
        <v>0</v>
      </c>
      <c r="F2075" s="28">
        <f t="shared" si="268"/>
        <v>0</v>
      </c>
      <c r="H2075" s="6"/>
      <c r="I2075" s="6"/>
      <c r="J2075" s="6"/>
      <c r="K2075" s="28">
        <f t="shared" si="269"/>
        <v>0</v>
      </c>
      <c r="L2075" s="28">
        <f t="shared" si="270"/>
        <v>0</v>
      </c>
      <c r="M2075" s="28">
        <f t="shared" si="271"/>
        <v>0</v>
      </c>
      <c r="O2075" s="11" t="s">
        <v>25</v>
      </c>
      <c r="P2075" s="6"/>
      <c r="Q2075" s="28">
        <f t="shared" si="272"/>
        <v>0</v>
      </c>
      <c r="S2075" s="11" t="s">
        <v>25</v>
      </c>
      <c r="T2075" s="6"/>
      <c r="U2075" s="28">
        <f t="shared" si="273"/>
        <v>0</v>
      </c>
    </row>
    <row r="2076" spans="1:21" x14ac:dyDescent="0.35">
      <c r="A2076" s="6"/>
      <c r="B2076" s="6"/>
      <c r="C2076" s="6"/>
      <c r="D2076" s="28">
        <f t="shared" si="266"/>
        <v>0</v>
      </c>
      <c r="E2076" s="28">
        <f t="shared" si="267"/>
        <v>0</v>
      </c>
      <c r="F2076" s="28">
        <f t="shared" si="268"/>
        <v>0</v>
      </c>
      <c r="H2076" s="6"/>
      <c r="I2076" s="6"/>
      <c r="J2076" s="6"/>
      <c r="K2076" s="28">
        <f t="shared" si="269"/>
        <v>0</v>
      </c>
      <c r="L2076" s="28">
        <f t="shared" si="270"/>
        <v>0</v>
      </c>
      <c r="M2076" s="28">
        <f t="shared" si="271"/>
        <v>0</v>
      </c>
      <c r="O2076" s="11" t="s">
        <v>25</v>
      </c>
      <c r="P2076" s="6"/>
      <c r="Q2076" s="28">
        <f t="shared" si="272"/>
        <v>0</v>
      </c>
      <c r="S2076" s="11" t="s">
        <v>25</v>
      </c>
      <c r="T2076" s="6"/>
      <c r="U2076" s="28">
        <f t="shared" si="273"/>
        <v>0</v>
      </c>
    </row>
    <row r="2077" spans="1:21" x14ac:dyDescent="0.35">
      <c r="A2077" s="6"/>
      <c r="B2077" s="6"/>
      <c r="C2077" s="6"/>
      <c r="D2077" s="28">
        <f t="shared" si="266"/>
        <v>0</v>
      </c>
      <c r="E2077" s="28">
        <f t="shared" si="267"/>
        <v>0</v>
      </c>
      <c r="F2077" s="28">
        <f t="shared" si="268"/>
        <v>0</v>
      </c>
      <c r="H2077" s="6"/>
      <c r="I2077" s="6"/>
      <c r="J2077" s="6"/>
      <c r="K2077" s="28">
        <f t="shared" si="269"/>
        <v>0</v>
      </c>
      <c r="L2077" s="28">
        <f t="shared" si="270"/>
        <v>0</v>
      </c>
      <c r="M2077" s="28">
        <f t="shared" si="271"/>
        <v>0</v>
      </c>
      <c r="O2077" s="11" t="s">
        <v>25</v>
      </c>
      <c r="P2077" s="6"/>
      <c r="Q2077" s="28">
        <f t="shared" si="272"/>
        <v>0</v>
      </c>
      <c r="S2077" s="11" t="s">
        <v>25</v>
      </c>
      <c r="T2077" s="6"/>
      <c r="U2077" s="28">
        <f t="shared" si="273"/>
        <v>0</v>
      </c>
    </row>
    <row r="2078" spans="1:21" x14ac:dyDescent="0.35">
      <c r="A2078" s="6"/>
      <c r="B2078" s="6"/>
      <c r="C2078" s="6"/>
      <c r="D2078" s="28">
        <f t="shared" si="266"/>
        <v>0</v>
      </c>
      <c r="E2078" s="28">
        <f t="shared" si="267"/>
        <v>0</v>
      </c>
      <c r="F2078" s="28">
        <f t="shared" si="268"/>
        <v>0</v>
      </c>
      <c r="H2078" s="6"/>
      <c r="I2078" s="6"/>
      <c r="J2078" s="6"/>
      <c r="K2078" s="28">
        <f t="shared" si="269"/>
        <v>0</v>
      </c>
      <c r="L2078" s="28">
        <f t="shared" si="270"/>
        <v>0</v>
      </c>
      <c r="M2078" s="28">
        <f t="shared" si="271"/>
        <v>0</v>
      </c>
      <c r="O2078" s="11" t="s">
        <v>25</v>
      </c>
      <c r="P2078" s="6"/>
      <c r="Q2078" s="28">
        <f t="shared" si="272"/>
        <v>0</v>
      </c>
      <c r="S2078" s="11" t="s">
        <v>25</v>
      </c>
      <c r="T2078" s="6"/>
      <c r="U2078" s="28">
        <f t="shared" si="273"/>
        <v>0</v>
      </c>
    </row>
    <row r="2079" spans="1:21" x14ac:dyDescent="0.35">
      <c r="A2079" s="6"/>
      <c r="B2079" s="6"/>
      <c r="C2079" s="6"/>
      <c r="D2079" s="28">
        <f t="shared" si="266"/>
        <v>0</v>
      </c>
      <c r="E2079" s="28">
        <f t="shared" si="267"/>
        <v>0</v>
      </c>
      <c r="F2079" s="28">
        <f t="shared" si="268"/>
        <v>0</v>
      </c>
      <c r="H2079" s="6"/>
      <c r="I2079" s="6"/>
      <c r="J2079" s="6"/>
      <c r="K2079" s="28">
        <f t="shared" si="269"/>
        <v>0</v>
      </c>
      <c r="L2079" s="28">
        <f t="shared" si="270"/>
        <v>0</v>
      </c>
      <c r="M2079" s="28">
        <f t="shared" si="271"/>
        <v>0</v>
      </c>
      <c r="O2079" s="11" t="s">
        <v>25</v>
      </c>
      <c r="P2079" s="6"/>
      <c r="Q2079" s="28">
        <f t="shared" si="272"/>
        <v>0</v>
      </c>
      <c r="S2079" s="11" t="s">
        <v>25</v>
      </c>
      <c r="T2079" s="6"/>
      <c r="U2079" s="28">
        <f t="shared" si="273"/>
        <v>0</v>
      </c>
    </row>
    <row r="2080" spans="1:21" x14ac:dyDescent="0.35">
      <c r="A2080" s="6"/>
      <c r="B2080" s="6"/>
      <c r="C2080" s="6"/>
      <c r="D2080" s="28">
        <f t="shared" si="266"/>
        <v>0</v>
      </c>
      <c r="E2080" s="28">
        <f t="shared" si="267"/>
        <v>0</v>
      </c>
      <c r="F2080" s="28">
        <f t="shared" si="268"/>
        <v>0</v>
      </c>
      <c r="H2080" s="6"/>
      <c r="I2080" s="6"/>
      <c r="J2080" s="6"/>
      <c r="K2080" s="28">
        <f t="shared" si="269"/>
        <v>0</v>
      </c>
      <c r="L2080" s="28">
        <f t="shared" si="270"/>
        <v>0</v>
      </c>
      <c r="M2080" s="28">
        <f t="shared" si="271"/>
        <v>0</v>
      </c>
      <c r="O2080" s="11" t="s">
        <v>25</v>
      </c>
      <c r="P2080" s="6"/>
      <c r="Q2080" s="28">
        <f t="shared" si="272"/>
        <v>0</v>
      </c>
      <c r="S2080" s="11" t="s">
        <v>25</v>
      </c>
      <c r="T2080" s="6"/>
      <c r="U2080" s="28">
        <f t="shared" si="273"/>
        <v>0</v>
      </c>
    </row>
    <row r="2081" spans="1:21" x14ac:dyDescent="0.35">
      <c r="A2081" s="6"/>
      <c r="B2081" s="6"/>
      <c r="C2081" s="6"/>
      <c r="D2081" s="28">
        <f t="shared" si="266"/>
        <v>0</v>
      </c>
      <c r="E2081" s="28">
        <f t="shared" si="267"/>
        <v>0</v>
      </c>
      <c r="F2081" s="28">
        <f t="shared" si="268"/>
        <v>0</v>
      </c>
      <c r="H2081" s="6"/>
      <c r="I2081" s="6"/>
      <c r="J2081" s="6"/>
      <c r="K2081" s="28">
        <f t="shared" si="269"/>
        <v>0</v>
      </c>
      <c r="L2081" s="28">
        <f t="shared" si="270"/>
        <v>0</v>
      </c>
      <c r="M2081" s="28">
        <f t="shared" si="271"/>
        <v>0</v>
      </c>
      <c r="O2081" s="11" t="s">
        <v>25</v>
      </c>
      <c r="P2081" s="6"/>
      <c r="Q2081" s="28">
        <f t="shared" si="272"/>
        <v>0</v>
      </c>
      <c r="S2081" s="11" t="s">
        <v>25</v>
      </c>
      <c r="T2081" s="6"/>
      <c r="U2081" s="28">
        <f t="shared" si="273"/>
        <v>0</v>
      </c>
    </row>
    <row r="2082" spans="1:21" x14ac:dyDescent="0.35">
      <c r="A2082" s="6"/>
      <c r="B2082" s="6"/>
      <c r="C2082" s="6"/>
      <c r="D2082" s="28">
        <f t="shared" si="266"/>
        <v>0</v>
      </c>
      <c r="E2082" s="28">
        <f t="shared" si="267"/>
        <v>0</v>
      </c>
      <c r="F2082" s="28">
        <f t="shared" si="268"/>
        <v>0</v>
      </c>
      <c r="H2082" s="6"/>
      <c r="I2082" s="6"/>
      <c r="J2082" s="6"/>
      <c r="K2082" s="28">
        <f t="shared" si="269"/>
        <v>0</v>
      </c>
      <c r="L2082" s="28">
        <f t="shared" si="270"/>
        <v>0</v>
      </c>
      <c r="M2082" s="28">
        <f t="shared" si="271"/>
        <v>0</v>
      </c>
      <c r="O2082" s="11" t="s">
        <v>25</v>
      </c>
      <c r="P2082" s="6"/>
      <c r="Q2082" s="28">
        <f t="shared" si="272"/>
        <v>0</v>
      </c>
      <c r="S2082" s="11" t="s">
        <v>25</v>
      </c>
      <c r="T2082" s="6"/>
      <c r="U2082" s="28">
        <f t="shared" si="273"/>
        <v>0</v>
      </c>
    </row>
    <row r="2083" spans="1:21" x14ac:dyDescent="0.35">
      <c r="A2083" s="6"/>
      <c r="B2083" s="6"/>
      <c r="C2083" s="6"/>
      <c r="D2083" s="28">
        <f t="shared" si="266"/>
        <v>0</v>
      </c>
      <c r="E2083" s="28">
        <f t="shared" si="267"/>
        <v>0</v>
      </c>
      <c r="F2083" s="28">
        <f t="shared" si="268"/>
        <v>0</v>
      </c>
      <c r="H2083" s="6"/>
      <c r="I2083" s="6"/>
      <c r="J2083" s="6"/>
      <c r="K2083" s="28">
        <f t="shared" si="269"/>
        <v>0</v>
      </c>
      <c r="L2083" s="28">
        <f t="shared" si="270"/>
        <v>0</v>
      </c>
      <c r="M2083" s="28">
        <f t="shared" si="271"/>
        <v>0</v>
      </c>
      <c r="O2083" s="11" t="s">
        <v>25</v>
      </c>
      <c r="P2083" s="6"/>
      <c r="Q2083" s="28">
        <f t="shared" si="272"/>
        <v>0</v>
      </c>
      <c r="S2083" s="11" t="s">
        <v>25</v>
      </c>
      <c r="T2083" s="6"/>
      <c r="U2083" s="28">
        <f t="shared" si="273"/>
        <v>0</v>
      </c>
    </row>
    <row r="2084" spans="1:21" x14ac:dyDescent="0.35">
      <c r="A2084" s="6"/>
      <c r="B2084" s="6"/>
      <c r="C2084" s="6"/>
      <c r="D2084" s="28">
        <f t="shared" si="266"/>
        <v>0</v>
      </c>
      <c r="E2084" s="28">
        <f t="shared" si="267"/>
        <v>0</v>
      </c>
      <c r="F2084" s="28">
        <f t="shared" si="268"/>
        <v>0</v>
      </c>
      <c r="H2084" s="6"/>
      <c r="I2084" s="6"/>
      <c r="J2084" s="6"/>
      <c r="K2084" s="28">
        <f t="shared" si="269"/>
        <v>0</v>
      </c>
      <c r="L2084" s="28">
        <f t="shared" si="270"/>
        <v>0</v>
      </c>
      <c r="M2084" s="28">
        <f t="shared" si="271"/>
        <v>0</v>
      </c>
      <c r="O2084" s="11" t="s">
        <v>25</v>
      </c>
      <c r="P2084" s="6"/>
      <c r="Q2084" s="28">
        <f t="shared" si="272"/>
        <v>0</v>
      </c>
      <c r="S2084" s="11" t="s">
        <v>25</v>
      </c>
      <c r="T2084" s="6"/>
      <c r="U2084" s="28">
        <f t="shared" si="273"/>
        <v>0</v>
      </c>
    </row>
    <row r="2085" spans="1:21" x14ac:dyDescent="0.35">
      <c r="A2085" s="6"/>
      <c r="B2085" s="6"/>
      <c r="C2085" s="6"/>
      <c r="D2085" s="28">
        <f t="shared" si="266"/>
        <v>0</v>
      </c>
      <c r="E2085" s="28">
        <f t="shared" si="267"/>
        <v>0</v>
      </c>
      <c r="F2085" s="28">
        <f t="shared" si="268"/>
        <v>0</v>
      </c>
      <c r="H2085" s="6"/>
      <c r="I2085" s="6"/>
      <c r="J2085" s="6"/>
      <c r="K2085" s="28">
        <f t="shared" si="269"/>
        <v>0</v>
      </c>
      <c r="L2085" s="28">
        <f t="shared" si="270"/>
        <v>0</v>
      </c>
      <c r="M2085" s="28">
        <f t="shared" si="271"/>
        <v>0</v>
      </c>
      <c r="O2085" s="11" t="s">
        <v>25</v>
      </c>
      <c r="P2085" s="6"/>
      <c r="Q2085" s="28">
        <f t="shared" si="272"/>
        <v>0</v>
      </c>
      <c r="S2085" s="11" t="s">
        <v>25</v>
      </c>
      <c r="T2085" s="6"/>
      <c r="U2085" s="28">
        <f t="shared" si="273"/>
        <v>0</v>
      </c>
    </row>
    <row r="2086" spans="1:21" x14ac:dyDescent="0.35">
      <c r="A2086" s="6"/>
      <c r="B2086" s="6"/>
      <c r="C2086" s="6"/>
      <c r="D2086" s="28">
        <f t="shared" si="266"/>
        <v>0</v>
      </c>
      <c r="E2086" s="28">
        <f t="shared" si="267"/>
        <v>0</v>
      </c>
      <c r="F2086" s="28">
        <f t="shared" si="268"/>
        <v>0</v>
      </c>
      <c r="H2086" s="6"/>
      <c r="I2086" s="6"/>
      <c r="J2086" s="6"/>
      <c r="K2086" s="28">
        <f t="shared" si="269"/>
        <v>0</v>
      </c>
      <c r="L2086" s="28">
        <f t="shared" si="270"/>
        <v>0</v>
      </c>
      <c r="M2086" s="28">
        <f t="shared" si="271"/>
        <v>0</v>
      </c>
      <c r="O2086" s="11" t="s">
        <v>25</v>
      </c>
      <c r="P2086" s="6"/>
      <c r="Q2086" s="28">
        <f t="shared" si="272"/>
        <v>0</v>
      </c>
      <c r="S2086" s="11" t="s">
        <v>25</v>
      </c>
      <c r="T2086" s="6"/>
      <c r="U2086" s="28">
        <f t="shared" si="273"/>
        <v>0</v>
      </c>
    </row>
    <row r="2087" spans="1:21" x14ac:dyDescent="0.35">
      <c r="A2087" s="6"/>
      <c r="B2087" s="6"/>
      <c r="C2087" s="6"/>
      <c r="D2087" s="28">
        <f t="shared" si="266"/>
        <v>0</v>
      </c>
      <c r="E2087" s="28">
        <f t="shared" si="267"/>
        <v>0</v>
      </c>
      <c r="F2087" s="28">
        <f t="shared" si="268"/>
        <v>0</v>
      </c>
      <c r="H2087" s="6"/>
      <c r="I2087" s="6"/>
      <c r="J2087" s="6"/>
      <c r="K2087" s="28">
        <f t="shared" si="269"/>
        <v>0</v>
      </c>
      <c r="L2087" s="28">
        <f t="shared" si="270"/>
        <v>0</v>
      </c>
      <c r="M2087" s="28">
        <f t="shared" si="271"/>
        <v>0</v>
      </c>
      <c r="O2087" s="11" t="s">
        <v>25</v>
      </c>
      <c r="P2087" s="6"/>
      <c r="Q2087" s="28">
        <f t="shared" si="272"/>
        <v>0</v>
      </c>
      <c r="S2087" s="11" t="s">
        <v>25</v>
      </c>
      <c r="T2087" s="6"/>
      <c r="U2087" s="28">
        <f t="shared" si="273"/>
        <v>0</v>
      </c>
    </row>
    <row r="2088" spans="1:21" x14ac:dyDescent="0.35">
      <c r="A2088" s="6"/>
      <c r="B2088" s="6"/>
      <c r="C2088" s="6"/>
      <c r="D2088" s="28">
        <f t="shared" si="266"/>
        <v>0</v>
      </c>
      <c r="E2088" s="28">
        <f t="shared" si="267"/>
        <v>0</v>
      </c>
      <c r="F2088" s="28">
        <f t="shared" si="268"/>
        <v>0</v>
      </c>
      <c r="H2088" s="6"/>
      <c r="I2088" s="6"/>
      <c r="J2088" s="6"/>
      <c r="K2088" s="28">
        <f t="shared" si="269"/>
        <v>0</v>
      </c>
      <c r="L2088" s="28">
        <f t="shared" si="270"/>
        <v>0</v>
      </c>
      <c r="M2088" s="28">
        <f t="shared" si="271"/>
        <v>0</v>
      </c>
      <c r="O2088" s="11" t="s">
        <v>25</v>
      </c>
      <c r="P2088" s="6"/>
      <c r="Q2088" s="28">
        <f t="shared" si="272"/>
        <v>0</v>
      </c>
      <c r="S2088" s="11" t="s">
        <v>25</v>
      </c>
      <c r="T2088" s="6"/>
      <c r="U2088" s="28">
        <f t="shared" si="273"/>
        <v>0</v>
      </c>
    </row>
    <row r="2089" spans="1:21" x14ac:dyDescent="0.35">
      <c r="A2089" s="6"/>
      <c r="B2089" s="6"/>
      <c r="C2089" s="6"/>
      <c r="D2089" s="28">
        <f t="shared" si="266"/>
        <v>0</v>
      </c>
      <c r="E2089" s="28">
        <f t="shared" si="267"/>
        <v>0</v>
      </c>
      <c r="F2089" s="28">
        <f t="shared" si="268"/>
        <v>0</v>
      </c>
      <c r="H2089" s="6"/>
      <c r="I2089" s="6"/>
      <c r="J2089" s="6"/>
      <c r="K2089" s="28">
        <f t="shared" si="269"/>
        <v>0</v>
      </c>
      <c r="L2089" s="28">
        <f t="shared" si="270"/>
        <v>0</v>
      </c>
      <c r="M2089" s="28">
        <f t="shared" si="271"/>
        <v>0</v>
      </c>
      <c r="O2089" s="11" t="s">
        <v>25</v>
      </c>
      <c r="P2089" s="6"/>
      <c r="Q2089" s="28">
        <f t="shared" si="272"/>
        <v>0</v>
      </c>
      <c r="S2089" s="11" t="s">
        <v>25</v>
      </c>
      <c r="T2089" s="6"/>
      <c r="U2089" s="28">
        <f t="shared" si="273"/>
        <v>0</v>
      </c>
    </row>
    <row r="2090" spans="1:21" x14ac:dyDescent="0.35">
      <c r="A2090" s="6"/>
      <c r="B2090" s="6"/>
      <c r="C2090" s="6"/>
      <c r="D2090" s="28">
        <f t="shared" si="266"/>
        <v>0</v>
      </c>
      <c r="E2090" s="28">
        <f t="shared" si="267"/>
        <v>0</v>
      </c>
      <c r="F2090" s="28">
        <f t="shared" si="268"/>
        <v>0</v>
      </c>
      <c r="H2090" s="6"/>
      <c r="I2090" s="6"/>
      <c r="J2090" s="6"/>
      <c r="K2090" s="28">
        <f t="shared" si="269"/>
        <v>0</v>
      </c>
      <c r="L2090" s="28">
        <f t="shared" si="270"/>
        <v>0</v>
      </c>
      <c r="M2090" s="28">
        <f t="shared" si="271"/>
        <v>0</v>
      </c>
      <c r="O2090" s="11" t="s">
        <v>25</v>
      </c>
      <c r="P2090" s="6"/>
      <c r="Q2090" s="28">
        <f t="shared" si="272"/>
        <v>0</v>
      </c>
      <c r="S2090" s="11" t="s">
        <v>25</v>
      </c>
      <c r="T2090" s="6"/>
      <c r="U2090" s="28">
        <f t="shared" si="273"/>
        <v>0</v>
      </c>
    </row>
    <row r="2091" spans="1:21" x14ac:dyDescent="0.35">
      <c r="A2091" s="6"/>
      <c r="B2091" s="6"/>
      <c r="C2091" s="6"/>
      <c r="D2091" s="28">
        <f t="shared" si="266"/>
        <v>0</v>
      </c>
      <c r="E2091" s="28">
        <f t="shared" si="267"/>
        <v>0</v>
      </c>
      <c r="F2091" s="28">
        <f t="shared" si="268"/>
        <v>0</v>
      </c>
      <c r="H2091" s="6"/>
      <c r="I2091" s="6"/>
      <c r="J2091" s="6"/>
      <c r="K2091" s="28">
        <f t="shared" si="269"/>
        <v>0</v>
      </c>
      <c r="L2091" s="28">
        <f t="shared" si="270"/>
        <v>0</v>
      </c>
      <c r="M2091" s="28">
        <f t="shared" si="271"/>
        <v>0</v>
      </c>
      <c r="O2091" s="11" t="s">
        <v>25</v>
      </c>
      <c r="P2091" s="6"/>
      <c r="Q2091" s="28">
        <f t="shared" si="272"/>
        <v>0</v>
      </c>
      <c r="S2091" s="11" t="s">
        <v>25</v>
      </c>
      <c r="T2091" s="6"/>
      <c r="U2091" s="28">
        <f t="shared" si="273"/>
        <v>0</v>
      </c>
    </row>
    <row r="2092" spans="1:21" x14ac:dyDescent="0.35">
      <c r="A2092" s="6"/>
      <c r="B2092" s="6"/>
      <c r="C2092" s="6"/>
      <c r="D2092" s="28">
        <f t="shared" si="266"/>
        <v>0</v>
      </c>
      <c r="E2092" s="28">
        <f t="shared" si="267"/>
        <v>0</v>
      </c>
      <c r="F2092" s="28">
        <f t="shared" si="268"/>
        <v>0</v>
      </c>
      <c r="H2092" s="6"/>
      <c r="I2092" s="6"/>
      <c r="J2092" s="6"/>
      <c r="K2092" s="28">
        <f t="shared" si="269"/>
        <v>0</v>
      </c>
      <c r="L2092" s="28">
        <f t="shared" si="270"/>
        <v>0</v>
      </c>
      <c r="M2092" s="28">
        <f t="shared" si="271"/>
        <v>0</v>
      </c>
      <c r="O2092" s="11" t="s">
        <v>25</v>
      </c>
      <c r="P2092" s="6"/>
      <c r="Q2092" s="28">
        <f t="shared" si="272"/>
        <v>0</v>
      </c>
      <c r="S2092" s="11" t="s">
        <v>25</v>
      </c>
      <c r="T2092" s="6"/>
      <c r="U2092" s="28">
        <f t="shared" si="273"/>
        <v>0</v>
      </c>
    </row>
    <row r="2093" spans="1:21" x14ac:dyDescent="0.35">
      <c r="A2093" s="6"/>
      <c r="B2093" s="6"/>
      <c r="C2093" s="6"/>
      <c r="D2093" s="28">
        <f t="shared" si="266"/>
        <v>0</v>
      </c>
      <c r="E2093" s="28">
        <f t="shared" si="267"/>
        <v>0</v>
      </c>
      <c r="F2093" s="28">
        <f t="shared" si="268"/>
        <v>0</v>
      </c>
      <c r="H2093" s="6"/>
      <c r="I2093" s="6"/>
      <c r="J2093" s="6"/>
      <c r="K2093" s="28">
        <f t="shared" si="269"/>
        <v>0</v>
      </c>
      <c r="L2093" s="28">
        <f t="shared" si="270"/>
        <v>0</v>
      </c>
      <c r="M2093" s="28">
        <f t="shared" si="271"/>
        <v>0</v>
      </c>
      <c r="O2093" s="11" t="s">
        <v>25</v>
      </c>
      <c r="P2093" s="6"/>
      <c r="Q2093" s="28">
        <f t="shared" si="272"/>
        <v>0</v>
      </c>
      <c r="S2093" s="11" t="s">
        <v>25</v>
      </c>
      <c r="T2093" s="6"/>
      <c r="U2093" s="28">
        <f t="shared" si="273"/>
        <v>0</v>
      </c>
    </row>
    <row r="2094" spans="1:21" x14ac:dyDescent="0.35">
      <c r="A2094" s="6"/>
      <c r="B2094" s="6"/>
      <c r="C2094" s="6"/>
      <c r="D2094" s="28">
        <f t="shared" si="266"/>
        <v>0</v>
      </c>
      <c r="E2094" s="28">
        <f t="shared" si="267"/>
        <v>0</v>
      </c>
      <c r="F2094" s="28">
        <f t="shared" si="268"/>
        <v>0</v>
      </c>
      <c r="H2094" s="6"/>
      <c r="I2094" s="6"/>
      <c r="J2094" s="6"/>
      <c r="K2094" s="28">
        <f t="shared" si="269"/>
        <v>0</v>
      </c>
      <c r="L2094" s="28">
        <f t="shared" si="270"/>
        <v>0</v>
      </c>
      <c r="M2094" s="28">
        <f t="shared" si="271"/>
        <v>0</v>
      </c>
      <c r="O2094" s="11" t="s">
        <v>25</v>
      </c>
      <c r="P2094" s="6"/>
      <c r="Q2094" s="28">
        <f t="shared" si="272"/>
        <v>0</v>
      </c>
      <c r="S2094" s="11" t="s">
        <v>25</v>
      </c>
      <c r="T2094" s="6"/>
      <c r="U2094" s="28">
        <f t="shared" si="273"/>
        <v>0</v>
      </c>
    </row>
    <row r="2095" spans="1:21" x14ac:dyDescent="0.35">
      <c r="A2095" s="6"/>
      <c r="B2095" s="6"/>
      <c r="C2095" s="6"/>
      <c r="D2095" s="28">
        <f t="shared" si="266"/>
        <v>0</v>
      </c>
      <c r="E2095" s="28">
        <f t="shared" si="267"/>
        <v>0</v>
      </c>
      <c r="F2095" s="28">
        <f t="shared" si="268"/>
        <v>0</v>
      </c>
      <c r="H2095" s="6"/>
      <c r="I2095" s="6"/>
      <c r="J2095" s="6"/>
      <c r="K2095" s="28">
        <f t="shared" si="269"/>
        <v>0</v>
      </c>
      <c r="L2095" s="28">
        <f t="shared" si="270"/>
        <v>0</v>
      </c>
      <c r="M2095" s="28">
        <f t="shared" si="271"/>
        <v>0</v>
      </c>
      <c r="O2095" s="11" t="s">
        <v>25</v>
      </c>
      <c r="P2095" s="6"/>
      <c r="Q2095" s="28">
        <f t="shared" si="272"/>
        <v>0</v>
      </c>
      <c r="S2095" s="11" t="s">
        <v>25</v>
      </c>
      <c r="T2095" s="6"/>
      <c r="U2095" s="28">
        <f t="shared" si="273"/>
        <v>0</v>
      </c>
    </row>
    <row r="2096" spans="1:21" x14ac:dyDescent="0.35">
      <c r="A2096" s="6"/>
      <c r="B2096" s="6"/>
      <c r="C2096" s="6"/>
      <c r="D2096" s="28">
        <f t="shared" si="266"/>
        <v>0</v>
      </c>
      <c r="E2096" s="28">
        <f t="shared" si="267"/>
        <v>0</v>
      </c>
      <c r="F2096" s="28">
        <f t="shared" si="268"/>
        <v>0</v>
      </c>
      <c r="H2096" s="6"/>
      <c r="I2096" s="6"/>
      <c r="J2096" s="6"/>
      <c r="K2096" s="28">
        <f t="shared" si="269"/>
        <v>0</v>
      </c>
      <c r="L2096" s="28">
        <f t="shared" si="270"/>
        <v>0</v>
      </c>
      <c r="M2096" s="28">
        <f t="shared" si="271"/>
        <v>0</v>
      </c>
      <c r="O2096" s="11" t="s">
        <v>25</v>
      </c>
      <c r="P2096" s="6"/>
      <c r="Q2096" s="28">
        <f t="shared" si="272"/>
        <v>0</v>
      </c>
      <c r="S2096" s="11" t="s">
        <v>25</v>
      </c>
      <c r="T2096" s="6"/>
      <c r="U2096" s="28">
        <f t="shared" si="273"/>
        <v>0</v>
      </c>
    </row>
    <row r="2097" spans="1:21" x14ac:dyDescent="0.35">
      <c r="A2097" s="6"/>
      <c r="B2097" s="6"/>
      <c r="C2097" s="6"/>
      <c r="D2097" s="28">
        <f t="shared" si="266"/>
        <v>0</v>
      </c>
      <c r="E2097" s="28">
        <f t="shared" si="267"/>
        <v>0</v>
      </c>
      <c r="F2097" s="28">
        <f t="shared" si="268"/>
        <v>0</v>
      </c>
      <c r="H2097" s="6"/>
      <c r="I2097" s="6"/>
      <c r="J2097" s="6"/>
      <c r="K2097" s="28">
        <f t="shared" si="269"/>
        <v>0</v>
      </c>
      <c r="L2097" s="28">
        <f t="shared" si="270"/>
        <v>0</v>
      </c>
      <c r="M2097" s="28">
        <f t="shared" si="271"/>
        <v>0</v>
      </c>
      <c r="O2097" s="11" t="s">
        <v>25</v>
      </c>
      <c r="P2097" s="6"/>
      <c r="Q2097" s="28">
        <f t="shared" si="272"/>
        <v>0</v>
      </c>
      <c r="S2097" s="11" t="s">
        <v>25</v>
      </c>
      <c r="T2097" s="6"/>
      <c r="U2097" s="28">
        <f t="shared" si="273"/>
        <v>0</v>
      </c>
    </row>
    <row r="2098" spans="1:21" x14ac:dyDescent="0.35">
      <c r="A2098" s="6"/>
      <c r="B2098" s="6"/>
      <c r="C2098" s="6"/>
      <c r="D2098" s="28">
        <f t="shared" ref="D2098:D2161" si="274">CalcHostUnitsFullStack(B2098)</f>
        <v>0</v>
      </c>
      <c r="E2098" s="28">
        <f t="shared" ref="E2098:E2161" si="275">D2098*C2098</f>
        <v>0</v>
      </c>
      <c r="F2098" s="28">
        <f t="shared" ref="F2098:F2161" si="276">CalcCustomMetricsFullStack(B2098)</f>
        <v>0</v>
      </c>
      <c r="H2098" s="6"/>
      <c r="I2098" s="6"/>
      <c r="J2098" s="6"/>
      <c r="K2098" s="28">
        <f t="shared" ref="K2098:K2161" si="277">CalcHostUnitsInfraOnly(I2098)</f>
        <v>0</v>
      </c>
      <c r="L2098" s="28">
        <f t="shared" ref="L2098:L2161" si="278">K2098*J2098</f>
        <v>0</v>
      </c>
      <c r="M2098" s="28">
        <f t="shared" ref="M2098:M2161" si="279">CalcCustomMetricsInfraOnly(I2098)</f>
        <v>0</v>
      </c>
      <c r="O2098" s="11" t="s">
        <v>25</v>
      </c>
      <c r="P2098" s="6"/>
      <c r="Q2098" s="28">
        <f t="shared" ref="Q2098:Q2161" si="280">CalcHostUnitsFullStack(VLOOKUP(O2098,machine_sizes,2,FALSE))*P2098</f>
        <v>0</v>
      </c>
      <c r="S2098" s="11" t="s">
        <v>25</v>
      </c>
      <c r="T2098" s="6"/>
      <c r="U2098" s="28">
        <f t="shared" ref="U2098:U2161" si="281">CalcHostUnitsInfraOnly(VLOOKUP(S2098,machine_sizes,2,FALSE))*T2098</f>
        <v>0</v>
      </c>
    </row>
    <row r="2099" spans="1:21" x14ac:dyDescent="0.35">
      <c r="A2099" s="6"/>
      <c r="B2099" s="6"/>
      <c r="C2099" s="6"/>
      <c r="D2099" s="28">
        <f t="shared" si="274"/>
        <v>0</v>
      </c>
      <c r="E2099" s="28">
        <f t="shared" si="275"/>
        <v>0</v>
      </c>
      <c r="F2099" s="28">
        <f t="shared" si="276"/>
        <v>0</v>
      </c>
      <c r="H2099" s="6"/>
      <c r="I2099" s="6"/>
      <c r="J2099" s="6"/>
      <c r="K2099" s="28">
        <f t="shared" si="277"/>
        <v>0</v>
      </c>
      <c r="L2099" s="28">
        <f t="shared" si="278"/>
        <v>0</v>
      </c>
      <c r="M2099" s="28">
        <f t="shared" si="279"/>
        <v>0</v>
      </c>
      <c r="O2099" s="11" t="s">
        <v>25</v>
      </c>
      <c r="P2099" s="6"/>
      <c r="Q2099" s="28">
        <f t="shared" si="280"/>
        <v>0</v>
      </c>
      <c r="S2099" s="11" t="s">
        <v>25</v>
      </c>
      <c r="T2099" s="6"/>
      <c r="U2099" s="28">
        <f t="shared" si="281"/>
        <v>0</v>
      </c>
    </row>
    <row r="2100" spans="1:21" x14ac:dyDescent="0.35">
      <c r="A2100" s="6"/>
      <c r="B2100" s="6"/>
      <c r="C2100" s="6"/>
      <c r="D2100" s="28">
        <f t="shared" si="274"/>
        <v>0</v>
      </c>
      <c r="E2100" s="28">
        <f t="shared" si="275"/>
        <v>0</v>
      </c>
      <c r="F2100" s="28">
        <f t="shared" si="276"/>
        <v>0</v>
      </c>
      <c r="H2100" s="6"/>
      <c r="I2100" s="6"/>
      <c r="J2100" s="6"/>
      <c r="K2100" s="28">
        <f t="shared" si="277"/>
        <v>0</v>
      </c>
      <c r="L2100" s="28">
        <f t="shared" si="278"/>
        <v>0</v>
      </c>
      <c r="M2100" s="28">
        <f t="shared" si="279"/>
        <v>0</v>
      </c>
      <c r="O2100" s="11" t="s">
        <v>25</v>
      </c>
      <c r="P2100" s="6"/>
      <c r="Q2100" s="28">
        <f t="shared" si="280"/>
        <v>0</v>
      </c>
      <c r="S2100" s="11" t="s">
        <v>25</v>
      </c>
      <c r="T2100" s="6"/>
      <c r="U2100" s="28">
        <f t="shared" si="281"/>
        <v>0</v>
      </c>
    </row>
    <row r="2101" spans="1:21" x14ac:dyDescent="0.35">
      <c r="A2101" s="6"/>
      <c r="B2101" s="6"/>
      <c r="C2101" s="6"/>
      <c r="D2101" s="28">
        <f t="shared" si="274"/>
        <v>0</v>
      </c>
      <c r="E2101" s="28">
        <f t="shared" si="275"/>
        <v>0</v>
      </c>
      <c r="F2101" s="28">
        <f t="shared" si="276"/>
        <v>0</v>
      </c>
      <c r="H2101" s="6"/>
      <c r="I2101" s="6"/>
      <c r="J2101" s="6"/>
      <c r="K2101" s="28">
        <f t="shared" si="277"/>
        <v>0</v>
      </c>
      <c r="L2101" s="28">
        <f t="shared" si="278"/>
        <v>0</v>
      </c>
      <c r="M2101" s="28">
        <f t="shared" si="279"/>
        <v>0</v>
      </c>
      <c r="O2101" s="11" t="s">
        <v>25</v>
      </c>
      <c r="P2101" s="6"/>
      <c r="Q2101" s="28">
        <f t="shared" si="280"/>
        <v>0</v>
      </c>
      <c r="S2101" s="11" t="s">
        <v>25</v>
      </c>
      <c r="T2101" s="6"/>
      <c r="U2101" s="28">
        <f t="shared" si="281"/>
        <v>0</v>
      </c>
    </row>
    <row r="2102" spans="1:21" x14ac:dyDescent="0.35">
      <c r="A2102" s="6"/>
      <c r="B2102" s="6"/>
      <c r="C2102" s="6"/>
      <c r="D2102" s="28">
        <f t="shared" si="274"/>
        <v>0</v>
      </c>
      <c r="E2102" s="28">
        <f t="shared" si="275"/>
        <v>0</v>
      </c>
      <c r="F2102" s="28">
        <f t="shared" si="276"/>
        <v>0</v>
      </c>
      <c r="H2102" s="6"/>
      <c r="I2102" s="6"/>
      <c r="J2102" s="6"/>
      <c r="K2102" s="28">
        <f t="shared" si="277"/>
        <v>0</v>
      </c>
      <c r="L2102" s="28">
        <f t="shared" si="278"/>
        <v>0</v>
      </c>
      <c r="M2102" s="28">
        <f t="shared" si="279"/>
        <v>0</v>
      </c>
      <c r="O2102" s="11" t="s">
        <v>25</v>
      </c>
      <c r="P2102" s="6"/>
      <c r="Q2102" s="28">
        <f t="shared" si="280"/>
        <v>0</v>
      </c>
      <c r="S2102" s="11" t="s">
        <v>25</v>
      </c>
      <c r="T2102" s="6"/>
      <c r="U2102" s="28">
        <f t="shared" si="281"/>
        <v>0</v>
      </c>
    </row>
    <row r="2103" spans="1:21" x14ac:dyDescent="0.35">
      <c r="A2103" s="6"/>
      <c r="B2103" s="6"/>
      <c r="C2103" s="6"/>
      <c r="D2103" s="28">
        <f t="shared" si="274"/>
        <v>0</v>
      </c>
      <c r="E2103" s="28">
        <f t="shared" si="275"/>
        <v>0</v>
      </c>
      <c r="F2103" s="28">
        <f t="shared" si="276"/>
        <v>0</v>
      </c>
      <c r="H2103" s="6"/>
      <c r="I2103" s="6"/>
      <c r="J2103" s="6"/>
      <c r="K2103" s="28">
        <f t="shared" si="277"/>
        <v>0</v>
      </c>
      <c r="L2103" s="28">
        <f t="shared" si="278"/>
        <v>0</v>
      </c>
      <c r="M2103" s="28">
        <f t="shared" si="279"/>
        <v>0</v>
      </c>
      <c r="O2103" s="11" t="s">
        <v>25</v>
      </c>
      <c r="P2103" s="6"/>
      <c r="Q2103" s="28">
        <f t="shared" si="280"/>
        <v>0</v>
      </c>
      <c r="S2103" s="11" t="s">
        <v>25</v>
      </c>
      <c r="T2103" s="6"/>
      <c r="U2103" s="28">
        <f t="shared" si="281"/>
        <v>0</v>
      </c>
    </row>
    <row r="2104" spans="1:21" x14ac:dyDescent="0.35">
      <c r="A2104" s="6"/>
      <c r="B2104" s="6"/>
      <c r="C2104" s="6"/>
      <c r="D2104" s="28">
        <f t="shared" si="274"/>
        <v>0</v>
      </c>
      <c r="E2104" s="28">
        <f t="shared" si="275"/>
        <v>0</v>
      </c>
      <c r="F2104" s="28">
        <f t="shared" si="276"/>
        <v>0</v>
      </c>
      <c r="H2104" s="6"/>
      <c r="I2104" s="6"/>
      <c r="J2104" s="6"/>
      <c r="K2104" s="28">
        <f t="shared" si="277"/>
        <v>0</v>
      </c>
      <c r="L2104" s="28">
        <f t="shared" si="278"/>
        <v>0</v>
      </c>
      <c r="M2104" s="28">
        <f t="shared" si="279"/>
        <v>0</v>
      </c>
      <c r="O2104" s="11" t="s">
        <v>25</v>
      </c>
      <c r="P2104" s="6"/>
      <c r="Q2104" s="28">
        <f t="shared" si="280"/>
        <v>0</v>
      </c>
      <c r="S2104" s="11" t="s">
        <v>25</v>
      </c>
      <c r="T2104" s="6"/>
      <c r="U2104" s="28">
        <f t="shared" si="281"/>
        <v>0</v>
      </c>
    </row>
    <row r="2105" spans="1:21" x14ac:dyDescent="0.35">
      <c r="A2105" s="6"/>
      <c r="B2105" s="6"/>
      <c r="C2105" s="6"/>
      <c r="D2105" s="28">
        <f t="shared" si="274"/>
        <v>0</v>
      </c>
      <c r="E2105" s="28">
        <f t="shared" si="275"/>
        <v>0</v>
      </c>
      <c r="F2105" s="28">
        <f t="shared" si="276"/>
        <v>0</v>
      </c>
      <c r="H2105" s="6"/>
      <c r="I2105" s="6"/>
      <c r="J2105" s="6"/>
      <c r="K2105" s="28">
        <f t="shared" si="277"/>
        <v>0</v>
      </c>
      <c r="L2105" s="28">
        <f t="shared" si="278"/>
        <v>0</v>
      </c>
      <c r="M2105" s="28">
        <f t="shared" si="279"/>
        <v>0</v>
      </c>
      <c r="O2105" s="11" t="s">
        <v>25</v>
      </c>
      <c r="P2105" s="6"/>
      <c r="Q2105" s="28">
        <f t="shared" si="280"/>
        <v>0</v>
      </c>
      <c r="S2105" s="11" t="s">
        <v>25</v>
      </c>
      <c r="T2105" s="6"/>
      <c r="U2105" s="28">
        <f t="shared" si="281"/>
        <v>0</v>
      </c>
    </row>
    <row r="2106" spans="1:21" x14ac:dyDescent="0.35">
      <c r="A2106" s="6"/>
      <c r="B2106" s="6"/>
      <c r="C2106" s="6"/>
      <c r="D2106" s="28">
        <f t="shared" si="274"/>
        <v>0</v>
      </c>
      <c r="E2106" s="28">
        <f t="shared" si="275"/>
        <v>0</v>
      </c>
      <c r="F2106" s="28">
        <f t="shared" si="276"/>
        <v>0</v>
      </c>
      <c r="H2106" s="6"/>
      <c r="I2106" s="6"/>
      <c r="J2106" s="6"/>
      <c r="K2106" s="28">
        <f t="shared" si="277"/>
        <v>0</v>
      </c>
      <c r="L2106" s="28">
        <f t="shared" si="278"/>
        <v>0</v>
      </c>
      <c r="M2106" s="28">
        <f t="shared" si="279"/>
        <v>0</v>
      </c>
      <c r="O2106" s="11" t="s">
        <v>25</v>
      </c>
      <c r="P2106" s="6"/>
      <c r="Q2106" s="28">
        <f t="shared" si="280"/>
        <v>0</v>
      </c>
      <c r="S2106" s="11" t="s">
        <v>25</v>
      </c>
      <c r="T2106" s="6"/>
      <c r="U2106" s="28">
        <f t="shared" si="281"/>
        <v>0</v>
      </c>
    </row>
    <row r="2107" spans="1:21" x14ac:dyDescent="0.35">
      <c r="A2107" s="6"/>
      <c r="B2107" s="6"/>
      <c r="C2107" s="6"/>
      <c r="D2107" s="28">
        <f t="shared" si="274"/>
        <v>0</v>
      </c>
      <c r="E2107" s="28">
        <f t="shared" si="275"/>
        <v>0</v>
      </c>
      <c r="F2107" s="28">
        <f t="shared" si="276"/>
        <v>0</v>
      </c>
      <c r="H2107" s="6"/>
      <c r="I2107" s="6"/>
      <c r="J2107" s="6"/>
      <c r="K2107" s="28">
        <f t="shared" si="277"/>
        <v>0</v>
      </c>
      <c r="L2107" s="28">
        <f t="shared" si="278"/>
        <v>0</v>
      </c>
      <c r="M2107" s="28">
        <f t="shared" si="279"/>
        <v>0</v>
      </c>
      <c r="O2107" s="11" t="s">
        <v>25</v>
      </c>
      <c r="P2107" s="6"/>
      <c r="Q2107" s="28">
        <f t="shared" si="280"/>
        <v>0</v>
      </c>
      <c r="S2107" s="11" t="s">
        <v>25</v>
      </c>
      <c r="T2107" s="6"/>
      <c r="U2107" s="28">
        <f t="shared" si="281"/>
        <v>0</v>
      </c>
    </row>
    <row r="2108" spans="1:21" x14ac:dyDescent="0.35">
      <c r="A2108" s="6"/>
      <c r="B2108" s="6"/>
      <c r="C2108" s="6"/>
      <c r="D2108" s="28">
        <f t="shared" si="274"/>
        <v>0</v>
      </c>
      <c r="E2108" s="28">
        <f t="shared" si="275"/>
        <v>0</v>
      </c>
      <c r="F2108" s="28">
        <f t="shared" si="276"/>
        <v>0</v>
      </c>
      <c r="H2108" s="6"/>
      <c r="I2108" s="6"/>
      <c r="J2108" s="6"/>
      <c r="K2108" s="28">
        <f t="shared" si="277"/>
        <v>0</v>
      </c>
      <c r="L2108" s="28">
        <f t="shared" si="278"/>
        <v>0</v>
      </c>
      <c r="M2108" s="28">
        <f t="shared" si="279"/>
        <v>0</v>
      </c>
      <c r="O2108" s="11" t="s">
        <v>25</v>
      </c>
      <c r="P2108" s="6"/>
      <c r="Q2108" s="28">
        <f t="shared" si="280"/>
        <v>0</v>
      </c>
      <c r="S2108" s="11" t="s">
        <v>25</v>
      </c>
      <c r="T2108" s="6"/>
      <c r="U2108" s="28">
        <f t="shared" si="281"/>
        <v>0</v>
      </c>
    </row>
    <row r="2109" spans="1:21" x14ac:dyDescent="0.35">
      <c r="A2109" s="6"/>
      <c r="B2109" s="6"/>
      <c r="C2109" s="6"/>
      <c r="D2109" s="28">
        <f t="shared" si="274"/>
        <v>0</v>
      </c>
      <c r="E2109" s="28">
        <f t="shared" si="275"/>
        <v>0</v>
      </c>
      <c r="F2109" s="28">
        <f t="shared" si="276"/>
        <v>0</v>
      </c>
      <c r="H2109" s="6"/>
      <c r="I2109" s="6"/>
      <c r="J2109" s="6"/>
      <c r="K2109" s="28">
        <f t="shared" si="277"/>
        <v>0</v>
      </c>
      <c r="L2109" s="28">
        <f t="shared" si="278"/>
        <v>0</v>
      </c>
      <c r="M2109" s="28">
        <f t="shared" si="279"/>
        <v>0</v>
      </c>
      <c r="O2109" s="11" t="s">
        <v>25</v>
      </c>
      <c r="P2109" s="6"/>
      <c r="Q2109" s="28">
        <f t="shared" si="280"/>
        <v>0</v>
      </c>
      <c r="S2109" s="11" t="s">
        <v>25</v>
      </c>
      <c r="T2109" s="6"/>
      <c r="U2109" s="28">
        <f t="shared" si="281"/>
        <v>0</v>
      </c>
    </row>
    <row r="2110" spans="1:21" x14ac:dyDescent="0.35">
      <c r="A2110" s="6"/>
      <c r="B2110" s="6"/>
      <c r="C2110" s="6"/>
      <c r="D2110" s="28">
        <f t="shared" si="274"/>
        <v>0</v>
      </c>
      <c r="E2110" s="28">
        <f t="shared" si="275"/>
        <v>0</v>
      </c>
      <c r="F2110" s="28">
        <f t="shared" si="276"/>
        <v>0</v>
      </c>
      <c r="H2110" s="6"/>
      <c r="I2110" s="6"/>
      <c r="J2110" s="6"/>
      <c r="K2110" s="28">
        <f t="shared" si="277"/>
        <v>0</v>
      </c>
      <c r="L2110" s="28">
        <f t="shared" si="278"/>
        <v>0</v>
      </c>
      <c r="M2110" s="28">
        <f t="shared" si="279"/>
        <v>0</v>
      </c>
      <c r="O2110" s="11" t="s">
        <v>25</v>
      </c>
      <c r="P2110" s="6"/>
      <c r="Q2110" s="28">
        <f t="shared" si="280"/>
        <v>0</v>
      </c>
      <c r="S2110" s="11" t="s">
        <v>25</v>
      </c>
      <c r="T2110" s="6"/>
      <c r="U2110" s="28">
        <f t="shared" si="281"/>
        <v>0</v>
      </c>
    </row>
    <row r="2111" spans="1:21" x14ac:dyDescent="0.35">
      <c r="A2111" s="6"/>
      <c r="B2111" s="6"/>
      <c r="C2111" s="6"/>
      <c r="D2111" s="28">
        <f t="shared" si="274"/>
        <v>0</v>
      </c>
      <c r="E2111" s="28">
        <f t="shared" si="275"/>
        <v>0</v>
      </c>
      <c r="F2111" s="28">
        <f t="shared" si="276"/>
        <v>0</v>
      </c>
      <c r="H2111" s="6"/>
      <c r="I2111" s="6"/>
      <c r="J2111" s="6"/>
      <c r="K2111" s="28">
        <f t="shared" si="277"/>
        <v>0</v>
      </c>
      <c r="L2111" s="28">
        <f t="shared" si="278"/>
        <v>0</v>
      </c>
      <c r="M2111" s="28">
        <f t="shared" si="279"/>
        <v>0</v>
      </c>
      <c r="O2111" s="11" t="s">
        <v>25</v>
      </c>
      <c r="P2111" s="6"/>
      <c r="Q2111" s="28">
        <f t="shared" si="280"/>
        <v>0</v>
      </c>
      <c r="S2111" s="11" t="s">
        <v>25</v>
      </c>
      <c r="T2111" s="6"/>
      <c r="U2111" s="28">
        <f t="shared" si="281"/>
        <v>0</v>
      </c>
    </row>
    <row r="2112" spans="1:21" x14ac:dyDescent="0.35">
      <c r="A2112" s="6"/>
      <c r="B2112" s="6"/>
      <c r="C2112" s="6"/>
      <c r="D2112" s="28">
        <f t="shared" si="274"/>
        <v>0</v>
      </c>
      <c r="E2112" s="28">
        <f t="shared" si="275"/>
        <v>0</v>
      </c>
      <c r="F2112" s="28">
        <f t="shared" si="276"/>
        <v>0</v>
      </c>
      <c r="H2112" s="6"/>
      <c r="I2112" s="6"/>
      <c r="J2112" s="6"/>
      <c r="K2112" s="28">
        <f t="shared" si="277"/>
        <v>0</v>
      </c>
      <c r="L2112" s="28">
        <f t="shared" si="278"/>
        <v>0</v>
      </c>
      <c r="M2112" s="28">
        <f t="shared" si="279"/>
        <v>0</v>
      </c>
      <c r="O2112" s="11" t="s">
        <v>25</v>
      </c>
      <c r="P2112" s="6"/>
      <c r="Q2112" s="28">
        <f t="shared" si="280"/>
        <v>0</v>
      </c>
      <c r="S2112" s="11" t="s">
        <v>25</v>
      </c>
      <c r="T2112" s="6"/>
      <c r="U2112" s="28">
        <f t="shared" si="281"/>
        <v>0</v>
      </c>
    </row>
    <row r="2113" spans="1:21" x14ac:dyDescent="0.35">
      <c r="A2113" s="6"/>
      <c r="B2113" s="6"/>
      <c r="C2113" s="6"/>
      <c r="D2113" s="28">
        <f t="shared" si="274"/>
        <v>0</v>
      </c>
      <c r="E2113" s="28">
        <f t="shared" si="275"/>
        <v>0</v>
      </c>
      <c r="F2113" s="28">
        <f t="shared" si="276"/>
        <v>0</v>
      </c>
      <c r="H2113" s="6"/>
      <c r="I2113" s="6"/>
      <c r="J2113" s="6"/>
      <c r="K2113" s="28">
        <f t="shared" si="277"/>
        <v>0</v>
      </c>
      <c r="L2113" s="28">
        <f t="shared" si="278"/>
        <v>0</v>
      </c>
      <c r="M2113" s="28">
        <f t="shared" si="279"/>
        <v>0</v>
      </c>
      <c r="O2113" s="11" t="s">
        <v>25</v>
      </c>
      <c r="P2113" s="6"/>
      <c r="Q2113" s="28">
        <f t="shared" si="280"/>
        <v>0</v>
      </c>
      <c r="S2113" s="11" t="s">
        <v>25</v>
      </c>
      <c r="T2113" s="6"/>
      <c r="U2113" s="28">
        <f t="shared" si="281"/>
        <v>0</v>
      </c>
    </row>
    <row r="2114" spans="1:21" x14ac:dyDescent="0.35">
      <c r="A2114" s="6"/>
      <c r="B2114" s="6"/>
      <c r="C2114" s="6"/>
      <c r="D2114" s="28">
        <f t="shared" si="274"/>
        <v>0</v>
      </c>
      <c r="E2114" s="28">
        <f t="shared" si="275"/>
        <v>0</v>
      </c>
      <c r="F2114" s="28">
        <f t="shared" si="276"/>
        <v>0</v>
      </c>
      <c r="H2114" s="6"/>
      <c r="I2114" s="6"/>
      <c r="J2114" s="6"/>
      <c r="K2114" s="28">
        <f t="shared" si="277"/>
        <v>0</v>
      </c>
      <c r="L2114" s="28">
        <f t="shared" si="278"/>
        <v>0</v>
      </c>
      <c r="M2114" s="28">
        <f t="shared" si="279"/>
        <v>0</v>
      </c>
      <c r="O2114" s="11" t="s">
        <v>25</v>
      </c>
      <c r="P2114" s="6"/>
      <c r="Q2114" s="28">
        <f t="shared" si="280"/>
        <v>0</v>
      </c>
      <c r="S2114" s="11" t="s">
        <v>25</v>
      </c>
      <c r="T2114" s="6"/>
      <c r="U2114" s="28">
        <f t="shared" si="281"/>
        <v>0</v>
      </c>
    </row>
    <row r="2115" spans="1:21" x14ac:dyDescent="0.35">
      <c r="A2115" s="6"/>
      <c r="B2115" s="6"/>
      <c r="C2115" s="6"/>
      <c r="D2115" s="28">
        <f t="shared" si="274"/>
        <v>0</v>
      </c>
      <c r="E2115" s="28">
        <f t="shared" si="275"/>
        <v>0</v>
      </c>
      <c r="F2115" s="28">
        <f t="shared" si="276"/>
        <v>0</v>
      </c>
      <c r="H2115" s="6"/>
      <c r="I2115" s="6"/>
      <c r="J2115" s="6"/>
      <c r="K2115" s="28">
        <f t="shared" si="277"/>
        <v>0</v>
      </c>
      <c r="L2115" s="28">
        <f t="shared" si="278"/>
        <v>0</v>
      </c>
      <c r="M2115" s="28">
        <f t="shared" si="279"/>
        <v>0</v>
      </c>
      <c r="O2115" s="11" t="s">
        <v>25</v>
      </c>
      <c r="P2115" s="6"/>
      <c r="Q2115" s="28">
        <f t="shared" si="280"/>
        <v>0</v>
      </c>
      <c r="S2115" s="11" t="s">
        <v>25</v>
      </c>
      <c r="T2115" s="6"/>
      <c r="U2115" s="28">
        <f t="shared" si="281"/>
        <v>0</v>
      </c>
    </row>
    <row r="2116" spans="1:21" x14ac:dyDescent="0.35">
      <c r="A2116" s="6"/>
      <c r="B2116" s="6"/>
      <c r="C2116" s="6"/>
      <c r="D2116" s="28">
        <f t="shared" si="274"/>
        <v>0</v>
      </c>
      <c r="E2116" s="28">
        <f t="shared" si="275"/>
        <v>0</v>
      </c>
      <c r="F2116" s="28">
        <f t="shared" si="276"/>
        <v>0</v>
      </c>
      <c r="H2116" s="6"/>
      <c r="I2116" s="6"/>
      <c r="J2116" s="6"/>
      <c r="K2116" s="28">
        <f t="shared" si="277"/>
        <v>0</v>
      </c>
      <c r="L2116" s="28">
        <f t="shared" si="278"/>
        <v>0</v>
      </c>
      <c r="M2116" s="28">
        <f t="shared" si="279"/>
        <v>0</v>
      </c>
      <c r="O2116" s="11" t="s">
        <v>25</v>
      </c>
      <c r="P2116" s="6"/>
      <c r="Q2116" s="28">
        <f t="shared" si="280"/>
        <v>0</v>
      </c>
      <c r="S2116" s="11" t="s">
        <v>25</v>
      </c>
      <c r="T2116" s="6"/>
      <c r="U2116" s="28">
        <f t="shared" si="281"/>
        <v>0</v>
      </c>
    </row>
    <row r="2117" spans="1:21" x14ac:dyDescent="0.35">
      <c r="A2117" s="6"/>
      <c r="B2117" s="6"/>
      <c r="C2117" s="6"/>
      <c r="D2117" s="28">
        <f t="shared" si="274"/>
        <v>0</v>
      </c>
      <c r="E2117" s="28">
        <f t="shared" si="275"/>
        <v>0</v>
      </c>
      <c r="F2117" s="28">
        <f t="shared" si="276"/>
        <v>0</v>
      </c>
      <c r="H2117" s="6"/>
      <c r="I2117" s="6"/>
      <c r="J2117" s="6"/>
      <c r="K2117" s="28">
        <f t="shared" si="277"/>
        <v>0</v>
      </c>
      <c r="L2117" s="28">
        <f t="shared" si="278"/>
        <v>0</v>
      </c>
      <c r="M2117" s="28">
        <f t="shared" si="279"/>
        <v>0</v>
      </c>
      <c r="O2117" s="11" t="s">
        <v>25</v>
      </c>
      <c r="P2117" s="6"/>
      <c r="Q2117" s="28">
        <f t="shared" si="280"/>
        <v>0</v>
      </c>
      <c r="S2117" s="11" t="s">
        <v>25</v>
      </c>
      <c r="T2117" s="6"/>
      <c r="U2117" s="28">
        <f t="shared" si="281"/>
        <v>0</v>
      </c>
    </row>
    <row r="2118" spans="1:21" x14ac:dyDescent="0.35">
      <c r="A2118" s="6"/>
      <c r="B2118" s="6"/>
      <c r="C2118" s="6"/>
      <c r="D2118" s="28">
        <f t="shared" si="274"/>
        <v>0</v>
      </c>
      <c r="E2118" s="28">
        <f t="shared" si="275"/>
        <v>0</v>
      </c>
      <c r="F2118" s="28">
        <f t="shared" si="276"/>
        <v>0</v>
      </c>
      <c r="H2118" s="6"/>
      <c r="I2118" s="6"/>
      <c r="J2118" s="6"/>
      <c r="K2118" s="28">
        <f t="shared" si="277"/>
        <v>0</v>
      </c>
      <c r="L2118" s="28">
        <f t="shared" si="278"/>
        <v>0</v>
      </c>
      <c r="M2118" s="28">
        <f t="shared" si="279"/>
        <v>0</v>
      </c>
      <c r="O2118" s="11" t="s">
        <v>25</v>
      </c>
      <c r="P2118" s="6"/>
      <c r="Q2118" s="28">
        <f t="shared" si="280"/>
        <v>0</v>
      </c>
      <c r="S2118" s="11" t="s">
        <v>25</v>
      </c>
      <c r="T2118" s="6"/>
      <c r="U2118" s="28">
        <f t="shared" si="281"/>
        <v>0</v>
      </c>
    </row>
    <row r="2119" spans="1:21" x14ac:dyDescent="0.35">
      <c r="A2119" s="6"/>
      <c r="B2119" s="6"/>
      <c r="C2119" s="6"/>
      <c r="D2119" s="28">
        <f t="shared" si="274"/>
        <v>0</v>
      </c>
      <c r="E2119" s="28">
        <f t="shared" si="275"/>
        <v>0</v>
      </c>
      <c r="F2119" s="28">
        <f t="shared" si="276"/>
        <v>0</v>
      </c>
      <c r="H2119" s="6"/>
      <c r="I2119" s="6"/>
      <c r="J2119" s="6"/>
      <c r="K2119" s="28">
        <f t="shared" si="277"/>
        <v>0</v>
      </c>
      <c r="L2119" s="28">
        <f t="shared" si="278"/>
        <v>0</v>
      </c>
      <c r="M2119" s="28">
        <f t="shared" si="279"/>
        <v>0</v>
      </c>
      <c r="O2119" s="11" t="s">
        <v>25</v>
      </c>
      <c r="P2119" s="6"/>
      <c r="Q2119" s="28">
        <f t="shared" si="280"/>
        <v>0</v>
      </c>
      <c r="S2119" s="11" t="s">
        <v>25</v>
      </c>
      <c r="T2119" s="6"/>
      <c r="U2119" s="28">
        <f t="shared" si="281"/>
        <v>0</v>
      </c>
    </row>
    <row r="2120" spans="1:21" x14ac:dyDescent="0.35">
      <c r="A2120" s="6"/>
      <c r="B2120" s="6"/>
      <c r="C2120" s="6"/>
      <c r="D2120" s="28">
        <f t="shared" si="274"/>
        <v>0</v>
      </c>
      <c r="E2120" s="28">
        <f t="shared" si="275"/>
        <v>0</v>
      </c>
      <c r="F2120" s="28">
        <f t="shared" si="276"/>
        <v>0</v>
      </c>
      <c r="H2120" s="6"/>
      <c r="I2120" s="6"/>
      <c r="J2120" s="6"/>
      <c r="K2120" s="28">
        <f t="shared" si="277"/>
        <v>0</v>
      </c>
      <c r="L2120" s="28">
        <f t="shared" si="278"/>
        <v>0</v>
      </c>
      <c r="M2120" s="28">
        <f t="shared" si="279"/>
        <v>0</v>
      </c>
      <c r="O2120" s="11" t="s">
        <v>25</v>
      </c>
      <c r="P2120" s="6"/>
      <c r="Q2120" s="28">
        <f t="shared" si="280"/>
        <v>0</v>
      </c>
      <c r="S2120" s="11" t="s">
        <v>25</v>
      </c>
      <c r="T2120" s="6"/>
      <c r="U2120" s="28">
        <f t="shared" si="281"/>
        <v>0</v>
      </c>
    </row>
    <row r="2121" spans="1:21" x14ac:dyDescent="0.35">
      <c r="A2121" s="6"/>
      <c r="B2121" s="6"/>
      <c r="C2121" s="6"/>
      <c r="D2121" s="28">
        <f t="shared" si="274"/>
        <v>0</v>
      </c>
      <c r="E2121" s="28">
        <f t="shared" si="275"/>
        <v>0</v>
      </c>
      <c r="F2121" s="28">
        <f t="shared" si="276"/>
        <v>0</v>
      </c>
      <c r="H2121" s="6"/>
      <c r="I2121" s="6"/>
      <c r="J2121" s="6"/>
      <c r="K2121" s="28">
        <f t="shared" si="277"/>
        <v>0</v>
      </c>
      <c r="L2121" s="28">
        <f t="shared" si="278"/>
        <v>0</v>
      </c>
      <c r="M2121" s="28">
        <f t="shared" si="279"/>
        <v>0</v>
      </c>
      <c r="O2121" s="11" t="s">
        <v>25</v>
      </c>
      <c r="P2121" s="6"/>
      <c r="Q2121" s="28">
        <f t="shared" si="280"/>
        <v>0</v>
      </c>
      <c r="S2121" s="11" t="s">
        <v>25</v>
      </c>
      <c r="T2121" s="6"/>
      <c r="U2121" s="28">
        <f t="shared" si="281"/>
        <v>0</v>
      </c>
    </row>
    <row r="2122" spans="1:21" x14ac:dyDescent="0.35">
      <c r="A2122" s="6"/>
      <c r="B2122" s="6"/>
      <c r="C2122" s="6"/>
      <c r="D2122" s="28">
        <f t="shared" si="274"/>
        <v>0</v>
      </c>
      <c r="E2122" s="28">
        <f t="shared" si="275"/>
        <v>0</v>
      </c>
      <c r="F2122" s="28">
        <f t="shared" si="276"/>
        <v>0</v>
      </c>
      <c r="H2122" s="6"/>
      <c r="I2122" s="6"/>
      <c r="J2122" s="6"/>
      <c r="K2122" s="28">
        <f t="shared" si="277"/>
        <v>0</v>
      </c>
      <c r="L2122" s="28">
        <f t="shared" si="278"/>
        <v>0</v>
      </c>
      <c r="M2122" s="28">
        <f t="shared" si="279"/>
        <v>0</v>
      </c>
      <c r="O2122" s="11" t="s">
        <v>25</v>
      </c>
      <c r="P2122" s="6"/>
      <c r="Q2122" s="28">
        <f t="shared" si="280"/>
        <v>0</v>
      </c>
      <c r="S2122" s="11" t="s">
        <v>25</v>
      </c>
      <c r="T2122" s="6"/>
      <c r="U2122" s="28">
        <f t="shared" si="281"/>
        <v>0</v>
      </c>
    </row>
    <row r="2123" spans="1:21" x14ac:dyDescent="0.35">
      <c r="A2123" s="6"/>
      <c r="B2123" s="6"/>
      <c r="C2123" s="6"/>
      <c r="D2123" s="28">
        <f t="shared" si="274"/>
        <v>0</v>
      </c>
      <c r="E2123" s="28">
        <f t="shared" si="275"/>
        <v>0</v>
      </c>
      <c r="F2123" s="28">
        <f t="shared" si="276"/>
        <v>0</v>
      </c>
      <c r="H2123" s="6"/>
      <c r="I2123" s="6"/>
      <c r="J2123" s="6"/>
      <c r="K2123" s="28">
        <f t="shared" si="277"/>
        <v>0</v>
      </c>
      <c r="L2123" s="28">
        <f t="shared" si="278"/>
        <v>0</v>
      </c>
      <c r="M2123" s="28">
        <f t="shared" si="279"/>
        <v>0</v>
      </c>
      <c r="O2123" s="11" t="s">
        <v>25</v>
      </c>
      <c r="P2123" s="6"/>
      <c r="Q2123" s="28">
        <f t="shared" si="280"/>
        <v>0</v>
      </c>
      <c r="S2123" s="11" t="s">
        <v>25</v>
      </c>
      <c r="T2123" s="6"/>
      <c r="U2123" s="28">
        <f t="shared" si="281"/>
        <v>0</v>
      </c>
    </row>
    <row r="2124" spans="1:21" x14ac:dyDescent="0.35">
      <c r="A2124" s="6"/>
      <c r="B2124" s="6"/>
      <c r="C2124" s="6"/>
      <c r="D2124" s="28">
        <f t="shared" si="274"/>
        <v>0</v>
      </c>
      <c r="E2124" s="28">
        <f t="shared" si="275"/>
        <v>0</v>
      </c>
      <c r="F2124" s="28">
        <f t="shared" si="276"/>
        <v>0</v>
      </c>
      <c r="H2124" s="6"/>
      <c r="I2124" s="6"/>
      <c r="J2124" s="6"/>
      <c r="K2124" s="28">
        <f t="shared" si="277"/>
        <v>0</v>
      </c>
      <c r="L2124" s="28">
        <f t="shared" si="278"/>
        <v>0</v>
      </c>
      <c r="M2124" s="28">
        <f t="shared" si="279"/>
        <v>0</v>
      </c>
      <c r="O2124" s="11" t="s">
        <v>25</v>
      </c>
      <c r="P2124" s="6"/>
      <c r="Q2124" s="28">
        <f t="shared" si="280"/>
        <v>0</v>
      </c>
      <c r="S2124" s="11" t="s">
        <v>25</v>
      </c>
      <c r="T2124" s="6"/>
      <c r="U2124" s="28">
        <f t="shared" si="281"/>
        <v>0</v>
      </c>
    </row>
    <row r="2125" spans="1:21" x14ac:dyDescent="0.35">
      <c r="A2125" s="6"/>
      <c r="B2125" s="6"/>
      <c r="C2125" s="6"/>
      <c r="D2125" s="28">
        <f t="shared" si="274"/>
        <v>0</v>
      </c>
      <c r="E2125" s="28">
        <f t="shared" si="275"/>
        <v>0</v>
      </c>
      <c r="F2125" s="28">
        <f t="shared" si="276"/>
        <v>0</v>
      </c>
      <c r="H2125" s="6"/>
      <c r="I2125" s="6"/>
      <c r="J2125" s="6"/>
      <c r="K2125" s="28">
        <f t="shared" si="277"/>
        <v>0</v>
      </c>
      <c r="L2125" s="28">
        <f t="shared" si="278"/>
        <v>0</v>
      </c>
      <c r="M2125" s="28">
        <f t="shared" si="279"/>
        <v>0</v>
      </c>
      <c r="O2125" s="11" t="s">
        <v>25</v>
      </c>
      <c r="P2125" s="6"/>
      <c r="Q2125" s="28">
        <f t="shared" si="280"/>
        <v>0</v>
      </c>
      <c r="S2125" s="11" t="s">
        <v>25</v>
      </c>
      <c r="T2125" s="6"/>
      <c r="U2125" s="28">
        <f t="shared" si="281"/>
        <v>0</v>
      </c>
    </row>
    <row r="2126" spans="1:21" x14ac:dyDescent="0.35">
      <c r="A2126" s="6"/>
      <c r="B2126" s="6"/>
      <c r="C2126" s="6"/>
      <c r="D2126" s="28">
        <f t="shared" si="274"/>
        <v>0</v>
      </c>
      <c r="E2126" s="28">
        <f t="shared" si="275"/>
        <v>0</v>
      </c>
      <c r="F2126" s="28">
        <f t="shared" si="276"/>
        <v>0</v>
      </c>
      <c r="H2126" s="6"/>
      <c r="I2126" s="6"/>
      <c r="J2126" s="6"/>
      <c r="K2126" s="28">
        <f t="shared" si="277"/>
        <v>0</v>
      </c>
      <c r="L2126" s="28">
        <f t="shared" si="278"/>
        <v>0</v>
      </c>
      <c r="M2126" s="28">
        <f t="shared" si="279"/>
        <v>0</v>
      </c>
      <c r="O2126" s="11" t="s">
        <v>25</v>
      </c>
      <c r="P2126" s="6"/>
      <c r="Q2126" s="28">
        <f t="shared" si="280"/>
        <v>0</v>
      </c>
      <c r="S2126" s="11" t="s">
        <v>25</v>
      </c>
      <c r="T2126" s="6"/>
      <c r="U2126" s="28">
        <f t="shared" si="281"/>
        <v>0</v>
      </c>
    </row>
    <row r="2127" spans="1:21" x14ac:dyDescent="0.35">
      <c r="A2127" s="6"/>
      <c r="B2127" s="6"/>
      <c r="C2127" s="6"/>
      <c r="D2127" s="28">
        <f t="shared" si="274"/>
        <v>0</v>
      </c>
      <c r="E2127" s="28">
        <f t="shared" si="275"/>
        <v>0</v>
      </c>
      <c r="F2127" s="28">
        <f t="shared" si="276"/>
        <v>0</v>
      </c>
      <c r="H2127" s="6"/>
      <c r="I2127" s="6"/>
      <c r="J2127" s="6"/>
      <c r="K2127" s="28">
        <f t="shared" si="277"/>
        <v>0</v>
      </c>
      <c r="L2127" s="28">
        <f t="shared" si="278"/>
        <v>0</v>
      </c>
      <c r="M2127" s="28">
        <f t="shared" si="279"/>
        <v>0</v>
      </c>
      <c r="O2127" s="11" t="s">
        <v>25</v>
      </c>
      <c r="P2127" s="6"/>
      <c r="Q2127" s="28">
        <f t="shared" si="280"/>
        <v>0</v>
      </c>
      <c r="S2127" s="11" t="s">
        <v>25</v>
      </c>
      <c r="T2127" s="6"/>
      <c r="U2127" s="28">
        <f t="shared" si="281"/>
        <v>0</v>
      </c>
    </row>
    <row r="2128" spans="1:21" x14ac:dyDescent="0.35">
      <c r="A2128" s="6"/>
      <c r="B2128" s="6"/>
      <c r="C2128" s="6"/>
      <c r="D2128" s="28">
        <f t="shared" si="274"/>
        <v>0</v>
      </c>
      <c r="E2128" s="28">
        <f t="shared" si="275"/>
        <v>0</v>
      </c>
      <c r="F2128" s="28">
        <f t="shared" si="276"/>
        <v>0</v>
      </c>
      <c r="H2128" s="6"/>
      <c r="I2128" s="6"/>
      <c r="J2128" s="6"/>
      <c r="K2128" s="28">
        <f t="shared" si="277"/>
        <v>0</v>
      </c>
      <c r="L2128" s="28">
        <f t="shared" si="278"/>
        <v>0</v>
      </c>
      <c r="M2128" s="28">
        <f t="shared" si="279"/>
        <v>0</v>
      </c>
      <c r="O2128" s="11" t="s">
        <v>25</v>
      </c>
      <c r="P2128" s="6"/>
      <c r="Q2128" s="28">
        <f t="shared" si="280"/>
        <v>0</v>
      </c>
      <c r="S2128" s="11" t="s">
        <v>25</v>
      </c>
      <c r="T2128" s="6"/>
      <c r="U2128" s="28">
        <f t="shared" si="281"/>
        <v>0</v>
      </c>
    </row>
    <row r="2129" spans="1:21" x14ac:dyDescent="0.35">
      <c r="A2129" s="6"/>
      <c r="B2129" s="6"/>
      <c r="C2129" s="6"/>
      <c r="D2129" s="28">
        <f t="shared" si="274"/>
        <v>0</v>
      </c>
      <c r="E2129" s="28">
        <f t="shared" si="275"/>
        <v>0</v>
      </c>
      <c r="F2129" s="28">
        <f t="shared" si="276"/>
        <v>0</v>
      </c>
      <c r="H2129" s="6"/>
      <c r="I2129" s="6"/>
      <c r="J2129" s="6"/>
      <c r="K2129" s="28">
        <f t="shared" si="277"/>
        <v>0</v>
      </c>
      <c r="L2129" s="28">
        <f t="shared" si="278"/>
        <v>0</v>
      </c>
      <c r="M2129" s="28">
        <f t="shared" si="279"/>
        <v>0</v>
      </c>
      <c r="O2129" s="11" t="s">
        <v>25</v>
      </c>
      <c r="P2129" s="6"/>
      <c r="Q2129" s="28">
        <f t="shared" si="280"/>
        <v>0</v>
      </c>
      <c r="S2129" s="11" t="s">
        <v>25</v>
      </c>
      <c r="T2129" s="6"/>
      <c r="U2129" s="28">
        <f t="shared" si="281"/>
        <v>0</v>
      </c>
    </row>
    <row r="2130" spans="1:21" x14ac:dyDescent="0.35">
      <c r="A2130" s="6"/>
      <c r="B2130" s="6"/>
      <c r="C2130" s="6"/>
      <c r="D2130" s="28">
        <f t="shared" si="274"/>
        <v>0</v>
      </c>
      <c r="E2130" s="28">
        <f t="shared" si="275"/>
        <v>0</v>
      </c>
      <c r="F2130" s="28">
        <f t="shared" si="276"/>
        <v>0</v>
      </c>
      <c r="H2130" s="6"/>
      <c r="I2130" s="6"/>
      <c r="J2130" s="6"/>
      <c r="K2130" s="28">
        <f t="shared" si="277"/>
        <v>0</v>
      </c>
      <c r="L2130" s="28">
        <f t="shared" si="278"/>
        <v>0</v>
      </c>
      <c r="M2130" s="28">
        <f t="shared" si="279"/>
        <v>0</v>
      </c>
      <c r="O2130" s="11" t="s">
        <v>25</v>
      </c>
      <c r="P2130" s="6"/>
      <c r="Q2130" s="28">
        <f t="shared" si="280"/>
        <v>0</v>
      </c>
      <c r="S2130" s="11" t="s">
        <v>25</v>
      </c>
      <c r="T2130" s="6"/>
      <c r="U2130" s="28">
        <f t="shared" si="281"/>
        <v>0</v>
      </c>
    </row>
    <row r="2131" spans="1:21" x14ac:dyDescent="0.35">
      <c r="A2131" s="6"/>
      <c r="B2131" s="6"/>
      <c r="C2131" s="6"/>
      <c r="D2131" s="28">
        <f t="shared" si="274"/>
        <v>0</v>
      </c>
      <c r="E2131" s="28">
        <f t="shared" si="275"/>
        <v>0</v>
      </c>
      <c r="F2131" s="28">
        <f t="shared" si="276"/>
        <v>0</v>
      </c>
      <c r="H2131" s="6"/>
      <c r="I2131" s="6"/>
      <c r="J2131" s="6"/>
      <c r="K2131" s="28">
        <f t="shared" si="277"/>
        <v>0</v>
      </c>
      <c r="L2131" s="28">
        <f t="shared" si="278"/>
        <v>0</v>
      </c>
      <c r="M2131" s="28">
        <f t="shared" si="279"/>
        <v>0</v>
      </c>
      <c r="O2131" s="11" t="s">
        <v>25</v>
      </c>
      <c r="P2131" s="6"/>
      <c r="Q2131" s="28">
        <f t="shared" si="280"/>
        <v>0</v>
      </c>
      <c r="S2131" s="11" t="s">
        <v>25</v>
      </c>
      <c r="T2131" s="6"/>
      <c r="U2131" s="28">
        <f t="shared" si="281"/>
        <v>0</v>
      </c>
    </row>
    <row r="2132" spans="1:21" x14ac:dyDescent="0.35">
      <c r="A2132" s="6"/>
      <c r="B2132" s="6"/>
      <c r="C2132" s="6"/>
      <c r="D2132" s="28">
        <f t="shared" si="274"/>
        <v>0</v>
      </c>
      <c r="E2132" s="28">
        <f t="shared" si="275"/>
        <v>0</v>
      </c>
      <c r="F2132" s="28">
        <f t="shared" si="276"/>
        <v>0</v>
      </c>
      <c r="H2132" s="6"/>
      <c r="I2132" s="6"/>
      <c r="J2132" s="6"/>
      <c r="K2132" s="28">
        <f t="shared" si="277"/>
        <v>0</v>
      </c>
      <c r="L2132" s="28">
        <f t="shared" si="278"/>
        <v>0</v>
      </c>
      <c r="M2132" s="28">
        <f t="shared" si="279"/>
        <v>0</v>
      </c>
      <c r="O2132" s="11" t="s">
        <v>25</v>
      </c>
      <c r="P2132" s="6"/>
      <c r="Q2132" s="28">
        <f t="shared" si="280"/>
        <v>0</v>
      </c>
      <c r="S2132" s="11" t="s">
        <v>25</v>
      </c>
      <c r="T2132" s="6"/>
      <c r="U2132" s="28">
        <f t="shared" si="281"/>
        <v>0</v>
      </c>
    </row>
    <row r="2133" spans="1:21" x14ac:dyDescent="0.35">
      <c r="A2133" s="6"/>
      <c r="B2133" s="6"/>
      <c r="C2133" s="6"/>
      <c r="D2133" s="28">
        <f t="shared" si="274"/>
        <v>0</v>
      </c>
      <c r="E2133" s="28">
        <f t="shared" si="275"/>
        <v>0</v>
      </c>
      <c r="F2133" s="28">
        <f t="shared" si="276"/>
        <v>0</v>
      </c>
      <c r="H2133" s="6"/>
      <c r="I2133" s="6"/>
      <c r="J2133" s="6"/>
      <c r="K2133" s="28">
        <f t="shared" si="277"/>
        <v>0</v>
      </c>
      <c r="L2133" s="28">
        <f t="shared" si="278"/>
        <v>0</v>
      </c>
      <c r="M2133" s="28">
        <f t="shared" si="279"/>
        <v>0</v>
      </c>
      <c r="O2133" s="11" t="s">
        <v>25</v>
      </c>
      <c r="P2133" s="6"/>
      <c r="Q2133" s="28">
        <f t="shared" si="280"/>
        <v>0</v>
      </c>
      <c r="S2133" s="11" t="s">
        <v>25</v>
      </c>
      <c r="T2133" s="6"/>
      <c r="U2133" s="28">
        <f t="shared" si="281"/>
        <v>0</v>
      </c>
    </row>
    <row r="2134" spans="1:21" x14ac:dyDescent="0.35">
      <c r="A2134" s="6"/>
      <c r="B2134" s="6"/>
      <c r="C2134" s="6"/>
      <c r="D2134" s="28">
        <f t="shared" si="274"/>
        <v>0</v>
      </c>
      <c r="E2134" s="28">
        <f t="shared" si="275"/>
        <v>0</v>
      </c>
      <c r="F2134" s="28">
        <f t="shared" si="276"/>
        <v>0</v>
      </c>
      <c r="H2134" s="6"/>
      <c r="I2134" s="6"/>
      <c r="J2134" s="6"/>
      <c r="K2134" s="28">
        <f t="shared" si="277"/>
        <v>0</v>
      </c>
      <c r="L2134" s="28">
        <f t="shared" si="278"/>
        <v>0</v>
      </c>
      <c r="M2134" s="28">
        <f t="shared" si="279"/>
        <v>0</v>
      </c>
      <c r="O2134" s="11" t="s">
        <v>25</v>
      </c>
      <c r="P2134" s="6"/>
      <c r="Q2134" s="28">
        <f t="shared" si="280"/>
        <v>0</v>
      </c>
      <c r="S2134" s="11" t="s">
        <v>25</v>
      </c>
      <c r="T2134" s="6"/>
      <c r="U2134" s="28">
        <f t="shared" si="281"/>
        <v>0</v>
      </c>
    </row>
    <row r="2135" spans="1:21" x14ac:dyDescent="0.35">
      <c r="A2135" s="6"/>
      <c r="B2135" s="6"/>
      <c r="C2135" s="6"/>
      <c r="D2135" s="28">
        <f t="shared" si="274"/>
        <v>0</v>
      </c>
      <c r="E2135" s="28">
        <f t="shared" si="275"/>
        <v>0</v>
      </c>
      <c r="F2135" s="28">
        <f t="shared" si="276"/>
        <v>0</v>
      </c>
      <c r="H2135" s="6"/>
      <c r="I2135" s="6"/>
      <c r="J2135" s="6"/>
      <c r="K2135" s="28">
        <f t="shared" si="277"/>
        <v>0</v>
      </c>
      <c r="L2135" s="28">
        <f t="shared" si="278"/>
        <v>0</v>
      </c>
      <c r="M2135" s="28">
        <f t="shared" si="279"/>
        <v>0</v>
      </c>
      <c r="O2135" s="11" t="s">
        <v>25</v>
      </c>
      <c r="P2135" s="6"/>
      <c r="Q2135" s="28">
        <f t="shared" si="280"/>
        <v>0</v>
      </c>
      <c r="S2135" s="11" t="s">
        <v>25</v>
      </c>
      <c r="T2135" s="6"/>
      <c r="U2135" s="28">
        <f t="shared" si="281"/>
        <v>0</v>
      </c>
    </row>
    <row r="2136" spans="1:21" x14ac:dyDescent="0.35">
      <c r="A2136" s="6"/>
      <c r="B2136" s="6"/>
      <c r="C2136" s="6"/>
      <c r="D2136" s="28">
        <f t="shared" si="274"/>
        <v>0</v>
      </c>
      <c r="E2136" s="28">
        <f t="shared" si="275"/>
        <v>0</v>
      </c>
      <c r="F2136" s="28">
        <f t="shared" si="276"/>
        <v>0</v>
      </c>
      <c r="H2136" s="6"/>
      <c r="I2136" s="6"/>
      <c r="J2136" s="6"/>
      <c r="K2136" s="28">
        <f t="shared" si="277"/>
        <v>0</v>
      </c>
      <c r="L2136" s="28">
        <f t="shared" si="278"/>
        <v>0</v>
      </c>
      <c r="M2136" s="28">
        <f t="shared" si="279"/>
        <v>0</v>
      </c>
      <c r="O2136" s="11" t="s">
        <v>25</v>
      </c>
      <c r="P2136" s="6"/>
      <c r="Q2136" s="28">
        <f t="shared" si="280"/>
        <v>0</v>
      </c>
      <c r="S2136" s="11" t="s">
        <v>25</v>
      </c>
      <c r="T2136" s="6"/>
      <c r="U2136" s="28">
        <f t="shared" si="281"/>
        <v>0</v>
      </c>
    </row>
    <row r="2137" spans="1:21" x14ac:dyDescent="0.35">
      <c r="A2137" s="6"/>
      <c r="B2137" s="6"/>
      <c r="C2137" s="6"/>
      <c r="D2137" s="28">
        <f t="shared" si="274"/>
        <v>0</v>
      </c>
      <c r="E2137" s="28">
        <f t="shared" si="275"/>
        <v>0</v>
      </c>
      <c r="F2137" s="28">
        <f t="shared" si="276"/>
        <v>0</v>
      </c>
      <c r="H2137" s="6"/>
      <c r="I2137" s="6"/>
      <c r="J2137" s="6"/>
      <c r="K2137" s="28">
        <f t="shared" si="277"/>
        <v>0</v>
      </c>
      <c r="L2137" s="28">
        <f t="shared" si="278"/>
        <v>0</v>
      </c>
      <c r="M2137" s="28">
        <f t="shared" si="279"/>
        <v>0</v>
      </c>
      <c r="O2137" s="11" t="s">
        <v>25</v>
      </c>
      <c r="P2137" s="6"/>
      <c r="Q2137" s="28">
        <f t="shared" si="280"/>
        <v>0</v>
      </c>
      <c r="S2137" s="11" t="s">
        <v>25</v>
      </c>
      <c r="T2137" s="6"/>
      <c r="U2137" s="28">
        <f t="shared" si="281"/>
        <v>0</v>
      </c>
    </row>
    <row r="2138" spans="1:21" x14ac:dyDescent="0.35">
      <c r="A2138" s="6"/>
      <c r="B2138" s="6"/>
      <c r="C2138" s="6"/>
      <c r="D2138" s="28">
        <f t="shared" si="274"/>
        <v>0</v>
      </c>
      <c r="E2138" s="28">
        <f t="shared" si="275"/>
        <v>0</v>
      </c>
      <c r="F2138" s="28">
        <f t="shared" si="276"/>
        <v>0</v>
      </c>
      <c r="H2138" s="6"/>
      <c r="I2138" s="6"/>
      <c r="J2138" s="6"/>
      <c r="K2138" s="28">
        <f t="shared" si="277"/>
        <v>0</v>
      </c>
      <c r="L2138" s="28">
        <f t="shared" si="278"/>
        <v>0</v>
      </c>
      <c r="M2138" s="28">
        <f t="shared" si="279"/>
        <v>0</v>
      </c>
      <c r="O2138" s="11" t="s">
        <v>25</v>
      </c>
      <c r="P2138" s="6"/>
      <c r="Q2138" s="28">
        <f t="shared" si="280"/>
        <v>0</v>
      </c>
      <c r="S2138" s="11" t="s">
        <v>25</v>
      </c>
      <c r="T2138" s="6"/>
      <c r="U2138" s="28">
        <f t="shared" si="281"/>
        <v>0</v>
      </c>
    </row>
    <row r="2139" spans="1:21" x14ac:dyDescent="0.35">
      <c r="A2139" s="6"/>
      <c r="B2139" s="6"/>
      <c r="C2139" s="6"/>
      <c r="D2139" s="28">
        <f t="shared" si="274"/>
        <v>0</v>
      </c>
      <c r="E2139" s="28">
        <f t="shared" si="275"/>
        <v>0</v>
      </c>
      <c r="F2139" s="28">
        <f t="shared" si="276"/>
        <v>0</v>
      </c>
      <c r="H2139" s="6"/>
      <c r="I2139" s="6"/>
      <c r="J2139" s="6"/>
      <c r="K2139" s="28">
        <f t="shared" si="277"/>
        <v>0</v>
      </c>
      <c r="L2139" s="28">
        <f t="shared" si="278"/>
        <v>0</v>
      </c>
      <c r="M2139" s="28">
        <f t="shared" si="279"/>
        <v>0</v>
      </c>
      <c r="O2139" s="11" t="s">
        <v>25</v>
      </c>
      <c r="P2139" s="6"/>
      <c r="Q2139" s="28">
        <f t="shared" si="280"/>
        <v>0</v>
      </c>
      <c r="S2139" s="11" t="s">
        <v>25</v>
      </c>
      <c r="T2139" s="6"/>
      <c r="U2139" s="28">
        <f t="shared" si="281"/>
        <v>0</v>
      </c>
    </row>
    <row r="2140" spans="1:21" x14ac:dyDescent="0.35">
      <c r="A2140" s="6"/>
      <c r="B2140" s="6"/>
      <c r="C2140" s="6"/>
      <c r="D2140" s="28">
        <f t="shared" si="274"/>
        <v>0</v>
      </c>
      <c r="E2140" s="28">
        <f t="shared" si="275"/>
        <v>0</v>
      </c>
      <c r="F2140" s="28">
        <f t="shared" si="276"/>
        <v>0</v>
      </c>
      <c r="H2140" s="6"/>
      <c r="I2140" s="6"/>
      <c r="J2140" s="6"/>
      <c r="K2140" s="28">
        <f t="shared" si="277"/>
        <v>0</v>
      </c>
      <c r="L2140" s="28">
        <f t="shared" si="278"/>
        <v>0</v>
      </c>
      <c r="M2140" s="28">
        <f t="shared" si="279"/>
        <v>0</v>
      </c>
      <c r="O2140" s="11" t="s">
        <v>25</v>
      </c>
      <c r="P2140" s="6"/>
      <c r="Q2140" s="28">
        <f t="shared" si="280"/>
        <v>0</v>
      </c>
      <c r="S2140" s="11" t="s">
        <v>25</v>
      </c>
      <c r="T2140" s="6"/>
      <c r="U2140" s="28">
        <f t="shared" si="281"/>
        <v>0</v>
      </c>
    </row>
    <row r="2141" spans="1:21" x14ac:dyDescent="0.35">
      <c r="A2141" s="6"/>
      <c r="B2141" s="6"/>
      <c r="C2141" s="6"/>
      <c r="D2141" s="28">
        <f t="shared" si="274"/>
        <v>0</v>
      </c>
      <c r="E2141" s="28">
        <f t="shared" si="275"/>
        <v>0</v>
      </c>
      <c r="F2141" s="28">
        <f t="shared" si="276"/>
        <v>0</v>
      </c>
      <c r="H2141" s="6"/>
      <c r="I2141" s="6"/>
      <c r="J2141" s="6"/>
      <c r="K2141" s="28">
        <f t="shared" si="277"/>
        <v>0</v>
      </c>
      <c r="L2141" s="28">
        <f t="shared" si="278"/>
        <v>0</v>
      </c>
      <c r="M2141" s="28">
        <f t="shared" si="279"/>
        <v>0</v>
      </c>
      <c r="O2141" s="11" t="s">
        <v>25</v>
      </c>
      <c r="P2141" s="6"/>
      <c r="Q2141" s="28">
        <f t="shared" si="280"/>
        <v>0</v>
      </c>
      <c r="S2141" s="11" t="s">
        <v>25</v>
      </c>
      <c r="T2141" s="6"/>
      <c r="U2141" s="28">
        <f t="shared" si="281"/>
        <v>0</v>
      </c>
    </row>
    <row r="2142" spans="1:21" x14ac:dyDescent="0.35">
      <c r="A2142" s="6"/>
      <c r="B2142" s="6"/>
      <c r="C2142" s="6"/>
      <c r="D2142" s="28">
        <f t="shared" si="274"/>
        <v>0</v>
      </c>
      <c r="E2142" s="28">
        <f t="shared" si="275"/>
        <v>0</v>
      </c>
      <c r="F2142" s="28">
        <f t="shared" si="276"/>
        <v>0</v>
      </c>
      <c r="H2142" s="6"/>
      <c r="I2142" s="6"/>
      <c r="J2142" s="6"/>
      <c r="K2142" s="28">
        <f t="shared" si="277"/>
        <v>0</v>
      </c>
      <c r="L2142" s="28">
        <f t="shared" si="278"/>
        <v>0</v>
      </c>
      <c r="M2142" s="28">
        <f t="shared" si="279"/>
        <v>0</v>
      </c>
      <c r="O2142" s="11" t="s">
        <v>25</v>
      </c>
      <c r="P2142" s="6"/>
      <c r="Q2142" s="28">
        <f t="shared" si="280"/>
        <v>0</v>
      </c>
      <c r="S2142" s="11" t="s">
        <v>25</v>
      </c>
      <c r="T2142" s="6"/>
      <c r="U2142" s="28">
        <f t="shared" si="281"/>
        <v>0</v>
      </c>
    </row>
    <row r="2143" spans="1:21" x14ac:dyDescent="0.35">
      <c r="A2143" s="6"/>
      <c r="B2143" s="6"/>
      <c r="C2143" s="6"/>
      <c r="D2143" s="28">
        <f t="shared" si="274"/>
        <v>0</v>
      </c>
      <c r="E2143" s="28">
        <f t="shared" si="275"/>
        <v>0</v>
      </c>
      <c r="F2143" s="28">
        <f t="shared" si="276"/>
        <v>0</v>
      </c>
      <c r="H2143" s="6"/>
      <c r="I2143" s="6"/>
      <c r="J2143" s="6"/>
      <c r="K2143" s="28">
        <f t="shared" si="277"/>
        <v>0</v>
      </c>
      <c r="L2143" s="28">
        <f t="shared" si="278"/>
        <v>0</v>
      </c>
      <c r="M2143" s="28">
        <f t="shared" si="279"/>
        <v>0</v>
      </c>
      <c r="O2143" s="11" t="s">
        <v>25</v>
      </c>
      <c r="P2143" s="6"/>
      <c r="Q2143" s="28">
        <f t="shared" si="280"/>
        <v>0</v>
      </c>
      <c r="S2143" s="11" t="s">
        <v>25</v>
      </c>
      <c r="T2143" s="6"/>
      <c r="U2143" s="28">
        <f t="shared" si="281"/>
        <v>0</v>
      </c>
    </row>
    <row r="2144" spans="1:21" x14ac:dyDescent="0.35">
      <c r="A2144" s="6"/>
      <c r="B2144" s="6"/>
      <c r="C2144" s="6"/>
      <c r="D2144" s="28">
        <f t="shared" si="274"/>
        <v>0</v>
      </c>
      <c r="E2144" s="28">
        <f t="shared" si="275"/>
        <v>0</v>
      </c>
      <c r="F2144" s="28">
        <f t="shared" si="276"/>
        <v>0</v>
      </c>
      <c r="H2144" s="6"/>
      <c r="I2144" s="6"/>
      <c r="J2144" s="6"/>
      <c r="K2144" s="28">
        <f t="shared" si="277"/>
        <v>0</v>
      </c>
      <c r="L2144" s="28">
        <f t="shared" si="278"/>
        <v>0</v>
      </c>
      <c r="M2144" s="28">
        <f t="shared" si="279"/>
        <v>0</v>
      </c>
      <c r="O2144" s="11" t="s">
        <v>25</v>
      </c>
      <c r="P2144" s="6"/>
      <c r="Q2144" s="28">
        <f t="shared" si="280"/>
        <v>0</v>
      </c>
      <c r="S2144" s="11" t="s">
        <v>25</v>
      </c>
      <c r="T2144" s="6"/>
      <c r="U2144" s="28">
        <f t="shared" si="281"/>
        <v>0</v>
      </c>
    </row>
    <row r="2145" spans="1:21" x14ac:dyDescent="0.35">
      <c r="A2145" s="6"/>
      <c r="B2145" s="6"/>
      <c r="C2145" s="6"/>
      <c r="D2145" s="28">
        <f t="shared" si="274"/>
        <v>0</v>
      </c>
      <c r="E2145" s="28">
        <f t="shared" si="275"/>
        <v>0</v>
      </c>
      <c r="F2145" s="28">
        <f t="shared" si="276"/>
        <v>0</v>
      </c>
      <c r="H2145" s="6"/>
      <c r="I2145" s="6"/>
      <c r="J2145" s="6"/>
      <c r="K2145" s="28">
        <f t="shared" si="277"/>
        <v>0</v>
      </c>
      <c r="L2145" s="28">
        <f t="shared" si="278"/>
        <v>0</v>
      </c>
      <c r="M2145" s="28">
        <f t="shared" si="279"/>
        <v>0</v>
      </c>
      <c r="O2145" s="11" t="s">
        <v>25</v>
      </c>
      <c r="P2145" s="6"/>
      <c r="Q2145" s="28">
        <f t="shared" si="280"/>
        <v>0</v>
      </c>
      <c r="S2145" s="11" t="s">
        <v>25</v>
      </c>
      <c r="T2145" s="6"/>
      <c r="U2145" s="28">
        <f t="shared" si="281"/>
        <v>0</v>
      </c>
    </row>
    <row r="2146" spans="1:21" x14ac:dyDescent="0.35">
      <c r="A2146" s="6"/>
      <c r="B2146" s="6"/>
      <c r="C2146" s="6"/>
      <c r="D2146" s="28">
        <f t="shared" si="274"/>
        <v>0</v>
      </c>
      <c r="E2146" s="28">
        <f t="shared" si="275"/>
        <v>0</v>
      </c>
      <c r="F2146" s="28">
        <f t="shared" si="276"/>
        <v>0</v>
      </c>
      <c r="H2146" s="6"/>
      <c r="I2146" s="6"/>
      <c r="J2146" s="6"/>
      <c r="K2146" s="28">
        <f t="shared" si="277"/>
        <v>0</v>
      </c>
      <c r="L2146" s="28">
        <f t="shared" si="278"/>
        <v>0</v>
      </c>
      <c r="M2146" s="28">
        <f t="shared" si="279"/>
        <v>0</v>
      </c>
      <c r="O2146" s="11" t="s">
        <v>25</v>
      </c>
      <c r="P2146" s="6"/>
      <c r="Q2146" s="28">
        <f t="shared" si="280"/>
        <v>0</v>
      </c>
      <c r="S2146" s="11" t="s">
        <v>25</v>
      </c>
      <c r="T2146" s="6"/>
      <c r="U2146" s="28">
        <f t="shared" si="281"/>
        <v>0</v>
      </c>
    </row>
    <row r="2147" spans="1:21" x14ac:dyDescent="0.35">
      <c r="A2147" s="6"/>
      <c r="B2147" s="6"/>
      <c r="C2147" s="6"/>
      <c r="D2147" s="28">
        <f t="shared" si="274"/>
        <v>0</v>
      </c>
      <c r="E2147" s="28">
        <f t="shared" si="275"/>
        <v>0</v>
      </c>
      <c r="F2147" s="28">
        <f t="shared" si="276"/>
        <v>0</v>
      </c>
      <c r="H2147" s="6"/>
      <c r="I2147" s="6"/>
      <c r="J2147" s="6"/>
      <c r="K2147" s="28">
        <f t="shared" si="277"/>
        <v>0</v>
      </c>
      <c r="L2147" s="28">
        <f t="shared" si="278"/>
        <v>0</v>
      </c>
      <c r="M2147" s="28">
        <f t="shared" si="279"/>
        <v>0</v>
      </c>
      <c r="O2147" s="11" t="s">
        <v>25</v>
      </c>
      <c r="P2147" s="6"/>
      <c r="Q2147" s="28">
        <f t="shared" si="280"/>
        <v>0</v>
      </c>
      <c r="S2147" s="11" t="s">
        <v>25</v>
      </c>
      <c r="T2147" s="6"/>
      <c r="U2147" s="28">
        <f t="shared" si="281"/>
        <v>0</v>
      </c>
    </row>
    <row r="2148" spans="1:21" x14ac:dyDescent="0.35">
      <c r="A2148" s="6"/>
      <c r="B2148" s="6"/>
      <c r="C2148" s="6"/>
      <c r="D2148" s="28">
        <f t="shared" si="274"/>
        <v>0</v>
      </c>
      <c r="E2148" s="28">
        <f t="shared" si="275"/>
        <v>0</v>
      </c>
      <c r="F2148" s="28">
        <f t="shared" si="276"/>
        <v>0</v>
      </c>
      <c r="H2148" s="6"/>
      <c r="I2148" s="6"/>
      <c r="J2148" s="6"/>
      <c r="K2148" s="28">
        <f t="shared" si="277"/>
        <v>0</v>
      </c>
      <c r="L2148" s="28">
        <f t="shared" si="278"/>
        <v>0</v>
      </c>
      <c r="M2148" s="28">
        <f t="shared" si="279"/>
        <v>0</v>
      </c>
      <c r="O2148" s="11" t="s">
        <v>25</v>
      </c>
      <c r="P2148" s="6"/>
      <c r="Q2148" s="28">
        <f t="shared" si="280"/>
        <v>0</v>
      </c>
      <c r="S2148" s="11" t="s">
        <v>25</v>
      </c>
      <c r="T2148" s="6"/>
      <c r="U2148" s="28">
        <f t="shared" si="281"/>
        <v>0</v>
      </c>
    </row>
    <row r="2149" spans="1:21" x14ac:dyDescent="0.35">
      <c r="A2149" s="6"/>
      <c r="B2149" s="6"/>
      <c r="C2149" s="6"/>
      <c r="D2149" s="28">
        <f t="shared" si="274"/>
        <v>0</v>
      </c>
      <c r="E2149" s="28">
        <f t="shared" si="275"/>
        <v>0</v>
      </c>
      <c r="F2149" s="28">
        <f t="shared" si="276"/>
        <v>0</v>
      </c>
      <c r="H2149" s="6"/>
      <c r="I2149" s="6"/>
      <c r="J2149" s="6"/>
      <c r="K2149" s="28">
        <f t="shared" si="277"/>
        <v>0</v>
      </c>
      <c r="L2149" s="28">
        <f t="shared" si="278"/>
        <v>0</v>
      </c>
      <c r="M2149" s="28">
        <f t="shared" si="279"/>
        <v>0</v>
      </c>
      <c r="O2149" s="11" t="s">
        <v>25</v>
      </c>
      <c r="P2149" s="6"/>
      <c r="Q2149" s="28">
        <f t="shared" si="280"/>
        <v>0</v>
      </c>
      <c r="S2149" s="11" t="s">
        <v>25</v>
      </c>
      <c r="T2149" s="6"/>
      <c r="U2149" s="28">
        <f t="shared" si="281"/>
        <v>0</v>
      </c>
    </row>
    <row r="2150" spans="1:21" x14ac:dyDescent="0.35">
      <c r="A2150" s="6"/>
      <c r="B2150" s="6"/>
      <c r="C2150" s="6"/>
      <c r="D2150" s="28">
        <f t="shared" si="274"/>
        <v>0</v>
      </c>
      <c r="E2150" s="28">
        <f t="shared" si="275"/>
        <v>0</v>
      </c>
      <c r="F2150" s="28">
        <f t="shared" si="276"/>
        <v>0</v>
      </c>
      <c r="H2150" s="6"/>
      <c r="I2150" s="6"/>
      <c r="J2150" s="6"/>
      <c r="K2150" s="28">
        <f t="shared" si="277"/>
        <v>0</v>
      </c>
      <c r="L2150" s="28">
        <f t="shared" si="278"/>
        <v>0</v>
      </c>
      <c r="M2150" s="28">
        <f t="shared" si="279"/>
        <v>0</v>
      </c>
      <c r="O2150" s="11" t="s">
        <v>25</v>
      </c>
      <c r="P2150" s="6"/>
      <c r="Q2150" s="28">
        <f t="shared" si="280"/>
        <v>0</v>
      </c>
      <c r="S2150" s="11" t="s">
        <v>25</v>
      </c>
      <c r="T2150" s="6"/>
      <c r="U2150" s="28">
        <f t="shared" si="281"/>
        <v>0</v>
      </c>
    </row>
    <row r="2151" spans="1:21" x14ac:dyDescent="0.35">
      <c r="A2151" s="6"/>
      <c r="B2151" s="6"/>
      <c r="C2151" s="6"/>
      <c r="D2151" s="28">
        <f t="shared" si="274"/>
        <v>0</v>
      </c>
      <c r="E2151" s="28">
        <f t="shared" si="275"/>
        <v>0</v>
      </c>
      <c r="F2151" s="28">
        <f t="shared" si="276"/>
        <v>0</v>
      </c>
      <c r="H2151" s="6"/>
      <c r="I2151" s="6"/>
      <c r="J2151" s="6"/>
      <c r="K2151" s="28">
        <f t="shared" si="277"/>
        <v>0</v>
      </c>
      <c r="L2151" s="28">
        <f t="shared" si="278"/>
        <v>0</v>
      </c>
      <c r="M2151" s="28">
        <f t="shared" si="279"/>
        <v>0</v>
      </c>
      <c r="O2151" s="11" t="s">
        <v>25</v>
      </c>
      <c r="P2151" s="6"/>
      <c r="Q2151" s="28">
        <f t="shared" si="280"/>
        <v>0</v>
      </c>
      <c r="S2151" s="11" t="s">
        <v>25</v>
      </c>
      <c r="T2151" s="6"/>
      <c r="U2151" s="28">
        <f t="shared" si="281"/>
        <v>0</v>
      </c>
    </row>
    <row r="2152" spans="1:21" x14ac:dyDescent="0.35">
      <c r="A2152" s="6"/>
      <c r="B2152" s="6"/>
      <c r="C2152" s="6"/>
      <c r="D2152" s="28">
        <f t="shared" si="274"/>
        <v>0</v>
      </c>
      <c r="E2152" s="28">
        <f t="shared" si="275"/>
        <v>0</v>
      </c>
      <c r="F2152" s="28">
        <f t="shared" si="276"/>
        <v>0</v>
      </c>
      <c r="H2152" s="6"/>
      <c r="I2152" s="6"/>
      <c r="J2152" s="6"/>
      <c r="K2152" s="28">
        <f t="shared" si="277"/>
        <v>0</v>
      </c>
      <c r="L2152" s="28">
        <f t="shared" si="278"/>
        <v>0</v>
      </c>
      <c r="M2152" s="28">
        <f t="shared" si="279"/>
        <v>0</v>
      </c>
      <c r="O2152" s="11" t="s">
        <v>25</v>
      </c>
      <c r="P2152" s="6"/>
      <c r="Q2152" s="28">
        <f t="shared" si="280"/>
        <v>0</v>
      </c>
      <c r="S2152" s="11" t="s">
        <v>25</v>
      </c>
      <c r="T2152" s="6"/>
      <c r="U2152" s="28">
        <f t="shared" si="281"/>
        <v>0</v>
      </c>
    </row>
    <row r="2153" spans="1:21" x14ac:dyDescent="0.35">
      <c r="A2153" s="6"/>
      <c r="B2153" s="6"/>
      <c r="C2153" s="6"/>
      <c r="D2153" s="28">
        <f t="shared" si="274"/>
        <v>0</v>
      </c>
      <c r="E2153" s="28">
        <f t="shared" si="275"/>
        <v>0</v>
      </c>
      <c r="F2153" s="28">
        <f t="shared" si="276"/>
        <v>0</v>
      </c>
      <c r="H2153" s="6"/>
      <c r="I2153" s="6"/>
      <c r="J2153" s="6"/>
      <c r="K2153" s="28">
        <f t="shared" si="277"/>
        <v>0</v>
      </c>
      <c r="L2153" s="28">
        <f t="shared" si="278"/>
        <v>0</v>
      </c>
      <c r="M2153" s="28">
        <f t="shared" si="279"/>
        <v>0</v>
      </c>
      <c r="O2153" s="11" t="s">
        <v>25</v>
      </c>
      <c r="P2153" s="6"/>
      <c r="Q2153" s="28">
        <f t="shared" si="280"/>
        <v>0</v>
      </c>
      <c r="S2153" s="11" t="s">
        <v>25</v>
      </c>
      <c r="T2153" s="6"/>
      <c r="U2153" s="28">
        <f t="shared" si="281"/>
        <v>0</v>
      </c>
    </row>
    <row r="2154" spans="1:21" x14ac:dyDescent="0.35">
      <c r="A2154" s="6"/>
      <c r="B2154" s="6"/>
      <c r="C2154" s="6"/>
      <c r="D2154" s="28">
        <f t="shared" si="274"/>
        <v>0</v>
      </c>
      <c r="E2154" s="28">
        <f t="shared" si="275"/>
        <v>0</v>
      </c>
      <c r="F2154" s="28">
        <f t="shared" si="276"/>
        <v>0</v>
      </c>
      <c r="H2154" s="6"/>
      <c r="I2154" s="6"/>
      <c r="J2154" s="6"/>
      <c r="K2154" s="28">
        <f t="shared" si="277"/>
        <v>0</v>
      </c>
      <c r="L2154" s="28">
        <f t="shared" si="278"/>
        <v>0</v>
      </c>
      <c r="M2154" s="28">
        <f t="shared" si="279"/>
        <v>0</v>
      </c>
      <c r="O2154" s="11" t="s">
        <v>25</v>
      </c>
      <c r="P2154" s="6"/>
      <c r="Q2154" s="28">
        <f t="shared" si="280"/>
        <v>0</v>
      </c>
      <c r="S2154" s="11" t="s">
        <v>25</v>
      </c>
      <c r="T2154" s="6"/>
      <c r="U2154" s="28">
        <f t="shared" si="281"/>
        <v>0</v>
      </c>
    </row>
    <row r="2155" spans="1:21" x14ac:dyDescent="0.35">
      <c r="A2155" s="6"/>
      <c r="B2155" s="6"/>
      <c r="C2155" s="6"/>
      <c r="D2155" s="28">
        <f t="shared" si="274"/>
        <v>0</v>
      </c>
      <c r="E2155" s="28">
        <f t="shared" si="275"/>
        <v>0</v>
      </c>
      <c r="F2155" s="28">
        <f t="shared" si="276"/>
        <v>0</v>
      </c>
      <c r="H2155" s="6"/>
      <c r="I2155" s="6"/>
      <c r="J2155" s="6"/>
      <c r="K2155" s="28">
        <f t="shared" si="277"/>
        <v>0</v>
      </c>
      <c r="L2155" s="28">
        <f t="shared" si="278"/>
        <v>0</v>
      </c>
      <c r="M2155" s="28">
        <f t="shared" si="279"/>
        <v>0</v>
      </c>
      <c r="O2155" s="11" t="s">
        <v>25</v>
      </c>
      <c r="P2155" s="6"/>
      <c r="Q2155" s="28">
        <f t="shared" si="280"/>
        <v>0</v>
      </c>
      <c r="S2155" s="11" t="s">
        <v>25</v>
      </c>
      <c r="T2155" s="6"/>
      <c r="U2155" s="28">
        <f t="shared" si="281"/>
        <v>0</v>
      </c>
    </row>
    <row r="2156" spans="1:21" x14ac:dyDescent="0.35">
      <c r="A2156" s="6"/>
      <c r="B2156" s="6"/>
      <c r="C2156" s="6"/>
      <c r="D2156" s="28">
        <f t="shared" si="274"/>
        <v>0</v>
      </c>
      <c r="E2156" s="28">
        <f t="shared" si="275"/>
        <v>0</v>
      </c>
      <c r="F2156" s="28">
        <f t="shared" si="276"/>
        <v>0</v>
      </c>
      <c r="H2156" s="6"/>
      <c r="I2156" s="6"/>
      <c r="J2156" s="6"/>
      <c r="K2156" s="28">
        <f t="shared" si="277"/>
        <v>0</v>
      </c>
      <c r="L2156" s="28">
        <f t="shared" si="278"/>
        <v>0</v>
      </c>
      <c r="M2156" s="28">
        <f t="shared" si="279"/>
        <v>0</v>
      </c>
      <c r="O2156" s="11" t="s">
        <v>25</v>
      </c>
      <c r="P2156" s="6"/>
      <c r="Q2156" s="28">
        <f t="shared" si="280"/>
        <v>0</v>
      </c>
      <c r="S2156" s="11" t="s">
        <v>25</v>
      </c>
      <c r="T2156" s="6"/>
      <c r="U2156" s="28">
        <f t="shared" si="281"/>
        <v>0</v>
      </c>
    </row>
    <row r="2157" spans="1:21" x14ac:dyDescent="0.35">
      <c r="A2157" s="6"/>
      <c r="B2157" s="6"/>
      <c r="C2157" s="6"/>
      <c r="D2157" s="28">
        <f t="shared" si="274"/>
        <v>0</v>
      </c>
      <c r="E2157" s="28">
        <f t="shared" si="275"/>
        <v>0</v>
      </c>
      <c r="F2157" s="28">
        <f t="shared" si="276"/>
        <v>0</v>
      </c>
      <c r="H2157" s="6"/>
      <c r="I2157" s="6"/>
      <c r="J2157" s="6"/>
      <c r="K2157" s="28">
        <f t="shared" si="277"/>
        <v>0</v>
      </c>
      <c r="L2157" s="28">
        <f t="shared" si="278"/>
        <v>0</v>
      </c>
      <c r="M2157" s="28">
        <f t="shared" si="279"/>
        <v>0</v>
      </c>
      <c r="O2157" s="11" t="s">
        <v>25</v>
      </c>
      <c r="P2157" s="6"/>
      <c r="Q2157" s="28">
        <f t="shared" si="280"/>
        <v>0</v>
      </c>
      <c r="S2157" s="11" t="s">
        <v>25</v>
      </c>
      <c r="T2157" s="6"/>
      <c r="U2157" s="28">
        <f t="shared" si="281"/>
        <v>0</v>
      </c>
    </row>
    <row r="2158" spans="1:21" x14ac:dyDescent="0.35">
      <c r="A2158" s="6"/>
      <c r="B2158" s="6"/>
      <c r="C2158" s="6"/>
      <c r="D2158" s="28">
        <f t="shared" si="274"/>
        <v>0</v>
      </c>
      <c r="E2158" s="28">
        <f t="shared" si="275"/>
        <v>0</v>
      </c>
      <c r="F2158" s="28">
        <f t="shared" si="276"/>
        <v>0</v>
      </c>
      <c r="H2158" s="6"/>
      <c r="I2158" s="6"/>
      <c r="J2158" s="6"/>
      <c r="K2158" s="28">
        <f t="shared" si="277"/>
        <v>0</v>
      </c>
      <c r="L2158" s="28">
        <f t="shared" si="278"/>
        <v>0</v>
      </c>
      <c r="M2158" s="28">
        <f t="shared" si="279"/>
        <v>0</v>
      </c>
      <c r="O2158" s="11" t="s">
        <v>25</v>
      </c>
      <c r="P2158" s="6"/>
      <c r="Q2158" s="28">
        <f t="shared" si="280"/>
        <v>0</v>
      </c>
      <c r="S2158" s="11" t="s">
        <v>25</v>
      </c>
      <c r="T2158" s="6"/>
      <c r="U2158" s="28">
        <f t="shared" si="281"/>
        <v>0</v>
      </c>
    </row>
    <row r="2159" spans="1:21" x14ac:dyDescent="0.35">
      <c r="A2159" s="6"/>
      <c r="B2159" s="6"/>
      <c r="C2159" s="6"/>
      <c r="D2159" s="28">
        <f t="shared" si="274"/>
        <v>0</v>
      </c>
      <c r="E2159" s="28">
        <f t="shared" si="275"/>
        <v>0</v>
      </c>
      <c r="F2159" s="28">
        <f t="shared" si="276"/>
        <v>0</v>
      </c>
      <c r="H2159" s="6"/>
      <c r="I2159" s="6"/>
      <c r="J2159" s="6"/>
      <c r="K2159" s="28">
        <f t="shared" si="277"/>
        <v>0</v>
      </c>
      <c r="L2159" s="28">
        <f t="shared" si="278"/>
        <v>0</v>
      </c>
      <c r="M2159" s="28">
        <f t="shared" si="279"/>
        <v>0</v>
      </c>
      <c r="O2159" s="11" t="s">
        <v>25</v>
      </c>
      <c r="P2159" s="6"/>
      <c r="Q2159" s="28">
        <f t="shared" si="280"/>
        <v>0</v>
      </c>
      <c r="S2159" s="11" t="s">
        <v>25</v>
      </c>
      <c r="T2159" s="6"/>
      <c r="U2159" s="28">
        <f t="shared" si="281"/>
        <v>0</v>
      </c>
    </row>
    <row r="2160" spans="1:21" x14ac:dyDescent="0.35">
      <c r="A2160" s="6"/>
      <c r="B2160" s="6"/>
      <c r="C2160" s="6"/>
      <c r="D2160" s="28">
        <f t="shared" si="274"/>
        <v>0</v>
      </c>
      <c r="E2160" s="28">
        <f t="shared" si="275"/>
        <v>0</v>
      </c>
      <c r="F2160" s="28">
        <f t="shared" si="276"/>
        <v>0</v>
      </c>
      <c r="H2160" s="6"/>
      <c r="I2160" s="6"/>
      <c r="J2160" s="6"/>
      <c r="K2160" s="28">
        <f t="shared" si="277"/>
        <v>0</v>
      </c>
      <c r="L2160" s="28">
        <f t="shared" si="278"/>
        <v>0</v>
      </c>
      <c r="M2160" s="28">
        <f t="shared" si="279"/>
        <v>0</v>
      </c>
      <c r="O2160" s="11" t="s">
        <v>25</v>
      </c>
      <c r="P2160" s="6"/>
      <c r="Q2160" s="28">
        <f t="shared" si="280"/>
        <v>0</v>
      </c>
      <c r="S2160" s="11" t="s">
        <v>25</v>
      </c>
      <c r="T2160" s="6"/>
      <c r="U2160" s="28">
        <f t="shared" si="281"/>
        <v>0</v>
      </c>
    </row>
    <row r="2161" spans="1:21" x14ac:dyDescent="0.35">
      <c r="A2161" s="6"/>
      <c r="B2161" s="6"/>
      <c r="C2161" s="6"/>
      <c r="D2161" s="28">
        <f t="shared" si="274"/>
        <v>0</v>
      </c>
      <c r="E2161" s="28">
        <f t="shared" si="275"/>
        <v>0</v>
      </c>
      <c r="F2161" s="28">
        <f t="shared" si="276"/>
        <v>0</v>
      </c>
      <c r="H2161" s="6"/>
      <c r="I2161" s="6"/>
      <c r="J2161" s="6"/>
      <c r="K2161" s="28">
        <f t="shared" si="277"/>
        <v>0</v>
      </c>
      <c r="L2161" s="28">
        <f t="shared" si="278"/>
        <v>0</v>
      </c>
      <c r="M2161" s="28">
        <f t="shared" si="279"/>
        <v>0</v>
      </c>
      <c r="O2161" s="11" t="s">
        <v>25</v>
      </c>
      <c r="P2161" s="6"/>
      <c r="Q2161" s="28">
        <f t="shared" si="280"/>
        <v>0</v>
      </c>
      <c r="S2161" s="11" t="s">
        <v>25</v>
      </c>
      <c r="T2161" s="6"/>
      <c r="U2161" s="28">
        <f t="shared" si="281"/>
        <v>0</v>
      </c>
    </row>
    <row r="2162" spans="1:21" x14ac:dyDescent="0.35">
      <c r="A2162" s="6"/>
      <c r="B2162" s="6"/>
      <c r="C2162" s="6"/>
      <c r="D2162" s="28">
        <f t="shared" ref="D2162:D2225" si="282">CalcHostUnitsFullStack(B2162)</f>
        <v>0</v>
      </c>
      <c r="E2162" s="28">
        <f t="shared" ref="E2162:E2225" si="283">D2162*C2162</f>
        <v>0</v>
      </c>
      <c r="F2162" s="28">
        <f t="shared" ref="F2162:F2225" si="284">CalcCustomMetricsFullStack(B2162)</f>
        <v>0</v>
      </c>
      <c r="H2162" s="6"/>
      <c r="I2162" s="6"/>
      <c r="J2162" s="6"/>
      <c r="K2162" s="28">
        <f t="shared" ref="K2162:K2225" si="285">CalcHostUnitsInfraOnly(I2162)</f>
        <v>0</v>
      </c>
      <c r="L2162" s="28">
        <f t="shared" ref="L2162:L2225" si="286">K2162*J2162</f>
        <v>0</v>
      </c>
      <c r="M2162" s="28">
        <f t="shared" ref="M2162:M2225" si="287">CalcCustomMetricsInfraOnly(I2162)</f>
        <v>0</v>
      </c>
      <c r="O2162" s="11" t="s">
        <v>25</v>
      </c>
      <c r="P2162" s="6"/>
      <c r="Q2162" s="28">
        <f t="shared" ref="Q2162:Q2225" si="288">CalcHostUnitsFullStack(VLOOKUP(O2162,machine_sizes,2,FALSE))*P2162</f>
        <v>0</v>
      </c>
      <c r="S2162" s="11" t="s">
        <v>25</v>
      </c>
      <c r="T2162" s="6"/>
      <c r="U2162" s="28">
        <f t="shared" ref="U2162:U2225" si="289">CalcHostUnitsInfraOnly(VLOOKUP(S2162,machine_sizes,2,FALSE))*T2162</f>
        <v>0</v>
      </c>
    </row>
    <row r="2163" spans="1:21" x14ac:dyDescent="0.35">
      <c r="A2163" s="6"/>
      <c r="B2163" s="6"/>
      <c r="C2163" s="6"/>
      <c r="D2163" s="28">
        <f t="shared" si="282"/>
        <v>0</v>
      </c>
      <c r="E2163" s="28">
        <f t="shared" si="283"/>
        <v>0</v>
      </c>
      <c r="F2163" s="28">
        <f t="shared" si="284"/>
        <v>0</v>
      </c>
      <c r="H2163" s="6"/>
      <c r="I2163" s="6"/>
      <c r="J2163" s="6"/>
      <c r="K2163" s="28">
        <f t="shared" si="285"/>
        <v>0</v>
      </c>
      <c r="L2163" s="28">
        <f t="shared" si="286"/>
        <v>0</v>
      </c>
      <c r="M2163" s="28">
        <f t="shared" si="287"/>
        <v>0</v>
      </c>
      <c r="O2163" s="11" t="s">
        <v>25</v>
      </c>
      <c r="P2163" s="6"/>
      <c r="Q2163" s="28">
        <f t="shared" si="288"/>
        <v>0</v>
      </c>
      <c r="S2163" s="11" t="s">
        <v>25</v>
      </c>
      <c r="T2163" s="6"/>
      <c r="U2163" s="28">
        <f t="shared" si="289"/>
        <v>0</v>
      </c>
    </row>
    <row r="2164" spans="1:21" x14ac:dyDescent="0.35">
      <c r="A2164" s="6"/>
      <c r="B2164" s="6"/>
      <c r="C2164" s="6"/>
      <c r="D2164" s="28">
        <f t="shared" si="282"/>
        <v>0</v>
      </c>
      <c r="E2164" s="28">
        <f t="shared" si="283"/>
        <v>0</v>
      </c>
      <c r="F2164" s="28">
        <f t="shared" si="284"/>
        <v>0</v>
      </c>
      <c r="H2164" s="6"/>
      <c r="I2164" s="6"/>
      <c r="J2164" s="6"/>
      <c r="K2164" s="28">
        <f t="shared" si="285"/>
        <v>0</v>
      </c>
      <c r="L2164" s="28">
        <f t="shared" si="286"/>
        <v>0</v>
      </c>
      <c r="M2164" s="28">
        <f t="shared" si="287"/>
        <v>0</v>
      </c>
      <c r="O2164" s="11" t="s">
        <v>25</v>
      </c>
      <c r="P2164" s="6"/>
      <c r="Q2164" s="28">
        <f t="shared" si="288"/>
        <v>0</v>
      </c>
      <c r="S2164" s="11" t="s">
        <v>25</v>
      </c>
      <c r="T2164" s="6"/>
      <c r="U2164" s="28">
        <f t="shared" si="289"/>
        <v>0</v>
      </c>
    </row>
    <row r="2165" spans="1:21" x14ac:dyDescent="0.35">
      <c r="A2165" s="6"/>
      <c r="B2165" s="6"/>
      <c r="C2165" s="6"/>
      <c r="D2165" s="28">
        <f t="shared" si="282"/>
        <v>0</v>
      </c>
      <c r="E2165" s="28">
        <f t="shared" si="283"/>
        <v>0</v>
      </c>
      <c r="F2165" s="28">
        <f t="shared" si="284"/>
        <v>0</v>
      </c>
      <c r="H2165" s="6"/>
      <c r="I2165" s="6"/>
      <c r="J2165" s="6"/>
      <c r="K2165" s="28">
        <f t="shared" si="285"/>
        <v>0</v>
      </c>
      <c r="L2165" s="28">
        <f t="shared" si="286"/>
        <v>0</v>
      </c>
      <c r="M2165" s="28">
        <f t="shared" si="287"/>
        <v>0</v>
      </c>
      <c r="O2165" s="11" t="s">
        <v>25</v>
      </c>
      <c r="P2165" s="6"/>
      <c r="Q2165" s="28">
        <f t="shared" si="288"/>
        <v>0</v>
      </c>
      <c r="S2165" s="11" t="s">
        <v>25</v>
      </c>
      <c r="T2165" s="6"/>
      <c r="U2165" s="28">
        <f t="shared" si="289"/>
        <v>0</v>
      </c>
    </row>
    <row r="2166" spans="1:21" x14ac:dyDescent="0.35">
      <c r="A2166" s="6"/>
      <c r="B2166" s="6"/>
      <c r="C2166" s="6"/>
      <c r="D2166" s="28">
        <f t="shared" si="282"/>
        <v>0</v>
      </c>
      <c r="E2166" s="28">
        <f t="shared" si="283"/>
        <v>0</v>
      </c>
      <c r="F2166" s="28">
        <f t="shared" si="284"/>
        <v>0</v>
      </c>
      <c r="H2166" s="6"/>
      <c r="I2166" s="6"/>
      <c r="J2166" s="6"/>
      <c r="K2166" s="28">
        <f t="shared" si="285"/>
        <v>0</v>
      </c>
      <c r="L2166" s="28">
        <f t="shared" si="286"/>
        <v>0</v>
      </c>
      <c r="M2166" s="28">
        <f t="shared" si="287"/>
        <v>0</v>
      </c>
      <c r="O2166" s="11" t="s">
        <v>25</v>
      </c>
      <c r="P2166" s="6"/>
      <c r="Q2166" s="28">
        <f t="shared" si="288"/>
        <v>0</v>
      </c>
      <c r="S2166" s="11" t="s">
        <v>25</v>
      </c>
      <c r="T2166" s="6"/>
      <c r="U2166" s="28">
        <f t="shared" si="289"/>
        <v>0</v>
      </c>
    </row>
    <row r="2167" spans="1:21" x14ac:dyDescent="0.35">
      <c r="A2167" s="6"/>
      <c r="B2167" s="6"/>
      <c r="C2167" s="6"/>
      <c r="D2167" s="28">
        <f t="shared" si="282"/>
        <v>0</v>
      </c>
      <c r="E2167" s="28">
        <f t="shared" si="283"/>
        <v>0</v>
      </c>
      <c r="F2167" s="28">
        <f t="shared" si="284"/>
        <v>0</v>
      </c>
      <c r="H2167" s="6"/>
      <c r="I2167" s="6"/>
      <c r="J2167" s="6"/>
      <c r="K2167" s="28">
        <f t="shared" si="285"/>
        <v>0</v>
      </c>
      <c r="L2167" s="28">
        <f t="shared" si="286"/>
        <v>0</v>
      </c>
      <c r="M2167" s="28">
        <f t="shared" si="287"/>
        <v>0</v>
      </c>
      <c r="O2167" s="11" t="s">
        <v>25</v>
      </c>
      <c r="P2167" s="6"/>
      <c r="Q2167" s="28">
        <f t="shared" si="288"/>
        <v>0</v>
      </c>
      <c r="S2167" s="11" t="s">
        <v>25</v>
      </c>
      <c r="T2167" s="6"/>
      <c r="U2167" s="28">
        <f t="shared" si="289"/>
        <v>0</v>
      </c>
    </row>
    <row r="2168" spans="1:21" x14ac:dyDescent="0.35">
      <c r="A2168" s="6"/>
      <c r="B2168" s="6"/>
      <c r="C2168" s="6"/>
      <c r="D2168" s="28">
        <f t="shared" si="282"/>
        <v>0</v>
      </c>
      <c r="E2168" s="28">
        <f t="shared" si="283"/>
        <v>0</v>
      </c>
      <c r="F2168" s="28">
        <f t="shared" si="284"/>
        <v>0</v>
      </c>
      <c r="H2168" s="6"/>
      <c r="I2168" s="6"/>
      <c r="J2168" s="6"/>
      <c r="K2168" s="28">
        <f t="shared" si="285"/>
        <v>0</v>
      </c>
      <c r="L2168" s="28">
        <f t="shared" si="286"/>
        <v>0</v>
      </c>
      <c r="M2168" s="28">
        <f t="shared" si="287"/>
        <v>0</v>
      </c>
      <c r="O2168" s="11" t="s">
        <v>25</v>
      </c>
      <c r="P2168" s="6"/>
      <c r="Q2168" s="28">
        <f t="shared" si="288"/>
        <v>0</v>
      </c>
      <c r="S2168" s="11" t="s">
        <v>25</v>
      </c>
      <c r="T2168" s="6"/>
      <c r="U2168" s="28">
        <f t="shared" si="289"/>
        <v>0</v>
      </c>
    </row>
    <row r="2169" spans="1:21" x14ac:dyDescent="0.35">
      <c r="A2169" s="6"/>
      <c r="B2169" s="6"/>
      <c r="C2169" s="6"/>
      <c r="D2169" s="28">
        <f t="shared" si="282"/>
        <v>0</v>
      </c>
      <c r="E2169" s="28">
        <f t="shared" si="283"/>
        <v>0</v>
      </c>
      <c r="F2169" s="28">
        <f t="shared" si="284"/>
        <v>0</v>
      </c>
      <c r="H2169" s="6"/>
      <c r="I2169" s="6"/>
      <c r="J2169" s="6"/>
      <c r="K2169" s="28">
        <f t="shared" si="285"/>
        <v>0</v>
      </c>
      <c r="L2169" s="28">
        <f t="shared" si="286"/>
        <v>0</v>
      </c>
      <c r="M2169" s="28">
        <f t="shared" si="287"/>
        <v>0</v>
      </c>
      <c r="O2169" s="11" t="s">
        <v>25</v>
      </c>
      <c r="P2169" s="6"/>
      <c r="Q2169" s="28">
        <f t="shared" si="288"/>
        <v>0</v>
      </c>
      <c r="S2169" s="11" t="s">
        <v>25</v>
      </c>
      <c r="T2169" s="6"/>
      <c r="U2169" s="28">
        <f t="shared" si="289"/>
        <v>0</v>
      </c>
    </row>
    <row r="2170" spans="1:21" x14ac:dyDescent="0.35">
      <c r="A2170" s="6"/>
      <c r="B2170" s="6"/>
      <c r="C2170" s="6"/>
      <c r="D2170" s="28">
        <f t="shared" si="282"/>
        <v>0</v>
      </c>
      <c r="E2170" s="28">
        <f t="shared" si="283"/>
        <v>0</v>
      </c>
      <c r="F2170" s="28">
        <f t="shared" si="284"/>
        <v>0</v>
      </c>
      <c r="H2170" s="6"/>
      <c r="I2170" s="6"/>
      <c r="J2170" s="6"/>
      <c r="K2170" s="28">
        <f t="shared" si="285"/>
        <v>0</v>
      </c>
      <c r="L2170" s="28">
        <f t="shared" si="286"/>
        <v>0</v>
      </c>
      <c r="M2170" s="28">
        <f t="shared" si="287"/>
        <v>0</v>
      </c>
      <c r="O2170" s="11" t="s">
        <v>25</v>
      </c>
      <c r="P2170" s="6"/>
      <c r="Q2170" s="28">
        <f t="shared" si="288"/>
        <v>0</v>
      </c>
      <c r="S2170" s="11" t="s">
        <v>25</v>
      </c>
      <c r="T2170" s="6"/>
      <c r="U2170" s="28">
        <f t="shared" si="289"/>
        <v>0</v>
      </c>
    </row>
    <row r="2171" spans="1:21" x14ac:dyDescent="0.35">
      <c r="A2171" s="6"/>
      <c r="B2171" s="6"/>
      <c r="C2171" s="6"/>
      <c r="D2171" s="28">
        <f t="shared" si="282"/>
        <v>0</v>
      </c>
      <c r="E2171" s="28">
        <f t="shared" si="283"/>
        <v>0</v>
      </c>
      <c r="F2171" s="28">
        <f t="shared" si="284"/>
        <v>0</v>
      </c>
      <c r="H2171" s="6"/>
      <c r="I2171" s="6"/>
      <c r="J2171" s="6"/>
      <c r="K2171" s="28">
        <f t="shared" si="285"/>
        <v>0</v>
      </c>
      <c r="L2171" s="28">
        <f t="shared" si="286"/>
        <v>0</v>
      </c>
      <c r="M2171" s="28">
        <f t="shared" si="287"/>
        <v>0</v>
      </c>
      <c r="O2171" s="11" t="s">
        <v>25</v>
      </c>
      <c r="P2171" s="6"/>
      <c r="Q2171" s="28">
        <f t="shared" si="288"/>
        <v>0</v>
      </c>
      <c r="S2171" s="11" t="s">
        <v>25</v>
      </c>
      <c r="T2171" s="6"/>
      <c r="U2171" s="28">
        <f t="shared" si="289"/>
        <v>0</v>
      </c>
    </row>
    <row r="2172" spans="1:21" x14ac:dyDescent="0.35">
      <c r="A2172" s="6"/>
      <c r="B2172" s="6"/>
      <c r="C2172" s="6"/>
      <c r="D2172" s="28">
        <f t="shared" si="282"/>
        <v>0</v>
      </c>
      <c r="E2172" s="28">
        <f t="shared" si="283"/>
        <v>0</v>
      </c>
      <c r="F2172" s="28">
        <f t="shared" si="284"/>
        <v>0</v>
      </c>
      <c r="H2172" s="6"/>
      <c r="I2172" s="6"/>
      <c r="J2172" s="6"/>
      <c r="K2172" s="28">
        <f t="shared" si="285"/>
        <v>0</v>
      </c>
      <c r="L2172" s="28">
        <f t="shared" si="286"/>
        <v>0</v>
      </c>
      <c r="M2172" s="28">
        <f t="shared" si="287"/>
        <v>0</v>
      </c>
      <c r="O2172" s="11" t="s">
        <v>25</v>
      </c>
      <c r="P2172" s="6"/>
      <c r="Q2172" s="28">
        <f t="shared" si="288"/>
        <v>0</v>
      </c>
      <c r="S2172" s="11" t="s">
        <v>25</v>
      </c>
      <c r="T2172" s="6"/>
      <c r="U2172" s="28">
        <f t="shared" si="289"/>
        <v>0</v>
      </c>
    </row>
    <row r="2173" spans="1:21" x14ac:dyDescent="0.35">
      <c r="A2173" s="6"/>
      <c r="B2173" s="6"/>
      <c r="C2173" s="6"/>
      <c r="D2173" s="28">
        <f t="shared" si="282"/>
        <v>0</v>
      </c>
      <c r="E2173" s="28">
        <f t="shared" si="283"/>
        <v>0</v>
      </c>
      <c r="F2173" s="28">
        <f t="shared" si="284"/>
        <v>0</v>
      </c>
      <c r="H2173" s="6"/>
      <c r="I2173" s="6"/>
      <c r="J2173" s="6"/>
      <c r="K2173" s="28">
        <f t="shared" si="285"/>
        <v>0</v>
      </c>
      <c r="L2173" s="28">
        <f t="shared" si="286"/>
        <v>0</v>
      </c>
      <c r="M2173" s="28">
        <f t="shared" si="287"/>
        <v>0</v>
      </c>
      <c r="O2173" s="11" t="s">
        <v>25</v>
      </c>
      <c r="P2173" s="6"/>
      <c r="Q2173" s="28">
        <f t="shared" si="288"/>
        <v>0</v>
      </c>
      <c r="S2173" s="11" t="s">
        <v>25</v>
      </c>
      <c r="T2173" s="6"/>
      <c r="U2173" s="28">
        <f t="shared" si="289"/>
        <v>0</v>
      </c>
    </row>
    <row r="2174" spans="1:21" x14ac:dyDescent="0.35">
      <c r="A2174" s="6"/>
      <c r="B2174" s="6"/>
      <c r="C2174" s="6"/>
      <c r="D2174" s="28">
        <f t="shared" si="282"/>
        <v>0</v>
      </c>
      <c r="E2174" s="28">
        <f t="shared" si="283"/>
        <v>0</v>
      </c>
      <c r="F2174" s="28">
        <f t="shared" si="284"/>
        <v>0</v>
      </c>
      <c r="H2174" s="6"/>
      <c r="I2174" s="6"/>
      <c r="J2174" s="6"/>
      <c r="K2174" s="28">
        <f t="shared" si="285"/>
        <v>0</v>
      </c>
      <c r="L2174" s="28">
        <f t="shared" si="286"/>
        <v>0</v>
      </c>
      <c r="M2174" s="28">
        <f t="shared" si="287"/>
        <v>0</v>
      </c>
      <c r="O2174" s="11" t="s">
        <v>25</v>
      </c>
      <c r="P2174" s="6"/>
      <c r="Q2174" s="28">
        <f t="shared" si="288"/>
        <v>0</v>
      </c>
      <c r="S2174" s="11" t="s">
        <v>25</v>
      </c>
      <c r="T2174" s="6"/>
      <c r="U2174" s="28">
        <f t="shared" si="289"/>
        <v>0</v>
      </c>
    </row>
    <row r="2175" spans="1:21" x14ac:dyDescent="0.35">
      <c r="A2175" s="6"/>
      <c r="B2175" s="6"/>
      <c r="C2175" s="6"/>
      <c r="D2175" s="28">
        <f t="shared" si="282"/>
        <v>0</v>
      </c>
      <c r="E2175" s="28">
        <f t="shared" si="283"/>
        <v>0</v>
      </c>
      <c r="F2175" s="28">
        <f t="shared" si="284"/>
        <v>0</v>
      </c>
      <c r="H2175" s="6"/>
      <c r="I2175" s="6"/>
      <c r="J2175" s="6"/>
      <c r="K2175" s="28">
        <f t="shared" si="285"/>
        <v>0</v>
      </c>
      <c r="L2175" s="28">
        <f t="shared" si="286"/>
        <v>0</v>
      </c>
      <c r="M2175" s="28">
        <f t="shared" si="287"/>
        <v>0</v>
      </c>
      <c r="O2175" s="11" t="s">
        <v>25</v>
      </c>
      <c r="P2175" s="6"/>
      <c r="Q2175" s="28">
        <f t="shared" si="288"/>
        <v>0</v>
      </c>
      <c r="S2175" s="11" t="s">
        <v>25</v>
      </c>
      <c r="T2175" s="6"/>
      <c r="U2175" s="28">
        <f t="shared" si="289"/>
        <v>0</v>
      </c>
    </row>
    <row r="2176" spans="1:21" x14ac:dyDescent="0.35">
      <c r="A2176" s="6"/>
      <c r="B2176" s="6"/>
      <c r="C2176" s="6"/>
      <c r="D2176" s="28">
        <f t="shared" si="282"/>
        <v>0</v>
      </c>
      <c r="E2176" s="28">
        <f t="shared" si="283"/>
        <v>0</v>
      </c>
      <c r="F2176" s="28">
        <f t="shared" si="284"/>
        <v>0</v>
      </c>
      <c r="H2176" s="6"/>
      <c r="I2176" s="6"/>
      <c r="J2176" s="6"/>
      <c r="K2176" s="28">
        <f t="shared" si="285"/>
        <v>0</v>
      </c>
      <c r="L2176" s="28">
        <f t="shared" si="286"/>
        <v>0</v>
      </c>
      <c r="M2176" s="28">
        <f t="shared" si="287"/>
        <v>0</v>
      </c>
      <c r="O2176" s="11" t="s">
        <v>25</v>
      </c>
      <c r="P2176" s="6"/>
      <c r="Q2176" s="28">
        <f t="shared" si="288"/>
        <v>0</v>
      </c>
      <c r="S2176" s="11" t="s">
        <v>25</v>
      </c>
      <c r="T2176" s="6"/>
      <c r="U2176" s="28">
        <f t="shared" si="289"/>
        <v>0</v>
      </c>
    </row>
    <row r="2177" spans="1:21" x14ac:dyDescent="0.35">
      <c r="A2177" s="6"/>
      <c r="B2177" s="6"/>
      <c r="C2177" s="6"/>
      <c r="D2177" s="28">
        <f t="shared" si="282"/>
        <v>0</v>
      </c>
      <c r="E2177" s="28">
        <f t="shared" si="283"/>
        <v>0</v>
      </c>
      <c r="F2177" s="28">
        <f t="shared" si="284"/>
        <v>0</v>
      </c>
      <c r="H2177" s="6"/>
      <c r="I2177" s="6"/>
      <c r="J2177" s="6"/>
      <c r="K2177" s="28">
        <f t="shared" si="285"/>
        <v>0</v>
      </c>
      <c r="L2177" s="28">
        <f t="shared" si="286"/>
        <v>0</v>
      </c>
      <c r="M2177" s="28">
        <f t="shared" si="287"/>
        <v>0</v>
      </c>
      <c r="O2177" s="11" t="s">
        <v>25</v>
      </c>
      <c r="P2177" s="6"/>
      <c r="Q2177" s="28">
        <f t="shared" si="288"/>
        <v>0</v>
      </c>
      <c r="S2177" s="11" t="s">
        <v>25</v>
      </c>
      <c r="T2177" s="6"/>
      <c r="U2177" s="28">
        <f t="shared" si="289"/>
        <v>0</v>
      </c>
    </row>
    <row r="2178" spans="1:21" x14ac:dyDescent="0.35">
      <c r="A2178" s="6"/>
      <c r="B2178" s="6"/>
      <c r="C2178" s="6"/>
      <c r="D2178" s="28">
        <f t="shared" si="282"/>
        <v>0</v>
      </c>
      <c r="E2178" s="28">
        <f t="shared" si="283"/>
        <v>0</v>
      </c>
      <c r="F2178" s="28">
        <f t="shared" si="284"/>
        <v>0</v>
      </c>
      <c r="H2178" s="6"/>
      <c r="I2178" s="6"/>
      <c r="J2178" s="6"/>
      <c r="K2178" s="28">
        <f t="shared" si="285"/>
        <v>0</v>
      </c>
      <c r="L2178" s="28">
        <f t="shared" si="286"/>
        <v>0</v>
      </c>
      <c r="M2178" s="28">
        <f t="shared" si="287"/>
        <v>0</v>
      </c>
      <c r="O2178" s="11" t="s">
        <v>25</v>
      </c>
      <c r="P2178" s="6"/>
      <c r="Q2178" s="28">
        <f t="shared" si="288"/>
        <v>0</v>
      </c>
      <c r="S2178" s="11" t="s">
        <v>25</v>
      </c>
      <c r="T2178" s="6"/>
      <c r="U2178" s="28">
        <f t="shared" si="289"/>
        <v>0</v>
      </c>
    </row>
    <row r="2179" spans="1:21" x14ac:dyDescent="0.35">
      <c r="A2179" s="6"/>
      <c r="B2179" s="6"/>
      <c r="C2179" s="6"/>
      <c r="D2179" s="28">
        <f t="shared" si="282"/>
        <v>0</v>
      </c>
      <c r="E2179" s="28">
        <f t="shared" si="283"/>
        <v>0</v>
      </c>
      <c r="F2179" s="28">
        <f t="shared" si="284"/>
        <v>0</v>
      </c>
      <c r="H2179" s="6"/>
      <c r="I2179" s="6"/>
      <c r="J2179" s="6"/>
      <c r="K2179" s="28">
        <f t="shared" si="285"/>
        <v>0</v>
      </c>
      <c r="L2179" s="28">
        <f t="shared" si="286"/>
        <v>0</v>
      </c>
      <c r="M2179" s="28">
        <f t="shared" si="287"/>
        <v>0</v>
      </c>
      <c r="O2179" s="11" t="s">
        <v>25</v>
      </c>
      <c r="P2179" s="6"/>
      <c r="Q2179" s="28">
        <f t="shared" si="288"/>
        <v>0</v>
      </c>
      <c r="S2179" s="11" t="s">
        <v>25</v>
      </c>
      <c r="T2179" s="6"/>
      <c r="U2179" s="28">
        <f t="shared" si="289"/>
        <v>0</v>
      </c>
    </row>
    <row r="2180" spans="1:21" x14ac:dyDescent="0.35">
      <c r="A2180" s="6"/>
      <c r="B2180" s="6"/>
      <c r="C2180" s="6"/>
      <c r="D2180" s="28">
        <f t="shared" si="282"/>
        <v>0</v>
      </c>
      <c r="E2180" s="28">
        <f t="shared" si="283"/>
        <v>0</v>
      </c>
      <c r="F2180" s="28">
        <f t="shared" si="284"/>
        <v>0</v>
      </c>
      <c r="H2180" s="6"/>
      <c r="I2180" s="6"/>
      <c r="J2180" s="6"/>
      <c r="K2180" s="28">
        <f t="shared" si="285"/>
        <v>0</v>
      </c>
      <c r="L2180" s="28">
        <f t="shared" si="286"/>
        <v>0</v>
      </c>
      <c r="M2180" s="28">
        <f t="shared" si="287"/>
        <v>0</v>
      </c>
      <c r="O2180" s="11" t="s">
        <v>25</v>
      </c>
      <c r="P2180" s="6"/>
      <c r="Q2180" s="28">
        <f t="shared" si="288"/>
        <v>0</v>
      </c>
      <c r="S2180" s="11" t="s">
        <v>25</v>
      </c>
      <c r="T2180" s="6"/>
      <c r="U2180" s="28">
        <f t="shared" si="289"/>
        <v>0</v>
      </c>
    </row>
    <row r="2181" spans="1:21" x14ac:dyDescent="0.35">
      <c r="A2181" s="6"/>
      <c r="B2181" s="6"/>
      <c r="C2181" s="6"/>
      <c r="D2181" s="28">
        <f t="shared" si="282"/>
        <v>0</v>
      </c>
      <c r="E2181" s="28">
        <f t="shared" si="283"/>
        <v>0</v>
      </c>
      <c r="F2181" s="28">
        <f t="shared" si="284"/>
        <v>0</v>
      </c>
      <c r="H2181" s="6"/>
      <c r="I2181" s="6"/>
      <c r="J2181" s="6"/>
      <c r="K2181" s="28">
        <f t="shared" si="285"/>
        <v>0</v>
      </c>
      <c r="L2181" s="28">
        <f t="shared" si="286"/>
        <v>0</v>
      </c>
      <c r="M2181" s="28">
        <f t="shared" si="287"/>
        <v>0</v>
      </c>
      <c r="O2181" s="11" t="s">
        <v>25</v>
      </c>
      <c r="P2181" s="6"/>
      <c r="Q2181" s="28">
        <f t="shared" si="288"/>
        <v>0</v>
      </c>
      <c r="S2181" s="11" t="s">
        <v>25</v>
      </c>
      <c r="T2181" s="6"/>
      <c r="U2181" s="28">
        <f t="shared" si="289"/>
        <v>0</v>
      </c>
    </row>
    <row r="2182" spans="1:21" x14ac:dyDescent="0.35">
      <c r="A2182" s="6"/>
      <c r="B2182" s="6"/>
      <c r="C2182" s="6"/>
      <c r="D2182" s="28">
        <f t="shared" si="282"/>
        <v>0</v>
      </c>
      <c r="E2182" s="28">
        <f t="shared" si="283"/>
        <v>0</v>
      </c>
      <c r="F2182" s="28">
        <f t="shared" si="284"/>
        <v>0</v>
      </c>
      <c r="H2182" s="6"/>
      <c r="I2182" s="6"/>
      <c r="J2182" s="6"/>
      <c r="K2182" s="28">
        <f t="shared" si="285"/>
        <v>0</v>
      </c>
      <c r="L2182" s="28">
        <f t="shared" si="286"/>
        <v>0</v>
      </c>
      <c r="M2182" s="28">
        <f t="shared" si="287"/>
        <v>0</v>
      </c>
      <c r="O2182" s="11" t="s">
        <v>25</v>
      </c>
      <c r="P2182" s="6"/>
      <c r="Q2182" s="28">
        <f t="shared" si="288"/>
        <v>0</v>
      </c>
      <c r="S2182" s="11" t="s">
        <v>25</v>
      </c>
      <c r="T2182" s="6"/>
      <c r="U2182" s="28">
        <f t="shared" si="289"/>
        <v>0</v>
      </c>
    </row>
    <row r="2183" spans="1:21" x14ac:dyDescent="0.35">
      <c r="A2183" s="6"/>
      <c r="B2183" s="6"/>
      <c r="C2183" s="6"/>
      <c r="D2183" s="28">
        <f t="shared" si="282"/>
        <v>0</v>
      </c>
      <c r="E2183" s="28">
        <f t="shared" si="283"/>
        <v>0</v>
      </c>
      <c r="F2183" s="28">
        <f t="shared" si="284"/>
        <v>0</v>
      </c>
      <c r="H2183" s="6"/>
      <c r="I2183" s="6"/>
      <c r="J2183" s="6"/>
      <c r="K2183" s="28">
        <f t="shared" si="285"/>
        <v>0</v>
      </c>
      <c r="L2183" s="28">
        <f t="shared" si="286"/>
        <v>0</v>
      </c>
      <c r="M2183" s="28">
        <f t="shared" si="287"/>
        <v>0</v>
      </c>
      <c r="O2183" s="11" t="s">
        <v>25</v>
      </c>
      <c r="P2183" s="6"/>
      <c r="Q2183" s="28">
        <f t="shared" si="288"/>
        <v>0</v>
      </c>
      <c r="S2183" s="11" t="s">
        <v>25</v>
      </c>
      <c r="T2183" s="6"/>
      <c r="U2183" s="28">
        <f t="shared" si="289"/>
        <v>0</v>
      </c>
    </row>
    <row r="2184" spans="1:21" x14ac:dyDescent="0.35">
      <c r="A2184" s="6"/>
      <c r="B2184" s="6"/>
      <c r="C2184" s="6"/>
      <c r="D2184" s="28">
        <f t="shared" si="282"/>
        <v>0</v>
      </c>
      <c r="E2184" s="28">
        <f t="shared" si="283"/>
        <v>0</v>
      </c>
      <c r="F2184" s="28">
        <f t="shared" si="284"/>
        <v>0</v>
      </c>
      <c r="H2184" s="6"/>
      <c r="I2184" s="6"/>
      <c r="J2184" s="6"/>
      <c r="K2184" s="28">
        <f t="shared" si="285"/>
        <v>0</v>
      </c>
      <c r="L2184" s="28">
        <f t="shared" si="286"/>
        <v>0</v>
      </c>
      <c r="M2184" s="28">
        <f t="shared" si="287"/>
        <v>0</v>
      </c>
      <c r="O2184" s="11" t="s">
        <v>25</v>
      </c>
      <c r="P2184" s="6"/>
      <c r="Q2184" s="28">
        <f t="shared" si="288"/>
        <v>0</v>
      </c>
      <c r="S2184" s="11" t="s">
        <v>25</v>
      </c>
      <c r="T2184" s="6"/>
      <c r="U2184" s="28">
        <f t="shared" si="289"/>
        <v>0</v>
      </c>
    </row>
    <row r="2185" spans="1:21" x14ac:dyDescent="0.35">
      <c r="A2185" s="6"/>
      <c r="B2185" s="6"/>
      <c r="C2185" s="6"/>
      <c r="D2185" s="28">
        <f t="shared" si="282"/>
        <v>0</v>
      </c>
      <c r="E2185" s="28">
        <f t="shared" si="283"/>
        <v>0</v>
      </c>
      <c r="F2185" s="28">
        <f t="shared" si="284"/>
        <v>0</v>
      </c>
      <c r="H2185" s="6"/>
      <c r="I2185" s="6"/>
      <c r="J2185" s="6"/>
      <c r="K2185" s="28">
        <f t="shared" si="285"/>
        <v>0</v>
      </c>
      <c r="L2185" s="28">
        <f t="shared" si="286"/>
        <v>0</v>
      </c>
      <c r="M2185" s="28">
        <f t="shared" si="287"/>
        <v>0</v>
      </c>
      <c r="O2185" s="11" t="s">
        <v>25</v>
      </c>
      <c r="P2185" s="6"/>
      <c r="Q2185" s="28">
        <f t="shared" si="288"/>
        <v>0</v>
      </c>
      <c r="S2185" s="11" t="s">
        <v>25</v>
      </c>
      <c r="T2185" s="6"/>
      <c r="U2185" s="28">
        <f t="shared" si="289"/>
        <v>0</v>
      </c>
    </row>
    <row r="2186" spans="1:21" x14ac:dyDescent="0.35">
      <c r="A2186" s="6"/>
      <c r="B2186" s="6"/>
      <c r="C2186" s="6"/>
      <c r="D2186" s="28">
        <f t="shared" si="282"/>
        <v>0</v>
      </c>
      <c r="E2186" s="28">
        <f t="shared" si="283"/>
        <v>0</v>
      </c>
      <c r="F2186" s="28">
        <f t="shared" si="284"/>
        <v>0</v>
      </c>
      <c r="H2186" s="6"/>
      <c r="I2186" s="6"/>
      <c r="J2186" s="6"/>
      <c r="K2186" s="28">
        <f t="shared" si="285"/>
        <v>0</v>
      </c>
      <c r="L2186" s="28">
        <f t="shared" si="286"/>
        <v>0</v>
      </c>
      <c r="M2186" s="28">
        <f t="shared" si="287"/>
        <v>0</v>
      </c>
      <c r="O2186" s="11" t="s">
        <v>25</v>
      </c>
      <c r="P2186" s="6"/>
      <c r="Q2186" s="28">
        <f t="shared" si="288"/>
        <v>0</v>
      </c>
      <c r="S2186" s="11" t="s">
        <v>25</v>
      </c>
      <c r="T2186" s="6"/>
      <c r="U2186" s="28">
        <f t="shared" si="289"/>
        <v>0</v>
      </c>
    </row>
    <row r="2187" spans="1:21" x14ac:dyDescent="0.35">
      <c r="A2187" s="6"/>
      <c r="B2187" s="6"/>
      <c r="C2187" s="6"/>
      <c r="D2187" s="28">
        <f t="shared" si="282"/>
        <v>0</v>
      </c>
      <c r="E2187" s="28">
        <f t="shared" si="283"/>
        <v>0</v>
      </c>
      <c r="F2187" s="28">
        <f t="shared" si="284"/>
        <v>0</v>
      </c>
      <c r="H2187" s="6"/>
      <c r="I2187" s="6"/>
      <c r="J2187" s="6"/>
      <c r="K2187" s="28">
        <f t="shared" si="285"/>
        <v>0</v>
      </c>
      <c r="L2187" s="28">
        <f t="shared" si="286"/>
        <v>0</v>
      </c>
      <c r="M2187" s="28">
        <f t="shared" si="287"/>
        <v>0</v>
      </c>
      <c r="O2187" s="11" t="s">
        <v>25</v>
      </c>
      <c r="P2187" s="6"/>
      <c r="Q2187" s="28">
        <f t="shared" si="288"/>
        <v>0</v>
      </c>
      <c r="S2187" s="11" t="s">
        <v>25</v>
      </c>
      <c r="T2187" s="6"/>
      <c r="U2187" s="28">
        <f t="shared" si="289"/>
        <v>0</v>
      </c>
    </row>
    <row r="2188" spans="1:21" x14ac:dyDescent="0.35">
      <c r="A2188" s="6"/>
      <c r="B2188" s="6"/>
      <c r="C2188" s="6"/>
      <c r="D2188" s="28">
        <f t="shared" si="282"/>
        <v>0</v>
      </c>
      <c r="E2188" s="28">
        <f t="shared" si="283"/>
        <v>0</v>
      </c>
      <c r="F2188" s="28">
        <f t="shared" si="284"/>
        <v>0</v>
      </c>
      <c r="H2188" s="6"/>
      <c r="I2188" s="6"/>
      <c r="J2188" s="6"/>
      <c r="K2188" s="28">
        <f t="shared" si="285"/>
        <v>0</v>
      </c>
      <c r="L2188" s="28">
        <f t="shared" si="286"/>
        <v>0</v>
      </c>
      <c r="M2188" s="28">
        <f t="shared" si="287"/>
        <v>0</v>
      </c>
      <c r="O2188" s="11" t="s">
        <v>25</v>
      </c>
      <c r="P2188" s="6"/>
      <c r="Q2188" s="28">
        <f t="shared" si="288"/>
        <v>0</v>
      </c>
      <c r="S2188" s="11" t="s">
        <v>25</v>
      </c>
      <c r="T2188" s="6"/>
      <c r="U2188" s="28">
        <f t="shared" si="289"/>
        <v>0</v>
      </c>
    </row>
    <row r="2189" spans="1:21" x14ac:dyDescent="0.35">
      <c r="A2189" s="6"/>
      <c r="B2189" s="6"/>
      <c r="C2189" s="6"/>
      <c r="D2189" s="28">
        <f t="shared" si="282"/>
        <v>0</v>
      </c>
      <c r="E2189" s="28">
        <f t="shared" si="283"/>
        <v>0</v>
      </c>
      <c r="F2189" s="28">
        <f t="shared" si="284"/>
        <v>0</v>
      </c>
      <c r="H2189" s="6"/>
      <c r="I2189" s="6"/>
      <c r="J2189" s="6"/>
      <c r="K2189" s="28">
        <f t="shared" si="285"/>
        <v>0</v>
      </c>
      <c r="L2189" s="28">
        <f t="shared" si="286"/>
        <v>0</v>
      </c>
      <c r="M2189" s="28">
        <f t="shared" si="287"/>
        <v>0</v>
      </c>
      <c r="O2189" s="11" t="s">
        <v>25</v>
      </c>
      <c r="P2189" s="6"/>
      <c r="Q2189" s="28">
        <f t="shared" si="288"/>
        <v>0</v>
      </c>
      <c r="S2189" s="11" t="s">
        <v>25</v>
      </c>
      <c r="T2189" s="6"/>
      <c r="U2189" s="28">
        <f t="shared" si="289"/>
        <v>0</v>
      </c>
    </row>
    <row r="2190" spans="1:21" x14ac:dyDescent="0.35">
      <c r="A2190" s="6"/>
      <c r="B2190" s="6"/>
      <c r="C2190" s="6"/>
      <c r="D2190" s="28">
        <f t="shared" si="282"/>
        <v>0</v>
      </c>
      <c r="E2190" s="28">
        <f t="shared" si="283"/>
        <v>0</v>
      </c>
      <c r="F2190" s="28">
        <f t="shared" si="284"/>
        <v>0</v>
      </c>
      <c r="H2190" s="6"/>
      <c r="I2190" s="6"/>
      <c r="J2190" s="6"/>
      <c r="K2190" s="28">
        <f t="shared" si="285"/>
        <v>0</v>
      </c>
      <c r="L2190" s="28">
        <f t="shared" si="286"/>
        <v>0</v>
      </c>
      <c r="M2190" s="28">
        <f t="shared" si="287"/>
        <v>0</v>
      </c>
      <c r="O2190" s="11" t="s">
        <v>25</v>
      </c>
      <c r="P2190" s="6"/>
      <c r="Q2190" s="28">
        <f t="shared" si="288"/>
        <v>0</v>
      </c>
      <c r="S2190" s="11" t="s">
        <v>25</v>
      </c>
      <c r="T2190" s="6"/>
      <c r="U2190" s="28">
        <f t="shared" si="289"/>
        <v>0</v>
      </c>
    </row>
    <row r="2191" spans="1:21" x14ac:dyDescent="0.35">
      <c r="A2191" s="6"/>
      <c r="B2191" s="6"/>
      <c r="C2191" s="6"/>
      <c r="D2191" s="28">
        <f t="shared" si="282"/>
        <v>0</v>
      </c>
      <c r="E2191" s="28">
        <f t="shared" si="283"/>
        <v>0</v>
      </c>
      <c r="F2191" s="28">
        <f t="shared" si="284"/>
        <v>0</v>
      </c>
      <c r="H2191" s="6"/>
      <c r="I2191" s="6"/>
      <c r="J2191" s="6"/>
      <c r="K2191" s="28">
        <f t="shared" si="285"/>
        <v>0</v>
      </c>
      <c r="L2191" s="28">
        <f t="shared" si="286"/>
        <v>0</v>
      </c>
      <c r="M2191" s="28">
        <f t="shared" si="287"/>
        <v>0</v>
      </c>
      <c r="O2191" s="11" t="s">
        <v>25</v>
      </c>
      <c r="P2191" s="6"/>
      <c r="Q2191" s="28">
        <f t="shared" si="288"/>
        <v>0</v>
      </c>
      <c r="S2191" s="11" t="s">
        <v>25</v>
      </c>
      <c r="T2191" s="6"/>
      <c r="U2191" s="28">
        <f t="shared" si="289"/>
        <v>0</v>
      </c>
    </row>
    <row r="2192" spans="1:21" x14ac:dyDescent="0.35">
      <c r="A2192" s="6"/>
      <c r="B2192" s="6"/>
      <c r="C2192" s="6"/>
      <c r="D2192" s="28">
        <f t="shared" si="282"/>
        <v>0</v>
      </c>
      <c r="E2192" s="28">
        <f t="shared" si="283"/>
        <v>0</v>
      </c>
      <c r="F2192" s="28">
        <f t="shared" si="284"/>
        <v>0</v>
      </c>
      <c r="H2192" s="6"/>
      <c r="I2192" s="6"/>
      <c r="J2192" s="6"/>
      <c r="K2192" s="28">
        <f t="shared" si="285"/>
        <v>0</v>
      </c>
      <c r="L2192" s="28">
        <f t="shared" si="286"/>
        <v>0</v>
      </c>
      <c r="M2192" s="28">
        <f t="shared" si="287"/>
        <v>0</v>
      </c>
      <c r="O2192" s="11" t="s">
        <v>25</v>
      </c>
      <c r="P2192" s="6"/>
      <c r="Q2192" s="28">
        <f t="shared" si="288"/>
        <v>0</v>
      </c>
      <c r="S2192" s="11" t="s">
        <v>25</v>
      </c>
      <c r="T2192" s="6"/>
      <c r="U2192" s="28">
        <f t="shared" si="289"/>
        <v>0</v>
      </c>
    </row>
    <row r="2193" spans="1:21" x14ac:dyDescent="0.35">
      <c r="A2193" s="6"/>
      <c r="B2193" s="6"/>
      <c r="C2193" s="6"/>
      <c r="D2193" s="28">
        <f t="shared" si="282"/>
        <v>0</v>
      </c>
      <c r="E2193" s="28">
        <f t="shared" si="283"/>
        <v>0</v>
      </c>
      <c r="F2193" s="28">
        <f t="shared" si="284"/>
        <v>0</v>
      </c>
      <c r="H2193" s="6"/>
      <c r="I2193" s="6"/>
      <c r="J2193" s="6"/>
      <c r="K2193" s="28">
        <f t="shared" si="285"/>
        <v>0</v>
      </c>
      <c r="L2193" s="28">
        <f t="shared" si="286"/>
        <v>0</v>
      </c>
      <c r="M2193" s="28">
        <f t="shared" si="287"/>
        <v>0</v>
      </c>
      <c r="O2193" s="11" t="s">
        <v>25</v>
      </c>
      <c r="P2193" s="6"/>
      <c r="Q2193" s="28">
        <f t="shared" si="288"/>
        <v>0</v>
      </c>
      <c r="S2193" s="11" t="s">
        <v>25</v>
      </c>
      <c r="T2193" s="6"/>
      <c r="U2193" s="28">
        <f t="shared" si="289"/>
        <v>0</v>
      </c>
    </row>
    <row r="2194" spans="1:21" x14ac:dyDescent="0.35">
      <c r="A2194" s="6"/>
      <c r="B2194" s="6"/>
      <c r="C2194" s="6"/>
      <c r="D2194" s="28">
        <f t="shared" si="282"/>
        <v>0</v>
      </c>
      <c r="E2194" s="28">
        <f t="shared" si="283"/>
        <v>0</v>
      </c>
      <c r="F2194" s="28">
        <f t="shared" si="284"/>
        <v>0</v>
      </c>
      <c r="H2194" s="6"/>
      <c r="I2194" s="6"/>
      <c r="J2194" s="6"/>
      <c r="K2194" s="28">
        <f t="shared" si="285"/>
        <v>0</v>
      </c>
      <c r="L2194" s="28">
        <f t="shared" si="286"/>
        <v>0</v>
      </c>
      <c r="M2194" s="28">
        <f t="shared" si="287"/>
        <v>0</v>
      </c>
      <c r="O2194" s="11" t="s">
        <v>25</v>
      </c>
      <c r="P2194" s="6"/>
      <c r="Q2194" s="28">
        <f t="shared" si="288"/>
        <v>0</v>
      </c>
      <c r="S2194" s="11" t="s">
        <v>25</v>
      </c>
      <c r="T2194" s="6"/>
      <c r="U2194" s="28">
        <f t="shared" si="289"/>
        <v>0</v>
      </c>
    </row>
    <row r="2195" spans="1:21" x14ac:dyDescent="0.35">
      <c r="A2195" s="6"/>
      <c r="B2195" s="6"/>
      <c r="C2195" s="6"/>
      <c r="D2195" s="28">
        <f t="shared" si="282"/>
        <v>0</v>
      </c>
      <c r="E2195" s="28">
        <f t="shared" si="283"/>
        <v>0</v>
      </c>
      <c r="F2195" s="28">
        <f t="shared" si="284"/>
        <v>0</v>
      </c>
      <c r="H2195" s="6"/>
      <c r="I2195" s="6"/>
      <c r="J2195" s="6"/>
      <c r="K2195" s="28">
        <f t="shared" si="285"/>
        <v>0</v>
      </c>
      <c r="L2195" s="28">
        <f t="shared" si="286"/>
        <v>0</v>
      </c>
      <c r="M2195" s="28">
        <f t="shared" si="287"/>
        <v>0</v>
      </c>
      <c r="O2195" s="11" t="s">
        <v>25</v>
      </c>
      <c r="P2195" s="6"/>
      <c r="Q2195" s="28">
        <f t="shared" si="288"/>
        <v>0</v>
      </c>
      <c r="S2195" s="11" t="s">
        <v>25</v>
      </c>
      <c r="T2195" s="6"/>
      <c r="U2195" s="28">
        <f t="shared" si="289"/>
        <v>0</v>
      </c>
    </row>
    <row r="2196" spans="1:21" x14ac:dyDescent="0.35">
      <c r="A2196" s="6"/>
      <c r="B2196" s="6"/>
      <c r="C2196" s="6"/>
      <c r="D2196" s="28">
        <f t="shared" si="282"/>
        <v>0</v>
      </c>
      <c r="E2196" s="28">
        <f t="shared" si="283"/>
        <v>0</v>
      </c>
      <c r="F2196" s="28">
        <f t="shared" si="284"/>
        <v>0</v>
      </c>
      <c r="H2196" s="6"/>
      <c r="I2196" s="6"/>
      <c r="J2196" s="6"/>
      <c r="K2196" s="28">
        <f t="shared" si="285"/>
        <v>0</v>
      </c>
      <c r="L2196" s="28">
        <f t="shared" si="286"/>
        <v>0</v>
      </c>
      <c r="M2196" s="28">
        <f t="shared" si="287"/>
        <v>0</v>
      </c>
      <c r="O2196" s="11" t="s">
        <v>25</v>
      </c>
      <c r="P2196" s="6"/>
      <c r="Q2196" s="28">
        <f t="shared" si="288"/>
        <v>0</v>
      </c>
      <c r="S2196" s="11" t="s">
        <v>25</v>
      </c>
      <c r="T2196" s="6"/>
      <c r="U2196" s="28">
        <f t="shared" si="289"/>
        <v>0</v>
      </c>
    </row>
    <row r="2197" spans="1:21" x14ac:dyDescent="0.35">
      <c r="A2197" s="6"/>
      <c r="B2197" s="6"/>
      <c r="C2197" s="6"/>
      <c r="D2197" s="28">
        <f t="shared" si="282"/>
        <v>0</v>
      </c>
      <c r="E2197" s="28">
        <f t="shared" si="283"/>
        <v>0</v>
      </c>
      <c r="F2197" s="28">
        <f t="shared" si="284"/>
        <v>0</v>
      </c>
      <c r="H2197" s="6"/>
      <c r="I2197" s="6"/>
      <c r="J2197" s="6"/>
      <c r="K2197" s="28">
        <f t="shared" si="285"/>
        <v>0</v>
      </c>
      <c r="L2197" s="28">
        <f t="shared" si="286"/>
        <v>0</v>
      </c>
      <c r="M2197" s="28">
        <f t="shared" si="287"/>
        <v>0</v>
      </c>
      <c r="O2197" s="11" t="s">
        <v>25</v>
      </c>
      <c r="P2197" s="6"/>
      <c r="Q2197" s="28">
        <f t="shared" si="288"/>
        <v>0</v>
      </c>
      <c r="S2197" s="11" t="s">
        <v>25</v>
      </c>
      <c r="T2197" s="6"/>
      <c r="U2197" s="28">
        <f t="shared" si="289"/>
        <v>0</v>
      </c>
    </row>
    <row r="2198" spans="1:21" x14ac:dyDescent="0.35">
      <c r="A2198" s="6"/>
      <c r="B2198" s="6"/>
      <c r="C2198" s="6"/>
      <c r="D2198" s="28">
        <f t="shared" si="282"/>
        <v>0</v>
      </c>
      <c r="E2198" s="28">
        <f t="shared" si="283"/>
        <v>0</v>
      </c>
      <c r="F2198" s="28">
        <f t="shared" si="284"/>
        <v>0</v>
      </c>
      <c r="H2198" s="6"/>
      <c r="I2198" s="6"/>
      <c r="J2198" s="6"/>
      <c r="K2198" s="28">
        <f t="shared" si="285"/>
        <v>0</v>
      </c>
      <c r="L2198" s="28">
        <f t="shared" si="286"/>
        <v>0</v>
      </c>
      <c r="M2198" s="28">
        <f t="shared" si="287"/>
        <v>0</v>
      </c>
      <c r="O2198" s="11" t="s">
        <v>25</v>
      </c>
      <c r="P2198" s="6"/>
      <c r="Q2198" s="28">
        <f t="shared" si="288"/>
        <v>0</v>
      </c>
      <c r="S2198" s="11" t="s">
        <v>25</v>
      </c>
      <c r="T2198" s="6"/>
      <c r="U2198" s="28">
        <f t="shared" si="289"/>
        <v>0</v>
      </c>
    </row>
    <row r="2199" spans="1:21" x14ac:dyDescent="0.35">
      <c r="A2199" s="6"/>
      <c r="B2199" s="6"/>
      <c r="C2199" s="6"/>
      <c r="D2199" s="28">
        <f t="shared" si="282"/>
        <v>0</v>
      </c>
      <c r="E2199" s="28">
        <f t="shared" si="283"/>
        <v>0</v>
      </c>
      <c r="F2199" s="28">
        <f t="shared" si="284"/>
        <v>0</v>
      </c>
      <c r="H2199" s="6"/>
      <c r="I2199" s="6"/>
      <c r="J2199" s="6"/>
      <c r="K2199" s="28">
        <f t="shared" si="285"/>
        <v>0</v>
      </c>
      <c r="L2199" s="28">
        <f t="shared" si="286"/>
        <v>0</v>
      </c>
      <c r="M2199" s="28">
        <f t="shared" si="287"/>
        <v>0</v>
      </c>
      <c r="O2199" s="11" t="s">
        <v>25</v>
      </c>
      <c r="P2199" s="6"/>
      <c r="Q2199" s="28">
        <f t="shared" si="288"/>
        <v>0</v>
      </c>
      <c r="S2199" s="11" t="s">
        <v>25</v>
      </c>
      <c r="T2199" s="6"/>
      <c r="U2199" s="28">
        <f t="shared" si="289"/>
        <v>0</v>
      </c>
    </row>
    <row r="2200" spans="1:21" x14ac:dyDescent="0.35">
      <c r="A2200" s="6"/>
      <c r="B2200" s="6"/>
      <c r="C2200" s="6"/>
      <c r="D2200" s="28">
        <f t="shared" si="282"/>
        <v>0</v>
      </c>
      <c r="E2200" s="28">
        <f t="shared" si="283"/>
        <v>0</v>
      </c>
      <c r="F2200" s="28">
        <f t="shared" si="284"/>
        <v>0</v>
      </c>
      <c r="H2200" s="6"/>
      <c r="I2200" s="6"/>
      <c r="J2200" s="6"/>
      <c r="K2200" s="28">
        <f t="shared" si="285"/>
        <v>0</v>
      </c>
      <c r="L2200" s="28">
        <f t="shared" si="286"/>
        <v>0</v>
      </c>
      <c r="M2200" s="28">
        <f t="shared" si="287"/>
        <v>0</v>
      </c>
      <c r="O2200" s="11" t="s">
        <v>25</v>
      </c>
      <c r="P2200" s="6"/>
      <c r="Q2200" s="28">
        <f t="shared" si="288"/>
        <v>0</v>
      </c>
      <c r="S2200" s="11" t="s">
        <v>25</v>
      </c>
      <c r="T2200" s="6"/>
      <c r="U2200" s="28">
        <f t="shared" si="289"/>
        <v>0</v>
      </c>
    </row>
    <row r="2201" spans="1:21" x14ac:dyDescent="0.35">
      <c r="A2201" s="6"/>
      <c r="B2201" s="6"/>
      <c r="C2201" s="6"/>
      <c r="D2201" s="28">
        <f t="shared" si="282"/>
        <v>0</v>
      </c>
      <c r="E2201" s="28">
        <f t="shared" si="283"/>
        <v>0</v>
      </c>
      <c r="F2201" s="28">
        <f t="shared" si="284"/>
        <v>0</v>
      </c>
      <c r="H2201" s="6"/>
      <c r="I2201" s="6"/>
      <c r="J2201" s="6"/>
      <c r="K2201" s="28">
        <f t="shared" si="285"/>
        <v>0</v>
      </c>
      <c r="L2201" s="28">
        <f t="shared" si="286"/>
        <v>0</v>
      </c>
      <c r="M2201" s="28">
        <f t="shared" si="287"/>
        <v>0</v>
      </c>
      <c r="O2201" s="11" t="s">
        <v>25</v>
      </c>
      <c r="P2201" s="6"/>
      <c r="Q2201" s="28">
        <f t="shared" si="288"/>
        <v>0</v>
      </c>
      <c r="S2201" s="11" t="s">
        <v>25</v>
      </c>
      <c r="T2201" s="6"/>
      <c r="U2201" s="28">
        <f t="shared" si="289"/>
        <v>0</v>
      </c>
    </row>
    <row r="2202" spans="1:21" x14ac:dyDescent="0.35">
      <c r="A2202" s="6"/>
      <c r="B2202" s="6"/>
      <c r="C2202" s="6"/>
      <c r="D2202" s="28">
        <f t="shared" si="282"/>
        <v>0</v>
      </c>
      <c r="E2202" s="28">
        <f t="shared" si="283"/>
        <v>0</v>
      </c>
      <c r="F2202" s="28">
        <f t="shared" si="284"/>
        <v>0</v>
      </c>
      <c r="H2202" s="6"/>
      <c r="I2202" s="6"/>
      <c r="J2202" s="6"/>
      <c r="K2202" s="28">
        <f t="shared" si="285"/>
        <v>0</v>
      </c>
      <c r="L2202" s="28">
        <f t="shared" si="286"/>
        <v>0</v>
      </c>
      <c r="M2202" s="28">
        <f t="shared" si="287"/>
        <v>0</v>
      </c>
      <c r="O2202" s="11" t="s">
        <v>25</v>
      </c>
      <c r="P2202" s="6"/>
      <c r="Q2202" s="28">
        <f t="shared" si="288"/>
        <v>0</v>
      </c>
      <c r="S2202" s="11" t="s">
        <v>25</v>
      </c>
      <c r="T2202" s="6"/>
      <c r="U2202" s="28">
        <f t="shared" si="289"/>
        <v>0</v>
      </c>
    </row>
    <row r="2203" spans="1:21" x14ac:dyDescent="0.35">
      <c r="A2203" s="6"/>
      <c r="B2203" s="6"/>
      <c r="C2203" s="6"/>
      <c r="D2203" s="28">
        <f t="shared" si="282"/>
        <v>0</v>
      </c>
      <c r="E2203" s="28">
        <f t="shared" si="283"/>
        <v>0</v>
      </c>
      <c r="F2203" s="28">
        <f t="shared" si="284"/>
        <v>0</v>
      </c>
      <c r="H2203" s="6"/>
      <c r="I2203" s="6"/>
      <c r="J2203" s="6"/>
      <c r="K2203" s="28">
        <f t="shared" si="285"/>
        <v>0</v>
      </c>
      <c r="L2203" s="28">
        <f t="shared" si="286"/>
        <v>0</v>
      </c>
      <c r="M2203" s="28">
        <f t="shared" si="287"/>
        <v>0</v>
      </c>
      <c r="O2203" s="11" t="s">
        <v>25</v>
      </c>
      <c r="P2203" s="6"/>
      <c r="Q2203" s="28">
        <f t="shared" si="288"/>
        <v>0</v>
      </c>
      <c r="S2203" s="11" t="s">
        <v>25</v>
      </c>
      <c r="T2203" s="6"/>
      <c r="U2203" s="28">
        <f t="shared" si="289"/>
        <v>0</v>
      </c>
    </row>
    <row r="2204" spans="1:21" x14ac:dyDescent="0.35">
      <c r="A2204" s="6"/>
      <c r="B2204" s="6"/>
      <c r="C2204" s="6"/>
      <c r="D2204" s="28">
        <f t="shared" si="282"/>
        <v>0</v>
      </c>
      <c r="E2204" s="28">
        <f t="shared" si="283"/>
        <v>0</v>
      </c>
      <c r="F2204" s="28">
        <f t="shared" si="284"/>
        <v>0</v>
      </c>
      <c r="H2204" s="6"/>
      <c r="I2204" s="6"/>
      <c r="J2204" s="6"/>
      <c r="K2204" s="28">
        <f t="shared" si="285"/>
        <v>0</v>
      </c>
      <c r="L2204" s="28">
        <f t="shared" si="286"/>
        <v>0</v>
      </c>
      <c r="M2204" s="28">
        <f t="shared" si="287"/>
        <v>0</v>
      </c>
      <c r="O2204" s="11" t="s">
        <v>25</v>
      </c>
      <c r="P2204" s="6"/>
      <c r="Q2204" s="28">
        <f t="shared" si="288"/>
        <v>0</v>
      </c>
      <c r="S2204" s="11" t="s">
        <v>25</v>
      </c>
      <c r="T2204" s="6"/>
      <c r="U2204" s="28">
        <f t="shared" si="289"/>
        <v>0</v>
      </c>
    </row>
    <row r="2205" spans="1:21" x14ac:dyDescent="0.35">
      <c r="A2205" s="6"/>
      <c r="B2205" s="6"/>
      <c r="C2205" s="6"/>
      <c r="D2205" s="28">
        <f t="shared" si="282"/>
        <v>0</v>
      </c>
      <c r="E2205" s="28">
        <f t="shared" si="283"/>
        <v>0</v>
      </c>
      <c r="F2205" s="28">
        <f t="shared" si="284"/>
        <v>0</v>
      </c>
      <c r="H2205" s="6"/>
      <c r="I2205" s="6"/>
      <c r="J2205" s="6"/>
      <c r="K2205" s="28">
        <f t="shared" si="285"/>
        <v>0</v>
      </c>
      <c r="L2205" s="28">
        <f t="shared" si="286"/>
        <v>0</v>
      </c>
      <c r="M2205" s="28">
        <f t="shared" si="287"/>
        <v>0</v>
      </c>
      <c r="O2205" s="11" t="s">
        <v>25</v>
      </c>
      <c r="P2205" s="6"/>
      <c r="Q2205" s="28">
        <f t="shared" si="288"/>
        <v>0</v>
      </c>
      <c r="S2205" s="11" t="s">
        <v>25</v>
      </c>
      <c r="T2205" s="6"/>
      <c r="U2205" s="28">
        <f t="shared" si="289"/>
        <v>0</v>
      </c>
    </row>
    <row r="2206" spans="1:21" x14ac:dyDescent="0.35">
      <c r="A2206" s="6"/>
      <c r="B2206" s="6"/>
      <c r="C2206" s="6"/>
      <c r="D2206" s="28">
        <f t="shared" si="282"/>
        <v>0</v>
      </c>
      <c r="E2206" s="28">
        <f t="shared" si="283"/>
        <v>0</v>
      </c>
      <c r="F2206" s="28">
        <f t="shared" si="284"/>
        <v>0</v>
      </c>
      <c r="H2206" s="6"/>
      <c r="I2206" s="6"/>
      <c r="J2206" s="6"/>
      <c r="K2206" s="28">
        <f t="shared" si="285"/>
        <v>0</v>
      </c>
      <c r="L2206" s="28">
        <f t="shared" si="286"/>
        <v>0</v>
      </c>
      <c r="M2206" s="28">
        <f t="shared" si="287"/>
        <v>0</v>
      </c>
      <c r="O2206" s="11" t="s">
        <v>25</v>
      </c>
      <c r="P2206" s="6"/>
      <c r="Q2206" s="28">
        <f t="shared" si="288"/>
        <v>0</v>
      </c>
      <c r="S2206" s="11" t="s">
        <v>25</v>
      </c>
      <c r="T2206" s="6"/>
      <c r="U2206" s="28">
        <f t="shared" si="289"/>
        <v>0</v>
      </c>
    </row>
    <row r="2207" spans="1:21" x14ac:dyDescent="0.35">
      <c r="A2207" s="6"/>
      <c r="B2207" s="6"/>
      <c r="C2207" s="6"/>
      <c r="D2207" s="28">
        <f t="shared" si="282"/>
        <v>0</v>
      </c>
      <c r="E2207" s="28">
        <f t="shared" si="283"/>
        <v>0</v>
      </c>
      <c r="F2207" s="28">
        <f t="shared" si="284"/>
        <v>0</v>
      </c>
      <c r="H2207" s="6"/>
      <c r="I2207" s="6"/>
      <c r="J2207" s="6"/>
      <c r="K2207" s="28">
        <f t="shared" si="285"/>
        <v>0</v>
      </c>
      <c r="L2207" s="28">
        <f t="shared" si="286"/>
        <v>0</v>
      </c>
      <c r="M2207" s="28">
        <f t="shared" si="287"/>
        <v>0</v>
      </c>
      <c r="O2207" s="11" t="s">
        <v>25</v>
      </c>
      <c r="P2207" s="6"/>
      <c r="Q2207" s="28">
        <f t="shared" si="288"/>
        <v>0</v>
      </c>
      <c r="S2207" s="11" t="s">
        <v>25</v>
      </c>
      <c r="T2207" s="6"/>
      <c r="U2207" s="28">
        <f t="shared" si="289"/>
        <v>0</v>
      </c>
    </row>
    <row r="2208" spans="1:21" x14ac:dyDescent="0.35">
      <c r="A2208" s="6"/>
      <c r="B2208" s="6"/>
      <c r="C2208" s="6"/>
      <c r="D2208" s="28">
        <f t="shared" si="282"/>
        <v>0</v>
      </c>
      <c r="E2208" s="28">
        <f t="shared" si="283"/>
        <v>0</v>
      </c>
      <c r="F2208" s="28">
        <f t="shared" si="284"/>
        <v>0</v>
      </c>
      <c r="H2208" s="6"/>
      <c r="I2208" s="6"/>
      <c r="J2208" s="6"/>
      <c r="K2208" s="28">
        <f t="shared" si="285"/>
        <v>0</v>
      </c>
      <c r="L2208" s="28">
        <f t="shared" si="286"/>
        <v>0</v>
      </c>
      <c r="M2208" s="28">
        <f t="shared" si="287"/>
        <v>0</v>
      </c>
      <c r="O2208" s="11" t="s">
        <v>25</v>
      </c>
      <c r="P2208" s="6"/>
      <c r="Q2208" s="28">
        <f t="shared" si="288"/>
        <v>0</v>
      </c>
      <c r="S2208" s="11" t="s">
        <v>25</v>
      </c>
      <c r="T2208" s="6"/>
      <c r="U2208" s="28">
        <f t="shared" si="289"/>
        <v>0</v>
      </c>
    </row>
    <row r="2209" spans="1:21" x14ac:dyDescent="0.35">
      <c r="A2209" s="6"/>
      <c r="B2209" s="6"/>
      <c r="C2209" s="6"/>
      <c r="D2209" s="28">
        <f t="shared" si="282"/>
        <v>0</v>
      </c>
      <c r="E2209" s="28">
        <f t="shared" si="283"/>
        <v>0</v>
      </c>
      <c r="F2209" s="28">
        <f t="shared" si="284"/>
        <v>0</v>
      </c>
      <c r="H2209" s="6"/>
      <c r="I2209" s="6"/>
      <c r="J2209" s="6"/>
      <c r="K2209" s="28">
        <f t="shared" si="285"/>
        <v>0</v>
      </c>
      <c r="L2209" s="28">
        <f t="shared" si="286"/>
        <v>0</v>
      </c>
      <c r="M2209" s="28">
        <f t="shared" si="287"/>
        <v>0</v>
      </c>
      <c r="O2209" s="11" t="s">
        <v>25</v>
      </c>
      <c r="P2209" s="6"/>
      <c r="Q2209" s="28">
        <f t="shared" si="288"/>
        <v>0</v>
      </c>
      <c r="S2209" s="11" t="s">
        <v>25</v>
      </c>
      <c r="T2209" s="6"/>
      <c r="U2209" s="28">
        <f t="shared" si="289"/>
        <v>0</v>
      </c>
    </row>
    <row r="2210" spans="1:21" x14ac:dyDescent="0.35">
      <c r="A2210" s="6"/>
      <c r="B2210" s="6"/>
      <c r="C2210" s="6"/>
      <c r="D2210" s="28">
        <f t="shared" si="282"/>
        <v>0</v>
      </c>
      <c r="E2210" s="28">
        <f t="shared" si="283"/>
        <v>0</v>
      </c>
      <c r="F2210" s="28">
        <f t="shared" si="284"/>
        <v>0</v>
      </c>
      <c r="H2210" s="6"/>
      <c r="I2210" s="6"/>
      <c r="J2210" s="6"/>
      <c r="K2210" s="28">
        <f t="shared" si="285"/>
        <v>0</v>
      </c>
      <c r="L2210" s="28">
        <f t="shared" si="286"/>
        <v>0</v>
      </c>
      <c r="M2210" s="28">
        <f t="shared" si="287"/>
        <v>0</v>
      </c>
      <c r="O2210" s="11" t="s">
        <v>25</v>
      </c>
      <c r="P2210" s="6"/>
      <c r="Q2210" s="28">
        <f t="shared" si="288"/>
        <v>0</v>
      </c>
      <c r="S2210" s="11" t="s">
        <v>25</v>
      </c>
      <c r="T2210" s="6"/>
      <c r="U2210" s="28">
        <f t="shared" si="289"/>
        <v>0</v>
      </c>
    </row>
    <row r="2211" spans="1:21" x14ac:dyDescent="0.35">
      <c r="A2211" s="6"/>
      <c r="B2211" s="6"/>
      <c r="C2211" s="6"/>
      <c r="D2211" s="28">
        <f t="shared" si="282"/>
        <v>0</v>
      </c>
      <c r="E2211" s="28">
        <f t="shared" si="283"/>
        <v>0</v>
      </c>
      <c r="F2211" s="28">
        <f t="shared" si="284"/>
        <v>0</v>
      </c>
      <c r="H2211" s="6"/>
      <c r="I2211" s="6"/>
      <c r="J2211" s="6"/>
      <c r="K2211" s="28">
        <f t="shared" si="285"/>
        <v>0</v>
      </c>
      <c r="L2211" s="28">
        <f t="shared" si="286"/>
        <v>0</v>
      </c>
      <c r="M2211" s="28">
        <f t="shared" si="287"/>
        <v>0</v>
      </c>
      <c r="O2211" s="11" t="s">
        <v>25</v>
      </c>
      <c r="P2211" s="6"/>
      <c r="Q2211" s="28">
        <f t="shared" si="288"/>
        <v>0</v>
      </c>
      <c r="S2211" s="11" t="s">
        <v>25</v>
      </c>
      <c r="T2211" s="6"/>
      <c r="U2211" s="28">
        <f t="shared" si="289"/>
        <v>0</v>
      </c>
    </row>
    <row r="2212" spans="1:21" x14ac:dyDescent="0.35">
      <c r="A2212" s="6"/>
      <c r="B2212" s="6"/>
      <c r="C2212" s="6"/>
      <c r="D2212" s="28">
        <f t="shared" si="282"/>
        <v>0</v>
      </c>
      <c r="E2212" s="28">
        <f t="shared" si="283"/>
        <v>0</v>
      </c>
      <c r="F2212" s="28">
        <f t="shared" si="284"/>
        <v>0</v>
      </c>
      <c r="H2212" s="6"/>
      <c r="I2212" s="6"/>
      <c r="J2212" s="6"/>
      <c r="K2212" s="28">
        <f t="shared" si="285"/>
        <v>0</v>
      </c>
      <c r="L2212" s="28">
        <f t="shared" si="286"/>
        <v>0</v>
      </c>
      <c r="M2212" s="28">
        <f t="shared" si="287"/>
        <v>0</v>
      </c>
      <c r="O2212" s="11" t="s">
        <v>25</v>
      </c>
      <c r="P2212" s="6"/>
      <c r="Q2212" s="28">
        <f t="shared" si="288"/>
        <v>0</v>
      </c>
      <c r="S2212" s="11" t="s">
        <v>25</v>
      </c>
      <c r="T2212" s="6"/>
      <c r="U2212" s="28">
        <f t="shared" si="289"/>
        <v>0</v>
      </c>
    </row>
    <row r="2213" spans="1:21" x14ac:dyDescent="0.35">
      <c r="A2213" s="6"/>
      <c r="B2213" s="6"/>
      <c r="C2213" s="6"/>
      <c r="D2213" s="28">
        <f t="shared" si="282"/>
        <v>0</v>
      </c>
      <c r="E2213" s="28">
        <f t="shared" si="283"/>
        <v>0</v>
      </c>
      <c r="F2213" s="28">
        <f t="shared" si="284"/>
        <v>0</v>
      </c>
      <c r="H2213" s="6"/>
      <c r="I2213" s="6"/>
      <c r="J2213" s="6"/>
      <c r="K2213" s="28">
        <f t="shared" si="285"/>
        <v>0</v>
      </c>
      <c r="L2213" s="28">
        <f t="shared" si="286"/>
        <v>0</v>
      </c>
      <c r="M2213" s="28">
        <f t="shared" si="287"/>
        <v>0</v>
      </c>
      <c r="O2213" s="11" t="s">
        <v>25</v>
      </c>
      <c r="P2213" s="6"/>
      <c r="Q2213" s="28">
        <f t="shared" si="288"/>
        <v>0</v>
      </c>
      <c r="S2213" s="11" t="s">
        <v>25</v>
      </c>
      <c r="T2213" s="6"/>
      <c r="U2213" s="28">
        <f t="shared" si="289"/>
        <v>0</v>
      </c>
    </row>
    <row r="2214" spans="1:21" x14ac:dyDescent="0.35">
      <c r="A2214" s="6"/>
      <c r="B2214" s="6"/>
      <c r="C2214" s="6"/>
      <c r="D2214" s="28">
        <f t="shared" si="282"/>
        <v>0</v>
      </c>
      <c r="E2214" s="28">
        <f t="shared" si="283"/>
        <v>0</v>
      </c>
      <c r="F2214" s="28">
        <f t="shared" si="284"/>
        <v>0</v>
      </c>
      <c r="H2214" s="6"/>
      <c r="I2214" s="6"/>
      <c r="J2214" s="6"/>
      <c r="K2214" s="28">
        <f t="shared" si="285"/>
        <v>0</v>
      </c>
      <c r="L2214" s="28">
        <f t="shared" si="286"/>
        <v>0</v>
      </c>
      <c r="M2214" s="28">
        <f t="shared" si="287"/>
        <v>0</v>
      </c>
      <c r="O2214" s="11" t="s">
        <v>25</v>
      </c>
      <c r="P2214" s="6"/>
      <c r="Q2214" s="28">
        <f t="shared" si="288"/>
        <v>0</v>
      </c>
      <c r="S2214" s="11" t="s">
        <v>25</v>
      </c>
      <c r="T2214" s="6"/>
      <c r="U2214" s="28">
        <f t="shared" si="289"/>
        <v>0</v>
      </c>
    </row>
    <row r="2215" spans="1:21" x14ac:dyDescent="0.35">
      <c r="A2215" s="6"/>
      <c r="B2215" s="6"/>
      <c r="C2215" s="6"/>
      <c r="D2215" s="28">
        <f t="shared" si="282"/>
        <v>0</v>
      </c>
      <c r="E2215" s="28">
        <f t="shared" si="283"/>
        <v>0</v>
      </c>
      <c r="F2215" s="28">
        <f t="shared" si="284"/>
        <v>0</v>
      </c>
      <c r="H2215" s="6"/>
      <c r="I2215" s="6"/>
      <c r="J2215" s="6"/>
      <c r="K2215" s="28">
        <f t="shared" si="285"/>
        <v>0</v>
      </c>
      <c r="L2215" s="28">
        <f t="shared" si="286"/>
        <v>0</v>
      </c>
      <c r="M2215" s="28">
        <f t="shared" si="287"/>
        <v>0</v>
      </c>
      <c r="O2215" s="11" t="s">
        <v>25</v>
      </c>
      <c r="P2215" s="6"/>
      <c r="Q2215" s="28">
        <f t="shared" si="288"/>
        <v>0</v>
      </c>
      <c r="S2215" s="11" t="s">
        <v>25</v>
      </c>
      <c r="T2215" s="6"/>
      <c r="U2215" s="28">
        <f t="shared" si="289"/>
        <v>0</v>
      </c>
    </row>
    <row r="2216" spans="1:21" x14ac:dyDescent="0.35">
      <c r="A2216" s="6"/>
      <c r="B2216" s="6"/>
      <c r="C2216" s="6"/>
      <c r="D2216" s="28">
        <f t="shared" si="282"/>
        <v>0</v>
      </c>
      <c r="E2216" s="28">
        <f t="shared" si="283"/>
        <v>0</v>
      </c>
      <c r="F2216" s="28">
        <f t="shared" si="284"/>
        <v>0</v>
      </c>
      <c r="H2216" s="6"/>
      <c r="I2216" s="6"/>
      <c r="J2216" s="6"/>
      <c r="K2216" s="28">
        <f t="shared" si="285"/>
        <v>0</v>
      </c>
      <c r="L2216" s="28">
        <f t="shared" si="286"/>
        <v>0</v>
      </c>
      <c r="M2216" s="28">
        <f t="shared" si="287"/>
        <v>0</v>
      </c>
      <c r="O2216" s="11" t="s">
        <v>25</v>
      </c>
      <c r="P2216" s="6"/>
      <c r="Q2216" s="28">
        <f t="shared" si="288"/>
        <v>0</v>
      </c>
      <c r="S2216" s="11" t="s">
        <v>25</v>
      </c>
      <c r="T2216" s="6"/>
      <c r="U2216" s="28">
        <f t="shared" si="289"/>
        <v>0</v>
      </c>
    </row>
    <row r="2217" spans="1:21" x14ac:dyDescent="0.35">
      <c r="A2217" s="6"/>
      <c r="B2217" s="6"/>
      <c r="C2217" s="6"/>
      <c r="D2217" s="28">
        <f t="shared" si="282"/>
        <v>0</v>
      </c>
      <c r="E2217" s="28">
        <f t="shared" si="283"/>
        <v>0</v>
      </c>
      <c r="F2217" s="28">
        <f t="shared" si="284"/>
        <v>0</v>
      </c>
      <c r="H2217" s="6"/>
      <c r="I2217" s="6"/>
      <c r="J2217" s="6"/>
      <c r="K2217" s="28">
        <f t="shared" si="285"/>
        <v>0</v>
      </c>
      <c r="L2217" s="28">
        <f t="shared" si="286"/>
        <v>0</v>
      </c>
      <c r="M2217" s="28">
        <f t="shared" si="287"/>
        <v>0</v>
      </c>
      <c r="O2217" s="11" t="s">
        <v>25</v>
      </c>
      <c r="P2217" s="6"/>
      <c r="Q2217" s="28">
        <f t="shared" si="288"/>
        <v>0</v>
      </c>
      <c r="S2217" s="11" t="s">
        <v>25</v>
      </c>
      <c r="T2217" s="6"/>
      <c r="U2217" s="28">
        <f t="shared" si="289"/>
        <v>0</v>
      </c>
    </row>
    <row r="2218" spans="1:21" x14ac:dyDescent="0.35">
      <c r="A2218" s="6"/>
      <c r="B2218" s="6"/>
      <c r="C2218" s="6"/>
      <c r="D2218" s="28">
        <f t="shared" si="282"/>
        <v>0</v>
      </c>
      <c r="E2218" s="28">
        <f t="shared" si="283"/>
        <v>0</v>
      </c>
      <c r="F2218" s="28">
        <f t="shared" si="284"/>
        <v>0</v>
      </c>
      <c r="H2218" s="6"/>
      <c r="I2218" s="6"/>
      <c r="J2218" s="6"/>
      <c r="K2218" s="28">
        <f t="shared" si="285"/>
        <v>0</v>
      </c>
      <c r="L2218" s="28">
        <f t="shared" si="286"/>
        <v>0</v>
      </c>
      <c r="M2218" s="28">
        <f t="shared" si="287"/>
        <v>0</v>
      </c>
      <c r="O2218" s="11" t="s">
        <v>25</v>
      </c>
      <c r="P2218" s="6"/>
      <c r="Q2218" s="28">
        <f t="shared" si="288"/>
        <v>0</v>
      </c>
      <c r="S2218" s="11" t="s">
        <v>25</v>
      </c>
      <c r="T2218" s="6"/>
      <c r="U2218" s="28">
        <f t="shared" si="289"/>
        <v>0</v>
      </c>
    </row>
    <row r="2219" spans="1:21" x14ac:dyDescent="0.35">
      <c r="A2219" s="6"/>
      <c r="B2219" s="6"/>
      <c r="C2219" s="6"/>
      <c r="D2219" s="28">
        <f t="shared" si="282"/>
        <v>0</v>
      </c>
      <c r="E2219" s="28">
        <f t="shared" si="283"/>
        <v>0</v>
      </c>
      <c r="F2219" s="28">
        <f t="shared" si="284"/>
        <v>0</v>
      </c>
      <c r="H2219" s="6"/>
      <c r="I2219" s="6"/>
      <c r="J2219" s="6"/>
      <c r="K2219" s="28">
        <f t="shared" si="285"/>
        <v>0</v>
      </c>
      <c r="L2219" s="28">
        <f t="shared" si="286"/>
        <v>0</v>
      </c>
      <c r="M2219" s="28">
        <f t="shared" si="287"/>
        <v>0</v>
      </c>
      <c r="O2219" s="11" t="s">
        <v>25</v>
      </c>
      <c r="P2219" s="6"/>
      <c r="Q2219" s="28">
        <f t="shared" si="288"/>
        <v>0</v>
      </c>
      <c r="S2219" s="11" t="s">
        <v>25</v>
      </c>
      <c r="T2219" s="6"/>
      <c r="U2219" s="28">
        <f t="shared" si="289"/>
        <v>0</v>
      </c>
    </row>
    <row r="2220" spans="1:21" x14ac:dyDescent="0.35">
      <c r="A2220" s="6"/>
      <c r="B2220" s="6"/>
      <c r="C2220" s="6"/>
      <c r="D2220" s="28">
        <f t="shared" si="282"/>
        <v>0</v>
      </c>
      <c r="E2220" s="28">
        <f t="shared" si="283"/>
        <v>0</v>
      </c>
      <c r="F2220" s="28">
        <f t="shared" si="284"/>
        <v>0</v>
      </c>
      <c r="H2220" s="6"/>
      <c r="I2220" s="6"/>
      <c r="J2220" s="6"/>
      <c r="K2220" s="28">
        <f t="shared" si="285"/>
        <v>0</v>
      </c>
      <c r="L2220" s="28">
        <f t="shared" si="286"/>
        <v>0</v>
      </c>
      <c r="M2220" s="28">
        <f t="shared" si="287"/>
        <v>0</v>
      </c>
      <c r="O2220" s="11" t="s">
        <v>25</v>
      </c>
      <c r="P2220" s="6"/>
      <c r="Q2220" s="28">
        <f t="shared" si="288"/>
        <v>0</v>
      </c>
      <c r="S2220" s="11" t="s">
        <v>25</v>
      </c>
      <c r="T2220" s="6"/>
      <c r="U2220" s="28">
        <f t="shared" si="289"/>
        <v>0</v>
      </c>
    </row>
    <row r="2221" spans="1:21" x14ac:dyDescent="0.35">
      <c r="A2221" s="6"/>
      <c r="B2221" s="6"/>
      <c r="C2221" s="6"/>
      <c r="D2221" s="28">
        <f t="shared" si="282"/>
        <v>0</v>
      </c>
      <c r="E2221" s="28">
        <f t="shared" si="283"/>
        <v>0</v>
      </c>
      <c r="F2221" s="28">
        <f t="shared" si="284"/>
        <v>0</v>
      </c>
      <c r="H2221" s="6"/>
      <c r="I2221" s="6"/>
      <c r="J2221" s="6"/>
      <c r="K2221" s="28">
        <f t="shared" si="285"/>
        <v>0</v>
      </c>
      <c r="L2221" s="28">
        <f t="shared" si="286"/>
        <v>0</v>
      </c>
      <c r="M2221" s="28">
        <f t="shared" si="287"/>
        <v>0</v>
      </c>
      <c r="O2221" s="11" t="s">
        <v>25</v>
      </c>
      <c r="P2221" s="6"/>
      <c r="Q2221" s="28">
        <f t="shared" si="288"/>
        <v>0</v>
      </c>
      <c r="S2221" s="11" t="s">
        <v>25</v>
      </c>
      <c r="T2221" s="6"/>
      <c r="U2221" s="28">
        <f t="shared" si="289"/>
        <v>0</v>
      </c>
    </row>
    <row r="2222" spans="1:21" x14ac:dyDescent="0.35">
      <c r="A2222" s="6"/>
      <c r="B2222" s="6"/>
      <c r="C2222" s="6"/>
      <c r="D2222" s="28">
        <f t="shared" si="282"/>
        <v>0</v>
      </c>
      <c r="E2222" s="28">
        <f t="shared" si="283"/>
        <v>0</v>
      </c>
      <c r="F2222" s="28">
        <f t="shared" si="284"/>
        <v>0</v>
      </c>
      <c r="H2222" s="6"/>
      <c r="I2222" s="6"/>
      <c r="J2222" s="6"/>
      <c r="K2222" s="28">
        <f t="shared" si="285"/>
        <v>0</v>
      </c>
      <c r="L2222" s="28">
        <f t="shared" si="286"/>
        <v>0</v>
      </c>
      <c r="M2222" s="28">
        <f t="shared" si="287"/>
        <v>0</v>
      </c>
      <c r="O2222" s="11" t="s">
        <v>25</v>
      </c>
      <c r="P2222" s="6"/>
      <c r="Q2222" s="28">
        <f t="shared" si="288"/>
        <v>0</v>
      </c>
      <c r="S2222" s="11" t="s">
        <v>25</v>
      </c>
      <c r="T2222" s="6"/>
      <c r="U2222" s="28">
        <f t="shared" si="289"/>
        <v>0</v>
      </c>
    </row>
    <row r="2223" spans="1:21" x14ac:dyDescent="0.35">
      <c r="A2223" s="6"/>
      <c r="B2223" s="6"/>
      <c r="C2223" s="6"/>
      <c r="D2223" s="28">
        <f t="shared" si="282"/>
        <v>0</v>
      </c>
      <c r="E2223" s="28">
        <f t="shared" si="283"/>
        <v>0</v>
      </c>
      <c r="F2223" s="28">
        <f t="shared" si="284"/>
        <v>0</v>
      </c>
      <c r="H2223" s="6"/>
      <c r="I2223" s="6"/>
      <c r="J2223" s="6"/>
      <c r="K2223" s="28">
        <f t="shared" si="285"/>
        <v>0</v>
      </c>
      <c r="L2223" s="28">
        <f t="shared" si="286"/>
        <v>0</v>
      </c>
      <c r="M2223" s="28">
        <f t="shared" si="287"/>
        <v>0</v>
      </c>
      <c r="O2223" s="11" t="s">
        <v>25</v>
      </c>
      <c r="P2223" s="6"/>
      <c r="Q2223" s="28">
        <f t="shared" si="288"/>
        <v>0</v>
      </c>
      <c r="S2223" s="11" t="s">
        <v>25</v>
      </c>
      <c r="T2223" s="6"/>
      <c r="U2223" s="28">
        <f t="shared" si="289"/>
        <v>0</v>
      </c>
    </row>
    <row r="2224" spans="1:21" x14ac:dyDescent="0.35">
      <c r="A2224" s="6"/>
      <c r="B2224" s="6"/>
      <c r="C2224" s="6"/>
      <c r="D2224" s="28">
        <f t="shared" si="282"/>
        <v>0</v>
      </c>
      <c r="E2224" s="28">
        <f t="shared" si="283"/>
        <v>0</v>
      </c>
      <c r="F2224" s="28">
        <f t="shared" si="284"/>
        <v>0</v>
      </c>
      <c r="H2224" s="6"/>
      <c r="I2224" s="6"/>
      <c r="J2224" s="6"/>
      <c r="K2224" s="28">
        <f t="shared" si="285"/>
        <v>0</v>
      </c>
      <c r="L2224" s="28">
        <f t="shared" si="286"/>
        <v>0</v>
      </c>
      <c r="M2224" s="28">
        <f t="shared" si="287"/>
        <v>0</v>
      </c>
      <c r="O2224" s="11" t="s">
        <v>25</v>
      </c>
      <c r="P2224" s="6"/>
      <c r="Q2224" s="28">
        <f t="shared" si="288"/>
        <v>0</v>
      </c>
      <c r="S2224" s="11" t="s">
        <v>25</v>
      </c>
      <c r="T2224" s="6"/>
      <c r="U2224" s="28">
        <f t="shared" si="289"/>
        <v>0</v>
      </c>
    </row>
    <row r="2225" spans="1:21" x14ac:dyDescent="0.35">
      <c r="A2225" s="6"/>
      <c r="B2225" s="6"/>
      <c r="C2225" s="6"/>
      <c r="D2225" s="28">
        <f t="shared" si="282"/>
        <v>0</v>
      </c>
      <c r="E2225" s="28">
        <f t="shared" si="283"/>
        <v>0</v>
      </c>
      <c r="F2225" s="28">
        <f t="shared" si="284"/>
        <v>0</v>
      </c>
      <c r="H2225" s="6"/>
      <c r="I2225" s="6"/>
      <c r="J2225" s="6"/>
      <c r="K2225" s="28">
        <f t="shared" si="285"/>
        <v>0</v>
      </c>
      <c r="L2225" s="28">
        <f t="shared" si="286"/>
        <v>0</v>
      </c>
      <c r="M2225" s="28">
        <f t="shared" si="287"/>
        <v>0</v>
      </c>
      <c r="O2225" s="11" t="s">
        <v>25</v>
      </c>
      <c r="P2225" s="6"/>
      <c r="Q2225" s="28">
        <f t="shared" si="288"/>
        <v>0</v>
      </c>
      <c r="S2225" s="11" t="s">
        <v>25</v>
      </c>
      <c r="T2225" s="6"/>
      <c r="U2225" s="28">
        <f t="shared" si="289"/>
        <v>0</v>
      </c>
    </row>
    <row r="2226" spans="1:21" x14ac:dyDescent="0.35">
      <c r="A2226" s="6"/>
      <c r="B2226" s="6"/>
      <c r="C2226" s="6"/>
      <c r="D2226" s="28">
        <f t="shared" ref="D2226:D2289" si="290">CalcHostUnitsFullStack(B2226)</f>
        <v>0</v>
      </c>
      <c r="E2226" s="28">
        <f t="shared" ref="E2226:E2289" si="291">D2226*C2226</f>
        <v>0</v>
      </c>
      <c r="F2226" s="28">
        <f t="shared" ref="F2226:F2289" si="292">CalcCustomMetricsFullStack(B2226)</f>
        <v>0</v>
      </c>
      <c r="H2226" s="6"/>
      <c r="I2226" s="6"/>
      <c r="J2226" s="6"/>
      <c r="K2226" s="28">
        <f t="shared" ref="K2226:K2289" si="293">CalcHostUnitsInfraOnly(I2226)</f>
        <v>0</v>
      </c>
      <c r="L2226" s="28">
        <f t="shared" ref="L2226:L2289" si="294">K2226*J2226</f>
        <v>0</v>
      </c>
      <c r="M2226" s="28">
        <f t="shared" ref="M2226:M2289" si="295">CalcCustomMetricsInfraOnly(I2226)</f>
        <v>0</v>
      </c>
      <c r="O2226" s="11" t="s">
        <v>25</v>
      </c>
      <c r="P2226" s="6"/>
      <c r="Q2226" s="28">
        <f t="shared" ref="Q2226:Q2289" si="296">CalcHostUnitsFullStack(VLOOKUP(O2226,machine_sizes,2,FALSE))*P2226</f>
        <v>0</v>
      </c>
      <c r="S2226" s="11" t="s">
        <v>25</v>
      </c>
      <c r="T2226" s="6"/>
      <c r="U2226" s="28">
        <f t="shared" ref="U2226:U2289" si="297">CalcHostUnitsInfraOnly(VLOOKUP(S2226,machine_sizes,2,FALSE))*T2226</f>
        <v>0</v>
      </c>
    </row>
    <row r="2227" spans="1:21" x14ac:dyDescent="0.35">
      <c r="A2227" s="6"/>
      <c r="B2227" s="6"/>
      <c r="C2227" s="6"/>
      <c r="D2227" s="28">
        <f t="shared" si="290"/>
        <v>0</v>
      </c>
      <c r="E2227" s="28">
        <f t="shared" si="291"/>
        <v>0</v>
      </c>
      <c r="F2227" s="28">
        <f t="shared" si="292"/>
        <v>0</v>
      </c>
      <c r="H2227" s="6"/>
      <c r="I2227" s="6"/>
      <c r="J2227" s="6"/>
      <c r="K2227" s="28">
        <f t="shared" si="293"/>
        <v>0</v>
      </c>
      <c r="L2227" s="28">
        <f t="shared" si="294"/>
        <v>0</v>
      </c>
      <c r="M2227" s="28">
        <f t="shared" si="295"/>
        <v>0</v>
      </c>
      <c r="O2227" s="11" t="s">
        <v>25</v>
      </c>
      <c r="P2227" s="6"/>
      <c r="Q2227" s="28">
        <f t="shared" si="296"/>
        <v>0</v>
      </c>
      <c r="S2227" s="11" t="s">
        <v>25</v>
      </c>
      <c r="T2227" s="6"/>
      <c r="U2227" s="28">
        <f t="shared" si="297"/>
        <v>0</v>
      </c>
    </row>
    <row r="2228" spans="1:21" x14ac:dyDescent="0.35">
      <c r="A2228" s="6"/>
      <c r="B2228" s="6"/>
      <c r="C2228" s="6"/>
      <c r="D2228" s="28">
        <f t="shared" si="290"/>
        <v>0</v>
      </c>
      <c r="E2228" s="28">
        <f t="shared" si="291"/>
        <v>0</v>
      </c>
      <c r="F2228" s="28">
        <f t="shared" si="292"/>
        <v>0</v>
      </c>
      <c r="H2228" s="6"/>
      <c r="I2228" s="6"/>
      <c r="J2228" s="6"/>
      <c r="K2228" s="28">
        <f t="shared" si="293"/>
        <v>0</v>
      </c>
      <c r="L2228" s="28">
        <f t="shared" si="294"/>
        <v>0</v>
      </c>
      <c r="M2228" s="28">
        <f t="shared" si="295"/>
        <v>0</v>
      </c>
      <c r="O2228" s="11" t="s">
        <v>25</v>
      </c>
      <c r="P2228" s="6"/>
      <c r="Q2228" s="28">
        <f t="shared" si="296"/>
        <v>0</v>
      </c>
      <c r="S2228" s="11" t="s">
        <v>25</v>
      </c>
      <c r="T2228" s="6"/>
      <c r="U2228" s="28">
        <f t="shared" si="297"/>
        <v>0</v>
      </c>
    </row>
    <row r="2229" spans="1:21" x14ac:dyDescent="0.35">
      <c r="A2229" s="6"/>
      <c r="B2229" s="6"/>
      <c r="C2229" s="6"/>
      <c r="D2229" s="28">
        <f t="shared" si="290"/>
        <v>0</v>
      </c>
      <c r="E2229" s="28">
        <f t="shared" si="291"/>
        <v>0</v>
      </c>
      <c r="F2229" s="28">
        <f t="shared" si="292"/>
        <v>0</v>
      </c>
      <c r="H2229" s="6"/>
      <c r="I2229" s="6"/>
      <c r="J2229" s="6"/>
      <c r="K2229" s="28">
        <f t="shared" si="293"/>
        <v>0</v>
      </c>
      <c r="L2229" s="28">
        <f t="shared" si="294"/>
        <v>0</v>
      </c>
      <c r="M2229" s="28">
        <f t="shared" si="295"/>
        <v>0</v>
      </c>
      <c r="O2229" s="11" t="s">
        <v>25</v>
      </c>
      <c r="P2229" s="6"/>
      <c r="Q2229" s="28">
        <f t="shared" si="296"/>
        <v>0</v>
      </c>
      <c r="S2229" s="11" t="s">
        <v>25</v>
      </c>
      <c r="T2229" s="6"/>
      <c r="U2229" s="28">
        <f t="shared" si="297"/>
        <v>0</v>
      </c>
    </row>
    <row r="2230" spans="1:21" x14ac:dyDescent="0.35">
      <c r="A2230" s="6"/>
      <c r="B2230" s="6"/>
      <c r="C2230" s="6"/>
      <c r="D2230" s="28">
        <f t="shared" si="290"/>
        <v>0</v>
      </c>
      <c r="E2230" s="28">
        <f t="shared" si="291"/>
        <v>0</v>
      </c>
      <c r="F2230" s="28">
        <f t="shared" si="292"/>
        <v>0</v>
      </c>
      <c r="H2230" s="6"/>
      <c r="I2230" s="6"/>
      <c r="J2230" s="6"/>
      <c r="K2230" s="28">
        <f t="shared" si="293"/>
        <v>0</v>
      </c>
      <c r="L2230" s="28">
        <f t="shared" si="294"/>
        <v>0</v>
      </c>
      <c r="M2230" s="28">
        <f t="shared" si="295"/>
        <v>0</v>
      </c>
      <c r="O2230" s="11" t="s">
        <v>25</v>
      </c>
      <c r="P2230" s="6"/>
      <c r="Q2230" s="28">
        <f t="shared" si="296"/>
        <v>0</v>
      </c>
      <c r="S2230" s="11" t="s">
        <v>25</v>
      </c>
      <c r="T2230" s="6"/>
      <c r="U2230" s="28">
        <f t="shared" si="297"/>
        <v>0</v>
      </c>
    </row>
    <row r="2231" spans="1:21" x14ac:dyDescent="0.35">
      <c r="A2231" s="6"/>
      <c r="B2231" s="6"/>
      <c r="C2231" s="6"/>
      <c r="D2231" s="28">
        <f t="shared" si="290"/>
        <v>0</v>
      </c>
      <c r="E2231" s="28">
        <f t="shared" si="291"/>
        <v>0</v>
      </c>
      <c r="F2231" s="28">
        <f t="shared" si="292"/>
        <v>0</v>
      </c>
      <c r="H2231" s="6"/>
      <c r="I2231" s="6"/>
      <c r="J2231" s="6"/>
      <c r="K2231" s="28">
        <f t="shared" si="293"/>
        <v>0</v>
      </c>
      <c r="L2231" s="28">
        <f t="shared" si="294"/>
        <v>0</v>
      </c>
      <c r="M2231" s="28">
        <f t="shared" si="295"/>
        <v>0</v>
      </c>
      <c r="O2231" s="11" t="s">
        <v>25</v>
      </c>
      <c r="P2231" s="6"/>
      <c r="Q2231" s="28">
        <f t="shared" si="296"/>
        <v>0</v>
      </c>
      <c r="S2231" s="11" t="s">
        <v>25</v>
      </c>
      <c r="T2231" s="6"/>
      <c r="U2231" s="28">
        <f t="shared" si="297"/>
        <v>0</v>
      </c>
    </row>
    <row r="2232" spans="1:21" x14ac:dyDescent="0.35">
      <c r="A2232" s="6"/>
      <c r="B2232" s="6"/>
      <c r="C2232" s="6"/>
      <c r="D2232" s="28">
        <f t="shared" si="290"/>
        <v>0</v>
      </c>
      <c r="E2232" s="28">
        <f t="shared" si="291"/>
        <v>0</v>
      </c>
      <c r="F2232" s="28">
        <f t="shared" si="292"/>
        <v>0</v>
      </c>
      <c r="H2232" s="6"/>
      <c r="I2232" s="6"/>
      <c r="J2232" s="6"/>
      <c r="K2232" s="28">
        <f t="shared" si="293"/>
        <v>0</v>
      </c>
      <c r="L2232" s="28">
        <f t="shared" si="294"/>
        <v>0</v>
      </c>
      <c r="M2232" s="28">
        <f t="shared" si="295"/>
        <v>0</v>
      </c>
      <c r="O2232" s="11" t="s">
        <v>25</v>
      </c>
      <c r="P2232" s="6"/>
      <c r="Q2232" s="28">
        <f t="shared" si="296"/>
        <v>0</v>
      </c>
      <c r="S2232" s="11" t="s">
        <v>25</v>
      </c>
      <c r="T2232" s="6"/>
      <c r="U2232" s="28">
        <f t="shared" si="297"/>
        <v>0</v>
      </c>
    </row>
    <row r="2233" spans="1:21" x14ac:dyDescent="0.35">
      <c r="A2233" s="6"/>
      <c r="B2233" s="6"/>
      <c r="C2233" s="6"/>
      <c r="D2233" s="28">
        <f t="shared" si="290"/>
        <v>0</v>
      </c>
      <c r="E2233" s="28">
        <f t="shared" si="291"/>
        <v>0</v>
      </c>
      <c r="F2233" s="28">
        <f t="shared" si="292"/>
        <v>0</v>
      </c>
      <c r="H2233" s="6"/>
      <c r="I2233" s="6"/>
      <c r="J2233" s="6"/>
      <c r="K2233" s="28">
        <f t="shared" si="293"/>
        <v>0</v>
      </c>
      <c r="L2233" s="28">
        <f t="shared" si="294"/>
        <v>0</v>
      </c>
      <c r="M2233" s="28">
        <f t="shared" si="295"/>
        <v>0</v>
      </c>
      <c r="O2233" s="11" t="s">
        <v>25</v>
      </c>
      <c r="P2233" s="6"/>
      <c r="Q2233" s="28">
        <f t="shared" si="296"/>
        <v>0</v>
      </c>
      <c r="S2233" s="11" t="s">
        <v>25</v>
      </c>
      <c r="T2233" s="6"/>
      <c r="U2233" s="28">
        <f t="shared" si="297"/>
        <v>0</v>
      </c>
    </row>
    <row r="2234" spans="1:21" x14ac:dyDescent="0.35">
      <c r="A2234" s="6"/>
      <c r="B2234" s="6"/>
      <c r="C2234" s="6"/>
      <c r="D2234" s="28">
        <f t="shared" si="290"/>
        <v>0</v>
      </c>
      <c r="E2234" s="28">
        <f t="shared" si="291"/>
        <v>0</v>
      </c>
      <c r="F2234" s="28">
        <f t="shared" si="292"/>
        <v>0</v>
      </c>
      <c r="H2234" s="6"/>
      <c r="I2234" s="6"/>
      <c r="J2234" s="6"/>
      <c r="K2234" s="28">
        <f t="shared" si="293"/>
        <v>0</v>
      </c>
      <c r="L2234" s="28">
        <f t="shared" si="294"/>
        <v>0</v>
      </c>
      <c r="M2234" s="28">
        <f t="shared" si="295"/>
        <v>0</v>
      </c>
      <c r="O2234" s="11" t="s">
        <v>25</v>
      </c>
      <c r="P2234" s="6"/>
      <c r="Q2234" s="28">
        <f t="shared" si="296"/>
        <v>0</v>
      </c>
      <c r="S2234" s="11" t="s">
        <v>25</v>
      </c>
      <c r="T2234" s="6"/>
      <c r="U2234" s="28">
        <f t="shared" si="297"/>
        <v>0</v>
      </c>
    </row>
    <row r="2235" spans="1:21" x14ac:dyDescent="0.35">
      <c r="A2235" s="6"/>
      <c r="B2235" s="6"/>
      <c r="C2235" s="6"/>
      <c r="D2235" s="28">
        <f t="shared" si="290"/>
        <v>0</v>
      </c>
      <c r="E2235" s="28">
        <f t="shared" si="291"/>
        <v>0</v>
      </c>
      <c r="F2235" s="28">
        <f t="shared" si="292"/>
        <v>0</v>
      </c>
      <c r="H2235" s="6"/>
      <c r="I2235" s="6"/>
      <c r="J2235" s="6"/>
      <c r="K2235" s="28">
        <f t="shared" si="293"/>
        <v>0</v>
      </c>
      <c r="L2235" s="28">
        <f t="shared" si="294"/>
        <v>0</v>
      </c>
      <c r="M2235" s="28">
        <f t="shared" si="295"/>
        <v>0</v>
      </c>
      <c r="O2235" s="11" t="s">
        <v>25</v>
      </c>
      <c r="P2235" s="6"/>
      <c r="Q2235" s="28">
        <f t="shared" si="296"/>
        <v>0</v>
      </c>
      <c r="S2235" s="11" t="s">
        <v>25</v>
      </c>
      <c r="T2235" s="6"/>
      <c r="U2235" s="28">
        <f t="shared" si="297"/>
        <v>0</v>
      </c>
    </row>
    <row r="2236" spans="1:21" x14ac:dyDescent="0.35">
      <c r="A2236" s="6"/>
      <c r="B2236" s="6"/>
      <c r="C2236" s="6"/>
      <c r="D2236" s="28">
        <f t="shared" si="290"/>
        <v>0</v>
      </c>
      <c r="E2236" s="28">
        <f t="shared" si="291"/>
        <v>0</v>
      </c>
      <c r="F2236" s="28">
        <f t="shared" si="292"/>
        <v>0</v>
      </c>
      <c r="H2236" s="6"/>
      <c r="I2236" s="6"/>
      <c r="J2236" s="6"/>
      <c r="K2236" s="28">
        <f t="shared" si="293"/>
        <v>0</v>
      </c>
      <c r="L2236" s="28">
        <f t="shared" si="294"/>
        <v>0</v>
      </c>
      <c r="M2236" s="28">
        <f t="shared" si="295"/>
        <v>0</v>
      </c>
      <c r="O2236" s="11" t="s">
        <v>25</v>
      </c>
      <c r="P2236" s="6"/>
      <c r="Q2236" s="28">
        <f t="shared" si="296"/>
        <v>0</v>
      </c>
      <c r="S2236" s="11" t="s">
        <v>25</v>
      </c>
      <c r="T2236" s="6"/>
      <c r="U2236" s="28">
        <f t="shared" si="297"/>
        <v>0</v>
      </c>
    </row>
    <row r="2237" spans="1:21" x14ac:dyDescent="0.35">
      <c r="A2237" s="6"/>
      <c r="B2237" s="6"/>
      <c r="C2237" s="6"/>
      <c r="D2237" s="28">
        <f t="shared" si="290"/>
        <v>0</v>
      </c>
      <c r="E2237" s="28">
        <f t="shared" si="291"/>
        <v>0</v>
      </c>
      <c r="F2237" s="28">
        <f t="shared" si="292"/>
        <v>0</v>
      </c>
      <c r="H2237" s="6"/>
      <c r="I2237" s="6"/>
      <c r="J2237" s="6"/>
      <c r="K2237" s="28">
        <f t="shared" si="293"/>
        <v>0</v>
      </c>
      <c r="L2237" s="28">
        <f t="shared" si="294"/>
        <v>0</v>
      </c>
      <c r="M2237" s="28">
        <f t="shared" si="295"/>
        <v>0</v>
      </c>
      <c r="O2237" s="11" t="s">
        <v>25</v>
      </c>
      <c r="P2237" s="6"/>
      <c r="Q2237" s="28">
        <f t="shared" si="296"/>
        <v>0</v>
      </c>
      <c r="S2237" s="11" t="s">
        <v>25</v>
      </c>
      <c r="T2237" s="6"/>
      <c r="U2237" s="28">
        <f t="shared" si="297"/>
        <v>0</v>
      </c>
    </row>
    <row r="2238" spans="1:21" x14ac:dyDescent="0.35">
      <c r="A2238" s="6"/>
      <c r="B2238" s="6"/>
      <c r="C2238" s="6"/>
      <c r="D2238" s="28">
        <f t="shared" si="290"/>
        <v>0</v>
      </c>
      <c r="E2238" s="28">
        <f t="shared" si="291"/>
        <v>0</v>
      </c>
      <c r="F2238" s="28">
        <f t="shared" si="292"/>
        <v>0</v>
      </c>
      <c r="H2238" s="6"/>
      <c r="I2238" s="6"/>
      <c r="J2238" s="6"/>
      <c r="K2238" s="28">
        <f t="shared" si="293"/>
        <v>0</v>
      </c>
      <c r="L2238" s="28">
        <f t="shared" si="294"/>
        <v>0</v>
      </c>
      <c r="M2238" s="28">
        <f t="shared" si="295"/>
        <v>0</v>
      </c>
      <c r="O2238" s="11" t="s">
        <v>25</v>
      </c>
      <c r="P2238" s="6"/>
      <c r="Q2238" s="28">
        <f t="shared" si="296"/>
        <v>0</v>
      </c>
      <c r="S2238" s="11" t="s">
        <v>25</v>
      </c>
      <c r="T2238" s="6"/>
      <c r="U2238" s="28">
        <f t="shared" si="297"/>
        <v>0</v>
      </c>
    </row>
    <row r="2239" spans="1:21" x14ac:dyDescent="0.35">
      <c r="A2239" s="6"/>
      <c r="B2239" s="6"/>
      <c r="C2239" s="6"/>
      <c r="D2239" s="28">
        <f t="shared" si="290"/>
        <v>0</v>
      </c>
      <c r="E2239" s="28">
        <f t="shared" si="291"/>
        <v>0</v>
      </c>
      <c r="F2239" s="28">
        <f t="shared" si="292"/>
        <v>0</v>
      </c>
      <c r="H2239" s="6"/>
      <c r="I2239" s="6"/>
      <c r="J2239" s="6"/>
      <c r="K2239" s="28">
        <f t="shared" si="293"/>
        <v>0</v>
      </c>
      <c r="L2239" s="28">
        <f t="shared" si="294"/>
        <v>0</v>
      </c>
      <c r="M2239" s="28">
        <f t="shared" si="295"/>
        <v>0</v>
      </c>
      <c r="O2239" s="11" t="s">
        <v>25</v>
      </c>
      <c r="P2239" s="6"/>
      <c r="Q2239" s="28">
        <f t="shared" si="296"/>
        <v>0</v>
      </c>
      <c r="S2239" s="11" t="s">
        <v>25</v>
      </c>
      <c r="T2239" s="6"/>
      <c r="U2239" s="28">
        <f t="shared" si="297"/>
        <v>0</v>
      </c>
    </row>
    <row r="2240" spans="1:21" x14ac:dyDescent="0.35">
      <c r="A2240" s="6"/>
      <c r="B2240" s="6"/>
      <c r="C2240" s="6"/>
      <c r="D2240" s="28">
        <f t="shared" si="290"/>
        <v>0</v>
      </c>
      <c r="E2240" s="28">
        <f t="shared" si="291"/>
        <v>0</v>
      </c>
      <c r="F2240" s="28">
        <f t="shared" si="292"/>
        <v>0</v>
      </c>
      <c r="H2240" s="6"/>
      <c r="I2240" s="6"/>
      <c r="J2240" s="6"/>
      <c r="K2240" s="28">
        <f t="shared" si="293"/>
        <v>0</v>
      </c>
      <c r="L2240" s="28">
        <f t="shared" si="294"/>
        <v>0</v>
      </c>
      <c r="M2240" s="28">
        <f t="shared" si="295"/>
        <v>0</v>
      </c>
      <c r="O2240" s="11" t="s">
        <v>25</v>
      </c>
      <c r="P2240" s="6"/>
      <c r="Q2240" s="28">
        <f t="shared" si="296"/>
        <v>0</v>
      </c>
      <c r="S2240" s="11" t="s">
        <v>25</v>
      </c>
      <c r="T2240" s="6"/>
      <c r="U2240" s="28">
        <f t="shared" si="297"/>
        <v>0</v>
      </c>
    </row>
    <row r="2241" spans="1:21" x14ac:dyDescent="0.35">
      <c r="A2241" s="6"/>
      <c r="B2241" s="6"/>
      <c r="C2241" s="6"/>
      <c r="D2241" s="28">
        <f t="shared" si="290"/>
        <v>0</v>
      </c>
      <c r="E2241" s="28">
        <f t="shared" si="291"/>
        <v>0</v>
      </c>
      <c r="F2241" s="28">
        <f t="shared" si="292"/>
        <v>0</v>
      </c>
      <c r="H2241" s="6"/>
      <c r="I2241" s="6"/>
      <c r="J2241" s="6"/>
      <c r="K2241" s="28">
        <f t="shared" si="293"/>
        <v>0</v>
      </c>
      <c r="L2241" s="28">
        <f t="shared" si="294"/>
        <v>0</v>
      </c>
      <c r="M2241" s="28">
        <f t="shared" si="295"/>
        <v>0</v>
      </c>
      <c r="O2241" s="11" t="s">
        <v>25</v>
      </c>
      <c r="P2241" s="6"/>
      <c r="Q2241" s="28">
        <f t="shared" si="296"/>
        <v>0</v>
      </c>
      <c r="S2241" s="11" t="s">
        <v>25</v>
      </c>
      <c r="T2241" s="6"/>
      <c r="U2241" s="28">
        <f t="shared" si="297"/>
        <v>0</v>
      </c>
    </row>
    <row r="2242" spans="1:21" x14ac:dyDescent="0.35">
      <c r="A2242" s="6"/>
      <c r="B2242" s="6"/>
      <c r="C2242" s="6"/>
      <c r="D2242" s="28">
        <f t="shared" si="290"/>
        <v>0</v>
      </c>
      <c r="E2242" s="28">
        <f t="shared" si="291"/>
        <v>0</v>
      </c>
      <c r="F2242" s="28">
        <f t="shared" si="292"/>
        <v>0</v>
      </c>
      <c r="H2242" s="6"/>
      <c r="I2242" s="6"/>
      <c r="J2242" s="6"/>
      <c r="K2242" s="28">
        <f t="shared" si="293"/>
        <v>0</v>
      </c>
      <c r="L2242" s="28">
        <f t="shared" si="294"/>
        <v>0</v>
      </c>
      <c r="M2242" s="28">
        <f t="shared" si="295"/>
        <v>0</v>
      </c>
      <c r="O2242" s="11" t="s">
        <v>25</v>
      </c>
      <c r="P2242" s="6"/>
      <c r="Q2242" s="28">
        <f t="shared" si="296"/>
        <v>0</v>
      </c>
      <c r="S2242" s="11" t="s">
        <v>25</v>
      </c>
      <c r="T2242" s="6"/>
      <c r="U2242" s="28">
        <f t="shared" si="297"/>
        <v>0</v>
      </c>
    </row>
    <row r="2243" spans="1:21" x14ac:dyDescent="0.35">
      <c r="A2243" s="6"/>
      <c r="B2243" s="6"/>
      <c r="C2243" s="6"/>
      <c r="D2243" s="28">
        <f t="shared" si="290"/>
        <v>0</v>
      </c>
      <c r="E2243" s="28">
        <f t="shared" si="291"/>
        <v>0</v>
      </c>
      <c r="F2243" s="28">
        <f t="shared" si="292"/>
        <v>0</v>
      </c>
      <c r="H2243" s="6"/>
      <c r="I2243" s="6"/>
      <c r="J2243" s="6"/>
      <c r="K2243" s="28">
        <f t="shared" si="293"/>
        <v>0</v>
      </c>
      <c r="L2243" s="28">
        <f t="shared" si="294"/>
        <v>0</v>
      </c>
      <c r="M2243" s="28">
        <f t="shared" si="295"/>
        <v>0</v>
      </c>
      <c r="O2243" s="11" t="s">
        <v>25</v>
      </c>
      <c r="P2243" s="6"/>
      <c r="Q2243" s="28">
        <f t="shared" si="296"/>
        <v>0</v>
      </c>
      <c r="S2243" s="11" t="s">
        <v>25</v>
      </c>
      <c r="T2243" s="6"/>
      <c r="U2243" s="28">
        <f t="shared" si="297"/>
        <v>0</v>
      </c>
    </row>
    <row r="2244" spans="1:21" x14ac:dyDescent="0.35">
      <c r="A2244" s="6"/>
      <c r="B2244" s="6"/>
      <c r="C2244" s="6"/>
      <c r="D2244" s="28">
        <f t="shared" si="290"/>
        <v>0</v>
      </c>
      <c r="E2244" s="28">
        <f t="shared" si="291"/>
        <v>0</v>
      </c>
      <c r="F2244" s="28">
        <f t="shared" si="292"/>
        <v>0</v>
      </c>
      <c r="H2244" s="6"/>
      <c r="I2244" s="6"/>
      <c r="J2244" s="6"/>
      <c r="K2244" s="28">
        <f t="shared" si="293"/>
        <v>0</v>
      </c>
      <c r="L2244" s="28">
        <f t="shared" si="294"/>
        <v>0</v>
      </c>
      <c r="M2244" s="28">
        <f t="shared" si="295"/>
        <v>0</v>
      </c>
      <c r="O2244" s="11" t="s">
        <v>25</v>
      </c>
      <c r="P2244" s="6"/>
      <c r="Q2244" s="28">
        <f t="shared" si="296"/>
        <v>0</v>
      </c>
      <c r="S2244" s="11" t="s">
        <v>25</v>
      </c>
      <c r="T2244" s="6"/>
      <c r="U2244" s="28">
        <f t="shared" si="297"/>
        <v>0</v>
      </c>
    </row>
    <row r="2245" spans="1:21" x14ac:dyDescent="0.35">
      <c r="A2245" s="6"/>
      <c r="B2245" s="6"/>
      <c r="C2245" s="6"/>
      <c r="D2245" s="28">
        <f t="shared" si="290"/>
        <v>0</v>
      </c>
      <c r="E2245" s="28">
        <f t="shared" si="291"/>
        <v>0</v>
      </c>
      <c r="F2245" s="28">
        <f t="shared" si="292"/>
        <v>0</v>
      </c>
      <c r="H2245" s="6"/>
      <c r="I2245" s="6"/>
      <c r="J2245" s="6"/>
      <c r="K2245" s="28">
        <f t="shared" si="293"/>
        <v>0</v>
      </c>
      <c r="L2245" s="28">
        <f t="shared" si="294"/>
        <v>0</v>
      </c>
      <c r="M2245" s="28">
        <f t="shared" si="295"/>
        <v>0</v>
      </c>
      <c r="O2245" s="11" t="s">
        <v>25</v>
      </c>
      <c r="P2245" s="6"/>
      <c r="Q2245" s="28">
        <f t="shared" si="296"/>
        <v>0</v>
      </c>
      <c r="S2245" s="11" t="s">
        <v>25</v>
      </c>
      <c r="T2245" s="6"/>
      <c r="U2245" s="28">
        <f t="shared" si="297"/>
        <v>0</v>
      </c>
    </row>
    <row r="2246" spans="1:21" x14ac:dyDescent="0.35">
      <c r="A2246" s="6"/>
      <c r="B2246" s="6"/>
      <c r="C2246" s="6"/>
      <c r="D2246" s="28">
        <f t="shared" si="290"/>
        <v>0</v>
      </c>
      <c r="E2246" s="28">
        <f t="shared" si="291"/>
        <v>0</v>
      </c>
      <c r="F2246" s="28">
        <f t="shared" si="292"/>
        <v>0</v>
      </c>
      <c r="H2246" s="6"/>
      <c r="I2246" s="6"/>
      <c r="J2246" s="6"/>
      <c r="K2246" s="28">
        <f t="shared" si="293"/>
        <v>0</v>
      </c>
      <c r="L2246" s="28">
        <f t="shared" si="294"/>
        <v>0</v>
      </c>
      <c r="M2246" s="28">
        <f t="shared" si="295"/>
        <v>0</v>
      </c>
      <c r="O2246" s="11" t="s">
        <v>25</v>
      </c>
      <c r="P2246" s="6"/>
      <c r="Q2246" s="28">
        <f t="shared" si="296"/>
        <v>0</v>
      </c>
      <c r="S2246" s="11" t="s">
        <v>25</v>
      </c>
      <c r="T2246" s="6"/>
      <c r="U2246" s="28">
        <f t="shared" si="297"/>
        <v>0</v>
      </c>
    </row>
    <row r="2247" spans="1:21" x14ac:dyDescent="0.35">
      <c r="A2247" s="6"/>
      <c r="B2247" s="6"/>
      <c r="C2247" s="6"/>
      <c r="D2247" s="28">
        <f t="shared" si="290"/>
        <v>0</v>
      </c>
      <c r="E2247" s="28">
        <f t="shared" si="291"/>
        <v>0</v>
      </c>
      <c r="F2247" s="28">
        <f t="shared" si="292"/>
        <v>0</v>
      </c>
      <c r="H2247" s="6"/>
      <c r="I2247" s="6"/>
      <c r="J2247" s="6"/>
      <c r="K2247" s="28">
        <f t="shared" si="293"/>
        <v>0</v>
      </c>
      <c r="L2247" s="28">
        <f t="shared" si="294"/>
        <v>0</v>
      </c>
      <c r="M2247" s="28">
        <f t="shared" si="295"/>
        <v>0</v>
      </c>
      <c r="O2247" s="11" t="s">
        <v>25</v>
      </c>
      <c r="P2247" s="6"/>
      <c r="Q2247" s="28">
        <f t="shared" si="296"/>
        <v>0</v>
      </c>
      <c r="S2247" s="11" t="s">
        <v>25</v>
      </c>
      <c r="T2247" s="6"/>
      <c r="U2247" s="28">
        <f t="shared" si="297"/>
        <v>0</v>
      </c>
    </row>
    <row r="2248" spans="1:21" x14ac:dyDescent="0.35">
      <c r="A2248" s="6"/>
      <c r="B2248" s="6"/>
      <c r="C2248" s="6"/>
      <c r="D2248" s="28">
        <f t="shared" si="290"/>
        <v>0</v>
      </c>
      <c r="E2248" s="28">
        <f t="shared" si="291"/>
        <v>0</v>
      </c>
      <c r="F2248" s="28">
        <f t="shared" si="292"/>
        <v>0</v>
      </c>
      <c r="H2248" s="6"/>
      <c r="I2248" s="6"/>
      <c r="J2248" s="6"/>
      <c r="K2248" s="28">
        <f t="shared" si="293"/>
        <v>0</v>
      </c>
      <c r="L2248" s="28">
        <f t="shared" si="294"/>
        <v>0</v>
      </c>
      <c r="M2248" s="28">
        <f t="shared" si="295"/>
        <v>0</v>
      </c>
      <c r="O2248" s="11" t="s">
        <v>25</v>
      </c>
      <c r="P2248" s="6"/>
      <c r="Q2248" s="28">
        <f t="shared" si="296"/>
        <v>0</v>
      </c>
      <c r="S2248" s="11" t="s">
        <v>25</v>
      </c>
      <c r="T2248" s="6"/>
      <c r="U2248" s="28">
        <f t="shared" si="297"/>
        <v>0</v>
      </c>
    </row>
    <row r="2249" spans="1:21" x14ac:dyDescent="0.35">
      <c r="A2249" s="6"/>
      <c r="B2249" s="6"/>
      <c r="C2249" s="6"/>
      <c r="D2249" s="28">
        <f t="shared" si="290"/>
        <v>0</v>
      </c>
      <c r="E2249" s="28">
        <f t="shared" si="291"/>
        <v>0</v>
      </c>
      <c r="F2249" s="28">
        <f t="shared" si="292"/>
        <v>0</v>
      </c>
      <c r="H2249" s="6"/>
      <c r="I2249" s="6"/>
      <c r="J2249" s="6"/>
      <c r="K2249" s="28">
        <f t="shared" si="293"/>
        <v>0</v>
      </c>
      <c r="L2249" s="28">
        <f t="shared" si="294"/>
        <v>0</v>
      </c>
      <c r="M2249" s="28">
        <f t="shared" si="295"/>
        <v>0</v>
      </c>
      <c r="O2249" s="11" t="s">
        <v>25</v>
      </c>
      <c r="P2249" s="6"/>
      <c r="Q2249" s="28">
        <f t="shared" si="296"/>
        <v>0</v>
      </c>
      <c r="S2249" s="11" t="s">
        <v>25</v>
      </c>
      <c r="T2249" s="6"/>
      <c r="U2249" s="28">
        <f t="shared" si="297"/>
        <v>0</v>
      </c>
    </row>
    <row r="2250" spans="1:21" x14ac:dyDescent="0.35">
      <c r="A2250" s="6"/>
      <c r="B2250" s="6"/>
      <c r="C2250" s="6"/>
      <c r="D2250" s="28">
        <f t="shared" si="290"/>
        <v>0</v>
      </c>
      <c r="E2250" s="28">
        <f t="shared" si="291"/>
        <v>0</v>
      </c>
      <c r="F2250" s="28">
        <f t="shared" si="292"/>
        <v>0</v>
      </c>
      <c r="H2250" s="6"/>
      <c r="I2250" s="6"/>
      <c r="J2250" s="6"/>
      <c r="K2250" s="28">
        <f t="shared" si="293"/>
        <v>0</v>
      </c>
      <c r="L2250" s="28">
        <f t="shared" si="294"/>
        <v>0</v>
      </c>
      <c r="M2250" s="28">
        <f t="shared" si="295"/>
        <v>0</v>
      </c>
      <c r="O2250" s="11" t="s">
        <v>25</v>
      </c>
      <c r="P2250" s="6"/>
      <c r="Q2250" s="28">
        <f t="shared" si="296"/>
        <v>0</v>
      </c>
      <c r="S2250" s="11" t="s">
        <v>25</v>
      </c>
      <c r="T2250" s="6"/>
      <c r="U2250" s="28">
        <f t="shared" si="297"/>
        <v>0</v>
      </c>
    </row>
    <row r="2251" spans="1:21" x14ac:dyDescent="0.35">
      <c r="A2251" s="6"/>
      <c r="B2251" s="6"/>
      <c r="C2251" s="6"/>
      <c r="D2251" s="28">
        <f t="shared" si="290"/>
        <v>0</v>
      </c>
      <c r="E2251" s="28">
        <f t="shared" si="291"/>
        <v>0</v>
      </c>
      <c r="F2251" s="28">
        <f t="shared" si="292"/>
        <v>0</v>
      </c>
      <c r="H2251" s="6"/>
      <c r="I2251" s="6"/>
      <c r="J2251" s="6"/>
      <c r="K2251" s="28">
        <f t="shared" si="293"/>
        <v>0</v>
      </c>
      <c r="L2251" s="28">
        <f t="shared" si="294"/>
        <v>0</v>
      </c>
      <c r="M2251" s="28">
        <f t="shared" si="295"/>
        <v>0</v>
      </c>
      <c r="O2251" s="11" t="s">
        <v>25</v>
      </c>
      <c r="P2251" s="6"/>
      <c r="Q2251" s="28">
        <f t="shared" si="296"/>
        <v>0</v>
      </c>
      <c r="S2251" s="11" t="s">
        <v>25</v>
      </c>
      <c r="T2251" s="6"/>
      <c r="U2251" s="28">
        <f t="shared" si="297"/>
        <v>0</v>
      </c>
    </row>
    <row r="2252" spans="1:21" x14ac:dyDescent="0.35">
      <c r="A2252" s="6"/>
      <c r="B2252" s="6"/>
      <c r="C2252" s="6"/>
      <c r="D2252" s="28">
        <f t="shared" si="290"/>
        <v>0</v>
      </c>
      <c r="E2252" s="28">
        <f t="shared" si="291"/>
        <v>0</v>
      </c>
      <c r="F2252" s="28">
        <f t="shared" si="292"/>
        <v>0</v>
      </c>
      <c r="H2252" s="6"/>
      <c r="I2252" s="6"/>
      <c r="J2252" s="6"/>
      <c r="K2252" s="28">
        <f t="shared" si="293"/>
        <v>0</v>
      </c>
      <c r="L2252" s="28">
        <f t="shared" si="294"/>
        <v>0</v>
      </c>
      <c r="M2252" s="28">
        <f t="shared" si="295"/>
        <v>0</v>
      </c>
      <c r="O2252" s="11" t="s">
        <v>25</v>
      </c>
      <c r="P2252" s="6"/>
      <c r="Q2252" s="28">
        <f t="shared" si="296"/>
        <v>0</v>
      </c>
      <c r="S2252" s="11" t="s">
        <v>25</v>
      </c>
      <c r="T2252" s="6"/>
      <c r="U2252" s="28">
        <f t="shared" si="297"/>
        <v>0</v>
      </c>
    </row>
    <row r="2253" spans="1:21" x14ac:dyDescent="0.35">
      <c r="A2253" s="6"/>
      <c r="B2253" s="6"/>
      <c r="C2253" s="6"/>
      <c r="D2253" s="28">
        <f t="shared" si="290"/>
        <v>0</v>
      </c>
      <c r="E2253" s="28">
        <f t="shared" si="291"/>
        <v>0</v>
      </c>
      <c r="F2253" s="28">
        <f t="shared" si="292"/>
        <v>0</v>
      </c>
      <c r="H2253" s="6"/>
      <c r="I2253" s="6"/>
      <c r="J2253" s="6"/>
      <c r="K2253" s="28">
        <f t="shared" si="293"/>
        <v>0</v>
      </c>
      <c r="L2253" s="28">
        <f t="shared" si="294"/>
        <v>0</v>
      </c>
      <c r="M2253" s="28">
        <f t="shared" si="295"/>
        <v>0</v>
      </c>
      <c r="O2253" s="11" t="s">
        <v>25</v>
      </c>
      <c r="P2253" s="6"/>
      <c r="Q2253" s="28">
        <f t="shared" si="296"/>
        <v>0</v>
      </c>
      <c r="S2253" s="11" t="s">
        <v>25</v>
      </c>
      <c r="T2253" s="6"/>
      <c r="U2253" s="28">
        <f t="shared" si="297"/>
        <v>0</v>
      </c>
    </row>
    <row r="2254" spans="1:21" x14ac:dyDescent="0.35">
      <c r="A2254" s="6"/>
      <c r="B2254" s="6"/>
      <c r="C2254" s="6"/>
      <c r="D2254" s="28">
        <f t="shared" si="290"/>
        <v>0</v>
      </c>
      <c r="E2254" s="28">
        <f t="shared" si="291"/>
        <v>0</v>
      </c>
      <c r="F2254" s="28">
        <f t="shared" si="292"/>
        <v>0</v>
      </c>
      <c r="H2254" s="6"/>
      <c r="I2254" s="6"/>
      <c r="J2254" s="6"/>
      <c r="K2254" s="28">
        <f t="shared" si="293"/>
        <v>0</v>
      </c>
      <c r="L2254" s="28">
        <f t="shared" si="294"/>
        <v>0</v>
      </c>
      <c r="M2254" s="28">
        <f t="shared" si="295"/>
        <v>0</v>
      </c>
      <c r="O2254" s="11" t="s">
        <v>25</v>
      </c>
      <c r="P2254" s="6"/>
      <c r="Q2254" s="28">
        <f t="shared" si="296"/>
        <v>0</v>
      </c>
      <c r="S2254" s="11" t="s">
        <v>25</v>
      </c>
      <c r="T2254" s="6"/>
      <c r="U2254" s="28">
        <f t="shared" si="297"/>
        <v>0</v>
      </c>
    </row>
    <row r="2255" spans="1:21" x14ac:dyDescent="0.35">
      <c r="A2255" s="6"/>
      <c r="B2255" s="6"/>
      <c r="C2255" s="6"/>
      <c r="D2255" s="28">
        <f t="shared" si="290"/>
        <v>0</v>
      </c>
      <c r="E2255" s="28">
        <f t="shared" si="291"/>
        <v>0</v>
      </c>
      <c r="F2255" s="28">
        <f t="shared" si="292"/>
        <v>0</v>
      </c>
      <c r="H2255" s="6"/>
      <c r="I2255" s="6"/>
      <c r="J2255" s="6"/>
      <c r="K2255" s="28">
        <f t="shared" si="293"/>
        <v>0</v>
      </c>
      <c r="L2255" s="28">
        <f t="shared" si="294"/>
        <v>0</v>
      </c>
      <c r="M2255" s="28">
        <f t="shared" si="295"/>
        <v>0</v>
      </c>
      <c r="O2255" s="11" t="s">
        <v>25</v>
      </c>
      <c r="P2255" s="6"/>
      <c r="Q2255" s="28">
        <f t="shared" si="296"/>
        <v>0</v>
      </c>
      <c r="S2255" s="11" t="s">
        <v>25</v>
      </c>
      <c r="T2255" s="6"/>
      <c r="U2255" s="28">
        <f t="shared" si="297"/>
        <v>0</v>
      </c>
    </row>
    <row r="2256" spans="1:21" x14ac:dyDescent="0.35">
      <c r="A2256" s="6"/>
      <c r="B2256" s="6"/>
      <c r="C2256" s="6"/>
      <c r="D2256" s="28">
        <f t="shared" si="290"/>
        <v>0</v>
      </c>
      <c r="E2256" s="28">
        <f t="shared" si="291"/>
        <v>0</v>
      </c>
      <c r="F2256" s="28">
        <f t="shared" si="292"/>
        <v>0</v>
      </c>
      <c r="H2256" s="6"/>
      <c r="I2256" s="6"/>
      <c r="J2256" s="6"/>
      <c r="K2256" s="28">
        <f t="shared" si="293"/>
        <v>0</v>
      </c>
      <c r="L2256" s="28">
        <f t="shared" si="294"/>
        <v>0</v>
      </c>
      <c r="M2256" s="28">
        <f t="shared" si="295"/>
        <v>0</v>
      </c>
      <c r="O2256" s="11" t="s">
        <v>25</v>
      </c>
      <c r="P2256" s="6"/>
      <c r="Q2256" s="28">
        <f t="shared" si="296"/>
        <v>0</v>
      </c>
      <c r="S2256" s="11" t="s">
        <v>25</v>
      </c>
      <c r="T2256" s="6"/>
      <c r="U2256" s="28">
        <f t="shared" si="297"/>
        <v>0</v>
      </c>
    </row>
    <row r="2257" spans="1:21" x14ac:dyDescent="0.35">
      <c r="A2257" s="6"/>
      <c r="B2257" s="6"/>
      <c r="C2257" s="6"/>
      <c r="D2257" s="28">
        <f t="shared" si="290"/>
        <v>0</v>
      </c>
      <c r="E2257" s="28">
        <f t="shared" si="291"/>
        <v>0</v>
      </c>
      <c r="F2257" s="28">
        <f t="shared" si="292"/>
        <v>0</v>
      </c>
      <c r="H2257" s="6"/>
      <c r="I2257" s="6"/>
      <c r="J2257" s="6"/>
      <c r="K2257" s="28">
        <f t="shared" si="293"/>
        <v>0</v>
      </c>
      <c r="L2257" s="28">
        <f t="shared" si="294"/>
        <v>0</v>
      </c>
      <c r="M2257" s="28">
        <f t="shared" si="295"/>
        <v>0</v>
      </c>
      <c r="O2257" s="11" t="s">
        <v>25</v>
      </c>
      <c r="P2257" s="6"/>
      <c r="Q2257" s="28">
        <f t="shared" si="296"/>
        <v>0</v>
      </c>
      <c r="S2257" s="11" t="s">
        <v>25</v>
      </c>
      <c r="T2257" s="6"/>
      <c r="U2257" s="28">
        <f t="shared" si="297"/>
        <v>0</v>
      </c>
    </row>
    <row r="2258" spans="1:21" x14ac:dyDescent="0.35">
      <c r="A2258" s="6"/>
      <c r="B2258" s="6"/>
      <c r="C2258" s="6"/>
      <c r="D2258" s="28">
        <f t="shared" si="290"/>
        <v>0</v>
      </c>
      <c r="E2258" s="28">
        <f t="shared" si="291"/>
        <v>0</v>
      </c>
      <c r="F2258" s="28">
        <f t="shared" si="292"/>
        <v>0</v>
      </c>
      <c r="H2258" s="6"/>
      <c r="I2258" s="6"/>
      <c r="J2258" s="6"/>
      <c r="K2258" s="28">
        <f t="shared" si="293"/>
        <v>0</v>
      </c>
      <c r="L2258" s="28">
        <f t="shared" si="294"/>
        <v>0</v>
      </c>
      <c r="M2258" s="28">
        <f t="shared" si="295"/>
        <v>0</v>
      </c>
      <c r="O2258" s="11" t="s">
        <v>25</v>
      </c>
      <c r="P2258" s="6"/>
      <c r="Q2258" s="28">
        <f t="shared" si="296"/>
        <v>0</v>
      </c>
      <c r="S2258" s="11" t="s">
        <v>25</v>
      </c>
      <c r="T2258" s="6"/>
      <c r="U2258" s="28">
        <f t="shared" si="297"/>
        <v>0</v>
      </c>
    </row>
    <row r="2259" spans="1:21" x14ac:dyDescent="0.35">
      <c r="A2259" s="6"/>
      <c r="B2259" s="6"/>
      <c r="C2259" s="6"/>
      <c r="D2259" s="28">
        <f t="shared" si="290"/>
        <v>0</v>
      </c>
      <c r="E2259" s="28">
        <f t="shared" si="291"/>
        <v>0</v>
      </c>
      <c r="F2259" s="28">
        <f t="shared" si="292"/>
        <v>0</v>
      </c>
      <c r="H2259" s="6"/>
      <c r="I2259" s="6"/>
      <c r="J2259" s="6"/>
      <c r="K2259" s="28">
        <f t="shared" si="293"/>
        <v>0</v>
      </c>
      <c r="L2259" s="28">
        <f t="shared" si="294"/>
        <v>0</v>
      </c>
      <c r="M2259" s="28">
        <f t="shared" si="295"/>
        <v>0</v>
      </c>
      <c r="O2259" s="11" t="s">
        <v>25</v>
      </c>
      <c r="P2259" s="6"/>
      <c r="Q2259" s="28">
        <f t="shared" si="296"/>
        <v>0</v>
      </c>
      <c r="S2259" s="11" t="s">
        <v>25</v>
      </c>
      <c r="T2259" s="6"/>
      <c r="U2259" s="28">
        <f t="shared" si="297"/>
        <v>0</v>
      </c>
    </row>
    <row r="2260" spans="1:21" x14ac:dyDescent="0.35">
      <c r="A2260" s="6"/>
      <c r="B2260" s="6"/>
      <c r="C2260" s="6"/>
      <c r="D2260" s="28">
        <f t="shared" si="290"/>
        <v>0</v>
      </c>
      <c r="E2260" s="28">
        <f t="shared" si="291"/>
        <v>0</v>
      </c>
      <c r="F2260" s="28">
        <f t="shared" si="292"/>
        <v>0</v>
      </c>
      <c r="H2260" s="6"/>
      <c r="I2260" s="6"/>
      <c r="J2260" s="6"/>
      <c r="K2260" s="28">
        <f t="shared" si="293"/>
        <v>0</v>
      </c>
      <c r="L2260" s="28">
        <f t="shared" si="294"/>
        <v>0</v>
      </c>
      <c r="M2260" s="28">
        <f t="shared" si="295"/>
        <v>0</v>
      </c>
      <c r="O2260" s="11" t="s">
        <v>25</v>
      </c>
      <c r="P2260" s="6"/>
      <c r="Q2260" s="28">
        <f t="shared" si="296"/>
        <v>0</v>
      </c>
      <c r="S2260" s="11" t="s">
        <v>25</v>
      </c>
      <c r="T2260" s="6"/>
      <c r="U2260" s="28">
        <f t="shared" si="297"/>
        <v>0</v>
      </c>
    </row>
    <row r="2261" spans="1:21" x14ac:dyDescent="0.35">
      <c r="A2261" s="6"/>
      <c r="B2261" s="6"/>
      <c r="C2261" s="6"/>
      <c r="D2261" s="28">
        <f t="shared" si="290"/>
        <v>0</v>
      </c>
      <c r="E2261" s="28">
        <f t="shared" si="291"/>
        <v>0</v>
      </c>
      <c r="F2261" s="28">
        <f t="shared" si="292"/>
        <v>0</v>
      </c>
      <c r="H2261" s="6"/>
      <c r="I2261" s="6"/>
      <c r="J2261" s="6"/>
      <c r="K2261" s="28">
        <f t="shared" si="293"/>
        <v>0</v>
      </c>
      <c r="L2261" s="28">
        <f t="shared" si="294"/>
        <v>0</v>
      </c>
      <c r="M2261" s="28">
        <f t="shared" si="295"/>
        <v>0</v>
      </c>
      <c r="O2261" s="11" t="s">
        <v>25</v>
      </c>
      <c r="P2261" s="6"/>
      <c r="Q2261" s="28">
        <f t="shared" si="296"/>
        <v>0</v>
      </c>
      <c r="S2261" s="11" t="s">
        <v>25</v>
      </c>
      <c r="T2261" s="6"/>
      <c r="U2261" s="28">
        <f t="shared" si="297"/>
        <v>0</v>
      </c>
    </row>
    <row r="2262" spans="1:21" x14ac:dyDescent="0.35">
      <c r="A2262" s="6"/>
      <c r="B2262" s="6"/>
      <c r="C2262" s="6"/>
      <c r="D2262" s="28">
        <f t="shared" si="290"/>
        <v>0</v>
      </c>
      <c r="E2262" s="28">
        <f t="shared" si="291"/>
        <v>0</v>
      </c>
      <c r="F2262" s="28">
        <f t="shared" si="292"/>
        <v>0</v>
      </c>
      <c r="H2262" s="6"/>
      <c r="I2262" s="6"/>
      <c r="J2262" s="6"/>
      <c r="K2262" s="28">
        <f t="shared" si="293"/>
        <v>0</v>
      </c>
      <c r="L2262" s="28">
        <f t="shared" si="294"/>
        <v>0</v>
      </c>
      <c r="M2262" s="28">
        <f t="shared" si="295"/>
        <v>0</v>
      </c>
      <c r="O2262" s="11" t="s">
        <v>25</v>
      </c>
      <c r="P2262" s="6"/>
      <c r="Q2262" s="28">
        <f t="shared" si="296"/>
        <v>0</v>
      </c>
      <c r="S2262" s="11" t="s">
        <v>25</v>
      </c>
      <c r="T2262" s="6"/>
      <c r="U2262" s="28">
        <f t="shared" si="297"/>
        <v>0</v>
      </c>
    </row>
    <row r="2263" spans="1:21" x14ac:dyDescent="0.35">
      <c r="A2263" s="6"/>
      <c r="B2263" s="6"/>
      <c r="C2263" s="6"/>
      <c r="D2263" s="28">
        <f t="shared" si="290"/>
        <v>0</v>
      </c>
      <c r="E2263" s="28">
        <f t="shared" si="291"/>
        <v>0</v>
      </c>
      <c r="F2263" s="28">
        <f t="shared" si="292"/>
        <v>0</v>
      </c>
      <c r="H2263" s="6"/>
      <c r="I2263" s="6"/>
      <c r="J2263" s="6"/>
      <c r="K2263" s="28">
        <f t="shared" si="293"/>
        <v>0</v>
      </c>
      <c r="L2263" s="28">
        <f t="shared" si="294"/>
        <v>0</v>
      </c>
      <c r="M2263" s="28">
        <f t="shared" si="295"/>
        <v>0</v>
      </c>
      <c r="O2263" s="11" t="s">
        <v>25</v>
      </c>
      <c r="P2263" s="6"/>
      <c r="Q2263" s="28">
        <f t="shared" si="296"/>
        <v>0</v>
      </c>
      <c r="S2263" s="11" t="s">
        <v>25</v>
      </c>
      <c r="T2263" s="6"/>
      <c r="U2263" s="28">
        <f t="shared" si="297"/>
        <v>0</v>
      </c>
    </row>
    <row r="2264" spans="1:21" x14ac:dyDescent="0.35">
      <c r="A2264" s="6"/>
      <c r="B2264" s="6"/>
      <c r="C2264" s="6"/>
      <c r="D2264" s="28">
        <f t="shared" si="290"/>
        <v>0</v>
      </c>
      <c r="E2264" s="28">
        <f t="shared" si="291"/>
        <v>0</v>
      </c>
      <c r="F2264" s="28">
        <f t="shared" si="292"/>
        <v>0</v>
      </c>
      <c r="H2264" s="6"/>
      <c r="I2264" s="6"/>
      <c r="J2264" s="6"/>
      <c r="K2264" s="28">
        <f t="shared" si="293"/>
        <v>0</v>
      </c>
      <c r="L2264" s="28">
        <f t="shared" si="294"/>
        <v>0</v>
      </c>
      <c r="M2264" s="28">
        <f t="shared" si="295"/>
        <v>0</v>
      </c>
      <c r="O2264" s="11" t="s">
        <v>25</v>
      </c>
      <c r="P2264" s="6"/>
      <c r="Q2264" s="28">
        <f t="shared" si="296"/>
        <v>0</v>
      </c>
      <c r="S2264" s="11" t="s">
        <v>25</v>
      </c>
      <c r="T2264" s="6"/>
      <c r="U2264" s="28">
        <f t="shared" si="297"/>
        <v>0</v>
      </c>
    </row>
    <row r="2265" spans="1:21" x14ac:dyDescent="0.35">
      <c r="A2265" s="6"/>
      <c r="B2265" s="6"/>
      <c r="C2265" s="6"/>
      <c r="D2265" s="28">
        <f t="shared" si="290"/>
        <v>0</v>
      </c>
      <c r="E2265" s="28">
        <f t="shared" si="291"/>
        <v>0</v>
      </c>
      <c r="F2265" s="28">
        <f t="shared" si="292"/>
        <v>0</v>
      </c>
      <c r="H2265" s="6"/>
      <c r="I2265" s="6"/>
      <c r="J2265" s="6"/>
      <c r="K2265" s="28">
        <f t="shared" si="293"/>
        <v>0</v>
      </c>
      <c r="L2265" s="28">
        <f t="shared" si="294"/>
        <v>0</v>
      </c>
      <c r="M2265" s="28">
        <f t="shared" si="295"/>
        <v>0</v>
      </c>
      <c r="O2265" s="11" t="s">
        <v>25</v>
      </c>
      <c r="P2265" s="6"/>
      <c r="Q2265" s="28">
        <f t="shared" si="296"/>
        <v>0</v>
      </c>
      <c r="S2265" s="11" t="s">
        <v>25</v>
      </c>
      <c r="T2265" s="6"/>
      <c r="U2265" s="28">
        <f t="shared" si="297"/>
        <v>0</v>
      </c>
    </row>
    <row r="2266" spans="1:21" x14ac:dyDescent="0.35">
      <c r="A2266" s="6"/>
      <c r="B2266" s="6"/>
      <c r="C2266" s="6"/>
      <c r="D2266" s="28">
        <f t="shared" si="290"/>
        <v>0</v>
      </c>
      <c r="E2266" s="28">
        <f t="shared" si="291"/>
        <v>0</v>
      </c>
      <c r="F2266" s="28">
        <f t="shared" si="292"/>
        <v>0</v>
      </c>
      <c r="H2266" s="6"/>
      <c r="I2266" s="6"/>
      <c r="J2266" s="6"/>
      <c r="K2266" s="28">
        <f t="shared" si="293"/>
        <v>0</v>
      </c>
      <c r="L2266" s="28">
        <f t="shared" si="294"/>
        <v>0</v>
      </c>
      <c r="M2266" s="28">
        <f t="shared" si="295"/>
        <v>0</v>
      </c>
      <c r="O2266" s="11" t="s">
        <v>25</v>
      </c>
      <c r="P2266" s="6"/>
      <c r="Q2266" s="28">
        <f t="shared" si="296"/>
        <v>0</v>
      </c>
      <c r="S2266" s="11" t="s">
        <v>25</v>
      </c>
      <c r="T2266" s="6"/>
      <c r="U2266" s="28">
        <f t="shared" si="297"/>
        <v>0</v>
      </c>
    </row>
    <row r="2267" spans="1:21" x14ac:dyDescent="0.35">
      <c r="A2267" s="6"/>
      <c r="B2267" s="6"/>
      <c r="C2267" s="6"/>
      <c r="D2267" s="28">
        <f t="shared" si="290"/>
        <v>0</v>
      </c>
      <c r="E2267" s="28">
        <f t="shared" si="291"/>
        <v>0</v>
      </c>
      <c r="F2267" s="28">
        <f t="shared" si="292"/>
        <v>0</v>
      </c>
      <c r="H2267" s="6"/>
      <c r="I2267" s="6"/>
      <c r="J2267" s="6"/>
      <c r="K2267" s="28">
        <f t="shared" si="293"/>
        <v>0</v>
      </c>
      <c r="L2267" s="28">
        <f t="shared" si="294"/>
        <v>0</v>
      </c>
      <c r="M2267" s="28">
        <f t="shared" si="295"/>
        <v>0</v>
      </c>
      <c r="O2267" s="11" t="s">
        <v>25</v>
      </c>
      <c r="P2267" s="6"/>
      <c r="Q2267" s="28">
        <f t="shared" si="296"/>
        <v>0</v>
      </c>
      <c r="S2267" s="11" t="s">
        <v>25</v>
      </c>
      <c r="T2267" s="6"/>
      <c r="U2267" s="28">
        <f t="shared" si="297"/>
        <v>0</v>
      </c>
    </row>
    <row r="2268" spans="1:21" x14ac:dyDescent="0.35">
      <c r="A2268" s="6"/>
      <c r="B2268" s="6"/>
      <c r="C2268" s="6"/>
      <c r="D2268" s="28">
        <f t="shared" si="290"/>
        <v>0</v>
      </c>
      <c r="E2268" s="28">
        <f t="shared" si="291"/>
        <v>0</v>
      </c>
      <c r="F2268" s="28">
        <f t="shared" si="292"/>
        <v>0</v>
      </c>
      <c r="H2268" s="6"/>
      <c r="I2268" s="6"/>
      <c r="J2268" s="6"/>
      <c r="K2268" s="28">
        <f t="shared" si="293"/>
        <v>0</v>
      </c>
      <c r="L2268" s="28">
        <f t="shared" si="294"/>
        <v>0</v>
      </c>
      <c r="M2268" s="28">
        <f t="shared" si="295"/>
        <v>0</v>
      </c>
      <c r="O2268" s="11" t="s">
        <v>25</v>
      </c>
      <c r="P2268" s="6"/>
      <c r="Q2268" s="28">
        <f t="shared" si="296"/>
        <v>0</v>
      </c>
      <c r="S2268" s="11" t="s">
        <v>25</v>
      </c>
      <c r="T2268" s="6"/>
      <c r="U2268" s="28">
        <f t="shared" si="297"/>
        <v>0</v>
      </c>
    </row>
    <row r="2269" spans="1:21" x14ac:dyDescent="0.35">
      <c r="A2269" s="6"/>
      <c r="B2269" s="6"/>
      <c r="C2269" s="6"/>
      <c r="D2269" s="28">
        <f t="shared" si="290"/>
        <v>0</v>
      </c>
      <c r="E2269" s="28">
        <f t="shared" si="291"/>
        <v>0</v>
      </c>
      <c r="F2269" s="28">
        <f t="shared" si="292"/>
        <v>0</v>
      </c>
      <c r="H2269" s="6"/>
      <c r="I2269" s="6"/>
      <c r="J2269" s="6"/>
      <c r="K2269" s="28">
        <f t="shared" si="293"/>
        <v>0</v>
      </c>
      <c r="L2269" s="28">
        <f t="shared" si="294"/>
        <v>0</v>
      </c>
      <c r="M2269" s="28">
        <f t="shared" si="295"/>
        <v>0</v>
      </c>
      <c r="O2269" s="11" t="s">
        <v>25</v>
      </c>
      <c r="P2269" s="6"/>
      <c r="Q2269" s="28">
        <f t="shared" si="296"/>
        <v>0</v>
      </c>
      <c r="S2269" s="11" t="s">
        <v>25</v>
      </c>
      <c r="T2269" s="6"/>
      <c r="U2269" s="28">
        <f t="shared" si="297"/>
        <v>0</v>
      </c>
    </row>
    <row r="2270" spans="1:21" x14ac:dyDescent="0.35">
      <c r="A2270" s="6"/>
      <c r="B2270" s="6"/>
      <c r="C2270" s="6"/>
      <c r="D2270" s="28">
        <f t="shared" si="290"/>
        <v>0</v>
      </c>
      <c r="E2270" s="28">
        <f t="shared" si="291"/>
        <v>0</v>
      </c>
      <c r="F2270" s="28">
        <f t="shared" si="292"/>
        <v>0</v>
      </c>
      <c r="H2270" s="6"/>
      <c r="I2270" s="6"/>
      <c r="J2270" s="6"/>
      <c r="K2270" s="28">
        <f t="shared" si="293"/>
        <v>0</v>
      </c>
      <c r="L2270" s="28">
        <f t="shared" si="294"/>
        <v>0</v>
      </c>
      <c r="M2270" s="28">
        <f t="shared" si="295"/>
        <v>0</v>
      </c>
      <c r="O2270" s="11" t="s">
        <v>25</v>
      </c>
      <c r="P2270" s="6"/>
      <c r="Q2270" s="28">
        <f t="shared" si="296"/>
        <v>0</v>
      </c>
      <c r="S2270" s="11" t="s">
        <v>25</v>
      </c>
      <c r="T2270" s="6"/>
      <c r="U2270" s="28">
        <f t="shared" si="297"/>
        <v>0</v>
      </c>
    </row>
    <row r="2271" spans="1:21" x14ac:dyDescent="0.35">
      <c r="A2271" s="6"/>
      <c r="B2271" s="6"/>
      <c r="C2271" s="6"/>
      <c r="D2271" s="28">
        <f t="shared" si="290"/>
        <v>0</v>
      </c>
      <c r="E2271" s="28">
        <f t="shared" si="291"/>
        <v>0</v>
      </c>
      <c r="F2271" s="28">
        <f t="shared" si="292"/>
        <v>0</v>
      </c>
      <c r="H2271" s="6"/>
      <c r="I2271" s="6"/>
      <c r="J2271" s="6"/>
      <c r="K2271" s="28">
        <f t="shared" si="293"/>
        <v>0</v>
      </c>
      <c r="L2271" s="28">
        <f t="shared" si="294"/>
        <v>0</v>
      </c>
      <c r="M2271" s="28">
        <f t="shared" si="295"/>
        <v>0</v>
      </c>
      <c r="O2271" s="11" t="s">
        <v>25</v>
      </c>
      <c r="P2271" s="6"/>
      <c r="Q2271" s="28">
        <f t="shared" si="296"/>
        <v>0</v>
      </c>
      <c r="S2271" s="11" t="s">
        <v>25</v>
      </c>
      <c r="T2271" s="6"/>
      <c r="U2271" s="28">
        <f t="shared" si="297"/>
        <v>0</v>
      </c>
    </row>
    <row r="2272" spans="1:21" x14ac:dyDescent="0.35">
      <c r="A2272" s="6"/>
      <c r="B2272" s="6"/>
      <c r="C2272" s="6"/>
      <c r="D2272" s="28">
        <f t="shared" si="290"/>
        <v>0</v>
      </c>
      <c r="E2272" s="28">
        <f t="shared" si="291"/>
        <v>0</v>
      </c>
      <c r="F2272" s="28">
        <f t="shared" si="292"/>
        <v>0</v>
      </c>
      <c r="H2272" s="6"/>
      <c r="I2272" s="6"/>
      <c r="J2272" s="6"/>
      <c r="K2272" s="28">
        <f t="shared" si="293"/>
        <v>0</v>
      </c>
      <c r="L2272" s="28">
        <f t="shared" si="294"/>
        <v>0</v>
      </c>
      <c r="M2272" s="28">
        <f t="shared" si="295"/>
        <v>0</v>
      </c>
      <c r="O2272" s="11" t="s">
        <v>25</v>
      </c>
      <c r="P2272" s="6"/>
      <c r="Q2272" s="28">
        <f t="shared" si="296"/>
        <v>0</v>
      </c>
      <c r="S2272" s="11" t="s">
        <v>25</v>
      </c>
      <c r="T2272" s="6"/>
      <c r="U2272" s="28">
        <f t="shared" si="297"/>
        <v>0</v>
      </c>
    </row>
    <row r="2273" spans="1:21" x14ac:dyDescent="0.35">
      <c r="A2273" s="6"/>
      <c r="B2273" s="6"/>
      <c r="C2273" s="6"/>
      <c r="D2273" s="28">
        <f t="shared" si="290"/>
        <v>0</v>
      </c>
      <c r="E2273" s="28">
        <f t="shared" si="291"/>
        <v>0</v>
      </c>
      <c r="F2273" s="28">
        <f t="shared" si="292"/>
        <v>0</v>
      </c>
      <c r="H2273" s="6"/>
      <c r="I2273" s="6"/>
      <c r="J2273" s="6"/>
      <c r="K2273" s="28">
        <f t="shared" si="293"/>
        <v>0</v>
      </c>
      <c r="L2273" s="28">
        <f t="shared" si="294"/>
        <v>0</v>
      </c>
      <c r="M2273" s="28">
        <f t="shared" si="295"/>
        <v>0</v>
      </c>
      <c r="O2273" s="11" t="s">
        <v>25</v>
      </c>
      <c r="P2273" s="6"/>
      <c r="Q2273" s="28">
        <f t="shared" si="296"/>
        <v>0</v>
      </c>
      <c r="S2273" s="11" t="s">
        <v>25</v>
      </c>
      <c r="T2273" s="6"/>
      <c r="U2273" s="28">
        <f t="shared" si="297"/>
        <v>0</v>
      </c>
    </row>
    <row r="2274" spans="1:21" x14ac:dyDescent="0.35">
      <c r="A2274" s="6"/>
      <c r="B2274" s="6"/>
      <c r="C2274" s="6"/>
      <c r="D2274" s="28">
        <f t="shared" si="290"/>
        <v>0</v>
      </c>
      <c r="E2274" s="28">
        <f t="shared" si="291"/>
        <v>0</v>
      </c>
      <c r="F2274" s="28">
        <f t="shared" si="292"/>
        <v>0</v>
      </c>
      <c r="H2274" s="6"/>
      <c r="I2274" s="6"/>
      <c r="J2274" s="6"/>
      <c r="K2274" s="28">
        <f t="shared" si="293"/>
        <v>0</v>
      </c>
      <c r="L2274" s="28">
        <f t="shared" si="294"/>
        <v>0</v>
      </c>
      <c r="M2274" s="28">
        <f t="shared" si="295"/>
        <v>0</v>
      </c>
      <c r="O2274" s="11" t="s">
        <v>25</v>
      </c>
      <c r="P2274" s="6"/>
      <c r="Q2274" s="28">
        <f t="shared" si="296"/>
        <v>0</v>
      </c>
      <c r="S2274" s="11" t="s">
        <v>25</v>
      </c>
      <c r="T2274" s="6"/>
      <c r="U2274" s="28">
        <f t="shared" si="297"/>
        <v>0</v>
      </c>
    </row>
    <row r="2275" spans="1:21" x14ac:dyDescent="0.35">
      <c r="A2275" s="6"/>
      <c r="B2275" s="6"/>
      <c r="C2275" s="6"/>
      <c r="D2275" s="28">
        <f t="shared" si="290"/>
        <v>0</v>
      </c>
      <c r="E2275" s="28">
        <f t="shared" si="291"/>
        <v>0</v>
      </c>
      <c r="F2275" s="28">
        <f t="shared" si="292"/>
        <v>0</v>
      </c>
      <c r="H2275" s="6"/>
      <c r="I2275" s="6"/>
      <c r="J2275" s="6"/>
      <c r="K2275" s="28">
        <f t="shared" si="293"/>
        <v>0</v>
      </c>
      <c r="L2275" s="28">
        <f t="shared" si="294"/>
        <v>0</v>
      </c>
      <c r="M2275" s="28">
        <f t="shared" si="295"/>
        <v>0</v>
      </c>
      <c r="O2275" s="11" t="s">
        <v>25</v>
      </c>
      <c r="P2275" s="6"/>
      <c r="Q2275" s="28">
        <f t="shared" si="296"/>
        <v>0</v>
      </c>
      <c r="S2275" s="11" t="s">
        <v>25</v>
      </c>
      <c r="T2275" s="6"/>
      <c r="U2275" s="28">
        <f t="shared" si="297"/>
        <v>0</v>
      </c>
    </row>
    <row r="2276" spans="1:21" x14ac:dyDescent="0.35">
      <c r="A2276" s="6"/>
      <c r="B2276" s="6"/>
      <c r="C2276" s="6"/>
      <c r="D2276" s="28">
        <f t="shared" si="290"/>
        <v>0</v>
      </c>
      <c r="E2276" s="28">
        <f t="shared" si="291"/>
        <v>0</v>
      </c>
      <c r="F2276" s="28">
        <f t="shared" si="292"/>
        <v>0</v>
      </c>
      <c r="H2276" s="6"/>
      <c r="I2276" s="6"/>
      <c r="J2276" s="6"/>
      <c r="K2276" s="28">
        <f t="shared" si="293"/>
        <v>0</v>
      </c>
      <c r="L2276" s="28">
        <f t="shared" si="294"/>
        <v>0</v>
      </c>
      <c r="M2276" s="28">
        <f t="shared" si="295"/>
        <v>0</v>
      </c>
      <c r="O2276" s="11" t="s">
        <v>25</v>
      </c>
      <c r="P2276" s="6"/>
      <c r="Q2276" s="28">
        <f t="shared" si="296"/>
        <v>0</v>
      </c>
      <c r="S2276" s="11" t="s">
        <v>25</v>
      </c>
      <c r="T2276" s="6"/>
      <c r="U2276" s="28">
        <f t="shared" si="297"/>
        <v>0</v>
      </c>
    </row>
    <row r="2277" spans="1:21" x14ac:dyDescent="0.35">
      <c r="A2277" s="6"/>
      <c r="B2277" s="6"/>
      <c r="C2277" s="6"/>
      <c r="D2277" s="28">
        <f t="shared" si="290"/>
        <v>0</v>
      </c>
      <c r="E2277" s="28">
        <f t="shared" si="291"/>
        <v>0</v>
      </c>
      <c r="F2277" s="28">
        <f t="shared" si="292"/>
        <v>0</v>
      </c>
      <c r="H2277" s="6"/>
      <c r="I2277" s="6"/>
      <c r="J2277" s="6"/>
      <c r="K2277" s="28">
        <f t="shared" si="293"/>
        <v>0</v>
      </c>
      <c r="L2277" s="28">
        <f t="shared" si="294"/>
        <v>0</v>
      </c>
      <c r="M2277" s="28">
        <f t="shared" si="295"/>
        <v>0</v>
      </c>
      <c r="O2277" s="11" t="s">
        <v>25</v>
      </c>
      <c r="P2277" s="6"/>
      <c r="Q2277" s="28">
        <f t="shared" si="296"/>
        <v>0</v>
      </c>
      <c r="S2277" s="11" t="s">
        <v>25</v>
      </c>
      <c r="T2277" s="6"/>
      <c r="U2277" s="28">
        <f t="shared" si="297"/>
        <v>0</v>
      </c>
    </row>
    <row r="2278" spans="1:21" x14ac:dyDescent="0.35">
      <c r="A2278" s="6"/>
      <c r="B2278" s="6"/>
      <c r="C2278" s="6"/>
      <c r="D2278" s="28">
        <f t="shared" si="290"/>
        <v>0</v>
      </c>
      <c r="E2278" s="28">
        <f t="shared" si="291"/>
        <v>0</v>
      </c>
      <c r="F2278" s="28">
        <f t="shared" si="292"/>
        <v>0</v>
      </c>
      <c r="H2278" s="6"/>
      <c r="I2278" s="6"/>
      <c r="J2278" s="6"/>
      <c r="K2278" s="28">
        <f t="shared" si="293"/>
        <v>0</v>
      </c>
      <c r="L2278" s="28">
        <f t="shared" si="294"/>
        <v>0</v>
      </c>
      <c r="M2278" s="28">
        <f t="shared" si="295"/>
        <v>0</v>
      </c>
      <c r="O2278" s="11" t="s">
        <v>25</v>
      </c>
      <c r="P2278" s="6"/>
      <c r="Q2278" s="28">
        <f t="shared" si="296"/>
        <v>0</v>
      </c>
      <c r="S2278" s="11" t="s">
        <v>25</v>
      </c>
      <c r="T2278" s="6"/>
      <c r="U2278" s="28">
        <f t="shared" si="297"/>
        <v>0</v>
      </c>
    </row>
    <row r="2279" spans="1:21" x14ac:dyDescent="0.35">
      <c r="A2279" s="6"/>
      <c r="B2279" s="6"/>
      <c r="C2279" s="6"/>
      <c r="D2279" s="28">
        <f t="shared" si="290"/>
        <v>0</v>
      </c>
      <c r="E2279" s="28">
        <f t="shared" si="291"/>
        <v>0</v>
      </c>
      <c r="F2279" s="28">
        <f t="shared" si="292"/>
        <v>0</v>
      </c>
      <c r="H2279" s="6"/>
      <c r="I2279" s="6"/>
      <c r="J2279" s="6"/>
      <c r="K2279" s="28">
        <f t="shared" si="293"/>
        <v>0</v>
      </c>
      <c r="L2279" s="28">
        <f t="shared" si="294"/>
        <v>0</v>
      </c>
      <c r="M2279" s="28">
        <f t="shared" si="295"/>
        <v>0</v>
      </c>
      <c r="O2279" s="11" t="s">
        <v>25</v>
      </c>
      <c r="P2279" s="6"/>
      <c r="Q2279" s="28">
        <f t="shared" si="296"/>
        <v>0</v>
      </c>
      <c r="S2279" s="11" t="s">
        <v>25</v>
      </c>
      <c r="T2279" s="6"/>
      <c r="U2279" s="28">
        <f t="shared" si="297"/>
        <v>0</v>
      </c>
    </row>
    <row r="2280" spans="1:21" x14ac:dyDescent="0.35">
      <c r="A2280" s="6"/>
      <c r="B2280" s="6"/>
      <c r="C2280" s="6"/>
      <c r="D2280" s="28">
        <f t="shared" si="290"/>
        <v>0</v>
      </c>
      <c r="E2280" s="28">
        <f t="shared" si="291"/>
        <v>0</v>
      </c>
      <c r="F2280" s="28">
        <f t="shared" si="292"/>
        <v>0</v>
      </c>
      <c r="H2280" s="6"/>
      <c r="I2280" s="6"/>
      <c r="J2280" s="6"/>
      <c r="K2280" s="28">
        <f t="shared" si="293"/>
        <v>0</v>
      </c>
      <c r="L2280" s="28">
        <f t="shared" si="294"/>
        <v>0</v>
      </c>
      <c r="M2280" s="28">
        <f t="shared" si="295"/>
        <v>0</v>
      </c>
      <c r="O2280" s="11" t="s">
        <v>25</v>
      </c>
      <c r="P2280" s="6"/>
      <c r="Q2280" s="28">
        <f t="shared" si="296"/>
        <v>0</v>
      </c>
      <c r="S2280" s="11" t="s">
        <v>25</v>
      </c>
      <c r="T2280" s="6"/>
      <c r="U2280" s="28">
        <f t="shared" si="297"/>
        <v>0</v>
      </c>
    </row>
    <row r="2281" spans="1:21" x14ac:dyDescent="0.35">
      <c r="A2281" s="6"/>
      <c r="B2281" s="6"/>
      <c r="C2281" s="6"/>
      <c r="D2281" s="28">
        <f t="shared" si="290"/>
        <v>0</v>
      </c>
      <c r="E2281" s="28">
        <f t="shared" si="291"/>
        <v>0</v>
      </c>
      <c r="F2281" s="28">
        <f t="shared" si="292"/>
        <v>0</v>
      </c>
      <c r="H2281" s="6"/>
      <c r="I2281" s="6"/>
      <c r="J2281" s="6"/>
      <c r="K2281" s="28">
        <f t="shared" si="293"/>
        <v>0</v>
      </c>
      <c r="L2281" s="28">
        <f t="shared" si="294"/>
        <v>0</v>
      </c>
      <c r="M2281" s="28">
        <f t="shared" si="295"/>
        <v>0</v>
      </c>
      <c r="O2281" s="11" t="s">
        <v>25</v>
      </c>
      <c r="P2281" s="6"/>
      <c r="Q2281" s="28">
        <f t="shared" si="296"/>
        <v>0</v>
      </c>
      <c r="S2281" s="11" t="s">
        <v>25</v>
      </c>
      <c r="T2281" s="6"/>
      <c r="U2281" s="28">
        <f t="shared" si="297"/>
        <v>0</v>
      </c>
    </row>
    <row r="2282" spans="1:21" x14ac:dyDescent="0.35">
      <c r="A2282" s="6"/>
      <c r="B2282" s="6"/>
      <c r="C2282" s="6"/>
      <c r="D2282" s="28">
        <f t="shared" si="290"/>
        <v>0</v>
      </c>
      <c r="E2282" s="28">
        <f t="shared" si="291"/>
        <v>0</v>
      </c>
      <c r="F2282" s="28">
        <f t="shared" si="292"/>
        <v>0</v>
      </c>
      <c r="H2282" s="6"/>
      <c r="I2282" s="6"/>
      <c r="J2282" s="6"/>
      <c r="K2282" s="28">
        <f t="shared" si="293"/>
        <v>0</v>
      </c>
      <c r="L2282" s="28">
        <f t="shared" si="294"/>
        <v>0</v>
      </c>
      <c r="M2282" s="28">
        <f t="shared" si="295"/>
        <v>0</v>
      </c>
      <c r="O2282" s="11" t="s">
        <v>25</v>
      </c>
      <c r="P2282" s="6"/>
      <c r="Q2282" s="28">
        <f t="shared" si="296"/>
        <v>0</v>
      </c>
      <c r="S2282" s="11" t="s">
        <v>25</v>
      </c>
      <c r="T2282" s="6"/>
      <c r="U2282" s="28">
        <f t="shared" si="297"/>
        <v>0</v>
      </c>
    </row>
    <row r="2283" spans="1:21" x14ac:dyDescent="0.35">
      <c r="A2283" s="6"/>
      <c r="B2283" s="6"/>
      <c r="C2283" s="6"/>
      <c r="D2283" s="28">
        <f t="shared" si="290"/>
        <v>0</v>
      </c>
      <c r="E2283" s="28">
        <f t="shared" si="291"/>
        <v>0</v>
      </c>
      <c r="F2283" s="28">
        <f t="shared" si="292"/>
        <v>0</v>
      </c>
      <c r="H2283" s="6"/>
      <c r="I2283" s="6"/>
      <c r="J2283" s="6"/>
      <c r="K2283" s="28">
        <f t="shared" si="293"/>
        <v>0</v>
      </c>
      <c r="L2283" s="28">
        <f t="shared" si="294"/>
        <v>0</v>
      </c>
      <c r="M2283" s="28">
        <f t="shared" si="295"/>
        <v>0</v>
      </c>
      <c r="O2283" s="11" t="s">
        <v>25</v>
      </c>
      <c r="P2283" s="6"/>
      <c r="Q2283" s="28">
        <f t="shared" si="296"/>
        <v>0</v>
      </c>
      <c r="S2283" s="11" t="s">
        <v>25</v>
      </c>
      <c r="T2283" s="6"/>
      <c r="U2283" s="28">
        <f t="shared" si="297"/>
        <v>0</v>
      </c>
    </row>
    <row r="2284" spans="1:21" x14ac:dyDescent="0.35">
      <c r="A2284" s="6"/>
      <c r="B2284" s="6"/>
      <c r="C2284" s="6"/>
      <c r="D2284" s="28">
        <f t="shared" si="290"/>
        <v>0</v>
      </c>
      <c r="E2284" s="28">
        <f t="shared" si="291"/>
        <v>0</v>
      </c>
      <c r="F2284" s="28">
        <f t="shared" si="292"/>
        <v>0</v>
      </c>
      <c r="H2284" s="6"/>
      <c r="I2284" s="6"/>
      <c r="J2284" s="6"/>
      <c r="K2284" s="28">
        <f t="shared" si="293"/>
        <v>0</v>
      </c>
      <c r="L2284" s="28">
        <f t="shared" si="294"/>
        <v>0</v>
      </c>
      <c r="M2284" s="28">
        <f t="shared" si="295"/>
        <v>0</v>
      </c>
      <c r="O2284" s="11" t="s">
        <v>25</v>
      </c>
      <c r="P2284" s="6"/>
      <c r="Q2284" s="28">
        <f t="shared" si="296"/>
        <v>0</v>
      </c>
      <c r="S2284" s="11" t="s">
        <v>25</v>
      </c>
      <c r="T2284" s="6"/>
      <c r="U2284" s="28">
        <f t="shared" si="297"/>
        <v>0</v>
      </c>
    </row>
    <row r="2285" spans="1:21" x14ac:dyDescent="0.35">
      <c r="A2285" s="6"/>
      <c r="B2285" s="6"/>
      <c r="C2285" s="6"/>
      <c r="D2285" s="28">
        <f t="shared" si="290"/>
        <v>0</v>
      </c>
      <c r="E2285" s="28">
        <f t="shared" si="291"/>
        <v>0</v>
      </c>
      <c r="F2285" s="28">
        <f t="shared" si="292"/>
        <v>0</v>
      </c>
      <c r="H2285" s="6"/>
      <c r="I2285" s="6"/>
      <c r="J2285" s="6"/>
      <c r="K2285" s="28">
        <f t="shared" si="293"/>
        <v>0</v>
      </c>
      <c r="L2285" s="28">
        <f t="shared" si="294"/>
        <v>0</v>
      </c>
      <c r="M2285" s="28">
        <f t="shared" si="295"/>
        <v>0</v>
      </c>
      <c r="O2285" s="11" t="s">
        <v>25</v>
      </c>
      <c r="P2285" s="6"/>
      <c r="Q2285" s="28">
        <f t="shared" si="296"/>
        <v>0</v>
      </c>
      <c r="S2285" s="11" t="s">
        <v>25</v>
      </c>
      <c r="T2285" s="6"/>
      <c r="U2285" s="28">
        <f t="shared" si="297"/>
        <v>0</v>
      </c>
    </row>
    <row r="2286" spans="1:21" x14ac:dyDescent="0.35">
      <c r="A2286" s="6"/>
      <c r="B2286" s="6"/>
      <c r="C2286" s="6"/>
      <c r="D2286" s="28">
        <f t="shared" si="290"/>
        <v>0</v>
      </c>
      <c r="E2286" s="28">
        <f t="shared" si="291"/>
        <v>0</v>
      </c>
      <c r="F2286" s="28">
        <f t="shared" si="292"/>
        <v>0</v>
      </c>
      <c r="H2286" s="6"/>
      <c r="I2286" s="6"/>
      <c r="J2286" s="6"/>
      <c r="K2286" s="28">
        <f t="shared" si="293"/>
        <v>0</v>
      </c>
      <c r="L2286" s="28">
        <f t="shared" si="294"/>
        <v>0</v>
      </c>
      <c r="M2286" s="28">
        <f t="shared" si="295"/>
        <v>0</v>
      </c>
      <c r="O2286" s="11" t="s">
        <v>25</v>
      </c>
      <c r="P2286" s="6"/>
      <c r="Q2286" s="28">
        <f t="shared" si="296"/>
        <v>0</v>
      </c>
      <c r="S2286" s="11" t="s">
        <v>25</v>
      </c>
      <c r="T2286" s="6"/>
      <c r="U2286" s="28">
        <f t="shared" si="297"/>
        <v>0</v>
      </c>
    </row>
    <row r="2287" spans="1:21" x14ac:dyDescent="0.35">
      <c r="A2287" s="6"/>
      <c r="B2287" s="6"/>
      <c r="C2287" s="6"/>
      <c r="D2287" s="28">
        <f t="shared" si="290"/>
        <v>0</v>
      </c>
      <c r="E2287" s="28">
        <f t="shared" si="291"/>
        <v>0</v>
      </c>
      <c r="F2287" s="28">
        <f t="shared" si="292"/>
        <v>0</v>
      </c>
      <c r="H2287" s="6"/>
      <c r="I2287" s="6"/>
      <c r="J2287" s="6"/>
      <c r="K2287" s="28">
        <f t="shared" si="293"/>
        <v>0</v>
      </c>
      <c r="L2287" s="28">
        <f t="shared" si="294"/>
        <v>0</v>
      </c>
      <c r="M2287" s="28">
        <f t="shared" si="295"/>
        <v>0</v>
      </c>
      <c r="O2287" s="11" t="s">
        <v>25</v>
      </c>
      <c r="P2287" s="6"/>
      <c r="Q2287" s="28">
        <f t="shared" si="296"/>
        <v>0</v>
      </c>
      <c r="S2287" s="11" t="s">
        <v>25</v>
      </c>
      <c r="T2287" s="6"/>
      <c r="U2287" s="28">
        <f t="shared" si="297"/>
        <v>0</v>
      </c>
    </row>
    <row r="2288" spans="1:21" x14ac:dyDescent="0.35">
      <c r="A2288" s="6"/>
      <c r="B2288" s="6"/>
      <c r="C2288" s="6"/>
      <c r="D2288" s="28">
        <f t="shared" si="290"/>
        <v>0</v>
      </c>
      <c r="E2288" s="28">
        <f t="shared" si="291"/>
        <v>0</v>
      </c>
      <c r="F2288" s="28">
        <f t="shared" si="292"/>
        <v>0</v>
      </c>
      <c r="H2288" s="6"/>
      <c r="I2288" s="6"/>
      <c r="J2288" s="6"/>
      <c r="K2288" s="28">
        <f t="shared" si="293"/>
        <v>0</v>
      </c>
      <c r="L2288" s="28">
        <f t="shared" si="294"/>
        <v>0</v>
      </c>
      <c r="M2288" s="28">
        <f t="shared" si="295"/>
        <v>0</v>
      </c>
      <c r="O2288" s="11" t="s">
        <v>25</v>
      </c>
      <c r="P2288" s="6"/>
      <c r="Q2288" s="28">
        <f t="shared" si="296"/>
        <v>0</v>
      </c>
      <c r="S2288" s="11" t="s">
        <v>25</v>
      </c>
      <c r="T2288" s="6"/>
      <c r="U2288" s="28">
        <f t="shared" si="297"/>
        <v>0</v>
      </c>
    </row>
    <row r="2289" spans="1:21" x14ac:dyDescent="0.35">
      <c r="A2289" s="6"/>
      <c r="B2289" s="6"/>
      <c r="C2289" s="6"/>
      <c r="D2289" s="28">
        <f t="shared" si="290"/>
        <v>0</v>
      </c>
      <c r="E2289" s="28">
        <f t="shared" si="291"/>
        <v>0</v>
      </c>
      <c r="F2289" s="28">
        <f t="shared" si="292"/>
        <v>0</v>
      </c>
      <c r="H2289" s="6"/>
      <c r="I2289" s="6"/>
      <c r="J2289" s="6"/>
      <c r="K2289" s="28">
        <f t="shared" si="293"/>
        <v>0</v>
      </c>
      <c r="L2289" s="28">
        <f t="shared" si="294"/>
        <v>0</v>
      </c>
      <c r="M2289" s="28">
        <f t="shared" si="295"/>
        <v>0</v>
      </c>
      <c r="O2289" s="11" t="s">
        <v>25</v>
      </c>
      <c r="P2289" s="6"/>
      <c r="Q2289" s="28">
        <f t="shared" si="296"/>
        <v>0</v>
      </c>
      <c r="S2289" s="11" t="s">
        <v>25</v>
      </c>
      <c r="T2289" s="6"/>
      <c r="U2289" s="28">
        <f t="shared" si="297"/>
        <v>0</v>
      </c>
    </row>
    <row r="2290" spans="1:21" x14ac:dyDescent="0.35">
      <c r="A2290" s="6"/>
      <c r="B2290" s="6"/>
      <c r="C2290" s="6"/>
      <c r="D2290" s="28">
        <f t="shared" ref="D2290:D2305" si="298">CalcHostUnitsFullStack(B2290)</f>
        <v>0</v>
      </c>
      <c r="E2290" s="28">
        <f t="shared" ref="E2290:E2305" si="299">D2290*C2290</f>
        <v>0</v>
      </c>
      <c r="F2290" s="28">
        <f t="shared" ref="F2290:F2305" si="300">CalcCustomMetricsFullStack(B2290)</f>
        <v>0</v>
      </c>
      <c r="H2290" s="6"/>
      <c r="I2290" s="6"/>
      <c r="J2290" s="6"/>
      <c r="K2290" s="28">
        <f t="shared" ref="K2290:K2305" si="301">CalcHostUnitsInfraOnly(I2290)</f>
        <v>0</v>
      </c>
      <c r="L2290" s="28">
        <f t="shared" ref="L2290:L2305" si="302">K2290*J2290</f>
        <v>0</v>
      </c>
      <c r="M2290" s="28">
        <f t="shared" ref="M2290:M2305" si="303">CalcCustomMetricsInfraOnly(I2290)</f>
        <v>0</v>
      </c>
      <c r="O2290" s="11" t="s">
        <v>25</v>
      </c>
      <c r="P2290" s="6"/>
      <c r="Q2290" s="28">
        <f t="shared" ref="Q2290:Q2305" si="304">CalcHostUnitsFullStack(VLOOKUP(O2290,machine_sizes,2,FALSE))*P2290</f>
        <v>0</v>
      </c>
      <c r="S2290" s="11" t="s">
        <v>25</v>
      </c>
      <c r="T2290" s="6"/>
      <c r="U2290" s="28">
        <f t="shared" ref="U2290:U2305" si="305">CalcHostUnitsInfraOnly(VLOOKUP(S2290,machine_sizes,2,FALSE))*T2290</f>
        <v>0</v>
      </c>
    </row>
    <row r="2291" spans="1:21" x14ac:dyDescent="0.35">
      <c r="A2291" s="6"/>
      <c r="B2291" s="6"/>
      <c r="C2291" s="6"/>
      <c r="D2291" s="28">
        <f t="shared" si="298"/>
        <v>0</v>
      </c>
      <c r="E2291" s="28">
        <f t="shared" si="299"/>
        <v>0</v>
      </c>
      <c r="F2291" s="28">
        <f t="shared" si="300"/>
        <v>0</v>
      </c>
      <c r="H2291" s="6"/>
      <c r="I2291" s="6"/>
      <c r="J2291" s="6"/>
      <c r="K2291" s="28">
        <f t="shared" si="301"/>
        <v>0</v>
      </c>
      <c r="L2291" s="28">
        <f t="shared" si="302"/>
        <v>0</v>
      </c>
      <c r="M2291" s="28">
        <f t="shared" si="303"/>
        <v>0</v>
      </c>
      <c r="O2291" s="11" t="s">
        <v>25</v>
      </c>
      <c r="P2291" s="6"/>
      <c r="Q2291" s="28">
        <f t="shared" si="304"/>
        <v>0</v>
      </c>
      <c r="S2291" s="11" t="s">
        <v>25</v>
      </c>
      <c r="T2291" s="6"/>
      <c r="U2291" s="28">
        <f t="shared" si="305"/>
        <v>0</v>
      </c>
    </row>
    <row r="2292" spans="1:21" x14ac:dyDescent="0.35">
      <c r="A2292" s="6"/>
      <c r="B2292" s="6"/>
      <c r="C2292" s="6"/>
      <c r="D2292" s="28">
        <f t="shared" si="298"/>
        <v>0</v>
      </c>
      <c r="E2292" s="28">
        <f t="shared" si="299"/>
        <v>0</v>
      </c>
      <c r="F2292" s="28">
        <f t="shared" si="300"/>
        <v>0</v>
      </c>
      <c r="H2292" s="6"/>
      <c r="I2292" s="6"/>
      <c r="J2292" s="6"/>
      <c r="K2292" s="28">
        <f t="shared" si="301"/>
        <v>0</v>
      </c>
      <c r="L2292" s="28">
        <f t="shared" si="302"/>
        <v>0</v>
      </c>
      <c r="M2292" s="28">
        <f t="shared" si="303"/>
        <v>0</v>
      </c>
      <c r="O2292" s="11" t="s">
        <v>25</v>
      </c>
      <c r="P2292" s="6"/>
      <c r="Q2292" s="28">
        <f t="shared" si="304"/>
        <v>0</v>
      </c>
      <c r="S2292" s="11" t="s">
        <v>25</v>
      </c>
      <c r="T2292" s="6"/>
      <c r="U2292" s="28">
        <f t="shared" si="305"/>
        <v>0</v>
      </c>
    </row>
    <row r="2293" spans="1:21" x14ac:dyDescent="0.35">
      <c r="A2293" s="6"/>
      <c r="B2293" s="6"/>
      <c r="C2293" s="6"/>
      <c r="D2293" s="28">
        <f t="shared" si="298"/>
        <v>0</v>
      </c>
      <c r="E2293" s="28">
        <f t="shared" si="299"/>
        <v>0</v>
      </c>
      <c r="F2293" s="28">
        <f t="shared" si="300"/>
        <v>0</v>
      </c>
      <c r="H2293" s="6"/>
      <c r="I2293" s="6"/>
      <c r="J2293" s="6"/>
      <c r="K2293" s="28">
        <f t="shared" si="301"/>
        <v>0</v>
      </c>
      <c r="L2293" s="28">
        <f t="shared" si="302"/>
        <v>0</v>
      </c>
      <c r="M2293" s="28">
        <f t="shared" si="303"/>
        <v>0</v>
      </c>
      <c r="O2293" s="11" t="s">
        <v>25</v>
      </c>
      <c r="P2293" s="6"/>
      <c r="Q2293" s="28">
        <f t="shared" si="304"/>
        <v>0</v>
      </c>
      <c r="S2293" s="11" t="s">
        <v>25</v>
      </c>
      <c r="T2293" s="6"/>
      <c r="U2293" s="28">
        <f t="shared" si="305"/>
        <v>0</v>
      </c>
    </row>
    <row r="2294" spans="1:21" x14ac:dyDescent="0.35">
      <c r="A2294" s="6"/>
      <c r="B2294" s="6"/>
      <c r="C2294" s="6"/>
      <c r="D2294" s="28">
        <f t="shared" si="298"/>
        <v>0</v>
      </c>
      <c r="E2294" s="28">
        <f t="shared" si="299"/>
        <v>0</v>
      </c>
      <c r="F2294" s="28">
        <f t="shared" si="300"/>
        <v>0</v>
      </c>
      <c r="H2294" s="6"/>
      <c r="I2294" s="6"/>
      <c r="J2294" s="6"/>
      <c r="K2294" s="28">
        <f t="shared" si="301"/>
        <v>0</v>
      </c>
      <c r="L2294" s="28">
        <f t="shared" si="302"/>
        <v>0</v>
      </c>
      <c r="M2294" s="28">
        <f t="shared" si="303"/>
        <v>0</v>
      </c>
      <c r="O2294" s="11" t="s">
        <v>25</v>
      </c>
      <c r="P2294" s="6"/>
      <c r="Q2294" s="28">
        <f t="shared" si="304"/>
        <v>0</v>
      </c>
      <c r="S2294" s="11" t="s">
        <v>25</v>
      </c>
      <c r="T2294" s="6"/>
      <c r="U2294" s="28">
        <f t="shared" si="305"/>
        <v>0</v>
      </c>
    </row>
    <row r="2295" spans="1:21" x14ac:dyDescent="0.35">
      <c r="A2295" s="6"/>
      <c r="B2295" s="6"/>
      <c r="C2295" s="6"/>
      <c r="D2295" s="28">
        <f t="shared" si="298"/>
        <v>0</v>
      </c>
      <c r="E2295" s="28">
        <f t="shared" si="299"/>
        <v>0</v>
      </c>
      <c r="F2295" s="28">
        <f t="shared" si="300"/>
        <v>0</v>
      </c>
      <c r="H2295" s="6"/>
      <c r="I2295" s="6"/>
      <c r="J2295" s="6"/>
      <c r="K2295" s="28">
        <f t="shared" si="301"/>
        <v>0</v>
      </c>
      <c r="L2295" s="28">
        <f t="shared" si="302"/>
        <v>0</v>
      </c>
      <c r="M2295" s="28">
        <f t="shared" si="303"/>
        <v>0</v>
      </c>
      <c r="O2295" s="11" t="s">
        <v>25</v>
      </c>
      <c r="P2295" s="6"/>
      <c r="Q2295" s="28">
        <f t="shared" si="304"/>
        <v>0</v>
      </c>
      <c r="S2295" s="11" t="s">
        <v>25</v>
      </c>
      <c r="T2295" s="6"/>
      <c r="U2295" s="28">
        <f t="shared" si="305"/>
        <v>0</v>
      </c>
    </row>
    <row r="2296" spans="1:21" x14ac:dyDescent="0.35">
      <c r="A2296" s="6"/>
      <c r="B2296" s="6"/>
      <c r="C2296" s="6"/>
      <c r="D2296" s="28">
        <f t="shared" si="298"/>
        <v>0</v>
      </c>
      <c r="E2296" s="28">
        <f t="shared" si="299"/>
        <v>0</v>
      </c>
      <c r="F2296" s="28">
        <f t="shared" si="300"/>
        <v>0</v>
      </c>
      <c r="H2296" s="6"/>
      <c r="I2296" s="6"/>
      <c r="J2296" s="6"/>
      <c r="K2296" s="28">
        <f t="shared" si="301"/>
        <v>0</v>
      </c>
      <c r="L2296" s="28">
        <f t="shared" si="302"/>
        <v>0</v>
      </c>
      <c r="M2296" s="28">
        <f t="shared" si="303"/>
        <v>0</v>
      </c>
      <c r="O2296" s="11" t="s">
        <v>25</v>
      </c>
      <c r="P2296" s="6"/>
      <c r="Q2296" s="28">
        <f t="shared" si="304"/>
        <v>0</v>
      </c>
      <c r="S2296" s="11" t="s">
        <v>25</v>
      </c>
      <c r="T2296" s="6"/>
      <c r="U2296" s="28">
        <f t="shared" si="305"/>
        <v>0</v>
      </c>
    </row>
    <row r="2297" spans="1:21" x14ac:dyDescent="0.35">
      <c r="A2297" s="6"/>
      <c r="B2297" s="6"/>
      <c r="C2297" s="6"/>
      <c r="D2297" s="28">
        <f t="shared" si="298"/>
        <v>0</v>
      </c>
      <c r="E2297" s="28">
        <f t="shared" si="299"/>
        <v>0</v>
      </c>
      <c r="F2297" s="28">
        <f t="shared" si="300"/>
        <v>0</v>
      </c>
      <c r="H2297" s="6"/>
      <c r="I2297" s="6"/>
      <c r="J2297" s="6"/>
      <c r="K2297" s="28">
        <f t="shared" si="301"/>
        <v>0</v>
      </c>
      <c r="L2297" s="28">
        <f t="shared" si="302"/>
        <v>0</v>
      </c>
      <c r="M2297" s="28">
        <f t="shared" si="303"/>
        <v>0</v>
      </c>
      <c r="O2297" s="11" t="s">
        <v>25</v>
      </c>
      <c r="P2297" s="6"/>
      <c r="Q2297" s="28">
        <f t="shared" si="304"/>
        <v>0</v>
      </c>
      <c r="S2297" s="11" t="s">
        <v>25</v>
      </c>
      <c r="T2297" s="6"/>
      <c r="U2297" s="28">
        <f t="shared" si="305"/>
        <v>0</v>
      </c>
    </row>
    <row r="2298" spans="1:21" x14ac:dyDescent="0.35">
      <c r="A2298" s="6"/>
      <c r="B2298" s="6"/>
      <c r="C2298" s="6"/>
      <c r="D2298" s="28">
        <f t="shared" si="298"/>
        <v>0</v>
      </c>
      <c r="E2298" s="28">
        <f t="shared" si="299"/>
        <v>0</v>
      </c>
      <c r="F2298" s="28">
        <f t="shared" si="300"/>
        <v>0</v>
      </c>
      <c r="H2298" s="6"/>
      <c r="I2298" s="6"/>
      <c r="J2298" s="6"/>
      <c r="K2298" s="28">
        <f t="shared" si="301"/>
        <v>0</v>
      </c>
      <c r="L2298" s="28">
        <f t="shared" si="302"/>
        <v>0</v>
      </c>
      <c r="M2298" s="28">
        <f t="shared" si="303"/>
        <v>0</v>
      </c>
      <c r="O2298" s="11" t="s">
        <v>25</v>
      </c>
      <c r="P2298" s="6"/>
      <c r="Q2298" s="28">
        <f t="shared" si="304"/>
        <v>0</v>
      </c>
      <c r="S2298" s="11" t="s">
        <v>25</v>
      </c>
      <c r="T2298" s="6"/>
      <c r="U2298" s="28">
        <f t="shared" si="305"/>
        <v>0</v>
      </c>
    </row>
    <row r="2299" spans="1:21" x14ac:dyDescent="0.35">
      <c r="A2299" s="6"/>
      <c r="B2299" s="6"/>
      <c r="C2299" s="6"/>
      <c r="D2299" s="28">
        <f t="shared" si="298"/>
        <v>0</v>
      </c>
      <c r="E2299" s="28">
        <f t="shared" si="299"/>
        <v>0</v>
      </c>
      <c r="F2299" s="28">
        <f t="shared" si="300"/>
        <v>0</v>
      </c>
      <c r="H2299" s="6"/>
      <c r="I2299" s="6"/>
      <c r="J2299" s="6"/>
      <c r="K2299" s="28">
        <f t="shared" si="301"/>
        <v>0</v>
      </c>
      <c r="L2299" s="28">
        <f t="shared" si="302"/>
        <v>0</v>
      </c>
      <c r="M2299" s="28">
        <f t="shared" si="303"/>
        <v>0</v>
      </c>
      <c r="O2299" s="11" t="s">
        <v>25</v>
      </c>
      <c r="P2299" s="6"/>
      <c r="Q2299" s="28">
        <f t="shared" si="304"/>
        <v>0</v>
      </c>
      <c r="S2299" s="11" t="s">
        <v>25</v>
      </c>
      <c r="T2299" s="6"/>
      <c r="U2299" s="28">
        <f t="shared" si="305"/>
        <v>0</v>
      </c>
    </row>
    <row r="2300" spans="1:21" x14ac:dyDescent="0.35">
      <c r="A2300" s="6"/>
      <c r="B2300" s="6"/>
      <c r="C2300" s="6"/>
      <c r="D2300" s="28">
        <f t="shared" si="298"/>
        <v>0</v>
      </c>
      <c r="E2300" s="28">
        <f t="shared" si="299"/>
        <v>0</v>
      </c>
      <c r="F2300" s="28">
        <f t="shared" si="300"/>
        <v>0</v>
      </c>
      <c r="H2300" s="6"/>
      <c r="I2300" s="6"/>
      <c r="J2300" s="6"/>
      <c r="K2300" s="28">
        <f t="shared" si="301"/>
        <v>0</v>
      </c>
      <c r="L2300" s="28">
        <f t="shared" si="302"/>
        <v>0</v>
      </c>
      <c r="M2300" s="28">
        <f t="shared" si="303"/>
        <v>0</v>
      </c>
      <c r="O2300" s="11" t="s">
        <v>25</v>
      </c>
      <c r="P2300" s="6"/>
      <c r="Q2300" s="28">
        <f t="shared" si="304"/>
        <v>0</v>
      </c>
      <c r="S2300" s="11" t="s">
        <v>25</v>
      </c>
      <c r="T2300" s="6"/>
      <c r="U2300" s="28">
        <f t="shared" si="305"/>
        <v>0</v>
      </c>
    </row>
    <row r="2301" spans="1:21" x14ac:dyDescent="0.35">
      <c r="A2301" s="6"/>
      <c r="B2301" s="6"/>
      <c r="C2301" s="6"/>
      <c r="D2301" s="28">
        <f t="shared" si="298"/>
        <v>0</v>
      </c>
      <c r="E2301" s="28">
        <f t="shared" si="299"/>
        <v>0</v>
      </c>
      <c r="F2301" s="28">
        <f t="shared" si="300"/>
        <v>0</v>
      </c>
      <c r="H2301" s="6"/>
      <c r="I2301" s="6"/>
      <c r="J2301" s="6"/>
      <c r="K2301" s="28">
        <f t="shared" si="301"/>
        <v>0</v>
      </c>
      <c r="L2301" s="28">
        <f t="shared" si="302"/>
        <v>0</v>
      </c>
      <c r="M2301" s="28">
        <f t="shared" si="303"/>
        <v>0</v>
      </c>
      <c r="O2301" s="11" t="s">
        <v>25</v>
      </c>
      <c r="P2301" s="6"/>
      <c r="Q2301" s="28">
        <f t="shared" si="304"/>
        <v>0</v>
      </c>
      <c r="S2301" s="11" t="s">
        <v>25</v>
      </c>
      <c r="T2301" s="6"/>
      <c r="U2301" s="28">
        <f t="shared" si="305"/>
        <v>0</v>
      </c>
    </row>
    <row r="2302" spans="1:21" x14ac:dyDescent="0.35">
      <c r="A2302" s="6"/>
      <c r="B2302" s="6"/>
      <c r="C2302" s="6"/>
      <c r="D2302" s="28">
        <f t="shared" si="298"/>
        <v>0</v>
      </c>
      <c r="E2302" s="28">
        <f t="shared" si="299"/>
        <v>0</v>
      </c>
      <c r="F2302" s="28">
        <f t="shared" si="300"/>
        <v>0</v>
      </c>
      <c r="H2302" s="6"/>
      <c r="I2302" s="6"/>
      <c r="J2302" s="6"/>
      <c r="K2302" s="28">
        <f t="shared" si="301"/>
        <v>0</v>
      </c>
      <c r="L2302" s="28">
        <f t="shared" si="302"/>
        <v>0</v>
      </c>
      <c r="M2302" s="28">
        <f t="shared" si="303"/>
        <v>0</v>
      </c>
      <c r="O2302" s="11" t="s">
        <v>25</v>
      </c>
      <c r="P2302" s="6"/>
      <c r="Q2302" s="28">
        <f t="shared" si="304"/>
        <v>0</v>
      </c>
      <c r="S2302" s="11" t="s">
        <v>25</v>
      </c>
      <c r="T2302" s="6"/>
      <c r="U2302" s="28">
        <f t="shared" si="305"/>
        <v>0</v>
      </c>
    </row>
    <row r="2303" spans="1:21" x14ac:dyDescent="0.35">
      <c r="A2303" s="6"/>
      <c r="B2303" s="6"/>
      <c r="C2303" s="6"/>
      <c r="D2303" s="28">
        <f t="shared" si="298"/>
        <v>0</v>
      </c>
      <c r="E2303" s="28">
        <f t="shared" si="299"/>
        <v>0</v>
      </c>
      <c r="F2303" s="28">
        <f t="shared" si="300"/>
        <v>0</v>
      </c>
      <c r="H2303" s="6"/>
      <c r="I2303" s="6"/>
      <c r="J2303" s="6"/>
      <c r="K2303" s="28">
        <f t="shared" si="301"/>
        <v>0</v>
      </c>
      <c r="L2303" s="28">
        <f t="shared" si="302"/>
        <v>0</v>
      </c>
      <c r="M2303" s="28">
        <f t="shared" si="303"/>
        <v>0</v>
      </c>
      <c r="O2303" s="11" t="s">
        <v>25</v>
      </c>
      <c r="P2303" s="6"/>
      <c r="Q2303" s="28">
        <f t="shared" si="304"/>
        <v>0</v>
      </c>
      <c r="S2303" s="11" t="s">
        <v>25</v>
      </c>
      <c r="T2303" s="6"/>
      <c r="U2303" s="28">
        <f t="shared" si="305"/>
        <v>0</v>
      </c>
    </row>
    <row r="2304" spans="1:21" x14ac:dyDescent="0.35">
      <c r="A2304" s="6"/>
      <c r="B2304" s="6"/>
      <c r="C2304" s="6"/>
      <c r="D2304" s="28">
        <f t="shared" si="298"/>
        <v>0</v>
      </c>
      <c r="E2304" s="28">
        <f t="shared" si="299"/>
        <v>0</v>
      </c>
      <c r="F2304" s="28">
        <f t="shared" si="300"/>
        <v>0</v>
      </c>
      <c r="H2304" s="6"/>
      <c r="I2304" s="6"/>
      <c r="J2304" s="6"/>
      <c r="K2304" s="28">
        <f t="shared" si="301"/>
        <v>0</v>
      </c>
      <c r="L2304" s="28">
        <f t="shared" si="302"/>
        <v>0</v>
      </c>
      <c r="M2304" s="28">
        <f t="shared" si="303"/>
        <v>0</v>
      </c>
      <c r="O2304" s="11" t="s">
        <v>25</v>
      </c>
      <c r="P2304" s="6"/>
      <c r="Q2304" s="28">
        <f t="shared" si="304"/>
        <v>0</v>
      </c>
      <c r="S2304" s="11" t="s">
        <v>25</v>
      </c>
      <c r="T2304" s="6"/>
      <c r="U2304" s="28">
        <f t="shared" si="305"/>
        <v>0</v>
      </c>
    </row>
    <row r="2305" spans="1:21" x14ac:dyDescent="0.35">
      <c r="A2305" s="6"/>
      <c r="B2305" s="6"/>
      <c r="C2305" s="6"/>
      <c r="D2305" s="28">
        <f t="shared" si="298"/>
        <v>0</v>
      </c>
      <c r="E2305" s="28">
        <f t="shared" si="299"/>
        <v>0</v>
      </c>
      <c r="F2305" s="28">
        <f t="shared" si="300"/>
        <v>0</v>
      </c>
      <c r="H2305" s="6"/>
      <c r="I2305" s="6"/>
      <c r="J2305" s="6"/>
      <c r="K2305" s="28">
        <f t="shared" si="301"/>
        <v>0</v>
      </c>
      <c r="L2305" s="28">
        <f t="shared" si="302"/>
        <v>0</v>
      </c>
      <c r="M2305" s="28">
        <f t="shared" si="303"/>
        <v>0</v>
      </c>
      <c r="O2305" s="11" t="s">
        <v>25</v>
      </c>
      <c r="P2305" s="6"/>
      <c r="Q2305" s="28">
        <f t="shared" si="304"/>
        <v>0</v>
      </c>
      <c r="S2305" s="11" t="s">
        <v>25</v>
      </c>
      <c r="T2305" s="6"/>
      <c r="U2305" s="28">
        <f t="shared" si="305"/>
        <v>0</v>
      </c>
    </row>
    <row r="2306" spans="1:21" x14ac:dyDescent="0.35">
      <c r="A2306" s="16" t="s">
        <v>26</v>
      </c>
      <c r="B2306" s="16"/>
      <c r="C2306" s="15"/>
      <c r="D2306" s="15"/>
      <c r="E2306" s="15">
        <f>SUM(full_stack_row1:E2305)</f>
        <v>0</v>
      </c>
      <c r="F2306" s="2"/>
      <c r="G2306" s="2"/>
      <c r="H2306" s="15" t="s">
        <v>26</v>
      </c>
      <c r="I2306" s="15"/>
      <c r="J2306" s="15"/>
      <c r="K2306" s="15"/>
      <c r="L2306" s="15">
        <f>SUM(infra_row1:L2305)</f>
        <v>0</v>
      </c>
      <c r="M2306" s="87"/>
      <c r="O2306" s="13" t="s">
        <v>26</v>
      </c>
      <c r="P2306" s="14"/>
      <c r="Q2306" s="15">
        <f>SUM(cloud_full_row1:Q2305)</f>
        <v>0</v>
      </c>
      <c r="S2306" s="13" t="s">
        <v>26</v>
      </c>
      <c r="T2306" s="14"/>
      <c r="U2306" s="15">
        <f>SUM(cloud_infra_row1:U2305)</f>
        <v>0</v>
      </c>
    </row>
    <row r="2308" spans="1:21" x14ac:dyDescent="0.35">
      <c r="A2308" s="23" t="s">
        <v>27</v>
      </c>
      <c r="B2308" s="25"/>
      <c r="C2308" s="25"/>
      <c r="D2308" s="25"/>
      <c r="E2308" s="24"/>
    </row>
    <row r="2309" spans="1:21" x14ac:dyDescent="0.35">
      <c r="A2309" s="22"/>
    </row>
  </sheetData>
  <mergeCells count="11">
    <mergeCell ref="A1:U1"/>
    <mergeCell ref="Q4:U4"/>
    <mergeCell ref="S21:U21"/>
    <mergeCell ref="A3:E3"/>
    <mergeCell ref="A4:E4"/>
    <mergeCell ref="A5:E5"/>
    <mergeCell ref="O21:Q21"/>
    <mergeCell ref="A7:F7"/>
    <mergeCell ref="H7:M7"/>
    <mergeCell ref="R7:S7"/>
    <mergeCell ref="P7:Q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ShowHostUnitsAdvancedTab">
                <anchor moveWithCells="1">
                  <from>
                    <xdr:col>14</xdr:col>
                    <xdr:colOff>1657350</xdr:colOff>
                    <xdr:row>0</xdr:row>
                    <xdr:rowOff>101600</xdr:rowOff>
                  </from>
                  <to>
                    <xdr:col>17</xdr:col>
                    <xdr:colOff>38100</xdr:colOff>
                    <xdr:row>0</xdr:row>
                    <xdr:rowOff>361950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Instances!$A:$A</xm:f>
          </x14:formula1>
          <xm:sqref>S23:S2305 O23:O2305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5"/>
    <pageSetUpPr autoPageBreaks="0"/>
  </sheetPr>
  <dimension ref="A1:R28"/>
  <sheetViews>
    <sheetView showGridLines="0" workbookViewId="0">
      <selection activeCell="D21" sqref="D21"/>
    </sheetView>
  </sheetViews>
  <sheetFormatPr defaultColWidth="9.1796875" defaultRowHeight="15.5" x14ac:dyDescent="0.35"/>
  <cols>
    <col min="1" max="1" width="14.453125" style="30" customWidth="1"/>
    <col min="2" max="2" width="58" style="30" customWidth="1"/>
    <col min="3" max="3" width="33.7265625" style="30" customWidth="1"/>
    <col min="4" max="4" width="19.81640625" style="30" customWidth="1"/>
    <col min="5" max="5" width="22" style="30" customWidth="1"/>
    <col min="6" max="6" width="30.81640625" style="30" customWidth="1"/>
    <col min="7" max="7" width="31.453125" style="30" customWidth="1"/>
    <col min="8" max="16384" width="9.1796875" style="30"/>
  </cols>
  <sheetData>
    <row r="1" spans="1:18" s="29" customFormat="1" ht="50" customHeight="1" x14ac:dyDescent="0.35">
      <c r="A1" s="433" t="s">
        <v>1718</v>
      </c>
      <c r="B1" s="433"/>
      <c r="C1" s="433"/>
      <c r="D1" s="433"/>
      <c r="E1" s="433"/>
      <c r="F1" s="433"/>
      <c r="G1" s="433"/>
      <c r="H1" s="433"/>
      <c r="I1" s="433"/>
      <c r="J1" s="34"/>
      <c r="K1" s="34"/>
      <c r="L1" s="34"/>
      <c r="M1" s="34"/>
      <c r="N1" s="34"/>
      <c r="O1" s="34"/>
      <c r="P1" s="34"/>
      <c r="Q1" s="34"/>
      <c r="R1" s="34"/>
    </row>
    <row r="2" spans="1:18" s="4" customFormat="1" ht="11.25" customHeight="1" thickBot="1" x14ac:dyDescent="0.4">
      <c r="A2" s="185"/>
      <c r="B2" s="185"/>
      <c r="C2" s="185"/>
      <c r="D2" s="185"/>
      <c r="E2" s="185"/>
      <c r="F2" s="185"/>
      <c r="G2" s="185"/>
      <c r="H2" s="185"/>
      <c r="I2" s="185"/>
      <c r="J2" s="185"/>
      <c r="K2" s="185"/>
      <c r="L2" s="185"/>
      <c r="M2" s="185"/>
      <c r="N2" s="185"/>
      <c r="O2" s="185"/>
      <c r="P2" s="185"/>
      <c r="Q2" s="185"/>
      <c r="R2" s="185"/>
    </row>
    <row r="3" spans="1:18" ht="16" thickBot="1" x14ac:dyDescent="0.4">
      <c r="A3" s="177"/>
      <c r="B3" s="71" t="s">
        <v>28</v>
      </c>
      <c r="C3" s="72" t="s">
        <v>29</v>
      </c>
      <c r="D3" s="72" t="s">
        <v>30</v>
      </c>
      <c r="E3" s="72" t="s">
        <v>31</v>
      </c>
      <c r="F3" s="72"/>
      <c r="G3" s="73" t="s">
        <v>32</v>
      </c>
      <c r="H3" s="177"/>
      <c r="I3" s="177"/>
      <c r="J3" s="177"/>
      <c r="K3" s="177"/>
      <c r="L3" s="177"/>
      <c r="M3" s="177"/>
      <c r="N3" s="177"/>
      <c r="O3" s="177"/>
      <c r="P3" s="177"/>
      <c r="Q3" s="177"/>
      <c r="R3" s="177"/>
    </row>
    <row r="4" spans="1:18" ht="19.5" customHeight="1" thickBot="1" x14ac:dyDescent="0.4">
      <c r="A4" s="177"/>
      <c r="B4" s="189" t="s">
        <v>33</v>
      </c>
      <c r="C4" s="190" t="s">
        <v>34</v>
      </c>
      <c r="D4" s="191">
        <v>1</v>
      </c>
      <c r="E4" s="192"/>
      <c r="F4" s="193" t="s">
        <v>35</v>
      </c>
      <c r="G4" s="68">
        <f>D4*E4</f>
        <v>0</v>
      </c>
      <c r="H4" s="177"/>
      <c r="I4" s="177"/>
      <c r="J4" s="177"/>
      <c r="K4" s="177"/>
      <c r="L4" s="177"/>
      <c r="M4" s="177"/>
      <c r="N4" s="177"/>
      <c r="O4" s="177"/>
      <c r="P4" s="177"/>
      <c r="Q4" s="177"/>
      <c r="R4" s="177"/>
    </row>
    <row r="5" spans="1:18" ht="16" thickBot="1" x14ac:dyDescent="0.4">
      <c r="A5" s="177"/>
      <c r="B5" s="189" t="s">
        <v>36</v>
      </c>
      <c r="C5" s="190" t="s">
        <v>37</v>
      </c>
      <c r="D5" s="194">
        <v>0.1</v>
      </c>
      <c r="E5" s="195"/>
      <c r="F5" s="196" t="s">
        <v>1381</v>
      </c>
      <c r="G5" s="31">
        <f>D5*E5</f>
        <v>0</v>
      </c>
      <c r="H5" s="177"/>
      <c r="I5" s="177"/>
      <c r="J5" s="177"/>
      <c r="K5" s="177"/>
      <c r="L5" s="177"/>
      <c r="M5" s="177"/>
      <c r="N5" s="177"/>
      <c r="O5" s="177"/>
      <c r="P5" s="177"/>
      <c r="Q5" s="177"/>
      <c r="R5" s="177"/>
    </row>
    <row r="6" spans="1:18" ht="16" thickBot="1" x14ac:dyDescent="0.4">
      <c r="A6" s="177"/>
      <c r="B6" s="189" t="s">
        <v>38</v>
      </c>
      <c r="C6" s="190" t="s">
        <v>39</v>
      </c>
      <c r="D6" s="194">
        <v>0.25</v>
      </c>
      <c r="E6" s="192"/>
      <c r="F6" s="196" t="s">
        <v>40</v>
      </c>
      <c r="G6" s="31">
        <f>D6*E6</f>
        <v>0</v>
      </c>
      <c r="H6" s="177"/>
      <c r="I6" s="177"/>
      <c r="J6" s="177"/>
      <c r="K6" s="177"/>
      <c r="L6" s="177"/>
      <c r="M6" s="177"/>
      <c r="N6" s="177"/>
      <c r="O6" s="177"/>
      <c r="P6" s="177"/>
      <c r="Q6" s="177"/>
      <c r="R6" s="177"/>
    </row>
    <row r="7" spans="1:18" ht="16" thickBot="1" x14ac:dyDescent="0.4">
      <c r="A7" s="177"/>
      <c r="B7" s="189" t="s">
        <v>41</v>
      </c>
      <c r="C7" s="190" t="s">
        <v>39</v>
      </c>
      <c r="D7" s="191">
        <v>1</v>
      </c>
      <c r="E7" s="197"/>
      <c r="F7" s="196" t="s">
        <v>40</v>
      </c>
      <c r="G7" s="32">
        <f>replay_sessions*D7</f>
        <v>0</v>
      </c>
      <c r="H7" s="177"/>
      <c r="I7" s="177"/>
      <c r="J7" s="177"/>
      <c r="K7" s="177"/>
      <c r="L7" s="177"/>
      <c r="M7" s="177"/>
      <c r="N7" s="177"/>
      <c r="O7" s="177"/>
      <c r="P7" s="177"/>
      <c r="Q7" s="177"/>
      <c r="R7" s="177"/>
    </row>
    <row r="8" spans="1:18" ht="24" customHeight="1" thickBot="1" x14ac:dyDescent="0.4">
      <c r="A8" s="177"/>
      <c r="B8" s="198"/>
      <c r="C8" s="199"/>
      <c r="D8" s="199"/>
      <c r="E8" s="75"/>
      <c r="F8" s="74" t="s">
        <v>42</v>
      </c>
      <c r="G8" s="200">
        <f>SUM(G4:G7)</f>
        <v>0</v>
      </c>
      <c r="H8" s="177"/>
      <c r="I8" s="177"/>
      <c r="J8" s="177"/>
      <c r="K8" s="177"/>
      <c r="L8" s="177"/>
      <c r="M8" s="177"/>
      <c r="N8" s="177"/>
      <c r="O8" s="177"/>
      <c r="P8" s="177"/>
      <c r="Q8" s="177"/>
      <c r="R8" s="177"/>
    </row>
    <row r="9" spans="1:18" x14ac:dyDescent="0.35">
      <c r="A9" s="177"/>
      <c r="B9" s="33"/>
      <c r="C9" s="177"/>
      <c r="D9" s="177"/>
      <c r="E9" s="177"/>
      <c r="F9" s="177"/>
      <c r="G9" s="177"/>
      <c r="H9" s="177"/>
      <c r="I9" s="177"/>
      <c r="J9" s="177"/>
      <c r="K9" s="177"/>
      <c r="L9" s="177"/>
      <c r="M9" s="177"/>
      <c r="N9" s="177"/>
      <c r="O9" s="177"/>
      <c r="P9" s="177"/>
      <c r="Q9" s="177"/>
      <c r="R9" s="177"/>
    </row>
    <row r="10" spans="1:18" ht="16" thickBot="1" x14ac:dyDescent="0.4">
      <c r="A10" s="177"/>
      <c r="B10" s="177"/>
      <c r="C10" s="177"/>
      <c r="D10" s="177"/>
      <c r="E10" s="177"/>
      <c r="F10" s="177"/>
      <c r="G10" s="177"/>
      <c r="H10" s="177"/>
      <c r="I10" s="177"/>
      <c r="J10" s="177"/>
      <c r="K10" s="177"/>
      <c r="L10" s="177"/>
      <c r="M10" s="177"/>
      <c r="N10" s="177"/>
      <c r="O10" s="177"/>
      <c r="P10" s="177"/>
      <c r="Q10" s="177"/>
      <c r="R10" s="177"/>
    </row>
    <row r="11" spans="1:18" ht="16" thickBot="1" x14ac:dyDescent="0.4">
      <c r="A11" s="177"/>
      <c r="B11" s="429" t="s">
        <v>1726</v>
      </c>
      <c r="C11" s="430"/>
      <c r="D11" s="177"/>
      <c r="E11" s="177"/>
      <c r="F11" s="177"/>
      <c r="G11" s="177"/>
      <c r="H11" s="177"/>
      <c r="I11" s="177"/>
      <c r="J11" s="177"/>
      <c r="K11" s="177"/>
      <c r="L11" s="177"/>
      <c r="M11" s="177"/>
      <c r="N11" s="177"/>
      <c r="O11" s="177"/>
      <c r="P11" s="177"/>
      <c r="Q11" s="177"/>
      <c r="R11" s="177"/>
    </row>
    <row r="12" spans="1:18" x14ac:dyDescent="0.35">
      <c r="A12" s="177"/>
      <c r="B12" s="388" t="s">
        <v>43</v>
      </c>
      <c r="C12" s="389"/>
      <c r="D12" s="177"/>
      <c r="E12" s="177"/>
      <c r="F12" s="177"/>
      <c r="G12" s="177"/>
      <c r="H12" s="177"/>
      <c r="I12" s="177"/>
      <c r="J12" s="177"/>
      <c r="K12" s="177"/>
      <c r="L12" s="177"/>
      <c r="M12" s="177"/>
      <c r="N12" s="177"/>
      <c r="O12" s="177"/>
      <c r="P12" s="177"/>
      <c r="Q12" s="177"/>
      <c r="R12" s="177"/>
    </row>
    <row r="13" spans="1:18" x14ac:dyDescent="0.35">
      <c r="A13" s="177"/>
      <c r="B13" s="388" t="s">
        <v>44</v>
      </c>
      <c r="C13" s="390"/>
      <c r="D13" s="177"/>
      <c r="E13" s="177"/>
      <c r="F13" s="177"/>
      <c r="G13" s="177"/>
      <c r="H13" s="177"/>
      <c r="I13" s="177"/>
      <c r="J13" s="177"/>
      <c r="K13" s="177"/>
      <c r="L13" s="177"/>
      <c r="M13" s="177"/>
      <c r="N13" s="177"/>
      <c r="O13" s="177"/>
      <c r="P13" s="177"/>
      <c r="Q13" s="177"/>
      <c r="R13" s="177"/>
    </row>
    <row r="14" spans="1:18" ht="16" thickBot="1" x14ac:dyDescent="0.4">
      <c r="B14" s="388" t="s">
        <v>45</v>
      </c>
      <c r="C14" s="391"/>
      <c r="D14" s="177"/>
      <c r="E14" s="177"/>
      <c r="F14" s="177"/>
    </row>
    <row r="15" spans="1:18" ht="16" thickBot="1" x14ac:dyDescent="0.4">
      <c r="B15" s="392" t="s">
        <v>46</v>
      </c>
      <c r="C15" s="393">
        <f>C12*C13*C14*24*365</f>
        <v>0</v>
      </c>
      <c r="D15" s="177" t="s">
        <v>1380</v>
      </c>
      <c r="E15" s="177"/>
      <c r="F15" s="177"/>
    </row>
    <row r="17" spans="2:6" x14ac:dyDescent="0.35">
      <c r="B17" s="434" t="s">
        <v>47</v>
      </c>
      <c r="C17" s="434"/>
      <c r="D17" s="177"/>
      <c r="E17" s="177"/>
      <c r="F17" s="177"/>
    </row>
    <row r="18" spans="2:6" x14ac:dyDescent="0.35">
      <c r="B18" s="386" t="s">
        <v>48</v>
      </c>
      <c r="C18" s="386" t="s">
        <v>49</v>
      </c>
      <c r="D18" s="177"/>
      <c r="E18" s="177"/>
      <c r="F18" s="177"/>
    </row>
    <row r="19" spans="2:6" x14ac:dyDescent="0.35">
      <c r="B19" s="387" t="s">
        <v>50</v>
      </c>
      <c r="C19" s="387" t="s">
        <v>51</v>
      </c>
      <c r="D19" s="2"/>
      <c r="E19" s="2"/>
      <c r="F19" s="2"/>
    </row>
    <row r="20" spans="2:6" x14ac:dyDescent="0.35">
      <c r="B20" s="387" t="s">
        <v>52</v>
      </c>
      <c r="C20" s="387" t="s">
        <v>53</v>
      </c>
      <c r="D20" s="2"/>
      <c r="E20" s="2"/>
      <c r="F20" s="2"/>
    </row>
    <row r="21" spans="2:6" x14ac:dyDescent="0.35">
      <c r="B21" s="387" t="s">
        <v>54</v>
      </c>
      <c r="C21" s="387" t="s">
        <v>55</v>
      </c>
      <c r="D21" s="2"/>
      <c r="E21" s="2"/>
      <c r="F21" s="2"/>
    </row>
    <row r="22" spans="2:6" x14ac:dyDescent="0.35">
      <c r="B22" s="387" t="s">
        <v>56</v>
      </c>
      <c r="C22" s="387" t="s">
        <v>57</v>
      </c>
      <c r="D22" s="2"/>
      <c r="E22" s="2"/>
      <c r="F22" s="2"/>
    </row>
    <row r="23" spans="2:6" x14ac:dyDescent="0.35">
      <c r="B23" s="387" t="s">
        <v>58</v>
      </c>
      <c r="C23" s="387" t="s">
        <v>59</v>
      </c>
      <c r="D23" s="2"/>
      <c r="E23" s="2"/>
      <c r="F23" s="2"/>
    </row>
    <row r="24" spans="2:6" x14ac:dyDescent="0.35">
      <c r="B24" s="387" t="s">
        <v>60</v>
      </c>
      <c r="C24" s="387" t="s">
        <v>59</v>
      </c>
      <c r="D24" s="2"/>
      <c r="E24" s="2"/>
      <c r="F24" s="2"/>
    </row>
    <row r="25" spans="2:6" x14ac:dyDescent="0.35">
      <c r="B25" s="387" t="s">
        <v>61</v>
      </c>
      <c r="C25" s="387" t="s">
        <v>62</v>
      </c>
      <c r="D25" s="2"/>
      <c r="E25" s="2"/>
      <c r="F25" s="2"/>
    </row>
    <row r="26" spans="2:6" x14ac:dyDescent="0.35">
      <c r="B26" s="2"/>
      <c r="C26" s="432" t="s">
        <v>63</v>
      </c>
      <c r="D26" s="432"/>
      <c r="E26" s="432"/>
      <c r="F26" s="432"/>
    </row>
    <row r="27" spans="2:6" ht="54" customHeight="1" x14ac:dyDescent="0.35">
      <c r="B27" s="2"/>
      <c r="C27" s="431" t="s">
        <v>64</v>
      </c>
      <c r="D27" s="431"/>
      <c r="E27" s="431"/>
      <c r="F27" s="431"/>
    </row>
    <row r="28" spans="2:6" x14ac:dyDescent="0.35">
      <c r="C28" s="385" t="s">
        <v>1727</v>
      </c>
    </row>
  </sheetData>
  <mergeCells count="5">
    <mergeCell ref="B11:C11"/>
    <mergeCell ref="C27:F27"/>
    <mergeCell ref="C26:F26"/>
    <mergeCell ref="A1:I1"/>
    <mergeCell ref="B17:C17"/>
  </mergeCells>
  <hyperlinks>
    <hyperlink ref="C28" r:id="rId1" xr:uid="{F027D09D-38A2-4845-8F08-2EF1652DF24C}"/>
  </hyperlinks>
  <pageMargins left="0.7" right="0.7" top="0.75" bottom="0.75" header="0.3" footer="0.3"/>
  <pageSetup orientation="portrait" r:id="rId2"/>
  <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E0032-E206-4475-A28D-BCAFC8B8DD44}">
  <sheetPr codeName="Sheet10">
    <tabColor theme="8"/>
  </sheetPr>
  <dimension ref="A1:L14"/>
  <sheetViews>
    <sheetView zoomScaleNormal="100" workbookViewId="0">
      <selection activeCell="C25" sqref="C25"/>
    </sheetView>
  </sheetViews>
  <sheetFormatPr defaultRowHeight="14.5" x14ac:dyDescent="0.35"/>
  <cols>
    <col min="1" max="1" width="4.81640625" style="38" customWidth="1"/>
    <col min="2" max="2" width="62" style="38" customWidth="1"/>
    <col min="3" max="3" width="22" style="223" customWidth="1"/>
    <col min="4" max="4" width="8.453125" style="38" customWidth="1"/>
    <col min="5" max="5" width="17.1796875" style="38" customWidth="1"/>
    <col min="6" max="6" width="25.6328125" style="38" customWidth="1"/>
    <col min="7" max="7" width="40.453125" style="38" customWidth="1"/>
    <col min="8" max="9" width="17.1796875" style="38" customWidth="1"/>
    <col min="10" max="16384" width="8.7265625" style="38"/>
  </cols>
  <sheetData>
    <row r="1" spans="1:12" s="29" customFormat="1" ht="50" customHeight="1" x14ac:dyDescent="0.35">
      <c r="A1" s="435" t="s">
        <v>65</v>
      </c>
      <c r="B1" s="435"/>
      <c r="C1" s="435"/>
      <c r="D1" s="435"/>
      <c r="E1" s="435"/>
      <c r="F1" s="435"/>
      <c r="G1" s="435"/>
      <c r="H1" s="435"/>
      <c r="I1" s="435"/>
      <c r="J1" s="34"/>
      <c r="K1" s="34"/>
      <c r="L1" s="34"/>
    </row>
    <row r="3" spans="1:12" x14ac:dyDescent="0.35">
      <c r="B3" s="226" t="s">
        <v>1372</v>
      </c>
      <c r="E3" s="436" t="s">
        <v>1355</v>
      </c>
      <c r="F3" s="436"/>
      <c r="G3" s="436"/>
      <c r="H3" s="436"/>
    </row>
    <row r="4" spans="1:12" x14ac:dyDescent="0.35">
      <c r="E4" s="229" t="s">
        <v>1357</v>
      </c>
      <c r="F4" s="229" t="s">
        <v>68</v>
      </c>
      <c r="G4" s="229" t="s">
        <v>1358</v>
      </c>
      <c r="H4" s="229" t="s">
        <v>1356</v>
      </c>
    </row>
    <row r="5" spans="1:12" x14ac:dyDescent="0.35">
      <c r="B5" s="224" t="s">
        <v>428</v>
      </c>
      <c r="C5" s="225"/>
      <c r="E5" s="227" t="s">
        <v>73</v>
      </c>
      <c r="F5" s="227" t="s">
        <v>74</v>
      </c>
      <c r="G5" s="227" t="s">
        <v>75</v>
      </c>
      <c r="H5" s="228">
        <v>1E-3</v>
      </c>
    </row>
    <row r="6" spans="1:12" x14ac:dyDescent="0.35">
      <c r="B6" s="233" t="s">
        <v>1375</v>
      </c>
      <c r="C6" s="234"/>
      <c r="E6" s="227" t="s">
        <v>76</v>
      </c>
      <c r="F6" s="227" t="s">
        <v>77</v>
      </c>
      <c r="G6" s="227" t="s">
        <v>78</v>
      </c>
      <c r="H6" s="228">
        <v>5.0000000000000001E-4</v>
      </c>
    </row>
    <row r="7" spans="1:12" x14ac:dyDescent="0.35">
      <c r="B7" s="235" t="s">
        <v>1382</v>
      </c>
      <c r="C7" s="234"/>
      <c r="E7" s="227" t="s">
        <v>81</v>
      </c>
      <c r="F7" s="227" t="s">
        <v>82</v>
      </c>
      <c r="G7" s="227" t="s">
        <v>83</v>
      </c>
      <c r="H7" s="228">
        <v>2E-3</v>
      </c>
    </row>
    <row r="8" spans="1:12" x14ac:dyDescent="0.35">
      <c r="B8" s="350" t="s">
        <v>1383</v>
      </c>
      <c r="C8" s="349"/>
      <c r="E8" s="227" t="s">
        <v>85</v>
      </c>
      <c r="F8" s="227" t="s">
        <v>86</v>
      </c>
      <c r="G8" s="227" t="s">
        <v>87</v>
      </c>
      <c r="H8" s="228">
        <v>1E-3</v>
      </c>
    </row>
    <row r="9" spans="1:12" x14ac:dyDescent="0.35">
      <c r="B9" s="233" t="s">
        <v>1743</v>
      </c>
      <c r="E9" s="227" t="s">
        <v>89</v>
      </c>
      <c r="F9" s="227" t="s">
        <v>90</v>
      </c>
      <c r="G9" s="227" t="s">
        <v>91</v>
      </c>
      <c r="H9" s="228">
        <v>6.9999999999999999E-4</v>
      </c>
    </row>
    <row r="10" spans="1:12" x14ac:dyDescent="0.35">
      <c r="B10" s="223" t="s">
        <v>1373</v>
      </c>
    </row>
    <row r="11" spans="1:12" x14ac:dyDescent="0.35">
      <c r="B11" s="348" t="s">
        <v>1352</v>
      </c>
      <c r="C11" s="349"/>
    </row>
    <row r="12" spans="1:12" x14ac:dyDescent="0.35">
      <c r="B12" s="351" t="s">
        <v>1353</v>
      </c>
      <c r="C12" s="352"/>
    </row>
    <row r="13" spans="1:12" x14ac:dyDescent="0.35">
      <c r="B13" s="353" t="s">
        <v>1354</v>
      </c>
      <c r="C13" s="354"/>
    </row>
    <row r="14" spans="1:12" x14ac:dyDescent="0.35">
      <c r="B14" s="353" t="s">
        <v>1395</v>
      </c>
      <c r="C14" s="354"/>
    </row>
  </sheetData>
  <mergeCells count="2">
    <mergeCell ref="A1:I1"/>
    <mergeCell ref="E3:H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8" r:id="rId4" name="Button 6">
              <controlPr defaultSize="0" print="0" autoFill="0" autoPict="0" macro="[0]!ShowExtensionsEstimator">
                <anchor moveWithCells="1">
                  <from>
                    <xdr:col>2</xdr:col>
                    <xdr:colOff>31750</xdr:colOff>
                    <xdr:row>9</xdr:row>
                    <xdr:rowOff>6350</xdr:rowOff>
                  </from>
                  <to>
                    <xdr:col>2</xdr:col>
                    <xdr:colOff>501650</xdr:colOff>
                    <xdr:row>9</xdr:row>
                    <xdr:rowOff>165100</xdr:rowOff>
                  </to>
                </anchor>
              </controlPr>
            </control>
          </mc:Choice>
        </mc:AlternateContent>
        <mc:AlternateContent xmlns:mc="http://schemas.openxmlformats.org/markup-compatibility/2006">
          <mc:Choice Requires="x14">
            <control shapeId="8199" r:id="rId5" name="Button 7">
              <controlPr defaultSize="0" print="0" autoFill="0" autoPict="0" macro="[0]!ShowExtensionsDetailed">
                <anchor moveWithCells="1">
                  <from>
                    <xdr:col>2</xdr:col>
                    <xdr:colOff>31750</xdr:colOff>
                    <xdr:row>10</xdr:row>
                    <xdr:rowOff>6350</xdr:rowOff>
                  </from>
                  <to>
                    <xdr:col>2</xdr:col>
                    <xdr:colOff>501650</xdr:colOff>
                    <xdr:row>10</xdr:row>
                    <xdr:rowOff>165100</xdr:rowOff>
                  </to>
                </anchor>
              </controlPr>
            </control>
          </mc:Choice>
        </mc:AlternateContent>
        <mc:AlternateContent xmlns:mc="http://schemas.openxmlformats.org/markup-compatibility/2006">
          <mc:Choice Requires="x14">
            <control shapeId="8200" r:id="rId6" name="Button 8">
              <controlPr defaultSize="0" print="0" autoFill="0" autoPict="0" macro="[0]!ShowLogMonitoring">
                <anchor moveWithCells="1">
                  <from>
                    <xdr:col>2</xdr:col>
                    <xdr:colOff>31750</xdr:colOff>
                    <xdr:row>11</xdr:row>
                    <xdr:rowOff>12700</xdr:rowOff>
                  </from>
                  <to>
                    <xdr:col>2</xdr:col>
                    <xdr:colOff>501650</xdr:colOff>
                    <xdr:row>11</xdr:row>
                    <xdr:rowOff>171450</xdr:rowOff>
                  </to>
                </anchor>
              </controlPr>
            </control>
          </mc:Choice>
        </mc:AlternateContent>
        <mc:AlternateContent xmlns:mc="http://schemas.openxmlformats.org/markup-compatibility/2006">
          <mc:Choice Requires="x14">
            <control shapeId="8202" r:id="rId7" name="Button 10">
              <controlPr defaultSize="0" print="0" autoFill="0" autoPict="0" macro="[0]!ShowAWSLambda">
                <anchor moveWithCells="1">
                  <from>
                    <xdr:col>2</xdr:col>
                    <xdr:colOff>31750</xdr:colOff>
                    <xdr:row>12</xdr:row>
                    <xdr:rowOff>6350</xdr:rowOff>
                  </from>
                  <to>
                    <xdr:col>2</xdr:col>
                    <xdr:colOff>501650</xdr:colOff>
                    <xdr:row>12</xdr:row>
                    <xdr:rowOff>165100</xdr:rowOff>
                  </to>
                </anchor>
              </controlPr>
            </control>
          </mc:Choice>
        </mc:AlternateContent>
        <mc:AlternateContent xmlns:mc="http://schemas.openxmlformats.org/markup-compatibility/2006">
          <mc:Choice Requires="x14">
            <control shapeId="8203" r:id="rId8" name="Button 11">
              <controlPr defaultSize="0" print="0" autoFill="0" autoPict="0" macro="[0]!ShowOpenTelemetry">
                <anchor moveWithCells="1">
                  <from>
                    <xdr:col>2</xdr:col>
                    <xdr:colOff>31750</xdr:colOff>
                    <xdr:row>13</xdr:row>
                    <xdr:rowOff>6350</xdr:rowOff>
                  </from>
                  <to>
                    <xdr:col>2</xdr:col>
                    <xdr:colOff>501650</xdr:colOff>
                    <xdr:row>13</xdr:row>
                    <xdr:rowOff>165100</xdr:rowOff>
                  </to>
                </anchor>
              </controlPr>
            </control>
          </mc:Choice>
        </mc:AlternateContent>
        <mc:AlternateContent xmlns:mc="http://schemas.openxmlformats.org/markup-compatibility/2006">
          <mc:Choice Requires="x14">
            <control shapeId="8204" r:id="rId9" name="Button 12">
              <controlPr defaultSize="0" print="0" autoFill="0" autoPict="0" macro="[0]!ShowCloudSizingTool">
                <anchor moveWithCells="1">
                  <from>
                    <xdr:col>2</xdr:col>
                    <xdr:colOff>25400</xdr:colOff>
                    <xdr:row>6</xdr:row>
                    <xdr:rowOff>6350</xdr:rowOff>
                  </from>
                  <to>
                    <xdr:col>2</xdr:col>
                    <xdr:colOff>495300</xdr:colOff>
                    <xdr:row>6</xdr:row>
                    <xdr:rowOff>165100</xdr:rowOff>
                  </to>
                </anchor>
              </controlPr>
            </control>
          </mc:Choice>
        </mc:AlternateContent>
        <mc:AlternateContent xmlns:mc="http://schemas.openxmlformats.org/markup-compatibility/2006">
          <mc:Choice Requires="x14">
            <control shapeId="8205" r:id="rId10" name="Button 13">
              <controlPr defaultSize="0" print="0" autoFill="0" autoPict="0" macro="[0]!ShowAWSservices">
                <anchor moveWithCells="1">
                  <from>
                    <xdr:col>2</xdr:col>
                    <xdr:colOff>19050</xdr:colOff>
                    <xdr:row>7</xdr:row>
                    <xdr:rowOff>12700</xdr:rowOff>
                  </from>
                  <to>
                    <xdr:col>2</xdr:col>
                    <xdr:colOff>488950</xdr:colOff>
                    <xdr:row>7</xdr:row>
                    <xdr:rowOff>171450</xdr:rowOff>
                  </to>
                </anchor>
              </controlPr>
            </control>
          </mc:Choice>
        </mc:AlternateContent>
        <mc:AlternateContent xmlns:mc="http://schemas.openxmlformats.org/markup-compatibility/2006">
          <mc:Choice Requires="x14">
            <control shapeId="8206" r:id="rId11" name="Button 14">
              <controlPr defaultSize="0" print="0" autoFill="0" autoPict="0" macro="[0]!ShowGCPservices">
                <anchor moveWithCells="1">
                  <from>
                    <xdr:col>2</xdr:col>
                    <xdr:colOff>1022350</xdr:colOff>
                    <xdr:row>7</xdr:row>
                    <xdr:rowOff>12700</xdr:rowOff>
                  </from>
                  <to>
                    <xdr:col>2</xdr:col>
                    <xdr:colOff>1492250</xdr:colOff>
                    <xdr:row>7</xdr:row>
                    <xdr:rowOff>171450</xdr:rowOff>
                  </to>
                </anchor>
              </controlPr>
            </control>
          </mc:Choice>
        </mc:AlternateContent>
        <mc:AlternateContent xmlns:mc="http://schemas.openxmlformats.org/markup-compatibility/2006">
          <mc:Choice Requires="x14">
            <control shapeId="8207" r:id="rId12" name="Button 15">
              <controlPr defaultSize="0" print="0" autoFill="0" autoPict="0" macro="[0]!ShowAzureservices">
                <anchor moveWithCells="1">
                  <from>
                    <xdr:col>2</xdr:col>
                    <xdr:colOff>520700</xdr:colOff>
                    <xdr:row>7</xdr:row>
                    <xdr:rowOff>12700</xdr:rowOff>
                  </from>
                  <to>
                    <xdr:col>2</xdr:col>
                    <xdr:colOff>990600</xdr:colOff>
                    <xdr:row>7</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A02B7A-05E3-4447-857D-3EB4649451B9}">
  <sheetPr codeName="Sheet9">
    <tabColor theme="8"/>
    <pageSetUpPr autoPageBreaks="0"/>
  </sheetPr>
  <dimension ref="A1:AP296"/>
  <sheetViews>
    <sheetView zoomScale="90" zoomScaleNormal="90" workbookViewId="0">
      <selection sqref="A1:L1"/>
    </sheetView>
  </sheetViews>
  <sheetFormatPr defaultColWidth="9.26953125" defaultRowHeight="14.5" x14ac:dyDescent="0.35"/>
  <cols>
    <col min="1" max="1" width="33" style="42" customWidth="1"/>
    <col min="2" max="2" width="69.1796875" style="54" customWidth="1"/>
    <col min="3" max="3" width="17.1796875" style="2" customWidth="1"/>
    <col min="4" max="4" width="6.26953125" style="2" hidden="1" customWidth="1"/>
    <col min="5" max="5" width="2.453125" style="2" hidden="1" customWidth="1"/>
    <col min="6" max="6" width="5.7265625" style="2" hidden="1" customWidth="1"/>
    <col min="7" max="7" width="6.81640625" style="2" customWidth="1"/>
    <col min="8" max="8" width="35.453125" style="2" customWidth="1"/>
    <col min="9" max="9" width="33" style="2" customWidth="1"/>
    <col min="10" max="10" width="40.26953125" style="2" customWidth="1"/>
    <col min="11" max="11" width="16.453125" style="2" customWidth="1"/>
    <col min="12" max="12" width="18.81640625" style="2" customWidth="1"/>
    <col min="13" max="13" width="29.453125" style="2" hidden="1" customWidth="1"/>
    <col min="14" max="14" width="35.81640625" style="2" hidden="1" customWidth="1"/>
    <col min="15" max="16384" width="9.26953125" style="2"/>
  </cols>
  <sheetData>
    <row r="1" spans="1:30" s="29" customFormat="1" ht="50" customHeight="1" x14ac:dyDescent="0.35">
      <c r="A1" s="435" t="s">
        <v>65</v>
      </c>
      <c r="B1" s="435"/>
      <c r="C1" s="435"/>
      <c r="D1" s="435"/>
      <c r="E1" s="435"/>
      <c r="F1" s="435"/>
      <c r="G1" s="435"/>
      <c r="H1" s="435"/>
      <c r="I1" s="435"/>
      <c r="J1" s="435"/>
      <c r="K1" s="435"/>
      <c r="L1" s="435"/>
      <c r="M1" s="34"/>
      <c r="N1" s="34"/>
      <c r="O1" s="34"/>
    </row>
    <row r="2" spans="1:30" s="185" customFormat="1" ht="11.25" customHeight="1" x14ac:dyDescent="0.35">
      <c r="A2" s="61"/>
      <c r="B2" s="186"/>
      <c r="C2" s="29"/>
      <c r="G2" s="186"/>
      <c r="H2" s="186"/>
      <c r="I2" s="186"/>
      <c r="J2" s="186"/>
      <c r="K2" s="186"/>
      <c r="L2" s="186"/>
      <c r="M2" s="186"/>
      <c r="N2" s="186"/>
      <c r="O2" s="186"/>
      <c r="P2" s="186"/>
      <c r="Q2" s="186"/>
      <c r="R2" s="186"/>
      <c r="S2" s="186"/>
      <c r="T2" s="186"/>
      <c r="U2" s="186"/>
      <c r="V2" s="186"/>
      <c r="W2" s="186"/>
      <c r="X2" s="186"/>
      <c r="Y2" s="186"/>
      <c r="Z2" s="186"/>
      <c r="AA2" s="186"/>
      <c r="AB2" s="186"/>
      <c r="AC2" s="186"/>
      <c r="AD2" s="186"/>
    </row>
    <row r="3" spans="1:30" s="186" customFormat="1" ht="18" customHeight="1" x14ac:dyDescent="0.35">
      <c r="A3" s="208"/>
      <c r="B3" s="208"/>
      <c r="C3" s="208"/>
      <c r="H3" s="209"/>
      <c r="I3" s="209"/>
      <c r="J3" s="209"/>
      <c r="K3" s="209"/>
      <c r="L3" s="209"/>
    </row>
    <row r="4" spans="1:30" s="186" customFormat="1" ht="24" customHeight="1" thickBot="1" x14ac:dyDescent="0.4">
      <c r="A4" s="208"/>
      <c r="B4" s="208"/>
      <c r="C4" s="208"/>
      <c r="H4" s="209"/>
      <c r="I4" s="209"/>
      <c r="J4" s="209"/>
      <c r="K4" s="209"/>
      <c r="L4" s="209"/>
    </row>
    <row r="5" spans="1:30" s="185" customFormat="1" ht="18" customHeight="1" x14ac:dyDescent="0.35">
      <c r="A5" s="444" t="s">
        <v>66</v>
      </c>
      <c r="B5" s="445"/>
      <c r="C5" s="446"/>
      <c r="G5" s="186"/>
      <c r="H5" s="35" t="s">
        <v>67</v>
      </c>
      <c r="I5" s="35" t="s">
        <v>68</v>
      </c>
      <c r="J5" s="35" t="s">
        <v>69</v>
      </c>
      <c r="K5" s="201" t="s">
        <v>70</v>
      </c>
      <c r="L5" s="210"/>
      <c r="M5" s="186"/>
      <c r="N5" s="186"/>
      <c r="O5" s="186"/>
      <c r="P5" s="186"/>
      <c r="Q5" s="186"/>
      <c r="R5" s="186"/>
      <c r="S5" s="186"/>
      <c r="T5" s="186"/>
      <c r="U5" s="186"/>
      <c r="V5" s="186"/>
      <c r="W5" s="186"/>
      <c r="X5" s="186"/>
      <c r="Y5" s="186"/>
      <c r="Z5" s="186"/>
      <c r="AA5" s="186"/>
      <c r="AB5" s="186"/>
      <c r="AC5" s="186"/>
      <c r="AD5" s="186"/>
    </row>
    <row r="6" spans="1:30" s="185" customFormat="1" ht="17.25" customHeight="1" x14ac:dyDescent="0.35">
      <c r="A6" s="55" t="s">
        <v>71</v>
      </c>
      <c r="B6" s="447" t="s">
        <v>72</v>
      </c>
      <c r="C6" s="448"/>
      <c r="G6" s="186"/>
      <c r="H6" s="36" t="s">
        <v>73</v>
      </c>
      <c r="I6" s="36" t="s">
        <v>74</v>
      </c>
      <c r="J6" s="93" t="s">
        <v>75</v>
      </c>
      <c r="K6" s="94">
        <v>1E-3</v>
      </c>
      <c r="L6" s="211"/>
      <c r="M6" s="186"/>
      <c r="N6" s="186"/>
      <c r="O6" s="186"/>
      <c r="P6" s="186"/>
      <c r="Q6" s="186"/>
      <c r="R6" s="186"/>
      <c r="S6" s="186"/>
      <c r="T6" s="186"/>
      <c r="U6" s="186"/>
      <c r="V6" s="186"/>
      <c r="W6" s="186"/>
      <c r="X6" s="186"/>
      <c r="Y6" s="186"/>
      <c r="Z6" s="186"/>
      <c r="AA6" s="186"/>
      <c r="AB6" s="186"/>
      <c r="AC6" s="186"/>
      <c r="AD6" s="186"/>
    </row>
    <row r="7" spans="1:30" s="185" customFormat="1" ht="13.5" customHeight="1" x14ac:dyDescent="0.35">
      <c r="A7" s="219" t="s">
        <v>1349</v>
      </c>
      <c r="B7" s="221" t="s">
        <v>1350</v>
      </c>
      <c r="C7" s="220"/>
      <c r="D7" s="186"/>
      <c r="E7" s="186"/>
      <c r="F7" s="186"/>
      <c r="G7" s="186"/>
      <c r="H7" s="36" t="s">
        <v>76</v>
      </c>
      <c r="I7" s="36" t="s">
        <v>77</v>
      </c>
      <c r="J7" s="93" t="s">
        <v>78</v>
      </c>
      <c r="K7" s="94">
        <v>5.0000000000000001E-4</v>
      </c>
      <c r="L7" s="211"/>
      <c r="M7" s="186"/>
      <c r="N7" s="186"/>
      <c r="O7" s="186"/>
      <c r="P7" s="186"/>
      <c r="Q7" s="186"/>
      <c r="R7" s="186"/>
      <c r="S7" s="186"/>
      <c r="T7" s="186"/>
      <c r="U7" s="186"/>
      <c r="V7" s="186"/>
      <c r="W7" s="186"/>
      <c r="X7" s="186"/>
      <c r="Y7" s="186"/>
      <c r="Z7" s="186"/>
      <c r="AA7" s="186"/>
      <c r="AB7" s="186"/>
      <c r="AC7" s="186"/>
      <c r="AD7" s="186"/>
    </row>
    <row r="8" spans="1:30" ht="15" customHeight="1" x14ac:dyDescent="0.35">
      <c r="A8" s="438" t="s">
        <v>79</v>
      </c>
      <c r="B8" s="128" t="s">
        <v>80</v>
      </c>
      <c r="C8" s="178"/>
      <c r="D8" s="182">
        <v>23</v>
      </c>
      <c r="E8" s="37"/>
      <c r="F8" s="175">
        <f>C8*D8</f>
        <v>0</v>
      </c>
      <c r="G8" s="176"/>
      <c r="H8" s="36" t="s">
        <v>81</v>
      </c>
      <c r="I8" s="36" t="s">
        <v>82</v>
      </c>
      <c r="J8" s="93" t="s">
        <v>83</v>
      </c>
      <c r="K8" s="94">
        <v>2E-3</v>
      </c>
      <c r="L8" s="212"/>
      <c r="M8" s="38"/>
      <c r="N8" s="38"/>
      <c r="O8" s="38"/>
      <c r="P8" s="38"/>
      <c r="Q8" s="38"/>
      <c r="R8" s="38"/>
      <c r="S8" s="38"/>
      <c r="T8" s="38"/>
      <c r="U8" s="38"/>
      <c r="V8" s="38"/>
      <c r="W8" s="38"/>
      <c r="X8" s="38"/>
      <c r="Y8" s="38"/>
      <c r="Z8" s="38"/>
      <c r="AA8" s="38"/>
      <c r="AB8" s="38"/>
      <c r="AC8" s="38"/>
      <c r="AD8" s="38"/>
    </row>
    <row r="9" spans="1:30" ht="15" customHeight="1" x14ac:dyDescent="0.35">
      <c r="A9" s="438"/>
      <c r="B9" s="128" t="s">
        <v>84</v>
      </c>
      <c r="C9" s="127"/>
      <c r="D9" s="39">
        <v>18</v>
      </c>
      <c r="E9" s="37"/>
      <c r="F9" s="175">
        <f>C9*D9*C8</f>
        <v>0</v>
      </c>
      <c r="G9" s="176"/>
      <c r="H9" s="36" t="s">
        <v>85</v>
      </c>
      <c r="I9" s="36" t="s">
        <v>86</v>
      </c>
      <c r="J9" s="93" t="s">
        <v>87</v>
      </c>
      <c r="K9" s="94">
        <v>1E-3</v>
      </c>
      <c r="L9" s="211"/>
      <c r="M9" s="38"/>
      <c r="N9" s="38"/>
      <c r="O9" s="38"/>
      <c r="P9" s="38"/>
      <c r="Q9" s="38"/>
      <c r="R9" s="38"/>
      <c r="S9" s="38"/>
      <c r="T9" s="38"/>
      <c r="U9" s="38"/>
      <c r="V9" s="38"/>
      <c r="W9" s="38"/>
      <c r="X9" s="38"/>
      <c r="Y9" s="38"/>
      <c r="Z9" s="38"/>
      <c r="AA9" s="38"/>
      <c r="AB9" s="38"/>
      <c r="AC9" s="38"/>
      <c r="AD9" s="38"/>
    </row>
    <row r="10" spans="1:30" ht="15" customHeight="1" x14ac:dyDescent="0.35">
      <c r="A10" s="438"/>
      <c r="B10" s="128" t="s">
        <v>88</v>
      </c>
      <c r="C10" s="127"/>
      <c r="D10" s="39">
        <v>14</v>
      </c>
      <c r="E10" s="37"/>
      <c r="F10" s="175">
        <f>C10*D10*C8</f>
        <v>0</v>
      </c>
      <c r="G10" s="176"/>
      <c r="H10" s="36" t="s">
        <v>89</v>
      </c>
      <c r="I10" s="36" t="s">
        <v>90</v>
      </c>
      <c r="J10" s="93" t="s">
        <v>91</v>
      </c>
      <c r="K10" s="94">
        <v>6.9999999999999999E-4</v>
      </c>
      <c r="L10" s="211"/>
      <c r="M10" s="38"/>
      <c r="N10" s="38"/>
      <c r="O10" s="38"/>
      <c r="P10" s="38"/>
      <c r="Q10" s="38"/>
      <c r="R10" s="38"/>
      <c r="S10" s="38"/>
      <c r="T10" s="38"/>
      <c r="U10" s="38"/>
      <c r="V10" s="38"/>
      <c r="W10" s="38"/>
      <c r="X10" s="38"/>
      <c r="Y10" s="38"/>
      <c r="Z10" s="38"/>
      <c r="AA10" s="38"/>
      <c r="AB10" s="38"/>
      <c r="AC10" s="38"/>
      <c r="AD10" s="38"/>
    </row>
    <row r="11" spans="1:30" ht="15" customHeight="1" thickBot="1" x14ac:dyDescent="0.4">
      <c r="A11" s="438"/>
      <c r="B11" s="128" t="s">
        <v>92</v>
      </c>
      <c r="C11" s="127"/>
      <c r="D11" s="39">
        <v>5</v>
      </c>
      <c r="E11" s="37"/>
      <c r="F11" s="175">
        <f>C11*D11*C8</f>
        <v>0</v>
      </c>
      <c r="G11" s="176"/>
      <c r="H11" s="38"/>
      <c r="I11" s="38"/>
      <c r="J11" s="38"/>
      <c r="K11" s="38"/>
      <c r="L11" s="38"/>
      <c r="M11" s="38"/>
      <c r="N11" s="38"/>
      <c r="O11" s="38"/>
      <c r="P11" s="38"/>
      <c r="Q11" s="38"/>
      <c r="R11" s="38"/>
      <c r="S11" s="38"/>
      <c r="T11" s="38"/>
      <c r="U11" s="38"/>
      <c r="V11" s="38"/>
      <c r="W11" s="38"/>
      <c r="X11" s="38"/>
      <c r="Y11" s="38"/>
      <c r="Z11" s="38"/>
      <c r="AA11" s="38"/>
      <c r="AB11" s="38"/>
      <c r="AC11" s="38"/>
      <c r="AD11" s="38"/>
    </row>
    <row r="12" spans="1:30" ht="15" customHeight="1" x14ac:dyDescent="0.35">
      <c r="A12" s="438"/>
      <c r="B12" s="128" t="s">
        <v>93</v>
      </c>
      <c r="C12" s="127"/>
      <c r="D12" s="39">
        <v>1</v>
      </c>
      <c r="E12" s="37"/>
      <c r="F12" s="175">
        <f>C12*D12*C8</f>
        <v>0</v>
      </c>
      <c r="G12" s="176"/>
      <c r="H12" s="38"/>
      <c r="I12" s="449" t="s">
        <v>94</v>
      </c>
      <c r="J12" s="450"/>
      <c r="K12" s="38"/>
      <c r="L12" s="38"/>
      <c r="M12" s="38"/>
      <c r="N12" s="38"/>
      <c r="O12" s="38"/>
      <c r="P12" s="38"/>
      <c r="Q12" s="38"/>
      <c r="R12" s="38"/>
      <c r="S12" s="38"/>
      <c r="T12" s="38"/>
      <c r="U12" s="38"/>
      <c r="V12" s="38"/>
      <c r="W12" s="38"/>
      <c r="X12" s="38"/>
      <c r="Y12" s="38"/>
      <c r="Z12" s="38"/>
      <c r="AA12" s="38"/>
      <c r="AB12" s="38"/>
      <c r="AC12" s="38"/>
      <c r="AD12" s="38"/>
    </row>
    <row r="13" spans="1:30" ht="15" customHeight="1" x14ac:dyDescent="0.35">
      <c r="A13" s="438"/>
      <c r="B13" s="128" t="s">
        <v>95</v>
      </c>
      <c r="C13" s="127"/>
      <c r="D13" s="39">
        <v>14</v>
      </c>
      <c r="E13" s="37"/>
      <c r="F13" s="175">
        <f>C13*D13*C8</f>
        <v>0</v>
      </c>
      <c r="G13" s="176"/>
      <c r="H13" s="38"/>
      <c r="I13" s="107" t="s">
        <v>96</v>
      </c>
      <c r="J13" s="45">
        <v>0</v>
      </c>
      <c r="K13" s="38"/>
      <c r="L13" s="38"/>
      <c r="M13" s="38"/>
      <c r="N13" s="38"/>
      <c r="O13" s="38"/>
      <c r="P13" s="38"/>
      <c r="Q13" s="38"/>
      <c r="R13" s="38"/>
      <c r="S13" s="38"/>
      <c r="T13" s="38"/>
      <c r="U13" s="38"/>
      <c r="V13" s="38"/>
      <c r="W13" s="38"/>
      <c r="X13" s="38"/>
      <c r="Y13" s="38"/>
      <c r="Z13" s="38"/>
      <c r="AA13" s="38"/>
      <c r="AB13" s="38"/>
      <c r="AC13" s="38"/>
      <c r="AD13" s="38"/>
    </row>
    <row r="14" spans="1:30" s="42" customFormat="1" ht="15" customHeight="1" x14ac:dyDescent="0.35">
      <c r="A14" s="438"/>
      <c r="B14" s="129" t="s">
        <v>97</v>
      </c>
      <c r="C14" s="178"/>
      <c r="D14" s="39">
        <v>9</v>
      </c>
      <c r="E14" s="37">
        <v>5</v>
      </c>
      <c r="F14" s="175">
        <f>IF(C14&lt;&gt;"",C14*D14,E14*D14)*C8</f>
        <v>0</v>
      </c>
      <c r="G14" s="40"/>
      <c r="H14" s="41"/>
      <c r="I14" s="108" t="s">
        <v>98</v>
      </c>
      <c r="J14" s="103">
        <f>J13*K6*60*24*365</f>
        <v>0</v>
      </c>
      <c r="K14" s="41"/>
      <c r="L14" s="41"/>
      <c r="M14" s="41"/>
      <c r="N14" s="41"/>
      <c r="O14" s="41"/>
      <c r="P14" s="41"/>
      <c r="Q14" s="41"/>
      <c r="R14" s="41"/>
      <c r="S14" s="41"/>
      <c r="T14" s="41"/>
      <c r="U14" s="41"/>
      <c r="V14" s="41"/>
      <c r="W14" s="41"/>
      <c r="X14" s="41"/>
      <c r="Y14" s="41"/>
      <c r="Z14" s="41"/>
      <c r="AA14" s="41"/>
      <c r="AB14" s="41"/>
      <c r="AC14" s="41"/>
      <c r="AD14" s="41"/>
    </row>
    <row r="15" spans="1:30" ht="15" customHeight="1" thickBot="1" x14ac:dyDescent="0.4">
      <c r="A15" s="439"/>
      <c r="B15" s="158" t="s">
        <v>99</v>
      </c>
      <c r="C15" s="159">
        <f>IF(AND(C8&gt;0),SUM(F8:F14),0)</f>
        <v>0</v>
      </c>
      <c r="D15" s="43"/>
      <c r="E15" s="44"/>
      <c r="F15" s="43"/>
      <c r="G15" s="176"/>
      <c r="H15" s="38"/>
      <c r="I15" s="106" t="s">
        <v>100</v>
      </c>
      <c r="J15" s="105"/>
      <c r="K15" s="38"/>
      <c r="L15" s="38"/>
      <c r="M15" s="38"/>
      <c r="N15" s="38"/>
      <c r="O15" s="38"/>
      <c r="P15" s="38"/>
      <c r="Q15" s="38"/>
      <c r="R15" s="38"/>
      <c r="S15" s="38"/>
      <c r="T15" s="38"/>
      <c r="U15" s="38"/>
      <c r="V15" s="38"/>
      <c r="W15" s="38"/>
      <c r="X15" s="38"/>
      <c r="Y15" s="38"/>
      <c r="Z15" s="38"/>
      <c r="AA15" s="38"/>
      <c r="AB15" s="38"/>
      <c r="AC15" s="38"/>
      <c r="AD15" s="38"/>
    </row>
    <row r="16" spans="1:30" s="42" customFormat="1" ht="15" customHeight="1" x14ac:dyDescent="0.35">
      <c r="A16" s="451" t="s">
        <v>101</v>
      </c>
      <c r="B16" s="160" t="s">
        <v>102</v>
      </c>
      <c r="C16" s="180">
        <v>0</v>
      </c>
      <c r="D16" s="37">
        <v>4</v>
      </c>
      <c r="E16" s="46"/>
      <c r="F16" s="175">
        <f>C16*D16</f>
        <v>0</v>
      </c>
      <c r="G16" s="40"/>
      <c r="H16" s="41"/>
      <c r="I16" s="38"/>
      <c r="J16" s="38"/>
      <c r="K16" s="41"/>
      <c r="L16" s="41"/>
      <c r="M16" s="41"/>
      <c r="N16" s="41"/>
      <c r="O16" s="41"/>
      <c r="P16" s="41"/>
      <c r="Q16" s="41"/>
      <c r="R16" s="41"/>
      <c r="S16" s="41"/>
      <c r="T16" s="41"/>
      <c r="U16" s="41"/>
      <c r="V16" s="41"/>
      <c r="W16" s="41"/>
      <c r="X16" s="41"/>
      <c r="Y16" s="41"/>
      <c r="Z16" s="41"/>
      <c r="AA16" s="41"/>
      <c r="AB16" s="41"/>
      <c r="AC16" s="41"/>
      <c r="AD16" s="41"/>
    </row>
    <row r="17" spans="1:30" s="42" customFormat="1" ht="15" customHeight="1" thickBot="1" x14ac:dyDescent="0.4">
      <c r="A17" s="452"/>
      <c r="B17" s="130" t="s">
        <v>103</v>
      </c>
      <c r="C17" s="178">
        <v>0</v>
      </c>
      <c r="D17" s="37">
        <v>2</v>
      </c>
      <c r="E17" s="46"/>
      <c r="F17" s="175">
        <f>C17*D17</f>
        <v>0</v>
      </c>
      <c r="G17" s="40"/>
      <c r="H17" s="41"/>
      <c r="I17" s="41"/>
      <c r="J17" s="41"/>
      <c r="K17" s="41"/>
      <c r="L17" s="41"/>
      <c r="M17" s="41"/>
      <c r="N17" s="41"/>
      <c r="O17" s="41"/>
      <c r="P17" s="41"/>
      <c r="Q17" s="41"/>
      <c r="R17" s="41"/>
      <c r="S17" s="41"/>
      <c r="T17" s="41"/>
      <c r="U17" s="41"/>
      <c r="V17" s="41"/>
      <c r="W17" s="41"/>
      <c r="X17" s="41"/>
      <c r="Y17" s="41"/>
      <c r="Z17" s="41"/>
      <c r="AA17" s="41"/>
      <c r="AB17" s="41"/>
      <c r="AC17" s="41"/>
      <c r="AD17" s="41"/>
    </row>
    <row r="18" spans="1:30" s="42" customFormat="1" ht="15" customHeight="1" x14ac:dyDescent="0.35">
      <c r="A18" s="452"/>
      <c r="B18" s="130" t="s">
        <v>104</v>
      </c>
      <c r="C18" s="178">
        <v>0</v>
      </c>
      <c r="D18" s="37">
        <v>2</v>
      </c>
      <c r="E18" s="46"/>
      <c r="F18" s="175">
        <f>C18*D18</f>
        <v>0</v>
      </c>
      <c r="G18" s="40"/>
      <c r="H18" s="41"/>
      <c r="I18" s="449" t="s">
        <v>105</v>
      </c>
      <c r="J18" s="450"/>
      <c r="K18" s="41"/>
      <c r="L18" s="41"/>
      <c r="M18" s="41"/>
      <c r="N18" s="41"/>
      <c r="O18" s="41"/>
      <c r="P18" s="41"/>
      <c r="Q18" s="41"/>
      <c r="R18" s="41"/>
      <c r="S18" s="41"/>
      <c r="T18" s="41"/>
      <c r="U18" s="41"/>
      <c r="V18" s="41"/>
      <c r="W18" s="41"/>
      <c r="X18" s="41"/>
      <c r="Y18" s="41"/>
      <c r="Z18" s="41"/>
      <c r="AA18" s="41"/>
      <c r="AB18" s="41"/>
      <c r="AC18" s="41"/>
      <c r="AD18" s="41"/>
    </row>
    <row r="19" spans="1:30" ht="15" customHeight="1" x14ac:dyDescent="0.35">
      <c r="A19" s="452"/>
      <c r="B19" s="131" t="s">
        <v>106</v>
      </c>
      <c r="C19" s="178">
        <v>0</v>
      </c>
      <c r="D19" s="48">
        <v>0.25</v>
      </c>
      <c r="E19" s="46"/>
      <c r="F19" s="175">
        <f>ROUNDUP(C19*D19,0)</f>
        <v>0</v>
      </c>
      <c r="G19" s="40"/>
      <c r="H19" s="38"/>
      <c r="I19" s="107" t="s">
        <v>107</v>
      </c>
      <c r="J19" s="45"/>
      <c r="K19" s="38"/>
      <c r="L19" s="38"/>
      <c r="M19" s="38"/>
      <c r="N19" s="38"/>
      <c r="O19" s="38"/>
      <c r="P19" s="38"/>
      <c r="Q19" s="38"/>
      <c r="R19" s="38"/>
      <c r="S19" s="38"/>
      <c r="T19" s="38"/>
      <c r="U19" s="38"/>
      <c r="V19" s="38"/>
      <c r="W19" s="38"/>
      <c r="X19" s="38"/>
      <c r="Y19" s="38"/>
      <c r="Z19" s="38"/>
      <c r="AA19" s="38"/>
      <c r="AB19" s="38"/>
      <c r="AC19" s="38"/>
      <c r="AD19" s="38"/>
    </row>
    <row r="20" spans="1:30" ht="15" customHeight="1" x14ac:dyDescent="0.35">
      <c r="A20" s="452"/>
      <c r="B20" s="132" t="s">
        <v>108</v>
      </c>
      <c r="C20" s="57" t="s">
        <v>109</v>
      </c>
      <c r="D20" s="48"/>
      <c r="E20" s="46"/>
      <c r="F20" s="175"/>
      <c r="G20" s="40"/>
      <c r="H20" s="38"/>
      <c r="I20" s="108" t="s">
        <v>98</v>
      </c>
      <c r="J20" s="103">
        <f>J19*1000000*K7*365</f>
        <v>0</v>
      </c>
      <c r="K20" s="38"/>
      <c r="L20" s="38"/>
      <c r="M20" s="38"/>
      <c r="N20" s="38"/>
      <c r="O20" s="38"/>
      <c r="P20" s="38"/>
      <c r="Q20" s="38"/>
      <c r="R20" s="38"/>
      <c r="S20" s="38"/>
      <c r="T20" s="38"/>
      <c r="U20" s="38"/>
      <c r="V20" s="38"/>
      <c r="W20" s="38"/>
      <c r="X20" s="38"/>
      <c r="Y20" s="38"/>
      <c r="Z20" s="38"/>
      <c r="AA20" s="38"/>
      <c r="AB20" s="38"/>
      <c r="AC20" s="38"/>
      <c r="AD20" s="38"/>
    </row>
    <row r="21" spans="1:30" ht="15" customHeight="1" thickBot="1" x14ac:dyDescent="0.4">
      <c r="A21" s="452"/>
      <c r="B21" s="132" t="s">
        <v>110</v>
      </c>
      <c r="C21" s="57">
        <f>IF(C20="Basic metrics",SUM(F16:F18),IF(C20="Default metrics",SUM(F16:F18)+(8*C16+16*C18),SUM(F16:F18)+(8*C16+16*C18)))</f>
        <v>0</v>
      </c>
      <c r="D21" s="48"/>
      <c r="E21" s="46"/>
      <c r="F21" s="175"/>
      <c r="G21" s="40"/>
      <c r="H21" s="38"/>
      <c r="I21" s="104"/>
      <c r="J21" s="105"/>
      <c r="K21" s="38"/>
      <c r="L21" s="38"/>
      <c r="M21" s="38"/>
      <c r="N21" s="38"/>
      <c r="O21" s="38"/>
      <c r="P21" s="38"/>
      <c r="Q21" s="38"/>
      <c r="R21" s="38"/>
      <c r="S21" s="38"/>
      <c r="T21" s="38"/>
      <c r="U21" s="38"/>
      <c r="V21" s="38"/>
      <c r="W21" s="38"/>
      <c r="X21" s="38"/>
      <c r="Y21" s="38"/>
      <c r="Z21" s="38"/>
      <c r="AA21" s="38"/>
      <c r="AB21" s="38"/>
      <c r="AC21" s="38"/>
      <c r="AD21" s="38"/>
    </row>
    <row r="22" spans="1:30" ht="15" customHeight="1" thickBot="1" x14ac:dyDescent="0.4">
      <c r="A22" s="453"/>
      <c r="B22" s="161" t="s">
        <v>111</v>
      </c>
      <c r="C22" s="159">
        <f>IF(C19&gt;0,F19,0)</f>
        <v>0</v>
      </c>
      <c r="D22" s="48"/>
      <c r="E22" s="46"/>
      <c r="F22" s="175"/>
      <c r="G22" s="176"/>
      <c r="H22" s="38"/>
      <c r="I22" s="38"/>
      <c r="J22" s="38"/>
      <c r="K22" s="38"/>
      <c r="L22" s="38"/>
      <c r="M22" s="38"/>
      <c r="N22" s="38"/>
      <c r="O22" s="38"/>
      <c r="P22" s="38"/>
      <c r="Q22" s="38"/>
      <c r="R22" s="38"/>
      <c r="S22" s="38"/>
      <c r="T22" s="38"/>
      <c r="U22" s="38"/>
      <c r="V22" s="38"/>
      <c r="W22" s="38"/>
      <c r="X22" s="38"/>
      <c r="Y22" s="38"/>
      <c r="Z22" s="38"/>
      <c r="AA22" s="38"/>
      <c r="AB22" s="38"/>
      <c r="AC22" s="38"/>
      <c r="AD22" s="38"/>
    </row>
    <row r="23" spans="1:30" ht="15.5" x14ac:dyDescent="0.35">
      <c r="A23" s="437" t="s">
        <v>112</v>
      </c>
      <c r="B23" s="162" t="s">
        <v>113</v>
      </c>
      <c r="C23" s="180"/>
      <c r="D23" s="175">
        <v>3</v>
      </c>
      <c r="E23" s="175"/>
      <c r="F23" s="175">
        <f>C23*D23</f>
        <v>0</v>
      </c>
      <c r="G23" s="176"/>
      <c r="H23" s="441" t="s">
        <v>114</v>
      </c>
      <c r="I23" s="442"/>
      <c r="J23" s="442"/>
      <c r="K23" s="443"/>
      <c r="L23" s="38"/>
      <c r="M23" s="38"/>
      <c r="N23" s="38"/>
      <c r="O23" s="38"/>
      <c r="P23" s="38"/>
      <c r="Q23" s="38"/>
      <c r="R23" s="38"/>
      <c r="S23" s="38"/>
      <c r="T23" s="38"/>
      <c r="U23" s="38"/>
      <c r="V23" s="38"/>
      <c r="W23" s="38"/>
      <c r="X23" s="38"/>
      <c r="Y23" s="38"/>
      <c r="Z23" s="38"/>
      <c r="AA23" s="38"/>
      <c r="AB23" s="38"/>
      <c r="AC23" s="38"/>
      <c r="AD23" s="38"/>
    </row>
    <row r="24" spans="1:30" ht="31.5" customHeight="1" x14ac:dyDescent="0.35">
      <c r="A24" s="438"/>
      <c r="B24" s="128" t="s">
        <v>115</v>
      </c>
      <c r="C24" s="127"/>
      <c r="D24" s="175">
        <v>19</v>
      </c>
      <c r="E24" s="175"/>
      <c r="F24" s="175">
        <f>C24*D24*C23</f>
        <v>0</v>
      </c>
      <c r="G24" s="176"/>
      <c r="H24" s="455" t="s">
        <v>116</v>
      </c>
      <c r="I24" s="95" t="s">
        <v>117</v>
      </c>
      <c r="J24" s="96"/>
      <c r="K24" s="89">
        <v>0</v>
      </c>
      <c r="L24" s="41"/>
      <c r="M24" s="41"/>
      <c r="N24" s="41"/>
      <c r="O24" s="38"/>
      <c r="P24" s="38"/>
      <c r="Q24" s="38"/>
      <c r="R24" s="38"/>
      <c r="S24" s="38"/>
      <c r="T24" s="38"/>
      <c r="U24" s="38"/>
      <c r="V24" s="38"/>
      <c r="W24" s="38"/>
      <c r="X24" s="38"/>
      <c r="Y24" s="38"/>
      <c r="Z24" s="38"/>
      <c r="AA24" s="38"/>
      <c r="AB24" s="38"/>
      <c r="AC24" s="38"/>
      <c r="AD24" s="38"/>
    </row>
    <row r="25" spans="1:30" ht="15.5" x14ac:dyDescent="0.35">
      <c r="A25" s="438"/>
      <c r="B25" s="128" t="s">
        <v>118</v>
      </c>
      <c r="C25" s="127"/>
      <c r="D25" s="37">
        <v>9</v>
      </c>
      <c r="E25" s="37"/>
      <c r="F25" s="175">
        <f>C25*D25*C23</f>
        <v>0</v>
      </c>
      <c r="G25" s="176"/>
      <c r="H25" s="456"/>
      <c r="I25" s="97" t="s">
        <v>119</v>
      </c>
      <c r="J25" s="98"/>
      <c r="K25" s="89">
        <v>0</v>
      </c>
      <c r="L25" s="91" t="s">
        <v>120</v>
      </c>
      <c r="M25" s="41"/>
      <c r="N25" s="41"/>
      <c r="O25" s="38"/>
      <c r="P25" s="38"/>
      <c r="Q25" s="38"/>
      <c r="R25" s="38"/>
      <c r="S25" s="38"/>
      <c r="T25" s="38"/>
      <c r="U25" s="38"/>
      <c r="V25" s="38"/>
      <c r="W25" s="38"/>
      <c r="X25" s="38"/>
      <c r="Y25" s="38"/>
      <c r="Z25" s="38"/>
      <c r="AA25" s="38"/>
      <c r="AB25" s="38"/>
      <c r="AC25" s="38"/>
      <c r="AD25" s="38"/>
    </row>
    <row r="26" spans="1:30" ht="15.5" x14ac:dyDescent="0.35">
      <c r="A26" s="438"/>
      <c r="B26" s="128" t="s">
        <v>121</v>
      </c>
      <c r="C26" s="127"/>
      <c r="D26" s="37">
        <v>7</v>
      </c>
      <c r="E26" s="37"/>
      <c r="F26" s="175">
        <f>C26*D26*C23</f>
        <v>0</v>
      </c>
      <c r="G26" s="176"/>
      <c r="H26" s="457"/>
      <c r="I26" s="99" t="s">
        <v>122</v>
      </c>
      <c r="J26" s="100"/>
      <c r="K26" s="57">
        <f>(K24*9*60*24*365*$K$6)+(K25*12*$K$8)</f>
        <v>0</v>
      </c>
      <c r="L26" s="41"/>
      <c r="M26" s="41"/>
      <c r="N26" s="41"/>
      <c r="O26" s="38"/>
      <c r="P26" s="38"/>
      <c r="Q26" s="38"/>
      <c r="R26" s="38"/>
      <c r="S26" s="38"/>
      <c r="T26" s="38"/>
      <c r="U26" s="38"/>
      <c r="V26" s="38"/>
      <c r="W26" s="38"/>
      <c r="X26" s="38"/>
      <c r="Y26" s="38"/>
      <c r="Z26" s="38"/>
      <c r="AA26" s="38"/>
      <c r="AB26" s="38"/>
      <c r="AC26" s="38"/>
      <c r="AD26" s="38"/>
    </row>
    <row r="27" spans="1:30" ht="15.5" x14ac:dyDescent="0.35">
      <c r="A27" s="438"/>
      <c r="B27" s="129" t="s">
        <v>123</v>
      </c>
      <c r="C27" s="127"/>
      <c r="D27" s="37">
        <v>3</v>
      </c>
      <c r="E27" s="37">
        <v>20</v>
      </c>
      <c r="F27" s="175">
        <f>IF(C27&lt;&gt;"",C27*D27,E27*D27)*C23</f>
        <v>0</v>
      </c>
      <c r="G27" s="176"/>
      <c r="H27" s="455" t="s">
        <v>124</v>
      </c>
      <c r="I27" s="97" t="s">
        <v>125</v>
      </c>
      <c r="J27" s="98"/>
      <c r="K27" s="90">
        <v>0</v>
      </c>
      <c r="L27" s="41"/>
      <c r="M27" s="41"/>
      <c r="N27" s="41"/>
      <c r="O27" s="38"/>
      <c r="P27" s="38"/>
      <c r="Q27" s="38"/>
      <c r="R27" s="38"/>
      <c r="S27" s="38"/>
      <c r="T27" s="38"/>
      <c r="U27" s="38"/>
      <c r="V27" s="38"/>
      <c r="W27" s="38"/>
      <c r="X27" s="38"/>
      <c r="Y27" s="38"/>
      <c r="Z27" s="38"/>
      <c r="AA27" s="38"/>
      <c r="AB27" s="38"/>
      <c r="AC27" s="38"/>
      <c r="AD27" s="38"/>
    </row>
    <row r="28" spans="1:30" ht="15.5" x14ac:dyDescent="0.35">
      <c r="A28" s="438"/>
      <c r="B28" s="129" t="s">
        <v>126</v>
      </c>
      <c r="C28" s="127"/>
      <c r="D28" s="37">
        <v>15</v>
      </c>
      <c r="E28" s="37">
        <v>5</v>
      </c>
      <c r="F28" s="175">
        <f>IF(C28&lt;&gt;"",C28*D28,E28*D28)*C23</f>
        <v>0</v>
      </c>
      <c r="G28" s="176"/>
      <c r="H28" s="456"/>
      <c r="I28" s="97" t="s">
        <v>127</v>
      </c>
      <c r="J28" s="98"/>
      <c r="K28" s="89">
        <v>0</v>
      </c>
      <c r="L28" s="91" t="s">
        <v>128</v>
      </c>
      <c r="M28" s="38"/>
      <c r="N28" s="38"/>
      <c r="O28" s="38"/>
      <c r="P28" s="38"/>
      <c r="Q28" s="38"/>
      <c r="R28" s="38"/>
      <c r="S28" s="38"/>
      <c r="T28" s="38"/>
      <c r="U28" s="38"/>
      <c r="V28" s="38"/>
      <c r="W28" s="38"/>
      <c r="X28" s="38"/>
      <c r="Y28" s="38"/>
      <c r="Z28" s="38"/>
      <c r="AA28" s="38"/>
      <c r="AB28" s="38"/>
      <c r="AC28" s="38"/>
      <c r="AD28" s="38"/>
    </row>
    <row r="29" spans="1:30" s="42" customFormat="1" ht="15" customHeight="1" x14ac:dyDescent="0.35">
      <c r="A29" s="438"/>
      <c r="B29" s="129" t="s">
        <v>97</v>
      </c>
      <c r="C29" s="127"/>
      <c r="D29" s="37">
        <v>7</v>
      </c>
      <c r="E29" s="37">
        <v>5</v>
      </c>
      <c r="F29" s="175">
        <f>IF(C29&lt;&gt;"",C29*D29,E29*D29)*C23</f>
        <v>0</v>
      </c>
      <c r="G29" s="176"/>
      <c r="H29" s="457"/>
      <c r="I29" s="101" t="s">
        <v>129</v>
      </c>
      <c r="J29" s="102"/>
      <c r="K29" s="57">
        <f>(K27*12*60*24*365*$K$6)+(K28*12*$K$8)</f>
        <v>0</v>
      </c>
      <c r="L29" s="38"/>
      <c r="M29" s="38"/>
      <c r="N29" s="38"/>
      <c r="O29" s="41"/>
      <c r="P29" s="41"/>
      <c r="Q29" s="41"/>
      <c r="R29" s="41"/>
      <c r="S29" s="41"/>
      <c r="T29" s="41"/>
      <c r="U29" s="41"/>
      <c r="V29" s="41"/>
      <c r="W29" s="41"/>
      <c r="X29" s="41"/>
      <c r="Y29" s="41"/>
      <c r="Z29" s="41"/>
      <c r="AA29" s="41"/>
      <c r="AB29" s="41"/>
      <c r="AC29" s="41"/>
      <c r="AD29" s="41"/>
    </row>
    <row r="30" spans="1:30" ht="16" thickBot="1" x14ac:dyDescent="0.4">
      <c r="A30" s="438"/>
      <c r="B30" s="129" t="s">
        <v>130</v>
      </c>
      <c r="C30" s="127"/>
      <c r="D30" s="37">
        <v>3</v>
      </c>
      <c r="E30" s="37">
        <v>5</v>
      </c>
      <c r="F30" s="175">
        <f>IF(C30&lt;&gt;"",C30*D30,E30*D30)*C23</f>
        <v>0</v>
      </c>
      <c r="G30" s="176"/>
      <c r="H30" s="109"/>
      <c r="I30" s="440" t="s">
        <v>131</v>
      </c>
      <c r="J30" s="440"/>
      <c r="K30" s="92">
        <f>K26+K29</f>
        <v>0</v>
      </c>
      <c r="L30" s="38"/>
      <c r="M30" s="38"/>
      <c r="N30" s="38"/>
      <c r="O30" s="38"/>
      <c r="P30" s="38"/>
      <c r="Q30" s="38"/>
      <c r="R30" s="38"/>
      <c r="S30" s="38"/>
      <c r="T30" s="38"/>
      <c r="U30" s="38"/>
      <c r="V30" s="38"/>
      <c r="W30" s="38"/>
      <c r="X30" s="38"/>
      <c r="Y30" s="38"/>
      <c r="Z30" s="38"/>
      <c r="AA30" s="38"/>
      <c r="AB30" s="38"/>
      <c r="AC30" s="38"/>
      <c r="AD30" s="38"/>
    </row>
    <row r="31" spans="1:30" ht="15" customHeight="1" thickBot="1" x14ac:dyDescent="0.4">
      <c r="A31" s="438"/>
      <c r="B31" s="129" t="s">
        <v>132</v>
      </c>
      <c r="C31" s="127"/>
      <c r="D31" s="37">
        <v>7</v>
      </c>
      <c r="E31" s="37">
        <v>8</v>
      </c>
      <c r="F31" s="175">
        <f>IF(C31&lt;&gt;"",C31*D31,E31*D31)*C23</f>
        <v>0</v>
      </c>
      <c r="G31" s="40"/>
      <c r="H31" s="38"/>
      <c r="I31" s="38"/>
      <c r="J31" s="38"/>
      <c r="K31" s="38"/>
      <c r="L31" s="38"/>
      <c r="M31" s="38"/>
      <c r="N31" s="38"/>
      <c r="O31" s="38"/>
      <c r="P31" s="38"/>
      <c r="Q31" s="38"/>
      <c r="R31" s="38"/>
      <c r="S31" s="38"/>
      <c r="T31" s="38"/>
      <c r="U31" s="38"/>
      <c r="V31" s="38"/>
      <c r="W31" s="38"/>
      <c r="X31" s="38"/>
      <c r="Y31" s="38"/>
      <c r="Z31" s="38"/>
      <c r="AA31" s="38"/>
      <c r="AB31" s="38"/>
      <c r="AC31" s="38"/>
      <c r="AD31" s="38"/>
    </row>
    <row r="32" spans="1:30" ht="16" thickBot="1" x14ac:dyDescent="0.4">
      <c r="A32" s="439"/>
      <c r="B32" s="158" t="s">
        <v>99</v>
      </c>
      <c r="C32" s="159">
        <f>IF(AND(C23&gt;0, C24&gt;0,C25&gt;0,C26&gt;0),SUM(F23:F31),0)</f>
        <v>0</v>
      </c>
      <c r="D32" s="49"/>
      <c r="E32" s="50"/>
      <c r="F32" s="49"/>
      <c r="G32" s="176"/>
      <c r="H32" s="458" t="s">
        <v>133</v>
      </c>
      <c r="I32" s="459"/>
      <c r="J32" s="460"/>
      <c r="K32" s="184"/>
      <c r="L32" s="184"/>
      <c r="M32" s="38"/>
      <c r="N32" s="38"/>
      <c r="O32" s="38"/>
      <c r="P32" s="38"/>
      <c r="Q32" s="38"/>
      <c r="R32" s="38"/>
      <c r="S32" s="38"/>
      <c r="T32" s="38"/>
      <c r="U32" s="38"/>
      <c r="V32" s="38"/>
      <c r="W32" s="38"/>
      <c r="X32" s="38"/>
      <c r="Y32" s="38"/>
      <c r="Z32" s="38"/>
      <c r="AA32" s="38"/>
      <c r="AB32" s="38"/>
      <c r="AC32" s="38"/>
      <c r="AD32" s="38"/>
    </row>
    <row r="33" spans="1:30" ht="15.5" x14ac:dyDescent="0.35">
      <c r="A33" s="437" t="s">
        <v>134</v>
      </c>
      <c r="B33" s="162" t="s">
        <v>113</v>
      </c>
      <c r="C33" s="180">
        <v>0</v>
      </c>
      <c r="D33" s="175">
        <v>8</v>
      </c>
      <c r="E33" s="175"/>
      <c r="F33" s="175">
        <f>C33*D33</f>
        <v>0</v>
      </c>
      <c r="G33" s="176"/>
      <c r="H33" s="121" t="s">
        <v>135</v>
      </c>
      <c r="I33" s="122" t="s">
        <v>136</v>
      </c>
      <c r="J33" s="123" t="s">
        <v>137</v>
      </c>
      <c r="K33" s="38"/>
      <c r="L33" s="38"/>
      <c r="M33" s="114" t="s">
        <v>138</v>
      </c>
      <c r="N33" s="114" t="s">
        <v>139</v>
      </c>
      <c r="O33" s="38"/>
      <c r="P33" s="38"/>
      <c r="Q33" s="38"/>
      <c r="R33" s="38"/>
      <c r="S33" s="38"/>
      <c r="T33" s="38"/>
      <c r="U33" s="38"/>
      <c r="V33" s="38"/>
      <c r="W33" s="38"/>
      <c r="X33" s="38"/>
      <c r="Y33" s="38"/>
      <c r="Z33" s="38"/>
      <c r="AA33" s="38"/>
      <c r="AB33" s="38"/>
      <c r="AC33" s="38"/>
      <c r="AD33" s="38"/>
    </row>
    <row r="34" spans="1:30" ht="15.5" x14ac:dyDescent="0.35">
      <c r="A34" s="438"/>
      <c r="B34" s="128" t="s">
        <v>140</v>
      </c>
      <c r="C34" s="127">
        <v>0</v>
      </c>
      <c r="D34" s="37">
        <v>3</v>
      </c>
      <c r="E34" s="37"/>
      <c r="F34" s="175">
        <f>C34*D34*C33</f>
        <v>0</v>
      </c>
      <c r="G34" s="176"/>
      <c r="H34" s="117" t="s">
        <v>141</v>
      </c>
      <c r="I34" s="110"/>
      <c r="J34" s="116">
        <f t="shared" ref="J34:J65" si="0">N34*I34</f>
        <v>0</v>
      </c>
      <c r="K34" s="38"/>
      <c r="L34" s="38"/>
      <c r="M34" s="142">
        <v>0.216</v>
      </c>
      <c r="N34" s="142">
        <f t="shared" ref="N34:N65" si="1">M34*60*24*365</f>
        <v>113529.59999999999</v>
      </c>
      <c r="O34" s="38"/>
      <c r="P34" s="38"/>
      <c r="Q34" s="38"/>
      <c r="R34" s="38"/>
      <c r="S34" s="38"/>
      <c r="T34" s="38"/>
      <c r="U34" s="38"/>
      <c r="V34" s="38"/>
      <c r="W34" s="38"/>
      <c r="X34" s="38"/>
      <c r="Y34" s="38"/>
      <c r="Z34" s="38"/>
      <c r="AA34" s="38"/>
      <c r="AB34" s="38"/>
      <c r="AC34" s="38"/>
      <c r="AD34" s="38"/>
    </row>
    <row r="35" spans="1:30" ht="15.5" x14ac:dyDescent="0.35">
      <c r="A35" s="438"/>
      <c r="B35" s="129" t="s">
        <v>142</v>
      </c>
      <c r="C35" s="127">
        <v>0</v>
      </c>
      <c r="D35" s="37">
        <v>1</v>
      </c>
      <c r="E35" s="37">
        <v>0</v>
      </c>
      <c r="F35" s="175">
        <f>C35*D35*C33</f>
        <v>0</v>
      </c>
      <c r="G35" s="176"/>
      <c r="H35" s="117" t="s">
        <v>143</v>
      </c>
      <c r="I35" s="110"/>
      <c r="J35" s="116">
        <f t="shared" si="0"/>
        <v>0</v>
      </c>
      <c r="K35" s="38"/>
      <c r="L35" s="38"/>
      <c r="M35" s="142">
        <v>1.0999999999999999E-2</v>
      </c>
      <c r="N35" s="142">
        <f t="shared" si="1"/>
        <v>5781.5999999999995</v>
      </c>
      <c r="O35" s="38"/>
      <c r="P35" s="38"/>
      <c r="Q35" s="38"/>
      <c r="R35" s="38"/>
      <c r="S35" s="38"/>
      <c r="T35" s="38"/>
      <c r="U35" s="38"/>
      <c r="V35" s="38"/>
      <c r="W35" s="38"/>
      <c r="X35" s="38"/>
      <c r="Y35" s="38"/>
      <c r="Z35" s="38"/>
      <c r="AA35" s="38"/>
      <c r="AB35" s="38"/>
      <c r="AC35" s="38"/>
      <c r="AD35" s="38"/>
    </row>
    <row r="36" spans="1:30" ht="15.5" x14ac:dyDescent="0.35">
      <c r="A36" s="438"/>
      <c r="B36" s="129" t="s">
        <v>144</v>
      </c>
      <c r="C36" s="127">
        <v>0</v>
      </c>
      <c r="D36" s="37">
        <v>5</v>
      </c>
      <c r="E36" s="37">
        <v>5</v>
      </c>
      <c r="F36" s="175">
        <f>IF(C36&lt;&gt;"",C36*D36,E36*D36)*C33</f>
        <v>0</v>
      </c>
      <c r="G36" s="176"/>
      <c r="H36" s="117" t="s">
        <v>145</v>
      </c>
      <c r="I36" s="110"/>
      <c r="J36" s="116">
        <f t="shared" si="0"/>
        <v>0</v>
      </c>
      <c r="K36" s="38"/>
      <c r="L36" s="38"/>
      <c r="M36" s="142">
        <v>1.9E-2</v>
      </c>
      <c r="N36" s="142">
        <f t="shared" si="1"/>
        <v>9986.4</v>
      </c>
      <c r="O36" s="38"/>
      <c r="P36" s="38"/>
      <c r="Q36" s="38"/>
      <c r="R36" s="38"/>
      <c r="S36" s="38"/>
      <c r="T36" s="38"/>
      <c r="U36" s="38"/>
      <c r="V36" s="38"/>
      <c r="W36" s="38"/>
      <c r="X36" s="38"/>
      <c r="Y36" s="38"/>
      <c r="Z36" s="38"/>
      <c r="AA36" s="38"/>
      <c r="AB36" s="38"/>
      <c r="AC36" s="38"/>
      <c r="AD36" s="38"/>
    </row>
    <row r="37" spans="1:30" s="42" customFormat="1" ht="15" customHeight="1" x14ac:dyDescent="0.35">
      <c r="A37" s="438"/>
      <c r="B37" s="129" t="s">
        <v>146</v>
      </c>
      <c r="C37" s="178">
        <v>0</v>
      </c>
      <c r="D37" s="37">
        <v>4</v>
      </c>
      <c r="E37" s="37">
        <v>10</v>
      </c>
      <c r="F37" s="175">
        <f>IF(C37&lt;&gt;"",C37*D37,E37*D37)*C33</f>
        <v>0</v>
      </c>
      <c r="G37" s="176"/>
      <c r="H37" s="117" t="s">
        <v>147</v>
      </c>
      <c r="I37" s="110"/>
      <c r="J37" s="116">
        <f t="shared" si="0"/>
        <v>0</v>
      </c>
      <c r="K37" s="41"/>
      <c r="L37" s="41"/>
      <c r="M37" s="142">
        <v>0.01</v>
      </c>
      <c r="N37" s="142">
        <f t="shared" si="1"/>
        <v>5255.9999999999991</v>
      </c>
      <c r="O37" s="41"/>
      <c r="P37" s="41"/>
      <c r="Q37" s="41"/>
      <c r="R37" s="41"/>
      <c r="S37" s="41"/>
      <c r="T37" s="41"/>
      <c r="U37" s="41"/>
      <c r="V37" s="41"/>
      <c r="W37" s="41"/>
      <c r="X37" s="41"/>
      <c r="Y37" s="41"/>
      <c r="Z37" s="41"/>
      <c r="AA37" s="41"/>
      <c r="AB37" s="41"/>
      <c r="AC37" s="41"/>
      <c r="AD37" s="41"/>
    </row>
    <row r="38" spans="1:30" ht="15.5" x14ac:dyDescent="0.35">
      <c r="A38" s="438"/>
      <c r="B38" s="129" t="s">
        <v>148</v>
      </c>
      <c r="C38" s="127">
        <v>0</v>
      </c>
      <c r="D38" s="37">
        <v>4</v>
      </c>
      <c r="E38" s="37">
        <v>5</v>
      </c>
      <c r="F38" s="175">
        <f>IF(C38&lt;&gt;"",C38*D38,E38*D38)*(F37/D37)</f>
        <v>0</v>
      </c>
      <c r="G38" s="176"/>
      <c r="H38" s="117" t="s">
        <v>149</v>
      </c>
      <c r="I38" s="110"/>
      <c r="J38" s="116">
        <f t="shared" si="0"/>
        <v>0</v>
      </c>
      <c r="K38" s="38"/>
      <c r="L38" s="38"/>
      <c r="M38" s="142">
        <v>7.8E-2</v>
      </c>
      <c r="N38" s="142">
        <f t="shared" si="1"/>
        <v>40996.799999999996</v>
      </c>
      <c r="O38" s="38"/>
      <c r="P38" s="38"/>
      <c r="Q38" s="38"/>
      <c r="R38" s="38"/>
      <c r="S38" s="38"/>
      <c r="T38" s="38"/>
      <c r="U38" s="38"/>
      <c r="V38" s="38"/>
      <c r="W38" s="38"/>
      <c r="X38" s="38"/>
      <c r="Y38" s="38"/>
      <c r="Z38" s="38"/>
      <c r="AA38" s="38"/>
      <c r="AB38" s="38"/>
      <c r="AC38" s="38"/>
      <c r="AD38" s="38"/>
    </row>
    <row r="39" spans="1:30" ht="15" customHeight="1" x14ac:dyDescent="0.35">
      <c r="A39" s="438"/>
      <c r="B39" s="129" t="s">
        <v>97</v>
      </c>
      <c r="C39" s="127">
        <v>0</v>
      </c>
      <c r="D39" s="37">
        <v>9</v>
      </c>
      <c r="E39" s="37">
        <v>5</v>
      </c>
      <c r="F39" s="175">
        <f>IF(C39&lt;&gt;"",C39*D39,E39*D39)*C33</f>
        <v>0</v>
      </c>
      <c r="G39" s="40"/>
      <c r="H39" s="117" t="s">
        <v>150</v>
      </c>
      <c r="I39" s="110"/>
      <c r="J39" s="116">
        <f t="shared" si="0"/>
        <v>0</v>
      </c>
      <c r="K39" s="38"/>
      <c r="L39" s="38"/>
      <c r="M39" s="142">
        <v>4.4999999999999998E-2</v>
      </c>
      <c r="N39" s="142">
        <f t="shared" si="1"/>
        <v>23652</v>
      </c>
      <c r="O39" s="38"/>
      <c r="P39" s="38"/>
      <c r="Q39" s="38"/>
      <c r="R39" s="38"/>
      <c r="S39" s="38"/>
      <c r="T39" s="38"/>
      <c r="U39" s="38"/>
      <c r="V39" s="38"/>
      <c r="W39" s="38"/>
      <c r="X39" s="38"/>
      <c r="Y39" s="38"/>
      <c r="Z39" s="38"/>
      <c r="AA39" s="38"/>
      <c r="AB39" s="38"/>
      <c r="AC39" s="38"/>
      <c r="AD39" s="38"/>
    </row>
    <row r="40" spans="1:30" ht="16" thickBot="1" x14ac:dyDescent="0.4">
      <c r="A40" s="439"/>
      <c r="B40" s="158" t="s">
        <v>99</v>
      </c>
      <c r="C40" s="159">
        <f>IF(AND(C33&gt;0, C34&gt;0),SUM(F33:F39),0)</f>
        <v>0</v>
      </c>
      <c r="D40" s="49"/>
      <c r="E40" s="50"/>
      <c r="F40" s="49"/>
      <c r="G40" s="176"/>
      <c r="H40" s="117" t="s">
        <v>151</v>
      </c>
      <c r="I40" s="110"/>
      <c r="J40" s="116">
        <f t="shared" si="0"/>
        <v>0</v>
      </c>
      <c r="K40" s="38"/>
      <c r="L40" s="38"/>
      <c r="M40" s="142">
        <v>1.8000000000000002E-2</v>
      </c>
      <c r="N40" s="142">
        <f t="shared" si="1"/>
        <v>9460.8000000000011</v>
      </c>
      <c r="O40" s="38"/>
      <c r="P40" s="38"/>
      <c r="Q40" s="38"/>
      <c r="R40" s="38"/>
      <c r="S40" s="38"/>
      <c r="T40" s="38"/>
      <c r="U40" s="38"/>
      <c r="V40" s="38"/>
      <c r="W40" s="38"/>
      <c r="X40" s="38"/>
      <c r="Y40" s="38"/>
      <c r="Z40" s="38"/>
      <c r="AA40" s="38"/>
      <c r="AB40" s="38"/>
      <c r="AC40" s="38"/>
      <c r="AD40" s="38"/>
    </row>
    <row r="41" spans="1:30" ht="15.5" x14ac:dyDescent="0.35">
      <c r="A41" s="437" t="s">
        <v>152</v>
      </c>
      <c r="B41" s="163" t="s">
        <v>153</v>
      </c>
      <c r="C41" s="165">
        <v>0</v>
      </c>
      <c r="D41" s="175">
        <v>3</v>
      </c>
      <c r="E41" s="37"/>
      <c r="F41" s="175">
        <f>C41*D41</f>
        <v>0</v>
      </c>
      <c r="G41" s="176"/>
      <c r="H41" s="117" t="s">
        <v>154</v>
      </c>
      <c r="I41" s="110"/>
      <c r="J41" s="116">
        <f t="shared" si="0"/>
        <v>0</v>
      </c>
      <c r="K41" s="38"/>
      <c r="L41" s="38"/>
      <c r="M41" s="142">
        <v>1.8000000000000002E-2</v>
      </c>
      <c r="N41" s="142">
        <f t="shared" si="1"/>
        <v>9460.8000000000011</v>
      </c>
      <c r="O41" s="38"/>
      <c r="P41" s="38"/>
      <c r="Q41" s="38"/>
      <c r="R41" s="38"/>
      <c r="S41" s="38"/>
      <c r="T41" s="38"/>
      <c r="U41" s="38"/>
      <c r="V41" s="38"/>
      <c r="W41" s="38"/>
      <c r="X41" s="38"/>
      <c r="Y41" s="38"/>
      <c r="Z41" s="38"/>
      <c r="AA41" s="38"/>
      <c r="AB41" s="38"/>
      <c r="AC41" s="38"/>
      <c r="AD41" s="38"/>
    </row>
    <row r="42" spans="1:30" s="42" customFormat="1" ht="15" customHeight="1" x14ac:dyDescent="0.35">
      <c r="A42" s="438"/>
      <c r="B42" s="133" t="s">
        <v>155</v>
      </c>
      <c r="C42" s="127">
        <v>0</v>
      </c>
      <c r="D42" s="37">
        <v>14</v>
      </c>
      <c r="E42" s="37"/>
      <c r="F42" s="175">
        <f>C42*D42*C41</f>
        <v>0</v>
      </c>
      <c r="G42" s="176"/>
      <c r="H42" s="117" t="s">
        <v>156</v>
      </c>
      <c r="I42" s="110"/>
      <c r="J42" s="116">
        <f t="shared" si="0"/>
        <v>0</v>
      </c>
      <c r="K42" s="41"/>
      <c r="L42" s="41"/>
      <c r="M42" s="142">
        <v>7.9000000000000001E-2</v>
      </c>
      <c r="N42" s="142">
        <f t="shared" si="1"/>
        <v>41522.400000000001</v>
      </c>
      <c r="O42" s="41"/>
      <c r="P42" s="41"/>
      <c r="Q42" s="41"/>
      <c r="R42" s="41"/>
      <c r="S42" s="41"/>
      <c r="T42" s="41"/>
      <c r="U42" s="41"/>
      <c r="V42" s="41"/>
      <c r="W42" s="41"/>
      <c r="X42" s="41"/>
      <c r="Y42" s="41"/>
      <c r="Z42" s="41"/>
      <c r="AA42" s="41"/>
      <c r="AB42" s="41"/>
      <c r="AC42" s="41"/>
      <c r="AD42" s="41"/>
    </row>
    <row r="43" spans="1:30" ht="15.5" x14ac:dyDescent="0.35">
      <c r="A43" s="438"/>
      <c r="B43" s="133" t="s">
        <v>157</v>
      </c>
      <c r="C43" s="127">
        <v>0</v>
      </c>
      <c r="D43" s="37">
        <v>8</v>
      </c>
      <c r="E43" s="37"/>
      <c r="F43" s="175">
        <f>C43*D43*C41</f>
        <v>0</v>
      </c>
      <c r="G43" s="176"/>
      <c r="H43" s="117" t="s">
        <v>158</v>
      </c>
      <c r="I43" s="110"/>
      <c r="J43" s="116">
        <f t="shared" si="0"/>
        <v>0</v>
      </c>
      <c r="K43" s="38"/>
      <c r="L43" s="38"/>
      <c r="M43" s="142">
        <v>4.4999999999999998E-2</v>
      </c>
      <c r="N43" s="142">
        <f t="shared" si="1"/>
        <v>23652</v>
      </c>
      <c r="O43" s="38"/>
      <c r="P43" s="38"/>
      <c r="Q43" s="38"/>
      <c r="R43" s="38"/>
      <c r="S43" s="38"/>
      <c r="T43" s="38"/>
      <c r="U43" s="38"/>
      <c r="V43" s="38"/>
      <c r="W43" s="38"/>
      <c r="X43" s="38"/>
      <c r="Y43" s="38"/>
      <c r="Z43" s="38"/>
      <c r="AA43" s="38"/>
      <c r="AB43" s="38"/>
      <c r="AC43" s="38"/>
      <c r="AD43" s="38"/>
    </row>
    <row r="44" spans="1:30" s="42" customFormat="1" ht="15.5" x14ac:dyDescent="0.35">
      <c r="A44" s="438"/>
      <c r="B44" s="129" t="s">
        <v>159</v>
      </c>
      <c r="C44" s="127">
        <v>0</v>
      </c>
      <c r="D44" s="37">
        <v>1</v>
      </c>
      <c r="E44" s="37">
        <v>1</v>
      </c>
      <c r="F44" s="175">
        <f>IF(C44&lt;&gt;"",C44*D44,E44*D44)*C41</f>
        <v>0</v>
      </c>
      <c r="G44" s="40"/>
      <c r="H44" s="117" t="s">
        <v>160</v>
      </c>
      <c r="I44" s="110"/>
      <c r="J44" s="116">
        <f t="shared" si="0"/>
        <v>0</v>
      </c>
      <c r="K44" s="41"/>
      <c r="L44" s="41"/>
      <c r="M44" s="142">
        <v>1.3000000000000001E-2</v>
      </c>
      <c r="N44" s="142">
        <f t="shared" si="1"/>
        <v>6832.7999999999993</v>
      </c>
      <c r="O44" s="41"/>
      <c r="P44" s="41"/>
      <c r="Q44" s="41"/>
      <c r="R44" s="41"/>
      <c r="S44" s="41"/>
      <c r="T44" s="41"/>
      <c r="U44" s="41"/>
      <c r="V44" s="41"/>
      <c r="W44" s="41"/>
      <c r="X44" s="41"/>
      <c r="Y44" s="41"/>
      <c r="Z44" s="41"/>
      <c r="AA44" s="41"/>
      <c r="AB44" s="41"/>
      <c r="AC44" s="41"/>
      <c r="AD44" s="41"/>
    </row>
    <row r="45" spans="1:30" s="42" customFormat="1" ht="16" thickBot="1" x14ac:dyDescent="0.4">
      <c r="A45" s="439"/>
      <c r="B45" s="158" t="s">
        <v>99</v>
      </c>
      <c r="C45" s="159">
        <f>IF(AND(C41&gt;0, C42&gt;0,C43&gt;0),SUM(F41:F44),0)</f>
        <v>0</v>
      </c>
      <c r="D45" s="49"/>
      <c r="E45" s="50"/>
      <c r="F45" s="49"/>
      <c r="G45" s="176"/>
      <c r="H45" s="117" t="s">
        <v>161</v>
      </c>
      <c r="I45" s="110"/>
      <c r="J45" s="116">
        <f t="shared" si="0"/>
        <v>0</v>
      </c>
      <c r="K45" s="41"/>
      <c r="L45" s="41"/>
      <c r="M45" s="142">
        <v>0.216</v>
      </c>
      <c r="N45" s="142">
        <f t="shared" si="1"/>
        <v>113529.59999999999</v>
      </c>
      <c r="O45" s="41"/>
      <c r="P45" s="41"/>
      <c r="Q45" s="41"/>
      <c r="R45" s="41"/>
      <c r="S45" s="41"/>
      <c r="T45" s="41"/>
      <c r="U45" s="41"/>
      <c r="V45" s="41"/>
      <c r="W45" s="41"/>
      <c r="X45" s="41"/>
      <c r="Y45" s="41"/>
      <c r="Z45" s="41"/>
      <c r="AA45" s="41"/>
      <c r="AB45" s="41"/>
      <c r="AC45" s="41"/>
      <c r="AD45" s="41"/>
    </row>
    <row r="46" spans="1:30" s="42" customFormat="1" ht="15.5" x14ac:dyDescent="0.35">
      <c r="A46" s="451" t="s">
        <v>162</v>
      </c>
      <c r="B46" s="162" t="s">
        <v>163</v>
      </c>
      <c r="C46" s="180">
        <v>0</v>
      </c>
      <c r="D46" s="37">
        <v>17</v>
      </c>
      <c r="E46" s="46"/>
      <c r="F46" s="175">
        <f>C46*D46</f>
        <v>0</v>
      </c>
      <c r="G46" s="40"/>
      <c r="H46" s="117" t="s">
        <v>164</v>
      </c>
      <c r="I46" s="110"/>
      <c r="J46" s="116">
        <f t="shared" si="0"/>
        <v>0</v>
      </c>
      <c r="K46" s="41"/>
      <c r="L46" s="41"/>
      <c r="M46" s="142">
        <v>0.216</v>
      </c>
      <c r="N46" s="142">
        <f t="shared" si="1"/>
        <v>113529.59999999999</v>
      </c>
      <c r="O46" s="41"/>
      <c r="P46" s="41"/>
      <c r="Q46" s="41"/>
      <c r="R46" s="41"/>
      <c r="S46" s="41"/>
      <c r="T46" s="41"/>
      <c r="U46" s="41"/>
      <c r="V46" s="41"/>
      <c r="W46" s="41"/>
      <c r="X46" s="41"/>
      <c r="Y46" s="41"/>
      <c r="Z46" s="41"/>
      <c r="AA46" s="41"/>
      <c r="AB46" s="41"/>
      <c r="AC46" s="41"/>
      <c r="AD46" s="41"/>
    </row>
    <row r="47" spans="1:30" s="42" customFormat="1" ht="15.5" x14ac:dyDescent="0.35">
      <c r="A47" s="452"/>
      <c r="B47" s="128" t="s">
        <v>165</v>
      </c>
      <c r="C47" s="178">
        <v>0</v>
      </c>
      <c r="D47" s="37">
        <v>5</v>
      </c>
      <c r="E47" s="46"/>
      <c r="F47" s="175">
        <f>C47*D47*C46</f>
        <v>0</v>
      </c>
      <c r="G47" s="40"/>
      <c r="H47" s="117" t="s">
        <v>166</v>
      </c>
      <c r="I47" s="110"/>
      <c r="J47" s="116">
        <f t="shared" si="0"/>
        <v>0</v>
      </c>
      <c r="K47" s="41"/>
      <c r="L47" s="41"/>
      <c r="M47" s="142">
        <v>0.216</v>
      </c>
      <c r="N47" s="142">
        <f t="shared" si="1"/>
        <v>113529.59999999999</v>
      </c>
      <c r="O47" s="41"/>
      <c r="P47" s="41"/>
      <c r="Q47" s="41"/>
      <c r="R47" s="41"/>
      <c r="S47" s="41"/>
      <c r="T47" s="41"/>
      <c r="U47" s="41"/>
      <c r="V47" s="41"/>
      <c r="W47" s="41"/>
      <c r="X47" s="41"/>
      <c r="Y47" s="41"/>
      <c r="Z47" s="41"/>
      <c r="AA47" s="41"/>
      <c r="AB47" s="41"/>
      <c r="AC47" s="41"/>
      <c r="AD47" s="41"/>
    </row>
    <row r="48" spans="1:30" s="42" customFormat="1" ht="15.5" x14ac:dyDescent="0.35">
      <c r="A48" s="452"/>
      <c r="B48" s="134" t="s">
        <v>167</v>
      </c>
      <c r="C48" s="178">
        <v>0</v>
      </c>
      <c r="D48" s="37">
        <v>1</v>
      </c>
      <c r="E48" s="46">
        <v>2</v>
      </c>
      <c r="F48" s="175">
        <f>IF(C48&lt;&gt;"",C48*D48,E48*D48)*C46</f>
        <v>0</v>
      </c>
      <c r="G48" s="40"/>
      <c r="H48" s="117" t="s">
        <v>168</v>
      </c>
      <c r="I48" s="110"/>
      <c r="J48" s="116">
        <f t="shared" si="0"/>
        <v>0</v>
      </c>
      <c r="K48" s="41"/>
      <c r="L48" s="41"/>
      <c r="M48" s="142">
        <v>0.216</v>
      </c>
      <c r="N48" s="142">
        <f t="shared" si="1"/>
        <v>113529.59999999999</v>
      </c>
      <c r="O48" s="41"/>
      <c r="P48" s="41"/>
      <c r="Q48" s="41"/>
      <c r="R48" s="41"/>
      <c r="S48" s="41"/>
      <c r="T48" s="41"/>
      <c r="U48" s="41"/>
      <c r="V48" s="41"/>
      <c r="W48" s="41"/>
      <c r="X48" s="41"/>
      <c r="Y48" s="41"/>
      <c r="Z48" s="41"/>
      <c r="AA48" s="41"/>
      <c r="AB48" s="41"/>
      <c r="AC48" s="41"/>
      <c r="AD48" s="41"/>
    </row>
    <row r="49" spans="1:42" s="42" customFormat="1" ht="15.5" x14ac:dyDescent="0.35">
      <c r="A49" s="452"/>
      <c r="B49" s="129" t="s">
        <v>169</v>
      </c>
      <c r="C49" s="178">
        <v>0</v>
      </c>
      <c r="D49" s="37">
        <v>16</v>
      </c>
      <c r="E49" s="46">
        <v>2</v>
      </c>
      <c r="F49" s="175">
        <f>IF(C49&lt;&gt;"",C49*D49,E49*D49)*C46</f>
        <v>0</v>
      </c>
      <c r="G49" s="40"/>
      <c r="H49" s="117" t="s">
        <v>170</v>
      </c>
      <c r="I49" s="110"/>
      <c r="J49" s="116">
        <f t="shared" si="0"/>
        <v>0</v>
      </c>
      <c r="K49" s="41"/>
      <c r="L49" s="41"/>
      <c r="M49" s="142">
        <v>0.216</v>
      </c>
      <c r="N49" s="142">
        <f t="shared" si="1"/>
        <v>113529.59999999999</v>
      </c>
      <c r="O49" s="41"/>
      <c r="P49" s="41"/>
      <c r="Q49" s="41"/>
      <c r="R49" s="41"/>
      <c r="S49" s="41"/>
      <c r="T49" s="41"/>
      <c r="U49" s="41"/>
      <c r="V49" s="41"/>
      <c r="W49" s="41"/>
      <c r="X49" s="41"/>
      <c r="Y49" s="41"/>
      <c r="Z49" s="41"/>
      <c r="AA49" s="41"/>
      <c r="AB49" s="41"/>
      <c r="AC49" s="41"/>
      <c r="AD49" s="41"/>
    </row>
    <row r="50" spans="1:42" s="42" customFormat="1" ht="15.5" x14ac:dyDescent="0.35">
      <c r="A50" s="452"/>
      <c r="B50" s="129" t="s">
        <v>171</v>
      </c>
      <c r="C50" s="178">
        <v>0</v>
      </c>
      <c r="D50" s="37">
        <v>7</v>
      </c>
      <c r="E50" s="46">
        <v>0</v>
      </c>
      <c r="F50" s="175">
        <f>IF(C50&lt;&gt;"",C50*D50,E50*D50)*C46</f>
        <v>0</v>
      </c>
      <c r="G50" s="40"/>
      <c r="H50" s="117" t="s">
        <v>172</v>
      </c>
      <c r="I50" s="110"/>
      <c r="J50" s="116">
        <f t="shared" si="0"/>
        <v>0</v>
      </c>
      <c r="K50" s="41"/>
      <c r="L50" s="41"/>
      <c r="M50" s="142">
        <v>4.2000000000000003E-2</v>
      </c>
      <c r="N50" s="142">
        <f t="shared" si="1"/>
        <v>22075.200000000001</v>
      </c>
      <c r="O50" s="41"/>
      <c r="P50" s="41"/>
      <c r="Q50" s="41"/>
      <c r="R50" s="41"/>
      <c r="S50" s="41"/>
      <c r="T50" s="41"/>
      <c r="U50" s="41"/>
      <c r="V50" s="41"/>
      <c r="W50" s="41"/>
      <c r="X50" s="41"/>
      <c r="Y50" s="41"/>
      <c r="Z50" s="41"/>
      <c r="AA50" s="41"/>
      <c r="AB50" s="41"/>
      <c r="AC50" s="41"/>
      <c r="AD50" s="41"/>
    </row>
    <row r="51" spans="1:42" s="42" customFormat="1" ht="15.5" x14ac:dyDescent="0.35">
      <c r="A51" s="452"/>
      <c r="B51" s="129" t="s">
        <v>173</v>
      </c>
      <c r="C51" s="178">
        <v>0</v>
      </c>
      <c r="D51" s="37">
        <v>5</v>
      </c>
      <c r="E51" s="46">
        <v>0</v>
      </c>
      <c r="F51" s="175">
        <f>IF(C51&lt;&gt;"",C51*D51,E51*D51)*C46</f>
        <v>0</v>
      </c>
      <c r="G51" s="40"/>
      <c r="H51" s="117" t="s">
        <v>174</v>
      </c>
      <c r="I51" s="110"/>
      <c r="J51" s="116">
        <f t="shared" si="0"/>
        <v>0</v>
      </c>
      <c r="K51" s="41"/>
      <c r="L51" s="41"/>
      <c r="M51" s="142">
        <v>9.0000000000000011E-3</v>
      </c>
      <c r="N51" s="142">
        <f t="shared" si="1"/>
        <v>4730.4000000000005</v>
      </c>
      <c r="O51" s="41"/>
      <c r="P51" s="41"/>
      <c r="Q51" s="41"/>
      <c r="R51" s="41"/>
      <c r="S51" s="41"/>
      <c r="T51" s="41"/>
      <c r="U51" s="41"/>
      <c r="V51" s="41"/>
      <c r="W51" s="41"/>
      <c r="X51" s="41"/>
      <c r="Y51" s="41"/>
      <c r="Z51" s="41"/>
      <c r="AA51" s="41"/>
      <c r="AB51" s="41"/>
      <c r="AC51" s="41"/>
      <c r="AD51" s="41"/>
    </row>
    <row r="52" spans="1:42" s="42" customFormat="1" ht="15.5" x14ac:dyDescent="0.35">
      <c r="A52" s="452"/>
      <c r="B52" s="129" t="s">
        <v>175</v>
      </c>
      <c r="C52" s="178">
        <v>0</v>
      </c>
      <c r="D52" s="37">
        <v>1</v>
      </c>
      <c r="E52" s="46">
        <v>0</v>
      </c>
      <c r="F52" s="175">
        <f>IF(C52&lt;&gt;"",C52*D52,E52*D52)*C46</f>
        <v>0</v>
      </c>
      <c r="G52" s="40"/>
      <c r="H52" s="117" t="s">
        <v>176</v>
      </c>
      <c r="I52" s="110"/>
      <c r="J52" s="116">
        <f t="shared" si="0"/>
        <v>0</v>
      </c>
      <c r="K52" s="41"/>
      <c r="L52" s="41"/>
      <c r="M52" s="142">
        <v>0.216</v>
      </c>
      <c r="N52" s="142">
        <f t="shared" si="1"/>
        <v>113529.59999999999</v>
      </c>
      <c r="O52" s="41"/>
      <c r="P52" s="41"/>
      <c r="Q52" s="41"/>
      <c r="R52" s="41"/>
      <c r="S52" s="41"/>
      <c r="T52" s="41"/>
      <c r="U52" s="41"/>
      <c r="V52" s="41"/>
      <c r="W52" s="41"/>
      <c r="X52" s="41"/>
      <c r="Y52" s="41"/>
      <c r="Z52" s="41"/>
      <c r="AA52" s="41"/>
      <c r="AB52" s="41"/>
      <c r="AC52" s="41"/>
      <c r="AD52" s="41"/>
    </row>
    <row r="53" spans="1:42" s="42" customFormat="1" ht="16" thickBot="1" x14ac:dyDescent="0.4">
      <c r="A53" s="453"/>
      <c r="B53" s="164" t="s">
        <v>99</v>
      </c>
      <c r="C53" s="159">
        <f>IF(AND(C46&gt;0, C47&gt;0),SUM(F46:F52),0)</f>
        <v>0</v>
      </c>
      <c r="D53" s="37"/>
      <c r="E53" s="46"/>
      <c r="F53" s="51"/>
      <c r="G53" s="40"/>
      <c r="H53" s="117" t="s">
        <v>177</v>
      </c>
      <c r="I53" s="110"/>
      <c r="J53" s="116">
        <f t="shared" si="0"/>
        <v>0</v>
      </c>
      <c r="K53" s="41"/>
      <c r="L53" s="41"/>
      <c r="M53" s="142">
        <v>0.216</v>
      </c>
      <c r="N53" s="142">
        <f t="shared" si="1"/>
        <v>113529.59999999999</v>
      </c>
      <c r="O53" s="41"/>
      <c r="P53" s="41"/>
      <c r="Q53" s="41"/>
      <c r="R53" s="41"/>
      <c r="S53" s="41"/>
      <c r="T53" s="41"/>
      <c r="U53" s="41"/>
      <c r="V53" s="41"/>
      <c r="W53" s="41"/>
      <c r="X53" s="41"/>
      <c r="Y53" s="41"/>
      <c r="Z53" s="41"/>
      <c r="AA53" s="41"/>
      <c r="AB53" s="41"/>
      <c r="AC53" s="41"/>
      <c r="AD53" s="41"/>
    </row>
    <row r="54" spans="1:42" s="42" customFormat="1" ht="15.5" x14ac:dyDescent="0.35">
      <c r="A54" s="437" t="s">
        <v>178</v>
      </c>
      <c r="B54" s="162" t="s">
        <v>113</v>
      </c>
      <c r="C54" s="180">
        <v>0</v>
      </c>
      <c r="D54" s="37">
        <v>12</v>
      </c>
      <c r="E54" s="46"/>
      <c r="F54" s="175">
        <f>C54*D54</f>
        <v>0</v>
      </c>
      <c r="G54" s="40"/>
      <c r="H54" s="117" t="s">
        <v>179</v>
      </c>
      <c r="I54" s="110"/>
      <c r="J54" s="116">
        <f t="shared" si="0"/>
        <v>0</v>
      </c>
      <c r="K54" s="41"/>
      <c r="L54" s="41"/>
      <c r="M54" s="183">
        <v>0.48599999999999999</v>
      </c>
      <c r="N54" s="142">
        <f t="shared" si="1"/>
        <v>255441.6</v>
      </c>
      <c r="O54" s="41"/>
      <c r="P54" s="41"/>
      <c r="Q54" s="41"/>
      <c r="R54" s="41"/>
      <c r="S54" s="41"/>
      <c r="T54" s="41"/>
      <c r="U54" s="41"/>
      <c r="V54" s="41"/>
      <c r="W54" s="41"/>
      <c r="X54" s="41"/>
      <c r="Y54" s="41"/>
      <c r="Z54" s="41"/>
      <c r="AA54" s="41"/>
      <c r="AB54" s="41"/>
      <c r="AC54" s="41"/>
      <c r="AD54" s="41"/>
    </row>
    <row r="55" spans="1:42" s="42" customFormat="1" ht="15.5" x14ac:dyDescent="0.35">
      <c r="A55" s="438"/>
      <c r="B55" s="135" t="s">
        <v>180</v>
      </c>
      <c r="C55" s="178">
        <v>0</v>
      </c>
      <c r="D55" s="37">
        <v>12</v>
      </c>
      <c r="E55" s="46"/>
      <c r="F55" s="175">
        <f>IF(C54&gt;0,(F56/(D56*C54))*D55*C54,0)</f>
        <v>0</v>
      </c>
      <c r="G55" s="40"/>
      <c r="H55" s="117" t="s">
        <v>181</v>
      </c>
      <c r="I55" s="110"/>
      <c r="J55" s="116">
        <f t="shared" si="0"/>
        <v>0</v>
      </c>
      <c r="K55" s="41"/>
      <c r="L55" s="41"/>
      <c r="M55" s="142">
        <v>8.0000000000000002E-3</v>
      </c>
      <c r="N55" s="142">
        <f t="shared" si="1"/>
        <v>4204.8</v>
      </c>
      <c r="O55" s="41"/>
      <c r="P55" s="41"/>
      <c r="Q55" s="41"/>
      <c r="R55" s="41"/>
      <c r="S55" s="41"/>
      <c r="T55" s="41"/>
      <c r="U55" s="41"/>
      <c r="V55" s="41"/>
      <c r="W55" s="41"/>
      <c r="X55" s="41"/>
      <c r="Y55" s="41"/>
      <c r="Z55" s="41"/>
      <c r="AA55" s="41"/>
      <c r="AB55" s="41"/>
      <c r="AC55" s="41"/>
      <c r="AD55" s="41"/>
      <c r="AE55" s="41"/>
      <c r="AF55" s="41"/>
      <c r="AG55" s="41"/>
      <c r="AH55" s="41"/>
      <c r="AI55" s="41"/>
      <c r="AJ55" s="41"/>
      <c r="AK55" s="41"/>
      <c r="AL55" s="41"/>
      <c r="AM55" s="41"/>
      <c r="AN55" s="41"/>
      <c r="AO55" s="41"/>
      <c r="AP55" s="41"/>
    </row>
    <row r="56" spans="1:42" s="42" customFormat="1" ht="15" customHeight="1" x14ac:dyDescent="0.35">
      <c r="A56" s="438"/>
      <c r="B56" s="132" t="s">
        <v>182</v>
      </c>
      <c r="C56" s="178">
        <v>0</v>
      </c>
      <c r="D56" s="37">
        <v>11</v>
      </c>
      <c r="E56" s="46">
        <v>5</v>
      </c>
      <c r="F56" s="175">
        <f>IF(C56&lt;&gt;"",C56*D56,E56*D56)*C54</f>
        <v>0</v>
      </c>
      <c r="G56" s="40"/>
      <c r="H56" s="117" t="s">
        <v>183</v>
      </c>
      <c r="I56" s="110"/>
      <c r="J56" s="116">
        <f t="shared" si="0"/>
        <v>0</v>
      </c>
      <c r="K56" s="41"/>
      <c r="L56" s="41"/>
      <c r="M56" s="142">
        <v>5.0000000000000001E-3</v>
      </c>
      <c r="N56" s="142">
        <f t="shared" si="1"/>
        <v>2627.9999999999995</v>
      </c>
      <c r="O56" s="41"/>
      <c r="P56" s="41"/>
      <c r="Q56" s="41"/>
      <c r="R56" s="41"/>
      <c r="S56" s="41"/>
      <c r="T56" s="41"/>
      <c r="U56" s="41"/>
      <c r="V56" s="41"/>
      <c r="W56" s="41"/>
      <c r="X56" s="41"/>
      <c r="Y56" s="41"/>
      <c r="Z56" s="41"/>
      <c r="AA56" s="41"/>
      <c r="AB56" s="41"/>
      <c r="AC56" s="41"/>
      <c r="AD56" s="41"/>
      <c r="AE56" s="41"/>
      <c r="AF56" s="41"/>
      <c r="AG56" s="41"/>
      <c r="AH56" s="41"/>
      <c r="AI56" s="41"/>
      <c r="AJ56" s="41"/>
      <c r="AK56" s="41"/>
      <c r="AL56" s="41"/>
      <c r="AM56" s="41"/>
      <c r="AN56" s="41"/>
      <c r="AO56" s="41"/>
      <c r="AP56" s="41"/>
    </row>
    <row r="57" spans="1:42" s="42" customFormat="1" ht="16" thickBot="1" x14ac:dyDescent="0.4">
      <c r="A57" s="439"/>
      <c r="B57" s="164" t="s">
        <v>99</v>
      </c>
      <c r="C57" s="159">
        <f>IF(C54&gt;0,SUM(F54:F56),0)</f>
        <v>0</v>
      </c>
      <c r="D57" s="37"/>
      <c r="E57" s="46"/>
      <c r="F57" s="51"/>
      <c r="G57" s="40"/>
      <c r="H57" s="117" t="s">
        <v>184</v>
      </c>
      <c r="I57" s="110"/>
      <c r="J57" s="116">
        <f t="shared" si="0"/>
        <v>0</v>
      </c>
      <c r="K57" s="41"/>
      <c r="L57" s="41"/>
      <c r="M57" s="142">
        <v>0.216</v>
      </c>
      <c r="N57" s="142">
        <f t="shared" si="1"/>
        <v>113529.59999999999</v>
      </c>
      <c r="O57" s="41"/>
      <c r="P57" s="41"/>
      <c r="Q57" s="41"/>
      <c r="R57" s="41"/>
      <c r="S57" s="41"/>
      <c r="T57" s="41"/>
      <c r="U57" s="41"/>
      <c r="V57" s="41"/>
      <c r="W57" s="41"/>
      <c r="X57" s="41"/>
      <c r="Y57" s="41"/>
      <c r="Z57" s="41"/>
      <c r="AA57" s="41"/>
      <c r="AB57" s="41"/>
      <c r="AC57" s="41"/>
      <c r="AD57" s="41"/>
      <c r="AE57" s="41"/>
      <c r="AF57" s="41"/>
      <c r="AG57" s="41"/>
      <c r="AH57" s="41"/>
      <c r="AI57" s="41"/>
      <c r="AJ57" s="41"/>
      <c r="AK57" s="41"/>
      <c r="AL57" s="41"/>
      <c r="AM57" s="41"/>
      <c r="AN57" s="41"/>
      <c r="AO57" s="41"/>
      <c r="AP57" s="41"/>
    </row>
    <row r="58" spans="1:42" s="42" customFormat="1" ht="15.5" x14ac:dyDescent="0.35">
      <c r="A58" s="451" t="s">
        <v>185</v>
      </c>
      <c r="B58" s="162" t="s">
        <v>186</v>
      </c>
      <c r="C58" s="165">
        <v>0</v>
      </c>
      <c r="D58" s="37">
        <v>30</v>
      </c>
      <c r="E58" s="46"/>
      <c r="F58" s="175">
        <f>C58*D58</f>
        <v>0</v>
      </c>
      <c r="G58" s="40"/>
      <c r="H58" s="117" t="s">
        <v>187</v>
      </c>
      <c r="I58" s="110"/>
      <c r="J58" s="116">
        <f t="shared" si="0"/>
        <v>0</v>
      </c>
      <c r="K58" s="41"/>
      <c r="L58" s="41"/>
      <c r="M58" s="142">
        <v>0.11900000000000001</v>
      </c>
      <c r="N58" s="142">
        <f t="shared" si="1"/>
        <v>62546.400000000001</v>
      </c>
      <c r="O58" s="41"/>
      <c r="P58" s="41"/>
      <c r="Q58" s="41"/>
      <c r="R58" s="41"/>
      <c r="S58" s="41"/>
      <c r="T58" s="41"/>
      <c r="U58" s="41"/>
      <c r="V58" s="41"/>
      <c r="W58" s="41"/>
      <c r="X58" s="41"/>
      <c r="Y58" s="41"/>
      <c r="Z58" s="41"/>
      <c r="AA58" s="41"/>
      <c r="AB58" s="41"/>
      <c r="AC58" s="41"/>
      <c r="AD58" s="41"/>
      <c r="AE58" s="41"/>
      <c r="AF58" s="41"/>
      <c r="AG58" s="41"/>
      <c r="AH58" s="41"/>
      <c r="AI58" s="41"/>
      <c r="AJ58" s="41"/>
      <c r="AK58" s="41"/>
      <c r="AL58" s="41"/>
      <c r="AM58" s="41"/>
      <c r="AN58" s="41"/>
      <c r="AO58" s="41"/>
      <c r="AP58" s="41"/>
    </row>
    <row r="59" spans="1:42" ht="15.5" x14ac:dyDescent="0.35">
      <c r="A59" s="452"/>
      <c r="B59" s="135" t="s">
        <v>188</v>
      </c>
      <c r="C59" s="178">
        <v>0</v>
      </c>
      <c r="D59" s="37">
        <v>9</v>
      </c>
      <c r="E59" s="46">
        <v>5</v>
      </c>
      <c r="F59" s="175">
        <f>IF(C59&lt;&gt;"",C59*D59,E59*D59)*C58</f>
        <v>0</v>
      </c>
      <c r="G59" s="40"/>
      <c r="H59" s="117" t="s">
        <v>189</v>
      </c>
      <c r="I59" s="110"/>
      <c r="J59" s="116">
        <f t="shared" si="0"/>
        <v>0</v>
      </c>
      <c r="K59" s="38"/>
      <c r="L59" s="38"/>
      <c r="M59" s="142">
        <v>0.216</v>
      </c>
      <c r="N59" s="142">
        <f t="shared" si="1"/>
        <v>113529.59999999999</v>
      </c>
      <c r="O59" s="38"/>
      <c r="P59" s="38"/>
      <c r="Q59" s="38"/>
      <c r="R59" s="38"/>
      <c r="S59" s="38"/>
      <c r="T59" s="38"/>
      <c r="U59" s="38"/>
      <c r="V59" s="38"/>
      <c r="W59" s="38"/>
      <c r="X59" s="38"/>
      <c r="Y59" s="38"/>
      <c r="Z59" s="38"/>
      <c r="AA59" s="38"/>
      <c r="AB59" s="38"/>
      <c r="AC59" s="38"/>
      <c r="AD59" s="38"/>
      <c r="AE59" s="38"/>
      <c r="AF59" s="38"/>
      <c r="AG59" s="38"/>
      <c r="AH59" s="38"/>
      <c r="AI59" s="38"/>
      <c r="AJ59" s="38"/>
      <c r="AK59" s="38"/>
      <c r="AL59" s="38"/>
      <c r="AM59" s="38"/>
      <c r="AN59" s="38"/>
      <c r="AO59" s="38"/>
      <c r="AP59" s="38"/>
    </row>
    <row r="60" spans="1:42" ht="15.5" x14ac:dyDescent="0.35">
      <c r="A60" s="452"/>
      <c r="B60" s="135" t="s">
        <v>190</v>
      </c>
      <c r="C60" s="178">
        <v>0</v>
      </c>
      <c r="D60" s="37">
        <v>5</v>
      </c>
      <c r="E60" s="46">
        <v>0</v>
      </c>
      <c r="F60" s="175">
        <f>IF(C60&lt;&gt;"",C60*D60,E60*D60)*C58</f>
        <v>0</v>
      </c>
      <c r="G60" s="40"/>
      <c r="H60" s="117" t="s">
        <v>191</v>
      </c>
      <c r="I60" s="110"/>
      <c r="J60" s="116">
        <f t="shared" si="0"/>
        <v>0</v>
      </c>
      <c r="K60" s="38"/>
      <c r="L60" s="38"/>
      <c r="M60" s="142">
        <v>0.216</v>
      </c>
      <c r="N60" s="142">
        <f t="shared" si="1"/>
        <v>113529.59999999999</v>
      </c>
      <c r="O60" s="38"/>
      <c r="P60" s="38"/>
      <c r="Q60" s="38"/>
      <c r="R60" s="38"/>
      <c r="S60" s="38"/>
      <c r="T60" s="38"/>
      <c r="U60" s="38"/>
      <c r="V60" s="38"/>
      <c r="W60" s="38"/>
      <c r="X60" s="38"/>
      <c r="Y60" s="38"/>
      <c r="Z60" s="38"/>
      <c r="AA60" s="38"/>
      <c r="AB60" s="38"/>
      <c r="AC60" s="38"/>
      <c r="AD60" s="38"/>
      <c r="AE60" s="38"/>
      <c r="AF60" s="38"/>
      <c r="AG60" s="38"/>
      <c r="AH60" s="38"/>
      <c r="AI60" s="38"/>
      <c r="AJ60" s="38"/>
      <c r="AK60" s="38"/>
      <c r="AL60" s="38"/>
      <c r="AM60" s="38"/>
      <c r="AN60" s="38"/>
      <c r="AO60" s="38"/>
      <c r="AP60" s="38"/>
    </row>
    <row r="61" spans="1:42" ht="15.5" x14ac:dyDescent="0.35">
      <c r="A61" s="452"/>
      <c r="B61" s="131" t="s">
        <v>192</v>
      </c>
      <c r="C61" s="178">
        <v>0</v>
      </c>
      <c r="D61" s="48">
        <v>0.25</v>
      </c>
      <c r="E61" s="46"/>
      <c r="F61" s="175">
        <f>ROUNDUP(C61*D61,0)</f>
        <v>0</v>
      </c>
      <c r="G61" s="40"/>
      <c r="H61" s="117" t="s">
        <v>193</v>
      </c>
      <c r="I61" s="110"/>
      <c r="J61" s="116">
        <f t="shared" si="0"/>
        <v>0</v>
      </c>
      <c r="K61" s="38"/>
      <c r="L61" s="38"/>
      <c r="M61" s="142">
        <v>4.9000000000000002E-2</v>
      </c>
      <c r="N61" s="142">
        <f t="shared" si="1"/>
        <v>25754.400000000001</v>
      </c>
      <c r="O61" s="38"/>
      <c r="P61" s="38"/>
      <c r="Q61" s="38"/>
      <c r="R61" s="38"/>
      <c r="S61" s="38"/>
      <c r="T61" s="38"/>
      <c r="U61" s="38"/>
      <c r="V61" s="38"/>
      <c r="W61" s="38"/>
      <c r="X61" s="38"/>
      <c r="Y61" s="38"/>
      <c r="Z61" s="38"/>
      <c r="AA61" s="38"/>
      <c r="AB61" s="38"/>
      <c r="AC61" s="38"/>
      <c r="AD61" s="38"/>
      <c r="AE61" s="38"/>
      <c r="AF61" s="38"/>
      <c r="AG61" s="38"/>
      <c r="AH61" s="38"/>
      <c r="AI61" s="38"/>
      <c r="AJ61" s="38"/>
      <c r="AK61" s="38"/>
      <c r="AL61" s="38"/>
      <c r="AM61" s="38"/>
      <c r="AN61" s="38"/>
      <c r="AO61" s="38"/>
      <c r="AP61" s="38"/>
    </row>
    <row r="62" spans="1:42" ht="15.5" x14ac:dyDescent="0.35">
      <c r="A62" s="452"/>
      <c r="B62" s="129" t="s">
        <v>99</v>
      </c>
      <c r="C62" s="57">
        <f>SUM(F58:F60)</f>
        <v>0</v>
      </c>
      <c r="D62" s="37"/>
      <c r="E62" s="46"/>
      <c r="F62" s="51"/>
      <c r="G62" s="176"/>
      <c r="H62" s="117" t="s">
        <v>194</v>
      </c>
      <c r="I62" s="110"/>
      <c r="J62" s="116">
        <f t="shared" si="0"/>
        <v>0</v>
      </c>
      <c r="K62" s="38"/>
      <c r="L62" s="38"/>
      <c r="M62" s="142">
        <v>6.0000000000000001E-3</v>
      </c>
      <c r="N62" s="142">
        <f t="shared" si="1"/>
        <v>3153.6000000000004</v>
      </c>
      <c r="O62" s="38"/>
      <c r="P62" s="38"/>
      <c r="Q62" s="38"/>
      <c r="R62" s="38"/>
      <c r="S62" s="38"/>
      <c r="T62" s="38"/>
      <c r="U62" s="38"/>
      <c r="V62" s="38"/>
      <c r="W62" s="38"/>
      <c r="X62" s="38"/>
      <c r="Y62" s="38"/>
      <c r="Z62" s="38"/>
      <c r="AA62" s="38"/>
      <c r="AB62" s="38"/>
      <c r="AC62" s="38"/>
      <c r="AD62" s="38"/>
      <c r="AE62" s="38"/>
      <c r="AF62" s="38"/>
      <c r="AG62" s="38"/>
      <c r="AH62" s="38"/>
      <c r="AI62" s="38"/>
      <c r="AJ62" s="38"/>
      <c r="AK62" s="38"/>
      <c r="AL62" s="38"/>
      <c r="AM62" s="38"/>
      <c r="AN62" s="38"/>
      <c r="AO62" s="38"/>
      <c r="AP62" s="38"/>
    </row>
    <row r="63" spans="1:42" ht="15.75" customHeight="1" thickBot="1" x14ac:dyDescent="0.4">
      <c r="A63" s="453"/>
      <c r="B63" s="161" t="s">
        <v>111</v>
      </c>
      <c r="C63" s="159">
        <f>IF(C61&gt;0,F61,0)</f>
        <v>0</v>
      </c>
      <c r="D63" s="182"/>
      <c r="E63" s="182"/>
      <c r="F63" s="182"/>
      <c r="G63" s="176"/>
      <c r="H63" s="117" t="s">
        <v>195</v>
      </c>
      <c r="I63" s="110"/>
      <c r="J63" s="116">
        <f t="shared" si="0"/>
        <v>0</v>
      </c>
      <c r="K63" s="38"/>
      <c r="L63" s="38"/>
      <c r="M63" s="179">
        <v>2.4E-2</v>
      </c>
      <c r="N63" s="142">
        <f t="shared" si="1"/>
        <v>12614.400000000001</v>
      </c>
      <c r="O63" s="38"/>
      <c r="P63" s="38"/>
      <c r="Q63" s="38"/>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row>
    <row r="64" spans="1:42" s="42" customFormat="1" ht="15.5" x14ac:dyDescent="0.35">
      <c r="A64" s="437" t="s">
        <v>196</v>
      </c>
      <c r="B64" s="162" t="s">
        <v>163</v>
      </c>
      <c r="C64" s="165">
        <v>0</v>
      </c>
      <c r="D64" s="37">
        <v>3</v>
      </c>
      <c r="E64" s="37"/>
      <c r="F64" s="175">
        <f>C64*D64</f>
        <v>0</v>
      </c>
      <c r="G64" s="176"/>
      <c r="H64" s="117" t="s">
        <v>197</v>
      </c>
      <c r="I64" s="110"/>
      <c r="J64" s="116">
        <f t="shared" si="0"/>
        <v>0</v>
      </c>
      <c r="K64" s="41"/>
      <c r="L64" s="41"/>
      <c r="M64" s="142">
        <v>6.0000000000000001E-3</v>
      </c>
      <c r="N64" s="142">
        <f t="shared" si="1"/>
        <v>3153.6000000000004</v>
      </c>
      <c r="O64" s="41"/>
      <c r="P64" s="41"/>
      <c r="Q64" s="41"/>
      <c r="R64" s="41"/>
      <c r="S64" s="41"/>
      <c r="T64" s="41"/>
      <c r="U64" s="41"/>
      <c r="V64" s="41"/>
      <c r="W64" s="41"/>
      <c r="X64" s="41"/>
      <c r="Y64" s="41"/>
      <c r="Z64" s="41"/>
      <c r="AA64" s="41"/>
      <c r="AB64" s="41"/>
      <c r="AC64" s="41"/>
      <c r="AD64" s="41"/>
      <c r="AE64" s="41"/>
      <c r="AF64" s="41"/>
      <c r="AG64" s="41"/>
      <c r="AH64" s="41"/>
      <c r="AI64" s="41"/>
      <c r="AJ64" s="41"/>
      <c r="AK64" s="41"/>
      <c r="AL64" s="41"/>
      <c r="AM64" s="41"/>
      <c r="AN64" s="41"/>
      <c r="AO64" s="41"/>
      <c r="AP64" s="41"/>
    </row>
    <row r="65" spans="1:42" s="42" customFormat="1" ht="15.5" x14ac:dyDescent="0.35">
      <c r="A65" s="438"/>
      <c r="B65" s="128" t="s">
        <v>198</v>
      </c>
      <c r="C65" s="127">
        <v>0</v>
      </c>
      <c r="D65" s="37">
        <v>6</v>
      </c>
      <c r="E65" s="37"/>
      <c r="F65" s="175">
        <f>C65*D65*C64</f>
        <v>0</v>
      </c>
      <c r="G65" s="176"/>
      <c r="H65" s="117" t="s">
        <v>199</v>
      </c>
      <c r="I65" s="110"/>
      <c r="J65" s="116">
        <f t="shared" si="0"/>
        <v>0</v>
      </c>
      <c r="K65" s="41"/>
      <c r="L65" s="41"/>
      <c r="M65" s="142">
        <v>4.0000000000000001E-3</v>
      </c>
      <c r="N65" s="142">
        <f t="shared" si="1"/>
        <v>2102.4</v>
      </c>
      <c r="O65" s="41"/>
      <c r="P65" s="41"/>
      <c r="Q65" s="41"/>
      <c r="R65" s="41"/>
      <c r="S65" s="41"/>
      <c r="T65" s="41"/>
      <c r="U65" s="41"/>
      <c r="V65" s="41"/>
      <c r="W65" s="41"/>
      <c r="X65" s="41"/>
      <c r="Y65" s="41"/>
      <c r="Z65" s="41"/>
      <c r="AA65" s="41"/>
      <c r="AB65" s="41"/>
      <c r="AC65" s="41"/>
      <c r="AD65" s="41"/>
      <c r="AE65" s="41"/>
      <c r="AF65" s="41"/>
      <c r="AG65" s="41"/>
      <c r="AH65" s="41"/>
      <c r="AI65" s="41"/>
      <c r="AJ65" s="41"/>
      <c r="AK65" s="41"/>
      <c r="AL65" s="41"/>
      <c r="AM65" s="41"/>
      <c r="AN65" s="41"/>
      <c r="AO65" s="41"/>
      <c r="AP65" s="41"/>
    </row>
    <row r="66" spans="1:42" s="42" customFormat="1" ht="15" customHeight="1" x14ac:dyDescent="0.35">
      <c r="A66" s="438"/>
      <c r="B66" s="134" t="s">
        <v>200</v>
      </c>
      <c r="C66" s="127">
        <v>0</v>
      </c>
      <c r="D66" s="37">
        <v>8</v>
      </c>
      <c r="E66" s="37">
        <v>2</v>
      </c>
      <c r="F66" s="175">
        <f>IF(C66&lt;&gt;"",C66*D66,E66*D66)*C64</f>
        <v>0</v>
      </c>
      <c r="G66" s="40"/>
      <c r="H66" s="117" t="s">
        <v>201</v>
      </c>
      <c r="I66" s="110"/>
      <c r="J66" s="116">
        <f t="shared" ref="J66:J97" si="2">N66*I66</f>
        <v>0</v>
      </c>
      <c r="K66" s="41"/>
      <c r="L66" s="41"/>
      <c r="M66" s="142">
        <v>6.0000000000000001E-3</v>
      </c>
      <c r="N66" s="142">
        <f t="shared" ref="N66:N97" si="3">M66*60*24*365</f>
        <v>3153.6000000000004</v>
      </c>
      <c r="O66" s="41"/>
      <c r="P66" s="41"/>
      <c r="Q66" s="41"/>
      <c r="R66" s="41"/>
      <c r="S66" s="41"/>
      <c r="T66" s="41"/>
      <c r="U66" s="41"/>
      <c r="V66" s="41"/>
      <c r="W66" s="41"/>
      <c r="X66" s="41"/>
      <c r="Y66" s="41"/>
      <c r="Z66" s="41"/>
      <c r="AA66" s="41"/>
      <c r="AB66" s="41"/>
      <c r="AC66" s="41"/>
      <c r="AD66" s="41"/>
      <c r="AE66" s="41"/>
      <c r="AF66" s="41"/>
      <c r="AG66" s="41"/>
      <c r="AH66" s="41"/>
      <c r="AI66" s="41"/>
      <c r="AJ66" s="41"/>
      <c r="AK66" s="41"/>
      <c r="AL66" s="41"/>
      <c r="AM66" s="41"/>
      <c r="AN66" s="41"/>
      <c r="AO66" s="41"/>
      <c r="AP66" s="41"/>
    </row>
    <row r="67" spans="1:42" s="42" customFormat="1" ht="15.5" x14ac:dyDescent="0.35">
      <c r="A67" s="438"/>
      <c r="B67" s="129" t="s">
        <v>202</v>
      </c>
      <c r="C67" s="127">
        <v>0</v>
      </c>
      <c r="D67" s="37">
        <v>8</v>
      </c>
      <c r="E67" s="37">
        <v>2</v>
      </c>
      <c r="F67" s="175">
        <f>IF(C67&lt;&gt;"",C67*D67,E67*D67)*C64</f>
        <v>0</v>
      </c>
      <c r="G67" s="40"/>
      <c r="H67" s="117" t="s">
        <v>203</v>
      </c>
      <c r="I67" s="110"/>
      <c r="J67" s="116">
        <f t="shared" si="2"/>
        <v>0</v>
      </c>
      <c r="K67" s="41"/>
      <c r="L67" s="41"/>
      <c r="M67" s="142">
        <v>0.01</v>
      </c>
      <c r="N67" s="142">
        <f t="shared" si="3"/>
        <v>5255.9999999999991</v>
      </c>
      <c r="O67" s="41"/>
      <c r="P67" s="41"/>
      <c r="Q67" s="41"/>
      <c r="R67" s="41"/>
      <c r="S67" s="41"/>
      <c r="T67" s="41"/>
      <c r="U67" s="41"/>
      <c r="V67" s="41"/>
      <c r="W67" s="41"/>
      <c r="X67" s="41"/>
      <c r="Y67" s="41"/>
      <c r="Z67" s="41"/>
      <c r="AA67" s="41"/>
      <c r="AB67" s="41"/>
      <c r="AC67" s="41"/>
      <c r="AD67" s="41"/>
      <c r="AE67" s="41"/>
      <c r="AF67" s="41"/>
      <c r="AG67" s="41"/>
      <c r="AH67" s="41"/>
      <c r="AI67" s="41"/>
      <c r="AJ67" s="41"/>
      <c r="AK67" s="41"/>
      <c r="AL67" s="41"/>
      <c r="AM67" s="41"/>
      <c r="AN67" s="41"/>
      <c r="AO67" s="41"/>
      <c r="AP67" s="41"/>
    </row>
    <row r="68" spans="1:42" s="42" customFormat="1" ht="15.75" customHeight="1" thickBot="1" x14ac:dyDescent="0.4">
      <c r="A68" s="439"/>
      <c r="B68" s="158" t="s">
        <v>99</v>
      </c>
      <c r="C68" s="159">
        <f>IF(AND(C64&gt;0, C65&gt;0),SUM(F64:F67),0)</f>
        <v>0</v>
      </c>
      <c r="D68" s="37">
        <v>8</v>
      </c>
      <c r="E68" s="50"/>
      <c r="F68" s="49"/>
      <c r="G68" s="40"/>
      <c r="H68" s="117" t="s">
        <v>204</v>
      </c>
      <c r="I68" s="110"/>
      <c r="J68" s="116">
        <f t="shared" si="2"/>
        <v>0</v>
      </c>
      <c r="K68" s="41"/>
      <c r="L68" s="41"/>
      <c r="M68" s="181">
        <v>0.01</v>
      </c>
      <c r="N68" s="142">
        <f t="shared" si="3"/>
        <v>5255.9999999999991</v>
      </c>
      <c r="O68" s="41"/>
      <c r="P68" s="41"/>
      <c r="Q68" s="41"/>
      <c r="R68" s="41"/>
      <c r="S68" s="41"/>
      <c r="T68" s="41"/>
      <c r="U68" s="41"/>
      <c r="V68" s="41"/>
      <c r="W68" s="41"/>
      <c r="X68" s="41"/>
      <c r="Y68" s="41"/>
      <c r="Z68" s="41"/>
      <c r="AA68" s="41"/>
      <c r="AB68" s="41"/>
      <c r="AC68" s="41"/>
      <c r="AD68" s="41"/>
      <c r="AE68" s="41"/>
      <c r="AF68" s="41"/>
      <c r="AG68" s="41"/>
      <c r="AH68" s="41"/>
      <c r="AI68" s="41"/>
      <c r="AJ68" s="41"/>
      <c r="AK68" s="41"/>
      <c r="AL68" s="41"/>
      <c r="AM68" s="41"/>
      <c r="AN68" s="41"/>
      <c r="AO68" s="41"/>
      <c r="AP68" s="41"/>
    </row>
    <row r="69" spans="1:42" s="42" customFormat="1" ht="15.5" x14ac:dyDescent="0.35">
      <c r="A69" s="437" t="s">
        <v>205</v>
      </c>
      <c r="B69" s="162" t="s">
        <v>206</v>
      </c>
      <c r="C69" s="180">
        <v>0</v>
      </c>
      <c r="D69" s="37">
        <v>0</v>
      </c>
      <c r="E69" s="46"/>
      <c r="F69" s="175">
        <f>C69*D69</f>
        <v>0</v>
      </c>
      <c r="G69" s="40"/>
      <c r="H69" s="117" t="s">
        <v>207</v>
      </c>
      <c r="I69" s="110"/>
      <c r="J69" s="116">
        <f t="shared" si="2"/>
        <v>0</v>
      </c>
      <c r="K69" s="41"/>
      <c r="L69" s="41"/>
      <c r="M69" s="142">
        <v>7.0000000000000001E-3</v>
      </c>
      <c r="N69" s="142">
        <f t="shared" si="3"/>
        <v>3679.2</v>
      </c>
      <c r="O69" s="41"/>
      <c r="P69" s="41"/>
      <c r="Q69" s="41"/>
      <c r="R69" s="41"/>
      <c r="S69" s="41"/>
      <c r="T69" s="41"/>
      <c r="U69" s="41"/>
      <c r="V69" s="41"/>
      <c r="W69" s="41"/>
      <c r="X69" s="41"/>
      <c r="Y69" s="41"/>
      <c r="Z69" s="41"/>
      <c r="AA69" s="41"/>
      <c r="AB69" s="41"/>
      <c r="AC69" s="41"/>
      <c r="AD69" s="41"/>
      <c r="AE69" s="41"/>
      <c r="AF69" s="41"/>
      <c r="AG69" s="41"/>
      <c r="AH69" s="41"/>
      <c r="AI69" s="41"/>
      <c r="AJ69" s="41"/>
      <c r="AK69" s="41"/>
      <c r="AL69" s="41"/>
      <c r="AM69" s="41"/>
      <c r="AN69" s="41"/>
      <c r="AO69" s="41"/>
      <c r="AP69" s="41"/>
    </row>
    <row r="70" spans="1:42" s="42" customFormat="1" ht="15.5" x14ac:dyDescent="0.35">
      <c r="A70" s="438"/>
      <c r="B70" s="136" t="s">
        <v>208</v>
      </c>
      <c r="C70" s="178">
        <v>0</v>
      </c>
      <c r="D70" s="37">
        <v>11</v>
      </c>
      <c r="E70" s="46"/>
      <c r="F70" s="175">
        <f>D70*C70*C69</f>
        <v>0</v>
      </c>
      <c r="G70" s="40"/>
      <c r="H70" s="117" t="s">
        <v>209</v>
      </c>
      <c r="I70" s="110"/>
      <c r="J70" s="116">
        <f t="shared" si="2"/>
        <v>0</v>
      </c>
      <c r="K70" s="41"/>
      <c r="L70" s="41"/>
      <c r="M70" s="142">
        <v>0.01</v>
      </c>
      <c r="N70" s="142">
        <f t="shared" si="3"/>
        <v>5255.9999999999991</v>
      </c>
      <c r="O70" s="41"/>
      <c r="P70" s="41"/>
      <c r="Q70" s="41"/>
      <c r="R70" s="41"/>
      <c r="S70" s="41"/>
      <c r="T70" s="41"/>
      <c r="U70" s="41"/>
      <c r="V70" s="41"/>
      <c r="W70" s="41"/>
      <c r="X70" s="41"/>
      <c r="Y70" s="41"/>
      <c r="Z70" s="41"/>
      <c r="AA70" s="41"/>
      <c r="AB70" s="41"/>
      <c r="AC70" s="41"/>
      <c r="AD70" s="41"/>
      <c r="AE70" s="41"/>
      <c r="AF70" s="41"/>
      <c r="AG70" s="41"/>
      <c r="AH70" s="41"/>
      <c r="AI70" s="41"/>
      <c r="AJ70" s="41"/>
      <c r="AK70" s="41"/>
      <c r="AL70" s="41"/>
      <c r="AM70" s="41"/>
      <c r="AN70" s="41"/>
      <c r="AO70" s="41"/>
      <c r="AP70" s="41"/>
    </row>
    <row r="71" spans="1:42" s="42" customFormat="1" ht="15.5" x14ac:dyDescent="0.35">
      <c r="A71" s="438"/>
      <c r="B71" s="137" t="s">
        <v>210</v>
      </c>
      <c r="C71" s="178">
        <v>0</v>
      </c>
      <c r="D71" s="37">
        <v>8</v>
      </c>
      <c r="E71" s="46"/>
      <c r="F71" s="175">
        <f>D71*C71</f>
        <v>0</v>
      </c>
      <c r="G71" s="40"/>
      <c r="H71" s="117" t="s">
        <v>211</v>
      </c>
      <c r="I71" s="110"/>
      <c r="J71" s="116">
        <f t="shared" si="2"/>
        <v>0</v>
      </c>
      <c r="K71" s="41"/>
      <c r="L71" s="41"/>
      <c r="M71" s="142">
        <v>6.3E-2</v>
      </c>
      <c r="N71" s="142">
        <f t="shared" si="3"/>
        <v>33112.800000000003</v>
      </c>
      <c r="O71" s="41"/>
      <c r="P71" s="41"/>
      <c r="Q71" s="41"/>
      <c r="R71" s="41"/>
      <c r="S71" s="41"/>
      <c r="T71" s="41"/>
      <c r="U71" s="41"/>
      <c r="V71" s="41"/>
      <c r="W71" s="41"/>
      <c r="X71" s="41"/>
      <c r="Y71" s="41"/>
      <c r="Z71" s="41"/>
      <c r="AA71" s="41"/>
      <c r="AB71" s="41"/>
      <c r="AC71" s="41"/>
      <c r="AD71" s="41"/>
      <c r="AE71" s="41"/>
      <c r="AF71" s="41"/>
      <c r="AG71" s="41"/>
      <c r="AH71" s="41"/>
      <c r="AI71" s="41"/>
      <c r="AJ71" s="41"/>
      <c r="AK71" s="41"/>
      <c r="AL71" s="41"/>
      <c r="AM71" s="41"/>
      <c r="AN71" s="41"/>
      <c r="AO71" s="41"/>
      <c r="AP71" s="41"/>
    </row>
    <row r="72" spans="1:42" ht="15.75" customHeight="1" thickBot="1" x14ac:dyDescent="0.4">
      <c r="A72" s="439"/>
      <c r="B72" s="164" t="s">
        <v>99</v>
      </c>
      <c r="C72" s="159">
        <f>IF(AND(C69&gt;0,C70&gt;0,C71&gt;0),SUM(F69:F70),0)</f>
        <v>0</v>
      </c>
      <c r="D72" s="37"/>
      <c r="E72" s="46"/>
      <c r="F72" s="51"/>
      <c r="G72" s="40"/>
      <c r="H72" s="117" t="s">
        <v>212</v>
      </c>
      <c r="I72" s="110"/>
      <c r="J72" s="116">
        <f t="shared" si="2"/>
        <v>0</v>
      </c>
      <c r="K72" s="38"/>
      <c r="L72" s="38"/>
      <c r="M72" s="142">
        <v>5.0000000000000002E-5</v>
      </c>
      <c r="N72" s="142">
        <f t="shared" si="3"/>
        <v>26.280000000000005</v>
      </c>
      <c r="O72" s="38"/>
      <c r="P72" s="38"/>
      <c r="Q72" s="38"/>
      <c r="R72" s="38"/>
      <c r="S72" s="38"/>
      <c r="T72" s="38"/>
      <c r="U72" s="38"/>
      <c r="V72" s="38"/>
      <c r="W72" s="38"/>
      <c r="X72" s="38"/>
      <c r="Y72" s="38"/>
      <c r="Z72" s="38"/>
      <c r="AA72" s="38"/>
      <c r="AB72" s="38"/>
      <c r="AC72" s="38"/>
      <c r="AD72" s="38"/>
      <c r="AE72" s="38"/>
      <c r="AF72" s="38"/>
      <c r="AG72" s="38"/>
      <c r="AH72" s="38"/>
      <c r="AI72" s="38"/>
      <c r="AJ72" s="38"/>
      <c r="AK72" s="38"/>
      <c r="AL72" s="38"/>
      <c r="AM72" s="38"/>
      <c r="AN72" s="38"/>
      <c r="AO72" s="38"/>
      <c r="AP72" s="38"/>
    </row>
    <row r="73" spans="1:42" ht="15.75" customHeight="1" x14ac:dyDescent="0.35">
      <c r="A73" s="437" t="s">
        <v>213</v>
      </c>
      <c r="B73" s="162" t="s">
        <v>214</v>
      </c>
      <c r="C73" s="180">
        <v>0</v>
      </c>
      <c r="D73" s="37">
        <v>21</v>
      </c>
      <c r="E73" s="46"/>
      <c r="F73" s="175">
        <f>C73*D73</f>
        <v>0</v>
      </c>
      <c r="G73" s="176"/>
      <c r="H73" s="117" t="s">
        <v>215</v>
      </c>
      <c r="I73" s="110"/>
      <c r="J73" s="116">
        <f t="shared" si="2"/>
        <v>0</v>
      </c>
      <c r="K73" s="38"/>
      <c r="L73" s="38"/>
      <c r="M73" s="142">
        <v>0.38200000000000001</v>
      </c>
      <c r="N73" s="142">
        <f t="shared" si="3"/>
        <v>200779.2</v>
      </c>
      <c r="O73" s="38"/>
      <c r="P73" s="38"/>
      <c r="Q73" s="38"/>
      <c r="R73" s="38"/>
      <c r="S73" s="38"/>
      <c r="T73" s="38"/>
      <c r="U73" s="38"/>
      <c r="V73" s="38"/>
      <c r="W73" s="38"/>
      <c r="X73" s="38"/>
      <c r="Y73" s="38"/>
      <c r="Z73" s="38"/>
      <c r="AA73" s="38"/>
      <c r="AB73" s="38"/>
      <c r="AC73" s="38"/>
      <c r="AD73" s="38"/>
      <c r="AE73" s="38"/>
      <c r="AF73" s="38"/>
      <c r="AG73" s="38"/>
      <c r="AH73" s="38"/>
      <c r="AI73" s="38"/>
      <c r="AJ73" s="38"/>
      <c r="AK73" s="38"/>
      <c r="AL73" s="38"/>
      <c r="AM73" s="38"/>
      <c r="AN73" s="38"/>
      <c r="AO73" s="38"/>
      <c r="AP73" s="38"/>
    </row>
    <row r="74" spans="1:42" ht="15.75" customHeight="1" x14ac:dyDescent="0.35">
      <c r="A74" s="438"/>
      <c r="B74" s="136" t="s">
        <v>216</v>
      </c>
      <c r="C74" s="178">
        <v>0</v>
      </c>
      <c r="D74" s="37">
        <v>7</v>
      </c>
      <c r="E74" s="46"/>
      <c r="F74" s="175">
        <f>D74*C74*C73</f>
        <v>0</v>
      </c>
      <c r="G74" s="40"/>
      <c r="H74" s="117" t="s">
        <v>217</v>
      </c>
      <c r="I74" s="110"/>
      <c r="J74" s="116">
        <f t="shared" si="2"/>
        <v>0</v>
      </c>
      <c r="K74" s="38"/>
      <c r="L74" s="38"/>
      <c r="M74" s="179">
        <v>5.1000000000000004E-2</v>
      </c>
      <c r="N74" s="142">
        <f t="shared" si="3"/>
        <v>26805.599999999999</v>
      </c>
      <c r="O74" s="38"/>
      <c r="P74" s="38"/>
      <c r="Q74" s="38"/>
      <c r="R74" s="38"/>
      <c r="S74" s="38"/>
      <c r="T74" s="38"/>
      <c r="U74" s="38"/>
      <c r="V74" s="38"/>
      <c r="W74" s="38"/>
      <c r="X74" s="38"/>
      <c r="Y74" s="38"/>
      <c r="Z74" s="38"/>
      <c r="AA74" s="38"/>
      <c r="AB74" s="38"/>
      <c r="AC74" s="38"/>
      <c r="AD74" s="38"/>
      <c r="AE74" s="38"/>
      <c r="AF74" s="38"/>
      <c r="AG74" s="38"/>
      <c r="AH74" s="38"/>
      <c r="AI74" s="38"/>
      <c r="AJ74" s="38"/>
      <c r="AK74" s="38"/>
      <c r="AL74" s="38"/>
      <c r="AM74" s="38"/>
      <c r="AN74" s="38"/>
      <c r="AO74" s="38"/>
      <c r="AP74" s="38"/>
    </row>
    <row r="75" spans="1:42" ht="15.75" customHeight="1" x14ac:dyDescent="0.35">
      <c r="A75" s="438"/>
      <c r="B75" s="136" t="s">
        <v>218</v>
      </c>
      <c r="C75" s="178">
        <v>0</v>
      </c>
      <c r="D75" s="37">
        <v>6</v>
      </c>
      <c r="E75" s="46"/>
      <c r="F75" s="175">
        <f>D75*C75*C73</f>
        <v>0</v>
      </c>
      <c r="G75" s="40"/>
      <c r="H75" s="117" t="s">
        <v>219</v>
      </c>
      <c r="I75" s="110"/>
      <c r="J75" s="116">
        <f t="shared" si="2"/>
        <v>0</v>
      </c>
      <c r="K75" s="38"/>
      <c r="L75" s="38"/>
      <c r="M75" s="142">
        <v>5.1000000000000004E-2</v>
      </c>
      <c r="N75" s="142">
        <f t="shared" si="3"/>
        <v>26805.599999999999</v>
      </c>
      <c r="O75" s="38"/>
      <c r="P75" s="38"/>
      <c r="Q75" s="38"/>
      <c r="R75" s="38"/>
      <c r="S75" s="38"/>
      <c r="T75" s="38"/>
      <c r="U75" s="38"/>
      <c r="V75" s="38"/>
      <c r="W75" s="38"/>
      <c r="X75" s="38"/>
      <c r="Y75" s="38"/>
      <c r="Z75" s="38"/>
      <c r="AA75" s="38"/>
      <c r="AB75" s="38"/>
      <c r="AC75" s="38"/>
      <c r="AD75" s="38"/>
      <c r="AE75" s="38"/>
      <c r="AF75" s="38"/>
      <c r="AG75" s="38"/>
      <c r="AH75" s="38"/>
      <c r="AI75" s="38"/>
      <c r="AJ75" s="38"/>
      <c r="AK75" s="38"/>
      <c r="AL75" s="38"/>
      <c r="AM75" s="38"/>
      <c r="AN75" s="38"/>
      <c r="AO75" s="38"/>
      <c r="AP75" s="38"/>
    </row>
    <row r="76" spans="1:42" ht="16" thickBot="1" x14ac:dyDescent="0.4">
      <c r="A76" s="439"/>
      <c r="B76" s="164" t="s">
        <v>99</v>
      </c>
      <c r="C76" s="159">
        <f>IF(AND(C73&gt;0,C74&gt;0,C75&gt;0),SUM(F73:F74),0)</f>
        <v>0</v>
      </c>
      <c r="D76" s="177"/>
      <c r="E76" s="177"/>
      <c r="F76" s="177"/>
      <c r="G76" s="176"/>
      <c r="H76" s="117" t="s">
        <v>220</v>
      </c>
      <c r="I76" s="110"/>
      <c r="J76" s="116">
        <f t="shared" si="2"/>
        <v>0</v>
      </c>
      <c r="K76" s="38"/>
      <c r="L76" s="38"/>
      <c r="M76" s="142">
        <v>1.6E-2</v>
      </c>
      <c r="N76" s="142">
        <f t="shared" si="3"/>
        <v>8409.6</v>
      </c>
      <c r="O76" s="38"/>
      <c r="P76" s="38"/>
      <c r="Q76" s="38"/>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row>
    <row r="77" spans="1:42" ht="15.5" x14ac:dyDescent="0.35">
      <c r="A77" s="437" t="s">
        <v>221</v>
      </c>
      <c r="B77" s="162" t="s">
        <v>222</v>
      </c>
      <c r="C77" s="165">
        <v>0</v>
      </c>
      <c r="D77" s="37">
        <v>50</v>
      </c>
      <c r="E77" s="37"/>
      <c r="F77" s="175">
        <f>C77*D77</f>
        <v>0</v>
      </c>
      <c r="G77" s="176"/>
      <c r="H77" s="117" t="s">
        <v>223</v>
      </c>
      <c r="I77" s="110"/>
      <c r="J77" s="116">
        <f t="shared" si="2"/>
        <v>0</v>
      </c>
      <c r="K77" s="38"/>
      <c r="L77" s="38"/>
      <c r="M77" s="142">
        <v>3.0000000000000001E-3</v>
      </c>
      <c r="N77" s="142">
        <f t="shared" si="3"/>
        <v>1576.8000000000002</v>
      </c>
      <c r="O77" s="38"/>
      <c r="P77" s="38"/>
      <c r="Q77" s="38"/>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row>
    <row r="78" spans="1:42" ht="15.5" x14ac:dyDescent="0.35">
      <c r="A78" s="438"/>
      <c r="B78" s="134" t="s">
        <v>224</v>
      </c>
      <c r="C78" s="127">
        <v>0</v>
      </c>
      <c r="D78" s="37">
        <v>2</v>
      </c>
      <c r="E78" s="37">
        <v>2</v>
      </c>
      <c r="F78" s="175">
        <f>IF(C78&gt;0,C78,E78)*D78*C77</f>
        <v>0</v>
      </c>
      <c r="G78" s="176"/>
      <c r="H78" s="117" t="s">
        <v>225</v>
      </c>
      <c r="I78" s="110"/>
      <c r="J78" s="116">
        <f t="shared" si="2"/>
        <v>0</v>
      </c>
      <c r="K78" s="38"/>
      <c r="L78" s="38"/>
      <c r="M78" s="142">
        <v>1.4999999999999999E-2</v>
      </c>
      <c r="N78" s="142">
        <f t="shared" si="3"/>
        <v>7883.9999999999991</v>
      </c>
      <c r="O78" s="38"/>
      <c r="P78" s="38"/>
      <c r="Q78" s="38"/>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row>
    <row r="79" spans="1:42" ht="15.5" x14ac:dyDescent="0.35">
      <c r="A79" s="438"/>
      <c r="B79" s="129" t="s">
        <v>226</v>
      </c>
      <c r="C79" s="127">
        <v>0</v>
      </c>
      <c r="D79" s="37">
        <v>14</v>
      </c>
      <c r="E79" s="37">
        <v>7</v>
      </c>
      <c r="F79" s="175">
        <f>IF(C79&gt;7,C79,E79)*D79*C77</f>
        <v>0</v>
      </c>
      <c r="G79" s="40"/>
      <c r="H79" s="117" t="s">
        <v>227</v>
      </c>
      <c r="I79" s="110"/>
      <c r="J79" s="116">
        <f t="shared" si="2"/>
        <v>0</v>
      </c>
      <c r="K79" s="38"/>
      <c r="L79" s="38"/>
      <c r="M79" s="142">
        <v>0.01</v>
      </c>
      <c r="N79" s="142">
        <f t="shared" si="3"/>
        <v>5255.9999999999991</v>
      </c>
      <c r="O79" s="38"/>
      <c r="P79" s="38"/>
      <c r="Q79" s="38"/>
      <c r="R79" s="38"/>
      <c r="S79" s="38"/>
      <c r="T79" s="38"/>
      <c r="U79" s="38"/>
      <c r="V79" s="38"/>
      <c r="W79" s="38"/>
      <c r="X79" s="38"/>
      <c r="Y79" s="38"/>
      <c r="Z79" s="38"/>
      <c r="AA79" s="38"/>
      <c r="AB79" s="38"/>
      <c r="AC79" s="38"/>
      <c r="AD79" s="38"/>
      <c r="AE79" s="38"/>
      <c r="AF79" s="38"/>
      <c r="AG79" s="38"/>
      <c r="AH79" s="38"/>
      <c r="AI79" s="38"/>
      <c r="AJ79" s="38"/>
      <c r="AK79" s="38"/>
      <c r="AL79" s="38"/>
      <c r="AM79" s="38"/>
      <c r="AN79" s="38"/>
      <c r="AO79" s="38"/>
      <c r="AP79" s="38"/>
    </row>
    <row r="80" spans="1:42" ht="16" thickBot="1" x14ac:dyDescent="0.4">
      <c r="A80" s="439"/>
      <c r="B80" s="158" t="s">
        <v>99</v>
      </c>
      <c r="C80" s="159">
        <f>IF(C77&gt;0,SUM(F77:F79),0)</f>
        <v>0</v>
      </c>
      <c r="D80" s="37"/>
      <c r="E80" s="50"/>
      <c r="F80" s="49"/>
      <c r="G80" s="40"/>
      <c r="H80" s="117" t="s">
        <v>228</v>
      </c>
      <c r="I80" s="110"/>
      <c r="J80" s="116">
        <f t="shared" si="2"/>
        <v>0</v>
      </c>
      <c r="K80" s="38"/>
      <c r="L80" s="38"/>
      <c r="M80" s="142">
        <v>0.216</v>
      </c>
      <c r="N80" s="142">
        <f t="shared" si="3"/>
        <v>113529.59999999999</v>
      </c>
      <c r="O80" s="38"/>
      <c r="P80" s="38"/>
      <c r="Q80" s="38"/>
      <c r="R80" s="38"/>
      <c r="S80" s="38"/>
      <c r="T80" s="38"/>
      <c r="U80" s="38"/>
      <c r="V80" s="38"/>
      <c r="W80" s="38"/>
      <c r="X80" s="38"/>
      <c r="Y80" s="38"/>
      <c r="Z80" s="38"/>
      <c r="AA80" s="38"/>
      <c r="AB80" s="38"/>
      <c r="AC80" s="38"/>
      <c r="AD80" s="38"/>
      <c r="AE80" s="38"/>
      <c r="AF80" s="38"/>
      <c r="AG80" s="38"/>
      <c r="AH80" s="38"/>
      <c r="AI80" s="38"/>
      <c r="AJ80" s="38"/>
      <c r="AK80" s="38"/>
      <c r="AL80" s="38"/>
      <c r="AM80" s="38"/>
      <c r="AN80" s="38"/>
      <c r="AO80" s="38"/>
      <c r="AP80" s="38"/>
    </row>
    <row r="81" spans="1:42" ht="15.5" x14ac:dyDescent="0.35">
      <c r="A81" s="451" t="s">
        <v>229</v>
      </c>
      <c r="B81" s="162" t="s">
        <v>230</v>
      </c>
      <c r="C81" s="165">
        <v>0</v>
      </c>
      <c r="D81" s="37">
        <f>32-8</f>
        <v>24</v>
      </c>
      <c r="E81" s="37"/>
      <c r="F81" s="175">
        <f>C81*D81</f>
        <v>0</v>
      </c>
      <c r="G81" s="176"/>
      <c r="H81" s="117" t="s">
        <v>231</v>
      </c>
      <c r="I81" s="110"/>
      <c r="J81" s="116">
        <f t="shared" si="2"/>
        <v>0</v>
      </c>
      <c r="K81" s="38"/>
      <c r="L81" s="38"/>
      <c r="M81" s="142">
        <v>4.5999999999999999E-2</v>
      </c>
      <c r="N81" s="142">
        <f t="shared" si="3"/>
        <v>24177.599999999999</v>
      </c>
      <c r="O81" s="38"/>
      <c r="P81" s="38"/>
      <c r="Q81" s="38"/>
      <c r="R81" s="38"/>
      <c r="S81" s="38"/>
      <c r="T81" s="38"/>
      <c r="U81" s="38"/>
      <c r="V81" s="38"/>
      <c r="W81" s="38"/>
      <c r="X81" s="38"/>
      <c r="Y81" s="38"/>
      <c r="Z81" s="38"/>
      <c r="AA81" s="38"/>
      <c r="AB81" s="38"/>
      <c r="AC81" s="38"/>
      <c r="AD81" s="38"/>
      <c r="AE81" s="38"/>
      <c r="AF81" s="38"/>
      <c r="AG81" s="38"/>
      <c r="AH81" s="38"/>
      <c r="AI81" s="38"/>
      <c r="AJ81" s="38"/>
      <c r="AK81" s="38"/>
      <c r="AL81" s="38"/>
      <c r="AM81" s="38"/>
      <c r="AN81" s="38"/>
      <c r="AO81" s="38"/>
      <c r="AP81" s="38"/>
    </row>
    <row r="82" spans="1:42" ht="15.5" x14ac:dyDescent="0.35">
      <c r="A82" s="452"/>
      <c r="B82" s="134" t="s">
        <v>232</v>
      </c>
      <c r="C82" s="127">
        <v>0</v>
      </c>
      <c r="D82" s="37">
        <v>8</v>
      </c>
      <c r="E82" s="37">
        <v>1</v>
      </c>
      <c r="F82" s="175">
        <f>IF(C82&gt;1,C82,E82)*D82*C81</f>
        <v>0</v>
      </c>
      <c r="G82" s="38"/>
      <c r="H82" s="117" t="s">
        <v>233</v>
      </c>
      <c r="I82" s="110"/>
      <c r="J82" s="116">
        <f t="shared" si="2"/>
        <v>0</v>
      </c>
      <c r="K82" s="38"/>
      <c r="L82" s="38"/>
      <c r="M82" s="142">
        <v>7.2000000000000008E-2</v>
      </c>
      <c r="N82" s="142">
        <f t="shared" si="3"/>
        <v>37843.200000000004</v>
      </c>
      <c r="O82" s="38"/>
      <c r="P82" s="38"/>
      <c r="Q82" s="38"/>
      <c r="R82" s="38"/>
      <c r="S82" s="38"/>
      <c r="T82" s="38"/>
      <c r="U82" s="38"/>
      <c r="V82" s="38"/>
      <c r="W82" s="38"/>
      <c r="X82" s="38"/>
      <c r="Y82" s="38"/>
      <c r="Z82" s="38"/>
      <c r="AA82" s="38"/>
      <c r="AB82" s="38"/>
      <c r="AC82" s="38"/>
      <c r="AD82" s="38"/>
      <c r="AE82" s="38"/>
      <c r="AF82" s="38"/>
      <c r="AG82" s="38"/>
      <c r="AH82" s="38"/>
      <c r="AI82" s="38"/>
      <c r="AJ82" s="38"/>
      <c r="AK82" s="38"/>
      <c r="AL82" s="38"/>
      <c r="AM82" s="38"/>
      <c r="AN82" s="38"/>
      <c r="AO82" s="38"/>
      <c r="AP82" s="38"/>
    </row>
    <row r="83" spans="1:42" ht="16" thickBot="1" x14ac:dyDescent="0.4">
      <c r="A83" s="453"/>
      <c r="B83" s="158" t="s">
        <v>99</v>
      </c>
      <c r="C83" s="159">
        <f>IF(C81&gt;0,SUM(F81:F82),0)</f>
        <v>0</v>
      </c>
      <c r="D83" s="37"/>
      <c r="E83" s="50"/>
      <c r="F83" s="49"/>
      <c r="G83" s="38"/>
      <c r="H83" s="117" t="s">
        <v>234</v>
      </c>
      <c r="I83" s="110"/>
      <c r="J83" s="116">
        <f t="shared" si="2"/>
        <v>0</v>
      </c>
      <c r="K83" s="38"/>
      <c r="L83" s="38"/>
      <c r="M83" s="142">
        <v>0.03</v>
      </c>
      <c r="N83" s="142">
        <f t="shared" si="3"/>
        <v>15767.999999999998</v>
      </c>
      <c r="O83" s="38"/>
      <c r="P83" s="38"/>
      <c r="Q83" s="38"/>
      <c r="R83" s="38"/>
      <c r="S83" s="38"/>
      <c r="T83" s="38"/>
      <c r="U83" s="38"/>
      <c r="V83" s="38"/>
      <c r="W83" s="38"/>
      <c r="X83" s="38"/>
      <c r="Y83" s="38"/>
      <c r="Z83" s="38"/>
      <c r="AA83" s="38"/>
      <c r="AB83" s="38"/>
      <c r="AC83" s="38"/>
      <c r="AD83" s="38"/>
      <c r="AE83" s="38"/>
      <c r="AF83" s="38"/>
      <c r="AG83" s="38"/>
      <c r="AH83" s="38"/>
      <c r="AI83" s="38"/>
      <c r="AJ83" s="38"/>
      <c r="AK83" s="38"/>
      <c r="AL83" s="38"/>
      <c r="AM83" s="38"/>
      <c r="AN83" s="38"/>
      <c r="AO83" s="38"/>
      <c r="AP83" s="38"/>
    </row>
    <row r="84" spans="1:42" ht="15.5" x14ac:dyDescent="0.35">
      <c r="A84" s="451" t="s">
        <v>235</v>
      </c>
      <c r="B84" s="162" t="s">
        <v>236</v>
      </c>
      <c r="C84" s="165">
        <v>0</v>
      </c>
      <c r="D84" s="37">
        <v>34</v>
      </c>
      <c r="E84" s="37"/>
      <c r="F84" s="175">
        <f>C84*D84</f>
        <v>0</v>
      </c>
      <c r="G84" s="38"/>
      <c r="H84" s="117" t="s">
        <v>237</v>
      </c>
      <c r="I84" s="110"/>
      <c r="J84" s="116">
        <f t="shared" si="2"/>
        <v>0</v>
      </c>
      <c r="K84" s="38"/>
      <c r="L84" s="38"/>
      <c r="M84" s="142">
        <v>9.0000000000000011E-3</v>
      </c>
      <c r="N84" s="142">
        <f t="shared" si="3"/>
        <v>4730.4000000000005</v>
      </c>
      <c r="O84" s="38"/>
      <c r="P84" s="38"/>
      <c r="Q84" s="38"/>
      <c r="R84" s="38"/>
      <c r="S84" s="38"/>
      <c r="T84" s="38"/>
      <c r="U84" s="38"/>
      <c r="V84" s="38"/>
      <c r="W84" s="38"/>
      <c r="X84" s="38"/>
      <c r="Y84" s="38"/>
      <c r="Z84" s="38"/>
      <c r="AA84" s="38"/>
      <c r="AB84" s="38"/>
      <c r="AC84" s="38"/>
      <c r="AD84" s="38"/>
      <c r="AE84" s="38"/>
      <c r="AF84" s="38"/>
      <c r="AG84" s="38"/>
      <c r="AH84" s="38"/>
      <c r="AI84" s="38"/>
      <c r="AJ84" s="38"/>
      <c r="AK84" s="38"/>
      <c r="AL84" s="38"/>
      <c r="AM84" s="38"/>
      <c r="AN84" s="38"/>
      <c r="AO84" s="38"/>
      <c r="AP84" s="38"/>
    </row>
    <row r="85" spans="1:42" ht="15.5" x14ac:dyDescent="0.35">
      <c r="A85" s="452"/>
      <c r="B85" s="134" t="s">
        <v>238</v>
      </c>
      <c r="C85" s="127">
        <v>0</v>
      </c>
      <c r="D85" s="37">
        <v>2</v>
      </c>
      <c r="E85" s="37">
        <v>1</v>
      </c>
      <c r="F85" s="175">
        <f>IF(C85&gt;1,C85,E85)*D85*C84</f>
        <v>0</v>
      </c>
      <c r="G85" s="38"/>
      <c r="H85" s="117" t="s">
        <v>239</v>
      </c>
      <c r="I85" s="110"/>
      <c r="J85" s="116">
        <f t="shared" si="2"/>
        <v>0</v>
      </c>
      <c r="K85" s="38"/>
      <c r="L85" s="38"/>
      <c r="M85" s="142">
        <v>0.216</v>
      </c>
      <c r="N85" s="142">
        <f t="shared" si="3"/>
        <v>113529.59999999999</v>
      </c>
      <c r="O85" s="38"/>
      <c r="P85" s="38"/>
      <c r="Q85" s="38"/>
      <c r="R85" s="38"/>
      <c r="S85" s="38"/>
      <c r="T85" s="38"/>
      <c r="U85" s="38"/>
      <c r="V85" s="38"/>
      <c r="W85" s="38"/>
      <c r="X85" s="38"/>
      <c r="Y85" s="38"/>
      <c r="Z85" s="38"/>
      <c r="AA85" s="38"/>
      <c r="AB85" s="38"/>
      <c r="AC85" s="38"/>
      <c r="AD85" s="38"/>
      <c r="AE85" s="38"/>
      <c r="AF85" s="38"/>
      <c r="AG85" s="38"/>
      <c r="AH85" s="38"/>
      <c r="AI85" s="38"/>
      <c r="AJ85" s="38"/>
      <c r="AK85" s="38"/>
      <c r="AL85" s="38"/>
      <c r="AM85" s="38"/>
      <c r="AN85" s="38"/>
      <c r="AO85" s="38"/>
      <c r="AP85" s="38"/>
    </row>
    <row r="86" spans="1:42" ht="16" thickBot="1" x14ac:dyDescent="0.4">
      <c r="A86" s="453"/>
      <c r="B86" s="158" t="s">
        <v>99</v>
      </c>
      <c r="C86" s="159">
        <f>IF(C84&gt;0,SUM(F84:F85),0)</f>
        <v>0</v>
      </c>
      <c r="D86" s="37"/>
      <c r="E86" s="50"/>
      <c r="F86" s="49"/>
      <c r="G86" s="38"/>
      <c r="H86" s="117" t="s">
        <v>240</v>
      </c>
      <c r="I86" s="110"/>
      <c r="J86" s="116">
        <f t="shared" si="2"/>
        <v>0</v>
      </c>
      <c r="K86" s="38"/>
      <c r="L86" s="38"/>
      <c r="M86" s="142">
        <v>0.216</v>
      </c>
      <c r="N86" s="142">
        <f t="shared" si="3"/>
        <v>113529.59999999999</v>
      </c>
      <c r="O86" s="38"/>
      <c r="P86" s="38"/>
      <c r="Q86" s="38"/>
      <c r="R86" s="38"/>
      <c r="S86" s="38"/>
      <c r="T86" s="38"/>
      <c r="U86" s="38"/>
      <c r="V86" s="38"/>
      <c r="W86" s="38"/>
      <c r="X86" s="38"/>
      <c r="Y86" s="38"/>
      <c r="Z86" s="38"/>
      <c r="AA86" s="38"/>
      <c r="AB86" s="38"/>
      <c r="AC86" s="38"/>
      <c r="AD86" s="38"/>
      <c r="AE86" s="38"/>
      <c r="AF86" s="38"/>
      <c r="AG86" s="38"/>
      <c r="AH86" s="38"/>
      <c r="AI86" s="38"/>
      <c r="AJ86" s="38"/>
      <c r="AK86" s="38"/>
      <c r="AL86" s="38"/>
      <c r="AM86" s="38"/>
      <c r="AN86" s="38"/>
      <c r="AO86" s="38"/>
      <c r="AP86" s="38"/>
    </row>
    <row r="87" spans="1:42" ht="15.5" x14ac:dyDescent="0.35">
      <c r="A87" s="451" t="s">
        <v>241</v>
      </c>
      <c r="B87" s="162" t="s">
        <v>242</v>
      </c>
      <c r="C87" s="165">
        <v>0</v>
      </c>
      <c r="D87" s="37">
        <v>31</v>
      </c>
      <c r="E87" s="37"/>
      <c r="F87" s="175">
        <f>C87*D87</f>
        <v>0</v>
      </c>
      <c r="G87" s="38"/>
      <c r="H87" s="117" t="s">
        <v>243</v>
      </c>
      <c r="I87" s="110"/>
      <c r="J87" s="116">
        <f t="shared" si="2"/>
        <v>0</v>
      </c>
      <c r="K87" s="38"/>
      <c r="L87" s="38"/>
      <c r="M87" s="142">
        <v>2.9000000000000001E-2</v>
      </c>
      <c r="N87" s="142">
        <f t="shared" si="3"/>
        <v>15242.4</v>
      </c>
      <c r="O87" s="38"/>
      <c r="P87" s="38"/>
      <c r="Q87" s="38"/>
      <c r="R87" s="38"/>
      <c r="S87" s="38"/>
      <c r="T87" s="38"/>
      <c r="U87" s="38"/>
      <c r="V87" s="38"/>
      <c r="W87" s="38"/>
      <c r="X87" s="38"/>
      <c r="Y87" s="38"/>
      <c r="Z87" s="38"/>
      <c r="AA87" s="38"/>
      <c r="AB87" s="38"/>
      <c r="AC87" s="38"/>
      <c r="AD87" s="38"/>
      <c r="AE87" s="38"/>
      <c r="AF87" s="38"/>
      <c r="AG87" s="38"/>
      <c r="AH87" s="38"/>
      <c r="AI87" s="38"/>
      <c r="AJ87" s="38"/>
      <c r="AK87" s="38"/>
      <c r="AL87" s="38"/>
      <c r="AM87" s="38"/>
      <c r="AN87" s="38"/>
      <c r="AO87" s="38"/>
      <c r="AP87" s="38"/>
    </row>
    <row r="88" spans="1:42" ht="16" thickBot="1" x14ac:dyDescent="0.4">
      <c r="A88" s="453"/>
      <c r="B88" s="158" t="s">
        <v>99</v>
      </c>
      <c r="C88" s="159">
        <f>IF(C87&gt;0,SUM(F87:F87),0)</f>
        <v>0</v>
      </c>
      <c r="D88" s="37"/>
      <c r="E88" s="50"/>
      <c r="F88" s="49"/>
      <c r="G88" s="38"/>
      <c r="H88" s="117" t="s">
        <v>244</v>
      </c>
      <c r="I88" s="110"/>
      <c r="J88" s="116">
        <f t="shared" si="2"/>
        <v>0</v>
      </c>
      <c r="K88" s="38"/>
      <c r="L88" s="38"/>
      <c r="M88" s="142">
        <v>9.0000000000000011E-3</v>
      </c>
      <c r="N88" s="142">
        <f t="shared" si="3"/>
        <v>4730.4000000000005</v>
      </c>
      <c r="O88" s="38"/>
      <c r="P88" s="38"/>
      <c r="Q88" s="38"/>
      <c r="R88" s="38"/>
      <c r="S88" s="38"/>
      <c r="T88" s="38"/>
      <c r="U88" s="38"/>
      <c r="V88" s="38"/>
      <c r="W88" s="38"/>
      <c r="X88" s="38"/>
      <c r="Y88" s="38"/>
      <c r="Z88" s="38"/>
      <c r="AA88" s="38"/>
      <c r="AB88" s="38"/>
      <c r="AC88" s="38"/>
      <c r="AD88" s="38"/>
      <c r="AE88" s="38"/>
      <c r="AF88" s="38"/>
      <c r="AG88" s="38"/>
      <c r="AH88" s="38"/>
      <c r="AI88" s="38"/>
      <c r="AJ88" s="38"/>
      <c r="AK88" s="38"/>
      <c r="AL88" s="38"/>
      <c r="AM88" s="38"/>
      <c r="AN88" s="38"/>
      <c r="AO88" s="38"/>
      <c r="AP88" s="38"/>
    </row>
    <row r="89" spans="1:42" ht="15.5" x14ac:dyDescent="0.35">
      <c r="A89" s="454" t="s">
        <v>245</v>
      </c>
      <c r="B89" s="174" t="s">
        <v>246</v>
      </c>
      <c r="C89" s="166">
        <f>SUM(C40,C32,C45,C15,C68,C62,C57,C53,C72,C76,C21,C80,C83,C86,C88)</f>
        <v>0</v>
      </c>
      <c r="G89" s="38"/>
      <c r="H89" s="117" t="s">
        <v>247</v>
      </c>
      <c r="I89" s="110"/>
      <c r="J89" s="116">
        <f t="shared" si="2"/>
        <v>0</v>
      </c>
      <c r="K89" s="38"/>
      <c r="L89" s="38"/>
      <c r="M89" s="142">
        <v>2.5000000000000001E-2</v>
      </c>
      <c r="N89" s="142">
        <f t="shared" si="3"/>
        <v>13140</v>
      </c>
      <c r="O89" s="38"/>
      <c r="P89" s="38"/>
      <c r="Q89" s="38"/>
      <c r="R89" s="38"/>
      <c r="S89" s="38"/>
      <c r="T89" s="38"/>
      <c r="U89" s="38"/>
      <c r="V89" s="38"/>
      <c r="W89" s="38"/>
      <c r="X89" s="38"/>
      <c r="Y89" s="38"/>
      <c r="Z89" s="38"/>
      <c r="AA89" s="38"/>
      <c r="AB89" s="38"/>
      <c r="AC89" s="38"/>
      <c r="AD89" s="38"/>
      <c r="AE89" s="38"/>
      <c r="AF89" s="38"/>
      <c r="AG89" s="38"/>
      <c r="AH89" s="38"/>
      <c r="AI89" s="38"/>
      <c r="AJ89" s="38"/>
      <c r="AK89" s="38"/>
      <c r="AL89" s="38"/>
      <c r="AM89" s="38"/>
      <c r="AN89" s="38"/>
      <c r="AO89" s="38"/>
      <c r="AP89" s="38"/>
    </row>
    <row r="90" spans="1:42" ht="15.5" x14ac:dyDescent="0.35">
      <c r="A90" s="454"/>
      <c r="B90" s="173" t="s">
        <v>248</v>
      </c>
      <c r="C90" s="76">
        <f>C89*K6*60*24*365</f>
        <v>0</v>
      </c>
      <c r="G90" s="38"/>
      <c r="H90" s="117" t="s">
        <v>247</v>
      </c>
      <c r="I90" s="110"/>
      <c r="J90" s="116">
        <f t="shared" si="2"/>
        <v>0</v>
      </c>
      <c r="K90" s="38"/>
      <c r="L90" s="38"/>
      <c r="M90" s="142">
        <v>2.5000000000000001E-2</v>
      </c>
      <c r="N90" s="142">
        <f t="shared" si="3"/>
        <v>13140</v>
      </c>
      <c r="O90" s="38"/>
      <c r="P90" s="38"/>
      <c r="Q90" s="38"/>
      <c r="R90" s="38"/>
      <c r="S90" s="38"/>
      <c r="T90" s="38"/>
      <c r="U90" s="38"/>
      <c r="V90" s="38"/>
      <c r="W90" s="38"/>
      <c r="X90" s="38"/>
      <c r="Y90" s="38"/>
      <c r="Z90" s="38"/>
      <c r="AA90" s="38"/>
      <c r="AB90" s="38"/>
      <c r="AC90" s="38"/>
      <c r="AD90" s="38"/>
      <c r="AE90" s="38"/>
      <c r="AF90" s="38"/>
      <c r="AG90" s="38"/>
      <c r="AH90" s="38"/>
      <c r="AI90" s="38"/>
      <c r="AJ90" s="38"/>
      <c r="AK90" s="38"/>
      <c r="AL90" s="38"/>
      <c r="AM90" s="38"/>
      <c r="AN90" s="38"/>
      <c r="AO90" s="38"/>
      <c r="AP90" s="38"/>
    </row>
    <row r="91" spans="1:42" ht="15.5" x14ac:dyDescent="0.35">
      <c r="A91" s="52"/>
      <c r="B91" s="47"/>
      <c r="C91" s="58"/>
      <c r="G91" s="38"/>
      <c r="H91" s="117" t="s">
        <v>249</v>
      </c>
      <c r="I91" s="110"/>
      <c r="J91" s="116">
        <f t="shared" si="2"/>
        <v>0</v>
      </c>
      <c r="K91" s="38"/>
      <c r="L91" s="38"/>
      <c r="M91" s="142">
        <v>3.6999999999999998E-2</v>
      </c>
      <c r="N91" s="142">
        <f t="shared" si="3"/>
        <v>19447.199999999997</v>
      </c>
      <c r="O91" s="38"/>
      <c r="P91" s="38"/>
      <c r="Q91" s="38"/>
      <c r="R91" s="38"/>
      <c r="S91" s="38"/>
      <c r="T91" s="38"/>
      <c r="U91" s="38"/>
      <c r="V91" s="38"/>
      <c r="W91" s="38"/>
      <c r="X91" s="38"/>
      <c r="Y91" s="38"/>
      <c r="Z91" s="38"/>
      <c r="AA91" s="38"/>
      <c r="AB91" s="38"/>
      <c r="AC91" s="38"/>
      <c r="AD91" s="38"/>
      <c r="AE91" s="38"/>
      <c r="AF91" s="38"/>
      <c r="AG91" s="38"/>
      <c r="AH91" s="38"/>
      <c r="AI91" s="38"/>
      <c r="AJ91" s="38"/>
      <c r="AK91" s="38"/>
      <c r="AL91" s="38"/>
      <c r="AM91" s="38"/>
      <c r="AN91" s="38"/>
      <c r="AO91" s="38"/>
      <c r="AP91" s="38"/>
    </row>
    <row r="92" spans="1:42" ht="15.5" x14ac:dyDescent="0.35">
      <c r="A92" s="65" t="s">
        <v>250</v>
      </c>
      <c r="B92" s="88" t="s">
        <v>251</v>
      </c>
      <c r="C92" s="59">
        <f>SUM(C22+C63)</f>
        <v>0</v>
      </c>
      <c r="G92" s="38"/>
      <c r="H92" s="117" t="s">
        <v>252</v>
      </c>
      <c r="I92" s="110"/>
      <c r="J92" s="116">
        <f t="shared" si="2"/>
        <v>0</v>
      </c>
      <c r="K92" s="38"/>
      <c r="L92" s="38"/>
      <c r="M92" s="142">
        <v>3.9E-2</v>
      </c>
      <c r="N92" s="142">
        <f t="shared" si="3"/>
        <v>20498.399999999998</v>
      </c>
      <c r="O92" s="38"/>
      <c r="P92" s="38"/>
      <c r="Q92" s="38"/>
      <c r="R92" s="38"/>
      <c r="S92" s="38"/>
      <c r="T92" s="38"/>
      <c r="U92" s="38"/>
      <c r="V92" s="38"/>
      <c r="W92" s="38"/>
      <c r="X92" s="38"/>
      <c r="Y92" s="38"/>
      <c r="Z92" s="38"/>
      <c r="AA92" s="38"/>
      <c r="AB92" s="38"/>
      <c r="AC92" s="38"/>
      <c r="AD92" s="38"/>
      <c r="AE92" s="38"/>
      <c r="AF92" s="38"/>
      <c r="AG92" s="38"/>
      <c r="AH92" s="38"/>
      <c r="AI92" s="38"/>
      <c r="AJ92" s="38"/>
      <c r="AK92" s="38"/>
      <c r="AL92" s="38"/>
      <c r="AM92" s="38"/>
      <c r="AN92" s="38"/>
      <c r="AO92" s="38"/>
      <c r="AP92" s="38"/>
    </row>
    <row r="93" spans="1:42" ht="16" thickBot="1" x14ac:dyDescent="0.4">
      <c r="A93" s="66"/>
      <c r="B93" s="172"/>
      <c r="C93" s="60"/>
      <c r="G93" s="38"/>
      <c r="H93" s="117" t="s">
        <v>253</v>
      </c>
      <c r="I93" s="110"/>
      <c r="J93" s="116">
        <f t="shared" si="2"/>
        <v>0</v>
      </c>
      <c r="K93" s="38"/>
      <c r="L93" s="38"/>
      <c r="M93" s="142">
        <v>0.216</v>
      </c>
      <c r="N93" s="142">
        <f t="shared" si="3"/>
        <v>113529.59999999999</v>
      </c>
      <c r="O93" s="38"/>
      <c r="P93" s="38"/>
      <c r="Q93" s="38"/>
      <c r="R93" s="38"/>
      <c r="S93" s="38"/>
      <c r="T93" s="38"/>
      <c r="U93" s="38"/>
      <c r="V93" s="38"/>
      <c r="W93" s="38"/>
      <c r="X93" s="38"/>
      <c r="Y93" s="38"/>
      <c r="Z93" s="38"/>
      <c r="AA93" s="38"/>
      <c r="AB93" s="38"/>
      <c r="AC93" s="38"/>
      <c r="AD93" s="38"/>
      <c r="AE93" s="38"/>
      <c r="AF93" s="38"/>
      <c r="AG93" s="38"/>
      <c r="AH93" s="38"/>
      <c r="AI93" s="38"/>
      <c r="AJ93" s="38"/>
      <c r="AK93" s="38"/>
      <c r="AL93" s="38"/>
      <c r="AM93" s="38"/>
      <c r="AN93" s="38"/>
      <c r="AO93" s="38"/>
      <c r="AP93" s="38"/>
    </row>
    <row r="94" spans="1:42" ht="15.5" x14ac:dyDescent="0.35">
      <c r="A94" s="40"/>
      <c r="B94" s="171"/>
      <c r="C94" s="38"/>
      <c r="G94" s="38"/>
      <c r="H94" s="117" t="s">
        <v>254</v>
      </c>
      <c r="I94" s="110"/>
      <c r="J94" s="116">
        <f t="shared" si="2"/>
        <v>0</v>
      </c>
      <c r="K94" s="38"/>
      <c r="L94" s="38"/>
      <c r="M94" s="142">
        <v>0.216</v>
      </c>
      <c r="N94" s="142">
        <f t="shared" si="3"/>
        <v>113529.59999999999</v>
      </c>
      <c r="O94" s="38"/>
      <c r="P94" s="38"/>
      <c r="Q94" s="38"/>
      <c r="R94" s="38"/>
      <c r="S94" s="38"/>
      <c r="T94" s="38"/>
      <c r="U94" s="38"/>
      <c r="V94" s="38"/>
      <c r="W94" s="38"/>
      <c r="X94" s="38"/>
      <c r="Y94" s="38"/>
      <c r="Z94" s="38"/>
      <c r="AA94" s="38"/>
      <c r="AB94" s="38"/>
      <c r="AC94" s="38"/>
      <c r="AD94" s="38"/>
      <c r="AE94" s="38"/>
      <c r="AF94" s="38"/>
      <c r="AG94" s="38"/>
      <c r="AH94" s="38"/>
      <c r="AI94" s="38"/>
      <c r="AJ94" s="38"/>
      <c r="AK94" s="38"/>
      <c r="AL94" s="38"/>
      <c r="AM94" s="38"/>
      <c r="AN94" s="38"/>
      <c r="AO94" s="38"/>
      <c r="AP94" s="38"/>
    </row>
    <row r="95" spans="1:42" x14ac:dyDescent="0.35">
      <c r="A95" s="41"/>
      <c r="B95" s="53"/>
      <c r="C95" s="38"/>
      <c r="G95" s="38"/>
      <c r="H95" s="117" t="s">
        <v>255</v>
      </c>
      <c r="I95" s="110"/>
      <c r="J95" s="116">
        <f t="shared" si="2"/>
        <v>0</v>
      </c>
      <c r="K95" s="38"/>
      <c r="L95" s="38"/>
      <c r="M95" s="142">
        <v>1.2E-2</v>
      </c>
      <c r="N95" s="142">
        <f t="shared" si="3"/>
        <v>6307.2000000000007</v>
      </c>
      <c r="O95" s="38"/>
      <c r="P95" s="38"/>
      <c r="Q95" s="38"/>
      <c r="R95" s="38"/>
      <c r="S95" s="38"/>
      <c r="T95" s="38"/>
      <c r="U95" s="38"/>
      <c r="V95" s="38"/>
      <c r="W95" s="38"/>
      <c r="X95" s="38"/>
      <c r="Y95" s="38"/>
      <c r="Z95" s="38"/>
      <c r="AA95" s="38"/>
      <c r="AB95" s="38"/>
      <c r="AC95" s="38"/>
      <c r="AD95" s="38"/>
      <c r="AE95" s="38"/>
      <c r="AF95" s="38"/>
      <c r="AG95" s="38"/>
      <c r="AH95" s="38"/>
      <c r="AI95" s="38"/>
      <c r="AJ95" s="38"/>
      <c r="AK95" s="38"/>
      <c r="AL95" s="38"/>
      <c r="AM95" s="38"/>
      <c r="AN95" s="38"/>
      <c r="AO95" s="38"/>
      <c r="AP95" s="38"/>
    </row>
    <row r="96" spans="1:42" x14ac:dyDescent="0.35">
      <c r="A96" s="41"/>
      <c r="B96" s="53"/>
      <c r="C96" s="38"/>
      <c r="G96" s="38"/>
      <c r="H96" s="117" t="s">
        <v>256</v>
      </c>
      <c r="I96" s="110"/>
      <c r="J96" s="116">
        <f t="shared" si="2"/>
        <v>0</v>
      </c>
      <c r="K96" s="38"/>
      <c r="L96" s="38"/>
      <c r="M96" s="142">
        <v>3.4000000000000002E-2</v>
      </c>
      <c r="N96" s="142">
        <f t="shared" si="3"/>
        <v>17870.400000000001</v>
      </c>
      <c r="O96" s="38"/>
      <c r="P96" s="38"/>
      <c r="Q96" s="38"/>
      <c r="R96" s="38"/>
      <c r="S96" s="38"/>
      <c r="T96" s="38"/>
      <c r="U96" s="38"/>
      <c r="V96" s="38"/>
      <c r="W96" s="38"/>
      <c r="X96" s="38"/>
      <c r="Y96" s="38"/>
      <c r="Z96" s="38"/>
      <c r="AA96" s="38"/>
      <c r="AB96" s="38"/>
      <c r="AC96" s="38"/>
      <c r="AD96" s="38"/>
      <c r="AE96" s="38"/>
      <c r="AF96" s="38"/>
      <c r="AG96" s="38"/>
      <c r="AH96" s="38"/>
      <c r="AI96" s="38"/>
      <c r="AJ96" s="38"/>
      <c r="AK96" s="38"/>
      <c r="AL96" s="38"/>
      <c r="AM96" s="38"/>
      <c r="AN96" s="38"/>
      <c r="AO96" s="38"/>
      <c r="AP96" s="38"/>
    </row>
    <row r="97" spans="1:42" x14ac:dyDescent="0.35">
      <c r="A97" s="41"/>
      <c r="B97" s="53"/>
      <c r="C97" s="38"/>
      <c r="G97" s="38"/>
      <c r="H97" s="117" t="s">
        <v>257</v>
      </c>
      <c r="I97" s="110"/>
      <c r="J97" s="116">
        <f t="shared" si="2"/>
        <v>0</v>
      </c>
      <c r="K97" s="38"/>
      <c r="L97" s="38"/>
      <c r="M97" s="142">
        <v>2.4900000000000002</v>
      </c>
      <c r="N97" s="142">
        <f t="shared" si="3"/>
        <v>1308744.0000000002</v>
      </c>
      <c r="O97" s="38"/>
      <c r="P97" s="38"/>
      <c r="Q97" s="38"/>
      <c r="R97" s="38"/>
      <c r="S97" s="38"/>
      <c r="T97" s="38"/>
      <c r="U97" s="38"/>
      <c r="V97" s="38"/>
      <c r="W97" s="38"/>
      <c r="X97" s="38"/>
      <c r="Y97" s="38"/>
      <c r="Z97" s="38"/>
      <c r="AA97" s="38"/>
      <c r="AB97" s="38"/>
      <c r="AC97" s="38"/>
      <c r="AD97" s="38"/>
      <c r="AE97" s="38"/>
      <c r="AF97" s="38"/>
      <c r="AG97" s="38"/>
      <c r="AH97" s="38"/>
      <c r="AI97" s="38"/>
      <c r="AJ97" s="38"/>
      <c r="AK97" s="38"/>
      <c r="AL97" s="38"/>
      <c r="AM97" s="38"/>
      <c r="AN97" s="38"/>
      <c r="AO97" s="38"/>
      <c r="AP97" s="38"/>
    </row>
    <row r="98" spans="1:42" x14ac:dyDescent="0.35">
      <c r="A98" s="41"/>
      <c r="B98" s="53"/>
      <c r="C98" s="38"/>
      <c r="G98" s="38"/>
      <c r="H98" s="117" t="s">
        <v>258</v>
      </c>
      <c r="I98" s="110"/>
      <c r="J98" s="116">
        <f t="shared" ref="J98:J129" si="4">N98*I98</f>
        <v>0</v>
      </c>
      <c r="K98" s="38"/>
      <c r="L98" s="38"/>
      <c r="M98" s="142">
        <v>0.09</v>
      </c>
      <c r="N98" s="142">
        <f t="shared" ref="N98:N129" si="5">M98*60*24*365</f>
        <v>47304</v>
      </c>
      <c r="O98" s="38"/>
      <c r="P98" s="38"/>
      <c r="Q98" s="38"/>
      <c r="R98" s="38"/>
      <c r="S98" s="38"/>
      <c r="T98" s="38"/>
      <c r="U98" s="38"/>
      <c r="V98" s="38"/>
      <c r="W98" s="38"/>
      <c r="X98" s="38"/>
      <c r="Y98" s="38"/>
      <c r="Z98" s="38"/>
      <c r="AA98" s="38"/>
      <c r="AB98" s="38"/>
      <c r="AC98" s="38"/>
      <c r="AD98" s="38"/>
      <c r="AE98" s="38"/>
      <c r="AF98" s="38"/>
      <c r="AG98" s="38"/>
      <c r="AH98" s="38"/>
      <c r="AI98" s="38"/>
      <c r="AJ98" s="38"/>
      <c r="AK98" s="38"/>
      <c r="AL98" s="38"/>
      <c r="AM98" s="38"/>
      <c r="AN98" s="38"/>
      <c r="AO98" s="38"/>
      <c r="AP98" s="38"/>
    </row>
    <row r="99" spans="1:42" x14ac:dyDescent="0.35">
      <c r="A99" s="41"/>
      <c r="B99" s="53"/>
      <c r="C99" s="38"/>
      <c r="G99" s="38"/>
      <c r="H99" s="117" t="s">
        <v>259</v>
      </c>
      <c r="I99" s="110"/>
      <c r="J99" s="116">
        <f t="shared" si="4"/>
        <v>0</v>
      </c>
      <c r="K99" s="38"/>
      <c r="L99" s="38"/>
      <c r="M99" s="142">
        <v>1.4999999999999999E-4</v>
      </c>
      <c r="N99" s="142">
        <f t="shared" si="5"/>
        <v>78.839999999999989</v>
      </c>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row>
    <row r="100" spans="1:42" x14ac:dyDescent="0.35">
      <c r="A100" s="41"/>
      <c r="B100" s="53"/>
      <c r="C100" s="38"/>
      <c r="G100" s="38"/>
      <c r="H100" s="117" t="s">
        <v>260</v>
      </c>
      <c r="I100" s="110"/>
      <c r="J100" s="116">
        <f t="shared" si="4"/>
        <v>0</v>
      </c>
      <c r="K100" s="38"/>
      <c r="L100" s="38"/>
      <c r="M100" s="142">
        <v>5.3999999999999999E-2</v>
      </c>
      <c r="N100" s="142">
        <f t="shared" si="5"/>
        <v>28382.399999999998</v>
      </c>
      <c r="O100" s="38"/>
      <c r="P100" s="38"/>
      <c r="Q100" s="38"/>
      <c r="R100" s="38"/>
      <c r="S100" s="38"/>
      <c r="T100" s="38"/>
      <c r="U100" s="38"/>
      <c r="V100" s="38"/>
      <c r="W100" s="38"/>
      <c r="X100" s="38"/>
      <c r="Y100" s="38"/>
      <c r="Z100" s="38"/>
      <c r="AA100" s="38"/>
      <c r="AB100" s="38"/>
      <c r="AC100" s="38"/>
      <c r="AD100" s="38"/>
      <c r="AE100" s="38"/>
      <c r="AF100" s="38"/>
      <c r="AG100" s="38"/>
      <c r="AH100" s="38"/>
      <c r="AI100" s="38"/>
      <c r="AJ100" s="38"/>
      <c r="AK100" s="38"/>
      <c r="AL100" s="38"/>
      <c r="AM100" s="38"/>
      <c r="AN100" s="38"/>
      <c r="AO100" s="38"/>
      <c r="AP100" s="38"/>
    </row>
    <row r="101" spans="1:42" x14ac:dyDescent="0.35">
      <c r="A101" s="41"/>
      <c r="B101" s="53"/>
      <c r="C101" s="38"/>
      <c r="G101" s="38"/>
      <c r="H101" s="117" t="s">
        <v>261</v>
      </c>
      <c r="I101" s="110"/>
      <c r="J101" s="116">
        <f t="shared" si="4"/>
        <v>0</v>
      </c>
      <c r="K101" s="38"/>
      <c r="L101" s="38"/>
      <c r="M101" s="142">
        <v>8.0000000000000004E-4</v>
      </c>
      <c r="N101" s="142">
        <f t="shared" si="5"/>
        <v>420.48000000000008</v>
      </c>
      <c r="O101" s="38"/>
      <c r="P101" s="38"/>
      <c r="Q101" s="38"/>
      <c r="R101" s="38"/>
      <c r="S101" s="38"/>
      <c r="T101" s="38"/>
      <c r="U101" s="38"/>
      <c r="V101" s="38"/>
      <c r="W101" s="38"/>
      <c r="X101" s="38"/>
      <c r="Y101" s="38"/>
      <c r="Z101" s="38"/>
      <c r="AA101" s="38"/>
      <c r="AB101" s="38"/>
      <c r="AC101" s="38"/>
      <c r="AD101" s="38"/>
      <c r="AE101" s="38"/>
      <c r="AF101" s="38"/>
      <c r="AG101" s="38"/>
      <c r="AH101" s="38"/>
      <c r="AI101" s="38"/>
      <c r="AJ101" s="38"/>
      <c r="AK101" s="38"/>
      <c r="AL101" s="38"/>
      <c r="AM101" s="38"/>
      <c r="AN101" s="38"/>
      <c r="AO101" s="38"/>
      <c r="AP101" s="38"/>
    </row>
    <row r="102" spans="1:42" x14ac:dyDescent="0.35">
      <c r="A102" s="41"/>
      <c r="B102" s="53"/>
      <c r="C102" s="38"/>
      <c r="G102" s="38"/>
      <c r="H102" s="117" t="s">
        <v>262</v>
      </c>
      <c r="I102" s="110"/>
      <c r="J102" s="116">
        <f t="shared" si="4"/>
        <v>0</v>
      </c>
      <c r="K102" s="38"/>
      <c r="L102" s="38"/>
      <c r="M102" s="142">
        <v>1.1999999999999999E-3</v>
      </c>
      <c r="N102" s="142">
        <f t="shared" si="5"/>
        <v>630.71999999999991</v>
      </c>
      <c r="O102" s="38"/>
      <c r="P102" s="38"/>
      <c r="Q102" s="38"/>
      <c r="R102" s="38"/>
      <c r="S102" s="38"/>
      <c r="T102" s="38"/>
      <c r="U102" s="38"/>
      <c r="V102" s="38"/>
      <c r="W102" s="38"/>
      <c r="X102" s="38"/>
      <c r="Y102" s="38"/>
      <c r="Z102" s="38"/>
      <c r="AA102" s="38"/>
      <c r="AB102" s="38"/>
      <c r="AC102" s="38"/>
      <c r="AD102" s="38"/>
      <c r="AE102" s="38"/>
      <c r="AF102" s="38"/>
      <c r="AG102" s="38"/>
      <c r="AH102" s="38"/>
      <c r="AI102" s="38"/>
      <c r="AJ102" s="38"/>
      <c r="AK102" s="38"/>
      <c r="AL102" s="38"/>
      <c r="AM102" s="38"/>
      <c r="AN102" s="38"/>
      <c r="AO102" s="38"/>
      <c r="AP102" s="38"/>
    </row>
    <row r="103" spans="1:42" x14ac:dyDescent="0.35">
      <c r="A103" s="41"/>
      <c r="B103" s="53"/>
      <c r="C103" s="38"/>
      <c r="G103" s="38"/>
      <c r="H103" s="117" t="s">
        <v>263</v>
      </c>
      <c r="I103" s="110"/>
      <c r="J103" s="116">
        <f t="shared" si="4"/>
        <v>0</v>
      </c>
      <c r="K103" s="38"/>
      <c r="L103" s="38"/>
      <c r="M103" s="142">
        <v>4.0000000000000001E-3</v>
      </c>
      <c r="N103" s="142">
        <f t="shared" si="5"/>
        <v>2102.4</v>
      </c>
      <c r="O103" s="38"/>
      <c r="P103" s="38"/>
      <c r="Q103" s="38"/>
      <c r="R103" s="38"/>
      <c r="S103" s="38"/>
      <c r="T103" s="38"/>
      <c r="U103" s="38"/>
      <c r="V103" s="38"/>
      <c r="W103" s="38"/>
      <c r="X103" s="38"/>
      <c r="Y103" s="38"/>
      <c r="Z103" s="38"/>
      <c r="AA103" s="38"/>
      <c r="AB103" s="38"/>
      <c r="AC103" s="38"/>
      <c r="AD103" s="38"/>
      <c r="AE103" s="38"/>
      <c r="AF103" s="38"/>
      <c r="AG103" s="38"/>
      <c r="AH103" s="38"/>
      <c r="AI103" s="38"/>
      <c r="AJ103" s="38"/>
      <c r="AK103" s="38"/>
      <c r="AL103" s="38"/>
      <c r="AM103" s="38"/>
      <c r="AN103" s="38"/>
      <c r="AO103" s="38"/>
      <c r="AP103" s="38"/>
    </row>
    <row r="104" spans="1:42" x14ac:dyDescent="0.35">
      <c r="A104" s="41"/>
      <c r="B104" s="53"/>
      <c r="C104" s="38"/>
      <c r="G104" s="38"/>
      <c r="H104" s="117" t="s">
        <v>264</v>
      </c>
      <c r="I104" s="110"/>
      <c r="J104" s="116">
        <f t="shared" si="4"/>
        <v>0</v>
      </c>
      <c r="K104" s="38"/>
      <c r="L104" s="38"/>
      <c r="M104" s="142">
        <v>4.0000000000000001E-3</v>
      </c>
      <c r="N104" s="142">
        <f t="shared" si="5"/>
        <v>2102.4</v>
      </c>
      <c r="O104" s="38"/>
      <c r="P104" s="38"/>
      <c r="Q104" s="38"/>
      <c r="R104" s="38"/>
      <c r="S104" s="38"/>
      <c r="T104" s="38"/>
      <c r="U104" s="38"/>
      <c r="V104" s="38"/>
      <c r="W104" s="38"/>
      <c r="X104" s="38"/>
      <c r="Y104" s="38"/>
      <c r="Z104" s="38"/>
      <c r="AA104" s="38"/>
      <c r="AB104" s="38"/>
      <c r="AC104" s="38"/>
      <c r="AD104" s="38"/>
      <c r="AE104" s="38"/>
      <c r="AF104" s="38"/>
      <c r="AG104" s="38"/>
      <c r="AH104" s="38"/>
      <c r="AI104" s="38"/>
      <c r="AJ104" s="38"/>
      <c r="AK104" s="38"/>
      <c r="AL104" s="38"/>
      <c r="AM104" s="38"/>
      <c r="AN104" s="38"/>
      <c r="AO104" s="38"/>
      <c r="AP104" s="38"/>
    </row>
    <row r="105" spans="1:42" x14ac:dyDescent="0.35">
      <c r="A105" s="41"/>
      <c r="B105" s="53"/>
      <c r="C105" s="38"/>
      <c r="G105" s="38"/>
      <c r="H105" s="117" t="s">
        <v>265</v>
      </c>
      <c r="I105" s="110"/>
      <c r="J105" s="116">
        <f t="shared" si="4"/>
        <v>0</v>
      </c>
      <c r="K105" s="38"/>
      <c r="L105" s="38"/>
      <c r="M105" s="142">
        <v>0.216</v>
      </c>
      <c r="N105" s="142">
        <f t="shared" si="5"/>
        <v>113529.59999999999</v>
      </c>
      <c r="O105" s="38"/>
      <c r="P105" s="38"/>
      <c r="Q105" s="38"/>
      <c r="R105" s="38"/>
      <c r="S105" s="38"/>
      <c r="T105" s="38"/>
      <c r="U105" s="38"/>
      <c r="V105" s="38"/>
      <c r="W105" s="38"/>
      <c r="X105" s="38"/>
      <c r="Y105" s="38"/>
      <c r="Z105" s="38"/>
      <c r="AA105" s="38"/>
      <c r="AB105" s="38"/>
      <c r="AC105" s="38"/>
      <c r="AD105" s="38"/>
      <c r="AE105" s="38"/>
      <c r="AF105" s="38"/>
      <c r="AG105" s="38"/>
      <c r="AH105" s="38"/>
      <c r="AI105" s="38"/>
      <c r="AJ105" s="38"/>
      <c r="AK105" s="38"/>
      <c r="AL105" s="38"/>
      <c r="AM105" s="38"/>
      <c r="AN105" s="38"/>
      <c r="AO105" s="38"/>
      <c r="AP105" s="38"/>
    </row>
    <row r="106" spans="1:42" x14ac:dyDescent="0.35">
      <c r="A106" s="41"/>
      <c r="B106" s="53"/>
      <c r="C106" s="38"/>
      <c r="G106" s="38"/>
      <c r="H106" s="117" t="s">
        <v>266</v>
      </c>
      <c r="I106" s="110"/>
      <c r="J106" s="116">
        <f t="shared" si="4"/>
        <v>0</v>
      </c>
      <c r="K106" s="38"/>
      <c r="L106" s="38"/>
      <c r="M106" s="142">
        <v>8.0000000000000002E-3</v>
      </c>
      <c r="N106" s="142">
        <f t="shared" si="5"/>
        <v>4204.8</v>
      </c>
      <c r="O106" s="38"/>
      <c r="P106" s="38"/>
      <c r="Q106" s="38"/>
      <c r="R106" s="38"/>
      <c r="S106" s="38"/>
      <c r="T106" s="38"/>
      <c r="U106" s="38"/>
      <c r="V106" s="38"/>
      <c r="W106" s="38"/>
      <c r="X106" s="38"/>
      <c r="Y106" s="38"/>
      <c r="Z106" s="38"/>
      <c r="AA106" s="38"/>
      <c r="AB106" s="38"/>
      <c r="AC106" s="38"/>
      <c r="AD106" s="38"/>
      <c r="AE106" s="38"/>
      <c r="AF106" s="38"/>
      <c r="AG106" s="38"/>
      <c r="AH106" s="38"/>
      <c r="AI106" s="38"/>
      <c r="AJ106" s="38"/>
      <c r="AK106" s="38"/>
      <c r="AL106" s="38"/>
      <c r="AM106" s="38"/>
      <c r="AN106" s="38"/>
      <c r="AO106" s="38"/>
      <c r="AP106" s="38"/>
    </row>
    <row r="107" spans="1:42" x14ac:dyDescent="0.35">
      <c r="A107" s="41"/>
      <c r="B107" s="53"/>
      <c r="C107" s="38"/>
      <c r="D107" s="38"/>
      <c r="E107" s="38"/>
      <c r="F107" s="38"/>
      <c r="G107" s="38"/>
      <c r="H107" s="117" t="s">
        <v>267</v>
      </c>
      <c r="I107" s="110"/>
      <c r="J107" s="116">
        <f t="shared" si="4"/>
        <v>0</v>
      </c>
      <c r="K107" s="38"/>
      <c r="L107" s="38"/>
      <c r="M107" s="142">
        <v>8.3300000000000005E-5</v>
      </c>
      <c r="N107" s="142">
        <f t="shared" si="5"/>
        <v>43.782480000000007</v>
      </c>
      <c r="O107" s="38"/>
      <c r="P107" s="38"/>
      <c r="Q107" s="38"/>
      <c r="R107" s="38"/>
      <c r="S107" s="38"/>
      <c r="T107" s="38"/>
      <c r="U107" s="38"/>
      <c r="V107" s="38"/>
      <c r="W107" s="38"/>
      <c r="X107" s="38"/>
      <c r="Y107" s="38"/>
      <c r="Z107" s="38"/>
      <c r="AA107" s="38"/>
      <c r="AB107" s="38"/>
      <c r="AC107" s="38"/>
      <c r="AD107" s="38"/>
      <c r="AE107" s="38"/>
      <c r="AF107" s="38"/>
      <c r="AG107" s="38"/>
      <c r="AH107" s="38"/>
      <c r="AI107" s="38"/>
      <c r="AJ107" s="38"/>
      <c r="AK107" s="38"/>
      <c r="AL107" s="38"/>
      <c r="AM107" s="38"/>
      <c r="AN107" s="38"/>
      <c r="AO107" s="38"/>
      <c r="AP107" s="38"/>
    </row>
    <row r="108" spans="1:42" x14ac:dyDescent="0.35">
      <c r="A108" s="41"/>
      <c r="B108" s="53"/>
      <c r="C108" s="38"/>
      <c r="D108" s="38"/>
      <c r="E108" s="38"/>
      <c r="F108" s="38"/>
      <c r="G108" s="38"/>
      <c r="H108" s="117" t="s">
        <v>268</v>
      </c>
      <c r="I108" s="110"/>
      <c r="J108" s="116">
        <f t="shared" si="4"/>
        <v>0</v>
      </c>
      <c r="K108" s="38"/>
      <c r="L108" s="38"/>
      <c r="M108" s="142">
        <v>0.01</v>
      </c>
      <c r="N108" s="142">
        <f t="shared" si="5"/>
        <v>5255.9999999999991</v>
      </c>
      <c r="O108" s="38"/>
      <c r="P108" s="38"/>
      <c r="Q108" s="38"/>
      <c r="R108" s="38"/>
      <c r="S108" s="38"/>
      <c r="T108" s="38"/>
      <c r="U108" s="38"/>
      <c r="V108" s="38"/>
      <c r="W108" s="38"/>
      <c r="X108" s="38"/>
      <c r="Y108" s="38"/>
      <c r="Z108" s="38"/>
      <c r="AA108" s="38"/>
      <c r="AB108" s="38"/>
      <c r="AC108" s="38"/>
      <c r="AD108" s="38"/>
      <c r="AE108" s="38"/>
      <c r="AF108" s="38"/>
      <c r="AG108" s="38"/>
      <c r="AH108" s="38"/>
      <c r="AI108" s="38"/>
      <c r="AJ108" s="38"/>
      <c r="AK108" s="38"/>
      <c r="AL108" s="38"/>
      <c r="AM108" s="38"/>
      <c r="AN108" s="38"/>
      <c r="AO108" s="38"/>
      <c r="AP108" s="38"/>
    </row>
    <row r="109" spans="1:42" x14ac:dyDescent="0.35">
      <c r="A109" s="41"/>
      <c r="B109" s="53"/>
      <c r="C109" s="38"/>
      <c r="D109" s="38"/>
      <c r="E109" s="38"/>
      <c r="F109" s="38"/>
      <c r="G109" s="38"/>
      <c r="H109" s="117" t="s">
        <v>269</v>
      </c>
      <c r="I109" s="110"/>
      <c r="J109" s="116">
        <f t="shared" si="4"/>
        <v>0</v>
      </c>
      <c r="K109" s="38"/>
      <c r="L109" s="38"/>
      <c r="M109" s="142">
        <v>0.216</v>
      </c>
      <c r="N109" s="142">
        <f t="shared" si="5"/>
        <v>113529.59999999999</v>
      </c>
      <c r="O109" s="38"/>
      <c r="P109" s="38"/>
      <c r="Q109" s="38"/>
      <c r="R109" s="38"/>
      <c r="S109" s="38"/>
      <c r="T109" s="38"/>
      <c r="U109" s="38"/>
      <c r="V109" s="38"/>
      <c r="W109" s="38"/>
      <c r="X109" s="38"/>
      <c r="Y109" s="38"/>
      <c r="Z109" s="38"/>
      <c r="AA109" s="38"/>
      <c r="AB109" s="38"/>
      <c r="AC109" s="38"/>
      <c r="AD109" s="38"/>
      <c r="AE109" s="38"/>
      <c r="AF109" s="38"/>
      <c r="AG109" s="38"/>
      <c r="AH109" s="38"/>
      <c r="AI109" s="38"/>
      <c r="AJ109" s="38"/>
      <c r="AK109" s="38"/>
      <c r="AL109" s="38"/>
      <c r="AM109" s="38"/>
      <c r="AN109" s="38"/>
      <c r="AO109" s="38"/>
      <c r="AP109" s="38"/>
    </row>
    <row r="110" spans="1:42" x14ac:dyDescent="0.35">
      <c r="A110" s="41"/>
      <c r="B110" s="53"/>
      <c r="C110" s="38"/>
      <c r="D110" s="38"/>
      <c r="E110" s="38"/>
      <c r="F110" s="38"/>
      <c r="G110" s="38"/>
      <c r="H110" s="117" t="s">
        <v>270</v>
      </c>
      <c r="I110" s="110"/>
      <c r="J110" s="116">
        <f t="shared" si="4"/>
        <v>0</v>
      </c>
      <c r="K110" s="38"/>
      <c r="L110" s="38"/>
      <c r="M110" s="142">
        <v>1.4999999999999999E-2</v>
      </c>
      <c r="N110" s="142">
        <f t="shared" si="5"/>
        <v>7883.9999999999991</v>
      </c>
      <c r="O110" s="38"/>
      <c r="P110" s="38"/>
      <c r="Q110" s="38"/>
      <c r="R110" s="38"/>
      <c r="S110" s="38"/>
      <c r="T110" s="38"/>
      <c r="U110" s="38"/>
      <c r="V110" s="38"/>
      <c r="W110" s="38"/>
      <c r="X110" s="38"/>
      <c r="Y110" s="38"/>
      <c r="Z110" s="38"/>
      <c r="AA110" s="38"/>
      <c r="AB110" s="38"/>
      <c r="AC110" s="38"/>
      <c r="AD110" s="38"/>
      <c r="AE110" s="38"/>
      <c r="AF110" s="38"/>
      <c r="AG110" s="38"/>
      <c r="AH110" s="38"/>
      <c r="AI110" s="38"/>
      <c r="AJ110" s="38"/>
      <c r="AK110" s="38"/>
      <c r="AL110" s="38"/>
      <c r="AM110" s="38"/>
      <c r="AN110" s="38"/>
      <c r="AO110" s="38"/>
      <c r="AP110" s="38"/>
    </row>
    <row r="111" spans="1:42" x14ac:dyDescent="0.35">
      <c r="A111" s="41"/>
      <c r="B111" s="53"/>
      <c r="C111" s="38"/>
      <c r="D111" s="38"/>
      <c r="E111" s="38"/>
      <c r="F111" s="38"/>
      <c r="G111" s="38"/>
      <c r="H111" s="117" t="s">
        <v>271</v>
      </c>
      <c r="I111" s="110"/>
      <c r="J111" s="116">
        <f t="shared" si="4"/>
        <v>0</v>
      </c>
      <c r="K111" s="38"/>
      <c r="L111" s="38"/>
      <c r="M111" s="142">
        <v>3.0000000000000001E-3</v>
      </c>
      <c r="N111" s="142">
        <f t="shared" si="5"/>
        <v>1576.8000000000002</v>
      </c>
      <c r="O111" s="38"/>
      <c r="P111" s="38"/>
      <c r="Q111" s="38"/>
      <c r="R111" s="38"/>
      <c r="S111" s="38"/>
      <c r="T111" s="38"/>
      <c r="U111" s="38"/>
      <c r="V111" s="38"/>
      <c r="W111" s="38"/>
      <c r="X111" s="38"/>
      <c r="Y111" s="38"/>
      <c r="Z111" s="38"/>
      <c r="AA111" s="38"/>
      <c r="AB111" s="38"/>
      <c r="AC111" s="38"/>
      <c r="AD111" s="38"/>
      <c r="AE111" s="38"/>
      <c r="AF111" s="38"/>
      <c r="AG111" s="38"/>
      <c r="AH111" s="38"/>
      <c r="AI111" s="38"/>
      <c r="AJ111" s="38"/>
      <c r="AK111" s="38"/>
      <c r="AL111" s="38"/>
      <c r="AM111" s="38"/>
      <c r="AN111" s="38"/>
      <c r="AO111" s="38"/>
      <c r="AP111" s="38"/>
    </row>
    <row r="112" spans="1:42" x14ac:dyDescent="0.35">
      <c r="A112" s="41"/>
      <c r="B112" s="53"/>
      <c r="C112" s="38"/>
      <c r="D112" s="38"/>
      <c r="E112" s="38"/>
      <c r="F112" s="38"/>
      <c r="G112" s="38"/>
      <c r="H112" s="117" t="s">
        <v>272</v>
      </c>
      <c r="I112" s="110"/>
      <c r="J112" s="116">
        <f t="shared" si="4"/>
        <v>0</v>
      </c>
      <c r="K112" s="38"/>
      <c r="L112" s="38"/>
      <c r="M112" s="142">
        <v>2.7E-2</v>
      </c>
      <c r="N112" s="142">
        <f t="shared" si="5"/>
        <v>14191.199999999999</v>
      </c>
      <c r="O112" s="38"/>
      <c r="P112" s="38"/>
      <c r="Q112" s="38"/>
      <c r="R112" s="38"/>
      <c r="S112" s="38"/>
      <c r="T112" s="38"/>
      <c r="U112" s="38"/>
      <c r="V112" s="38"/>
      <c r="W112" s="38"/>
      <c r="X112" s="38"/>
      <c r="Y112" s="38"/>
      <c r="Z112" s="38"/>
      <c r="AA112" s="38"/>
      <c r="AB112" s="38"/>
      <c r="AC112" s="38"/>
      <c r="AD112" s="38"/>
      <c r="AE112" s="38"/>
      <c r="AF112" s="38"/>
      <c r="AG112" s="38"/>
      <c r="AH112" s="38"/>
      <c r="AI112" s="38"/>
      <c r="AJ112" s="38"/>
      <c r="AK112" s="38"/>
      <c r="AL112" s="38"/>
      <c r="AM112" s="38"/>
      <c r="AN112" s="38"/>
      <c r="AO112" s="38"/>
      <c r="AP112" s="38"/>
    </row>
    <row r="113" spans="1:42" x14ac:dyDescent="0.35">
      <c r="A113" s="41"/>
      <c r="B113" s="53"/>
      <c r="C113" s="38"/>
      <c r="D113" s="38"/>
      <c r="E113" s="38"/>
      <c r="F113" s="38"/>
      <c r="G113" s="38"/>
      <c r="H113" s="117" t="s">
        <v>273</v>
      </c>
      <c r="I113" s="110"/>
      <c r="J113" s="116">
        <f t="shared" si="4"/>
        <v>0</v>
      </c>
      <c r="K113" s="38"/>
      <c r="L113" s="38"/>
      <c r="M113" s="142">
        <v>3.0000000000000001E-3</v>
      </c>
      <c r="N113" s="142">
        <f t="shared" si="5"/>
        <v>1576.8000000000002</v>
      </c>
      <c r="O113" s="38"/>
      <c r="P113" s="38"/>
      <c r="Q113" s="38"/>
      <c r="R113" s="38"/>
      <c r="S113" s="38"/>
      <c r="T113" s="38"/>
      <c r="U113" s="38"/>
      <c r="V113" s="38"/>
      <c r="W113" s="38"/>
      <c r="X113" s="38"/>
      <c r="Y113" s="38"/>
      <c r="Z113" s="38"/>
      <c r="AA113" s="38"/>
      <c r="AB113" s="38"/>
      <c r="AC113" s="38"/>
      <c r="AD113" s="38"/>
      <c r="AE113" s="38"/>
      <c r="AF113" s="38"/>
      <c r="AG113" s="38"/>
      <c r="AH113" s="38"/>
      <c r="AI113" s="38"/>
      <c r="AJ113" s="38"/>
      <c r="AK113" s="38"/>
      <c r="AL113" s="38"/>
      <c r="AM113" s="38"/>
      <c r="AN113" s="38"/>
      <c r="AO113" s="38"/>
      <c r="AP113" s="38"/>
    </row>
    <row r="114" spans="1:42" x14ac:dyDescent="0.35">
      <c r="A114" s="41"/>
      <c r="B114" s="53"/>
      <c r="C114" s="38"/>
      <c r="D114" s="38"/>
      <c r="E114" s="38"/>
      <c r="F114" s="38"/>
      <c r="G114" s="38"/>
      <c r="H114" s="117" t="s">
        <v>274</v>
      </c>
      <c r="I114" s="110"/>
      <c r="J114" s="116">
        <f t="shared" si="4"/>
        <v>0</v>
      </c>
      <c r="K114" s="38"/>
      <c r="L114" s="38"/>
      <c r="M114" s="142">
        <v>3.9E-2</v>
      </c>
      <c r="N114" s="142">
        <f t="shared" si="5"/>
        <v>20498.399999999998</v>
      </c>
      <c r="O114" s="38"/>
      <c r="P114" s="38"/>
      <c r="Q114" s="38"/>
      <c r="R114" s="38"/>
      <c r="S114" s="38"/>
      <c r="T114" s="38"/>
      <c r="U114" s="38"/>
      <c r="V114" s="38"/>
      <c r="W114" s="38"/>
      <c r="X114" s="38"/>
      <c r="Y114" s="38"/>
      <c r="Z114" s="38"/>
      <c r="AA114" s="38"/>
      <c r="AB114" s="38"/>
      <c r="AC114" s="38"/>
      <c r="AD114" s="38"/>
      <c r="AE114" s="38"/>
      <c r="AF114" s="38"/>
      <c r="AG114" s="38"/>
      <c r="AH114" s="38"/>
      <c r="AI114" s="38"/>
      <c r="AJ114" s="38"/>
      <c r="AK114" s="38"/>
      <c r="AL114" s="38"/>
      <c r="AM114" s="38"/>
      <c r="AN114" s="38"/>
      <c r="AO114" s="38"/>
      <c r="AP114" s="38"/>
    </row>
    <row r="115" spans="1:42" x14ac:dyDescent="0.35">
      <c r="A115" s="41"/>
      <c r="B115" s="53"/>
      <c r="C115" s="38"/>
      <c r="D115" s="38"/>
      <c r="E115" s="38"/>
      <c r="F115" s="38"/>
      <c r="G115" s="38"/>
      <c r="H115" s="117" t="s">
        <v>275</v>
      </c>
      <c r="I115" s="110"/>
      <c r="J115" s="116">
        <f t="shared" si="4"/>
        <v>0</v>
      </c>
      <c r="K115" s="38"/>
      <c r="L115" s="38"/>
      <c r="M115" s="142">
        <v>8.0000000000000002E-3</v>
      </c>
      <c r="N115" s="142">
        <f t="shared" si="5"/>
        <v>4204.8</v>
      </c>
      <c r="O115" s="38"/>
      <c r="P115" s="38"/>
      <c r="Q115" s="38"/>
      <c r="R115" s="38"/>
      <c r="S115" s="38"/>
      <c r="T115" s="38"/>
      <c r="U115" s="38"/>
      <c r="V115" s="38"/>
      <c r="W115" s="38"/>
      <c r="X115" s="38"/>
      <c r="Y115" s="38"/>
      <c r="Z115" s="38"/>
      <c r="AA115" s="38"/>
      <c r="AB115" s="38"/>
      <c r="AC115" s="38"/>
      <c r="AD115" s="38"/>
      <c r="AE115" s="38"/>
      <c r="AF115" s="38"/>
      <c r="AG115" s="38"/>
      <c r="AH115" s="38"/>
      <c r="AI115" s="38"/>
      <c r="AJ115" s="38"/>
      <c r="AK115" s="38"/>
      <c r="AL115" s="38"/>
      <c r="AM115" s="38"/>
      <c r="AN115" s="38"/>
      <c r="AO115" s="38"/>
      <c r="AP115" s="38"/>
    </row>
    <row r="116" spans="1:42" x14ac:dyDescent="0.35">
      <c r="A116" s="41"/>
      <c r="B116" s="53"/>
      <c r="C116" s="38"/>
      <c r="D116" s="38"/>
      <c r="E116" s="38"/>
      <c r="F116" s="38"/>
      <c r="G116" s="38"/>
      <c r="H116" s="117" t="s">
        <v>276</v>
      </c>
      <c r="I116" s="110"/>
      <c r="J116" s="116">
        <f t="shared" si="4"/>
        <v>0</v>
      </c>
      <c r="K116" s="38"/>
      <c r="L116" s="38"/>
      <c r="M116" s="142">
        <v>0.16200000000000001</v>
      </c>
      <c r="N116" s="142">
        <f t="shared" si="5"/>
        <v>85147.200000000012</v>
      </c>
      <c r="O116" s="38"/>
      <c r="P116" s="38"/>
      <c r="Q116" s="38"/>
      <c r="R116" s="38"/>
      <c r="S116" s="38"/>
      <c r="T116" s="38"/>
      <c r="U116" s="38"/>
      <c r="V116" s="38"/>
      <c r="W116" s="38"/>
      <c r="X116" s="38"/>
      <c r="Y116" s="38"/>
      <c r="Z116" s="38"/>
      <c r="AA116" s="38"/>
      <c r="AB116" s="38"/>
      <c r="AC116" s="38"/>
      <c r="AD116" s="38"/>
      <c r="AE116" s="38"/>
      <c r="AF116" s="38"/>
      <c r="AG116" s="38"/>
      <c r="AH116" s="38"/>
      <c r="AI116" s="38"/>
      <c r="AJ116" s="38"/>
      <c r="AK116" s="38"/>
      <c r="AL116" s="38"/>
      <c r="AM116" s="38"/>
      <c r="AN116" s="38"/>
      <c r="AO116" s="38"/>
      <c r="AP116" s="38"/>
    </row>
    <row r="117" spans="1:42" x14ac:dyDescent="0.35">
      <c r="A117" s="41"/>
      <c r="B117" s="53"/>
      <c r="C117" s="38"/>
      <c r="D117" s="38"/>
      <c r="E117" s="38"/>
      <c r="F117" s="38"/>
      <c r="G117" s="38"/>
      <c r="H117" s="117" t="s">
        <v>277</v>
      </c>
      <c r="I117" s="110"/>
      <c r="J117" s="116">
        <f t="shared" si="4"/>
        <v>0</v>
      </c>
      <c r="K117" s="38"/>
      <c r="L117" s="38"/>
      <c r="M117" s="142">
        <v>0.23400000000000001</v>
      </c>
      <c r="N117" s="142">
        <f t="shared" si="5"/>
        <v>122990.40000000001</v>
      </c>
      <c r="O117" s="38"/>
      <c r="P117" s="38"/>
      <c r="Q117" s="38"/>
      <c r="R117" s="38"/>
      <c r="S117" s="38"/>
      <c r="T117" s="38"/>
      <c r="U117" s="38"/>
      <c r="V117" s="38"/>
      <c r="W117" s="38"/>
      <c r="X117" s="38"/>
      <c r="Y117" s="38"/>
      <c r="Z117" s="38"/>
      <c r="AA117" s="38"/>
      <c r="AB117" s="38"/>
      <c r="AC117" s="38"/>
      <c r="AD117" s="38"/>
      <c r="AE117" s="38"/>
      <c r="AF117" s="38"/>
      <c r="AG117" s="38"/>
      <c r="AH117" s="38"/>
      <c r="AI117" s="38"/>
      <c r="AJ117" s="38"/>
      <c r="AK117" s="38"/>
      <c r="AL117" s="38"/>
      <c r="AM117" s="38"/>
      <c r="AN117" s="38"/>
      <c r="AO117" s="38"/>
      <c r="AP117" s="38"/>
    </row>
    <row r="118" spans="1:42" x14ac:dyDescent="0.35">
      <c r="A118" s="41"/>
      <c r="B118" s="53"/>
      <c r="C118" s="38"/>
      <c r="D118" s="38"/>
      <c r="E118" s="38"/>
      <c r="F118" s="38"/>
      <c r="G118" s="38"/>
      <c r="H118" s="117" t="s">
        <v>278</v>
      </c>
      <c r="I118" s="110"/>
      <c r="J118" s="116">
        <f t="shared" si="4"/>
        <v>0</v>
      </c>
      <c r="K118" s="38"/>
      <c r="L118" s="38"/>
      <c r="M118" s="142">
        <v>1.4999999999999999E-2</v>
      </c>
      <c r="N118" s="142">
        <f t="shared" si="5"/>
        <v>7883.9999999999991</v>
      </c>
      <c r="O118" s="38"/>
      <c r="P118" s="38"/>
      <c r="Q118" s="38"/>
      <c r="R118" s="38"/>
      <c r="S118" s="38"/>
      <c r="T118" s="38"/>
      <c r="U118" s="38"/>
      <c r="V118" s="38"/>
      <c r="W118" s="38"/>
      <c r="X118" s="38"/>
      <c r="Y118" s="38"/>
      <c r="Z118" s="38"/>
      <c r="AA118" s="38"/>
      <c r="AB118" s="38"/>
      <c r="AC118" s="38"/>
      <c r="AD118" s="38"/>
      <c r="AE118" s="38"/>
      <c r="AF118" s="38"/>
      <c r="AG118" s="38"/>
      <c r="AH118" s="38"/>
      <c r="AI118" s="38"/>
      <c r="AJ118" s="38"/>
      <c r="AK118" s="38"/>
      <c r="AL118" s="38"/>
      <c r="AM118" s="38"/>
      <c r="AN118" s="38"/>
      <c r="AO118" s="38"/>
      <c r="AP118" s="38"/>
    </row>
    <row r="119" spans="1:42" x14ac:dyDescent="0.35">
      <c r="A119" s="41"/>
      <c r="B119" s="53"/>
      <c r="C119" s="38"/>
      <c r="D119" s="38"/>
      <c r="E119" s="38"/>
      <c r="F119" s="38"/>
      <c r="G119" s="38"/>
      <c r="H119" s="117" t="s">
        <v>279</v>
      </c>
      <c r="I119" s="110"/>
      <c r="J119" s="116">
        <f t="shared" si="4"/>
        <v>0</v>
      </c>
      <c r="K119" s="38"/>
      <c r="L119" s="38"/>
      <c r="M119" s="142">
        <v>1.2E-2</v>
      </c>
      <c r="N119" s="142">
        <f t="shared" si="5"/>
        <v>6307.2000000000007</v>
      </c>
      <c r="O119" s="38"/>
      <c r="P119" s="38"/>
      <c r="Q119" s="38"/>
      <c r="R119" s="38"/>
      <c r="S119" s="38"/>
      <c r="T119" s="38"/>
      <c r="U119" s="38"/>
      <c r="V119" s="38"/>
      <c r="W119" s="38"/>
      <c r="X119" s="38"/>
      <c r="Y119" s="38"/>
      <c r="Z119" s="38"/>
      <c r="AA119" s="38"/>
      <c r="AB119" s="38"/>
      <c r="AC119" s="38"/>
      <c r="AD119" s="38"/>
      <c r="AE119" s="38"/>
      <c r="AF119" s="38"/>
      <c r="AG119" s="38"/>
      <c r="AH119" s="38"/>
      <c r="AI119" s="38"/>
      <c r="AJ119" s="38"/>
      <c r="AK119" s="38"/>
      <c r="AL119" s="38"/>
      <c r="AM119" s="38"/>
      <c r="AN119" s="38"/>
      <c r="AO119" s="38"/>
      <c r="AP119" s="38"/>
    </row>
    <row r="120" spans="1:42" x14ac:dyDescent="0.35">
      <c r="A120" s="41"/>
      <c r="B120" s="53"/>
      <c r="C120" s="38"/>
      <c r="D120" s="38"/>
      <c r="E120" s="38"/>
      <c r="F120" s="38"/>
      <c r="G120" s="38"/>
      <c r="H120" s="117" t="s">
        <v>280</v>
      </c>
      <c r="I120" s="110"/>
      <c r="J120" s="116">
        <f t="shared" si="4"/>
        <v>0</v>
      </c>
      <c r="K120" s="38"/>
      <c r="L120" s="38"/>
      <c r="M120" s="142">
        <v>7.0000000000000001E-3</v>
      </c>
      <c r="N120" s="142">
        <f t="shared" si="5"/>
        <v>3679.2</v>
      </c>
      <c r="O120" s="38"/>
      <c r="P120" s="38"/>
      <c r="Q120" s="38"/>
      <c r="R120" s="38"/>
      <c r="S120" s="38"/>
      <c r="T120" s="38"/>
      <c r="U120" s="38"/>
      <c r="V120" s="38"/>
      <c r="W120" s="38"/>
      <c r="X120" s="38"/>
      <c r="Y120" s="38"/>
      <c r="Z120" s="38"/>
      <c r="AA120" s="38"/>
      <c r="AB120" s="38"/>
      <c r="AC120" s="38"/>
      <c r="AD120" s="38"/>
      <c r="AE120" s="38"/>
      <c r="AF120" s="38"/>
      <c r="AG120" s="38"/>
      <c r="AH120" s="38"/>
      <c r="AI120" s="38"/>
      <c r="AJ120" s="38"/>
      <c r="AK120" s="38"/>
      <c r="AL120" s="38"/>
      <c r="AM120" s="38"/>
      <c r="AN120" s="38"/>
      <c r="AO120" s="38"/>
      <c r="AP120" s="38"/>
    </row>
    <row r="121" spans="1:42" x14ac:dyDescent="0.35">
      <c r="A121" s="41"/>
      <c r="B121" s="53"/>
      <c r="C121" s="38"/>
      <c r="D121" s="38"/>
      <c r="E121" s="38"/>
      <c r="F121" s="38"/>
      <c r="G121" s="38"/>
      <c r="H121" s="117" t="s">
        <v>281</v>
      </c>
      <c r="I121" s="110"/>
      <c r="J121" s="116">
        <f t="shared" si="4"/>
        <v>0</v>
      </c>
      <c r="K121" s="38"/>
      <c r="L121" s="38"/>
      <c r="M121" s="142">
        <v>2.8000000000000001E-2</v>
      </c>
      <c r="N121" s="142">
        <f t="shared" si="5"/>
        <v>14716.8</v>
      </c>
      <c r="O121" s="38"/>
      <c r="P121" s="38"/>
      <c r="Q121" s="38"/>
      <c r="R121" s="38"/>
      <c r="S121" s="38"/>
      <c r="T121" s="38"/>
      <c r="U121" s="38"/>
      <c r="V121" s="38"/>
      <c r="W121" s="38"/>
      <c r="X121" s="38"/>
      <c r="Y121" s="38"/>
      <c r="Z121" s="38"/>
      <c r="AA121" s="38"/>
      <c r="AB121" s="38"/>
      <c r="AC121" s="38"/>
      <c r="AD121" s="38"/>
      <c r="AE121" s="38"/>
      <c r="AF121" s="38"/>
      <c r="AG121" s="38"/>
      <c r="AH121" s="38"/>
      <c r="AI121" s="38"/>
      <c r="AJ121" s="38"/>
      <c r="AK121" s="38"/>
      <c r="AL121" s="38"/>
      <c r="AM121" s="38"/>
      <c r="AN121" s="38"/>
      <c r="AO121" s="38"/>
      <c r="AP121" s="38"/>
    </row>
    <row r="122" spans="1:42" x14ac:dyDescent="0.35">
      <c r="A122" s="41"/>
      <c r="B122" s="53"/>
      <c r="C122" s="38"/>
      <c r="D122" s="38"/>
      <c r="E122" s="38"/>
      <c r="F122" s="38"/>
      <c r="G122" s="38"/>
      <c r="H122" s="117" t="s">
        <v>282</v>
      </c>
      <c r="I122" s="110"/>
      <c r="J122" s="116">
        <f t="shared" si="4"/>
        <v>0</v>
      </c>
      <c r="K122" s="38"/>
      <c r="L122" s="38"/>
      <c r="M122" s="142">
        <v>0.40544999999999998</v>
      </c>
      <c r="N122" s="142">
        <f t="shared" si="5"/>
        <v>213104.52</v>
      </c>
      <c r="O122" s="38"/>
      <c r="P122" s="38"/>
      <c r="Q122" s="38"/>
      <c r="R122" s="38"/>
      <c r="S122" s="38"/>
      <c r="T122" s="38"/>
      <c r="U122" s="38"/>
      <c r="V122" s="38"/>
      <c r="W122" s="38"/>
      <c r="X122" s="38"/>
      <c r="Y122" s="38"/>
      <c r="Z122" s="38"/>
      <c r="AA122" s="38"/>
      <c r="AB122" s="38"/>
      <c r="AC122" s="38"/>
      <c r="AD122" s="38"/>
      <c r="AE122" s="38"/>
      <c r="AF122" s="38"/>
      <c r="AG122" s="38"/>
      <c r="AH122" s="38"/>
      <c r="AI122" s="38"/>
      <c r="AJ122" s="38"/>
      <c r="AK122" s="38"/>
      <c r="AL122" s="38"/>
      <c r="AM122" s="38"/>
      <c r="AN122" s="38"/>
      <c r="AO122" s="38"/>
      <c r="AP122" s="38"/>
    </row>
    <row r="123" spans="1:42" x14ac:dyDescent="0.35">
      <c r="A123" s="41"/>
      <c r="B123" s="53"/>
      <c r="C123" s="38"/>
      <c r="D123" s="38"/>
      <c r="E123" s="38"/>
      <c r="F123" s="38"/>
      <c r="G123" s="38"/>
      <c r="H123" s="117" t="s">
        <v>283</v>
      </c>
      <c r="I123" s="110"/>
      <c r="J123" s="116">
        <f t="shared" si="4"/>
        <v>0</v>
      </c>
      <c r="K123" s="38"/>
      <c r="L123" s="38"/>
      <c r="M123" s="142">
        <v>0.40505000000000002</v>
      </c>
      <c r="N123" s="142">
        <f t="shared" si="5"/>
        <v>212894.28000000003</v>
      </c>
      <c r="O123" s="38"/>
      <c r="P123" s="38"/>
      <c r="Q123" s="38"/>
      <c r="R123" s="38"/>
      <c r="S123" s="38"/>
      <c r="T123" s="38"/>
      <c r="U123" s="38"/>
      <c r="V123" s="38"/>
      <c r="W123" s="38"/>
      <c r="X123" s="38"/>
      <c r="Y123" s="38"/>
      <c r="Z123" s="38"/>
      <c r="AA123" s="38"/>
      <c r="AB123" s="38"/>
      <c r="AC123" s="38"/>
      <c r="AD123" s="38"/>
      <c r="AE123" s="38"/>
      <c r="AF123" s="38"/>
      <c r="AG123" s="38"/>
      <c r="AH123" s="38"/>
      <c r="AI123" s="38"/>
      <c r="AJ123" s="38"/>
      <c r="AK123" s="38"/>
      <c r="AL123" s="38"/>
      <c r="AM123" s="38"/>
      <c r="AN123" s="38"/>
      <c r="AO123" s="38"/>
      <c r="AP123" s="38"/>
    </row>
    <row r="124" spans="1:42" x14ac:dyDescent="0.35">
      <c r="A124" s="41"/>
      <c r="B124" s="53"/>
      <c r="C124" s="38"/>
      <c r="D124" s="38"/>
      <c r="E124" s="38"/>
      <c r="F124" s="38"/>
      <c r="G124" s="38"/>
      <c r="H124" s="117" t="s">
        <v>284</v>
      </c>
      <c r="I124" s="110"/>
      <c r="J124" s="116">
        <f t="shared" si="4"/>
        <v>0</v>
      </c>
      <c r="K124" s="38"/>
      <c r="L124" s="38"/>
      <c r="M124" s="142">
        <v>0.40505000000000002</v>
      </c>
      <c r="N124" s="142">
        <f t="shared" si="5"/>
        <v>212894.28000000003</v>
      </c>
      <c r="O124" s="38"/>
      <c r="P124" s="38"/>
      <c r="Q124" s="38"/>
      <c r="R124" s="38"/>
      <c r="S124" s="38"/>
      <c r="T124" s="38"/>
      <c r="U124" s="38"/>
      <c r="V124" s="38"/>
      <c r="W124" s="38"/>
      <c r="X124" s="38"/>
      <c r="Y124" s="38"/>
      <c r="Z124" s="38"/>
      <c r="AA124" s="38"/>
      <c r="AB124" s="38"/>
      <c r="AC124" s="38"/>
      <c r="AD124" s="38"/>
      <c r="AE124" s="38"/>
      <c r="AF124" s="38"/>
      <c r="AG124" s="38"/>
      <c r="AH124" s="38"/>
      <c r="AI124" s="38"/>
      <c r="AJ124" s="38"/>
      <c r="AK124" s="38"/>
      <c r="AL124" s="38"/>
      <c r="AM124" s="38"/>
      <c r="AN124" s="38"/>
      <c r="AO124" s="38"/>
      <c r="AP124" s="38"/>
    </row>
    <row r="125" spans="1:42" x14ac:dyDescent="0.35">
      <c r="A125" s="41"/>
      <c r="B125" s="53"/>
      <c r="C125" s="38"/>
      <c r="D125" s="38"/>
      <c r="E125" s="38"/>
      <c r="F125" s="38"/>
      <c r="G125" s="38"/>
      <c r="H125" s="117" t="s">
        <v>285</v>
      </c>
      <c r="I125" s="110"/>
      <c r="J125" s="116">
        <f t="shared" si="4"/>
        <v>0</v>
      </c>
      <c r="K125" s="38"/>
      <c r="L125" s="38"/>
      <c r="M125" s="142">
        <v>0.40505000000000002</v>
      </c>
      <c r="N125" s="142">
        <f t="shared" si="5"/>
        <v>212894.28000000003</v>
      </c>
      <c r="O125" s="38"/>
      <c r="P125" s="38"/>
      <c r="Q125" s="38"/>
      <c r="R125" s="38"/>
      <c r="S125" s="38"/>
      <c r="T125" s="38"/>
      <c r="U125" s="38"/>
      <c r="V125" s="38"/>
      <c r="W125" s="38"/>
      <c r="X125" s="38"/>
      <c r="Y125" s="38"/>
      <c r="Z125" s="38"/>
      <c r="AA125" s="38"/>
      <c r="AB125" s="38"/>
      <c r="AC125" s="38"/>
      <c r="AD125" s="38"/>
      <c r="AE125" s="38"/>
      <c r="AF125" s="38"/>
      <c r="AG125" s="38"/>
      <c r="AH125" s="38"/>
      <c r="AI125" s="38"/>
      <c r="AJ125" s="38"/>
      <c r="AK125" s="38"/>
      <c r="AL125" s="38"/>
      <c r="AM125" s="38"/>
      <c r="AN125" s="38"/>
      <c r="AO125" s="38"/>
      <c r="AP125" s="38"/>
    </row>
    <row r="126" spans="1:42" x14ac:dyDescent="0.35">
      <c r="A126" s="41"/>
      <c r="B126" s="53"/>
      <c r="C126" s="38"/>
      <c r="D126" s="38"/>
      <c r="E126" s="38"/>
      <c r="F126" s="38"/>
      <c r="G126" s="38"/>
      <c r="H126" s="117" t="s">
        <v>286</v>
      </c>
      <c r="I126" s="110"/>
      <c r="J126" s="116">
        <f t="shared" si="4"/>
        <v>0</v>
      </c>
      <c r="K126" s="38"/>
      <c r="L126" s="38"/>
      <c r="M126" s="142">
        <v>0.18901669999999998</v>
      </c>
      <c r="N126" s="142">
        <f t="shared" si="5"/>
        <v>99347.177519999983</v>
      </c>
      <c r="O126" s="38"/>
      <c r="P126" s="38"/>
      <c r="Q126" s="38"/>
      <c r="R126" s="38"/>
      <c r="S126" s="38"/>
      <c r="T126" s="38"/>
      <c r="U126" s="38"/>
      <c r="V126" s="38"/>
      <c r="W126" s="38"/>
      <c r="X126" s="38"/>
      <c r="Y126" s="38"/>
      <c r="Z126" s="38"/>
      <c r="AA126" s="38"/>
      <c r="AB126" s="38"/>
      <c r="AC126" s="38"/>
      <c r="AD126" s="38"/>
      <c r="AE126" s="38"/>
      <c r="AF126" s="38"/>
      <c r="AG126" s="38"/>
      <c r="AH126" s="38"/>
      <c r="AI126" s="38"/>
      <c r="AJ126" s="38"/>
      <c r="AK126" s="38"/>
      <c r="AL126" s="38"/>
      <c r="AM126" s="38"/>
      <c r="AN126" s="38"/>
      <c r="AO126" s="38"/>
      <c r="AP126" s="38"/>
    </row>
    <row r="127" spans="1:42" x14ac:dyDescent="0.35">
      <c r="A127" s="41"/>
      <c r="B127" s="53"/>
      <c r="C127" s="38"/>
      <c r="D127" s="38"/>
      <c r="E127" s="38"/>
      <c r="F127" s="38"/>
      <c r="G127" s="38"/>
      <c r="H127" s="117" t="s">
        <v>287</v>
      </c>
      <c r="I127" s="110"/>
      <c r="J127" s="116">
        <f t="shared" si="4"/>
        <v>0</v>
      </c>
      <c r="K127" s="38"/>
      <c r="L127" s="38"/>
      <c r="M127" s="142">
        <v>0.1893167</v>
      </c>
      <c r="N127" s="142">
        <f t="shared" si="5"/>
        <v>99504.85751999999</v>
      </c>
      <c r="O127" s="38"/>
      <c r="P127" s="38"/>
      <c r="Q127" s="38"/>
      <c r="R127" s="38"/>
      <c r="S127" s="38"/>
      <c r="T127" s="38"/>
      <c r="U127" s="38"/>
      <c r="V127" s="38"/>
      <c r="W127" s="38"/>
      <c r="X127" s="38"/>
      <c r="Y127" s="38"/>
      <c r="Z127" s="38"/>
      <c r="AA127" s="38"/>
      <c r="AB127" s="38"/>
      <c r="AC127" s="38"/>
      <c r="AD127" s="38"/>
      <c r="AE127" s="38"/>
      <c r="AF127" s="38"/>
      <c r="AG127" s="38"/>
      <c r="AH127" s="38"/>
      <c r="AI127" s="38"/>
      <c r="AJ127" s="38"/>
      <c r="AK127" s="38"/>
      <c r="AL127" s="38"/>
      <c r="AM127" s="38"/>
      <c r="AN127" s="38"/>
      <c r="AO127" s="38"/>
      <c r="AP127" s="38"/>
    </row>
    <row r="128" spans="1:42" x14ac:dyDescent="0.35">
      <c r="A128" s="41"/>
      <c r="B128" s="53"/>
      <c r="C128" s="38"/>
      <c r="D128" s="38"/>
      <c r="E128" s="38"/>
      <c r="F128" s="38"/>
      <c r="G128" s="38"/>
      <c r="H128" s="117" t="s">
        <v>288</v>
      </c>
      <c r="I128" s="110"/>
      <c r="J128" s="116">
        <f t="shared" si="4"/>
        <v>0</v>
      </c>
      <c r="K128" s="38"/>
      <c r="L128" s="38"/>
      <c r="M128" s="142">
        <v>0.56716670000000002</v>
      </c>
      <c r="N128" s="142">
        <f t="shared" si="5"/>
        <v>298102.81752000004</v>
      </c>
      <c r="O128" s="38"/>
      <c r="P128" s="38"/>
      <c r="Q128" s="38"/>
      <c r="R128" s="38"/>
      <c r="S128" s="38"/>
      <c r="T128" s="38"/>
      <c r="U128" s="38"/>
      <c r="V128" s="38"/>
      <c r="W128" s="38"/>
      <c r="X128" s="38"/>
      <c r="Y128" s="38"/>
      <c r="Z128" s="38"/>
      <c r="AA128" s="38"/>
      <c r="AB128" s="38"/>
      <c r="AC128" s="38"/>
      <c r="AD128" s="38"/>
      <c r="AE128" s="38"/>
      <c r="AF128" s="38"/>
      <c r="AG128" s="38"/>
      <c r="AH128" s="38"/>
      <c r="AI128" s="38"/>
      <c r="AJ128" s="38"/>
      <c r="AK128" s="38"/>
      <c r="AL128" s="38"/>
      <c r="AM128" s="38"/>
      <c r="AN128" s="38"/>
      <c r="AO128" s="38"/>
      <c r="AP128" s="38"/>
    </row>
    <row r="129" spans="1:42" x14ac:dyDescent="0.35">
      <c r="A129" s="41"/>
      <c r="B129" s="53"/>
      <c r="C129" s="38"/>
      <c r="D129" s="38"/>
      <c r="E129" s="38"/>
      <c r="F129" s="38"/>
      <c r="G129" s="38"/>
      <c r="H129" s="117" t="s">
        <v>289</v>
      </c>
      <c r="I129" s="110"/>
      <c r="J129" s="116">
        <f t="shared" si="4"/>
        <v>0</v>
      </c>
      <c r="K129" s="38"/>
      <c r="L129" s="38"/>
      <c r="M129" s="142">
        <v>0.18905000000000002</v>
      </c>
      <c r="N129" s="142">
        <f t="shared" si="5"/>
        <v>99364.680000000008</v>
      </c>
      <c r="O129" s="38"/>
      <c r="P129" s="38"/>
      <c r="Q129" s="38"/>
      <c r="R129" s="38"/>
      <c r="S129" s="38"/>
      <c r="T129" s="38"/>
      <c r="U129" s="38"/>
      <c r="V129" s="38"/>
      <c r="W129" s="38"/>
      <c r="X129" s="38"/>
      <c r="Y129" s="38"/>
      <c r="Z129" s="38"/>
      <c r="AA129" s="38"/>
      <c r="AB129" s="38"/>
      <c r="AC129" s="38"/>
      <c r="AD129" s="38"/>
      <c r="AE129" s="38"/>
      <c r="AF129" s="38"/>
      <c r="AG129" s="38"/>
      <c r="AH129" s="38"/>
      <c r="AI129" s="38"/>
      <c r="AJ129" s="38"/>
      <c r="AK129" s="38"/>
      <c r="AL129" s="38"/>
      <c r="AM129" s="38"/>
      <c r="AN129" s="38"/>
      <c r="AO129" s="38"/>
      <c r="AP129" s="38"/>
    </row>
    <row r="130" spans="1:42" x14ac:dyDescent="0.35">
      <c r="A130" s="41"/>
      <c r="B130" s="53"/>
      <c r="C130" s="38"/>
      <c r="D130" s="38"/>
      <c r="E130" s="38"/>
      <c r="F130" s="38"/>
      <c r="G130" s="38"/>
      <c r="H130" s="117" t="s">
        <v>290</v>
      </c>
      <c r="I130" s="110"/>
      <c r="J130" s="116">
        <f t="shared" ref="J130:J144" si="6">N130*I130</f>
        <v>0</v>
      </c>
      <c r="K130" s="38"/>
      <c r="L130" s="38"/>
      <c r="M130" s="142">
        <v>0.111</v>
      </c>
      <c r="N130" s="142">
        <f t="shared" ref="N130:N144" si="7">M130*60*24*365</f>
        <v>58341.599999999999</v>
      </c>
      <c r="O130" s="38"/>
      <c r="P130" s="38"/>
      <c r="Q130" s="38"/>
      <c r="R130" s="38"/>
      <c r="S130" s="38"/>
      <c r="T130" s="38"/>
      <c r="U130" s="38"/>
      <c r="V130" s="38"/>
      <c r="W130" s="38"/>
      <c r="X130" s="38"/>
      <c r="Y130" s="38"/>
      <c r="Z130" s="38"/>
      <c r="AA130" s="38"/>
      <c r="AB130" s="38"/>
      <c r="AC130" s="38"/>
      <c r="AD130" s="38"/>
      <c r="AE130" s="38"/>
      <c r="AF130" s="38"/>
      <c r="AG130" s="38"/>
      <c r="AH130" s="38"/>
      <c r="AI130" s="38"/>
      <c r="AJ130" s="38"/>
      <c r="AK130" s="38"/>
      <c r="AL130" s="38"/>
      <c r="AM130" s="38"/>
      <c r="AN130" s="38"/>
      <c r="AO130" s="38"/>
      <c r="AP130" s="38"/>
    </row>
    <row r="131" spans="1:42" x14ac:dyDescent="0.35">
      <c r="A131" s="41"/>
      <c r="B131" s="53"/>
      <c r="C131" s="38"/>
      <c r="D131" s="38"/>
      <c r="E131" s="38"/>
      <c r="F131" s="38"/>
      <c r="G131" s="38"/>
      <c r="H131" s="117" t="s">
        <v>291</v>
      </c>
      <c r="I131" s="110"/>
      <c r="J131" s="116">
        <f t="shared" si="6"/>
        <v>0</v>
      </c>
      <c r="K131" s="38"/>
      <c r="L131" s="38"/>
      <c r="M131" s="142">
        <v>0.18905000000000002</v>
      </c>
      <c r="N131" s="142">
        <f t="shared" si="7"/>
        <v>99364.680000000008</v>
      </c>
      <c r="O131" s="38"/>
      <c r="P131" s="38"/>
      <c r="Q131" s="38"/>
      <c r="R131" s="38"/>
      <c r="S131" s="38"/>
      <c r="T131" s="38"/>
      <c r="U131" s="38"/>
      <c r="V131" s="38"/>
      <c r="W131" s="38"/>
      <c r="X131" s="38"/>
      <c r="Y131" s="38"/>
      <c r="Z131" s="38"/>
      <c r="AA131" s="38"/>
      <c r="AB131" s="38"/>
      <c r="AC131" s="38"/>
      <c r="AD131" s="38"/>
      <c r="AE131" s="38"/>
      <c r="AF131" s="38"/>
      <c r="AG131" s="38"/>
      <c r="AH131" s="38"/>
      <c r="AI131" s="38"/>
      <c r="AJ131" s="38"/>
      <c r="AK131" s="38"/>
      <c r="AL131" s="38"/>
      <c r="AM131" s="38"/>
      <c r="AN131" s="38"/>
      <c r="AO131" s="38"/>
      <c r="AP131" s="38"/>
    </row>
    <row r="132" spans="1:42" x14ac:dyDescent="0.35">
      <c r="A132" s="41"/>
      <c r="B132" s="53"/>
      <c r="C132" s="38"/>
      <c r="D132" s="38"/>
      <c r="E132" s="38"/>
      <c r="F132" s="38"/>
      <c r="G132" s="38"/>
      <c r="H132" s="117" t="s">
        <v>292</v>
      </c>
      <c r="I132" s="110"/>
      <c r="J132" s="116">
        <f t="shared" si="6"/>
        <v>0</v>
      </c>
      <c r="K132" s="38"/>
      <c r="L132" s="38"/>
      <c r="M132" s="142">
        <v>0.126</v>
      </c>
      <c r="N132" s="142">
        <f t="shared" si="7"/>
        <v>66225.600000000006</v>
      </c>
      <c r="O132" s="38"/>
      <c r="P132" s="38"/>
      <c r="Q132" s="38"/>
      <c r="R132" s="38"/>
      <c r="S132" s="38"/>
      <c r="T132" s="38"/>
      <c r="U132" s="38"/>
      <c r="V132" s="38"/>
      <c r="W132" s="38"/>
      <c r="X132" s="38"/>
      <c r="Y132" s="38"/>
      <c r="Z132" s="38"/>
      <c r="AA132" s="38"/>
      <c r="AB132" s="38"/>
      <c r="AC132" s="38"/>
      <c r="AD132" s="38"/>
      <c r="AE132" s="38"/>
      <c r="AF132" s="38"/>
      <c r="AG132" s="38"/>
      <c r="AH132" s="38"/>
      <c r="AI132" s="38"/>
      <c r="AJ132" s="38"/>
      <c r="AK132" s="38"/>
      <c r="AL132" s="38"/>
      <c r="AM132" s="38"/>
      <c r="AN132" s="38"/>
      <c r="AO132" s="38"/>
      <c r="AP132" s="38"/>
    </row>
    <row r="133" spans="1:42" x14ac:dyDescent="0.35">
      <c r="A133" s="41"/>
      <c r="B133" s="53"/>
      <c r="C133" s="38"/>
      <c r="D133" s="38"/>
      <c r="E133" s="38"/>
      <c r="F133" s="38"/>
      <c r="G133" s="38"/>
      <c r="H133" s="117" t="s">
        <v>293</v>
      </c>
      <c r="I133" s="110"/>
      <c r="J133" s="116">
        <f t="shared" si="6"/>
        <v>0</v>
      </c>
      <c r="K133" s="38"/>
      <c r="L133" s="38"/>
      <c r="M133" s="142">
        <v>3.3000000000000002E-2</v>
      </c>
      <c r="N133" s="142">
        <f t="shared" si="7"/>
        <v>17344.8</v>
      </c>
      <c r="O133" s="38"/>
      <c r="P133" s="38"/>
      <c r="Q133" s="38"/>
      <c r="R133" s="38"/>
      <c r="S133" s="38"/>
      <c r="T133" s="38"/>
      <c r="U133" s="38"/>
      <c r="V133" s="38"/>
      <c r="W133" s="38"/>
      <c r="X133" s="38"/>
      <c r="Y133" s="38"/>
      <c r="Z133" s="38"/>
      <c r="AA133" s="38"/>
      <c r="AB133" s="38"/>
      <c r="AC133" s="38"/>
      <c r="AD133" s="38"/>
      <c r="AE133" s="38"/>
      <c r="AF133" s="38"/>
      <c r="AG133" s="38"/>
      <c r="AH133" s="38"/>
      <c r="AI133" s="38"/>
      <c r="AJ133" s="38"/>
      <c r="AK133" s="38"/>
      <c r="AL133" s="38"/>
      <c r="AM133" s="38"/>
      <c r="AN133" s="38"/>
      <c r="AO133" s="38"/>
      <c r="AP133" s="38"/>
    </row>
    <row r="134" spans="1:42" x14ac:dyDescent="0.35">
      <c r="A134" s="41"/>
      <c r="B134" s="53"/>
      <c r="C134" s="38"/>
      <c r="D134" s="38"/>
      <c r="E134" s="38"/>
      <c r="F134" s="38"/>
      <c r="G134" s="38"/>
      <c r="H134" s="117" t="s">
        <v>294</v>
      </c>
      <c r="I134" s="110"/>
      <c r="J134" s="116">
        <f t="shared" si="6"/>
        <v>0</v>
      </c>
      <c r="K134" s="38"/>
      <c r="L134" s="38"/>
      <c r="M134" s="142">
        <v>0.30099999999999999</v>
      </c>
      <c r="N134" s="142">
        <f t="shared" si="7"/>
        <v>158205.59999999998</v>
      </c>
      <c r="O134" s="38"/>
      <c r="P134" s="38"/>
      <c r="Q134" s="38"/>
      <c r="R134" s="38"/>
      <c r="S134" s="38"/>
      <c r="T134" s="38"/>
      <c r="U134" s="38"/>
      <c r="V134" s="38"/>
      <c r="W134" s="38"/>
      <c r="X134" s="38"/>
      <c r="Y134" s="38"/>
      <c r="Z134" s="38"/>
      <c r="AA134" s="38"/>
      <c r="AB134" s="38"/>
      <c r="AC134" s="38"/>
      <c r="AD134" s="38"/>
      <c r="AE134" s="38"/>
      <c r="AF134" s="38"/>
      <c r="AG134" s="38"/>
      <c r="AH134" s="38"/>
      <c r="AI134" s="38"/>
      <c r="AJ134" s="38"/>
      <c r="AK134" s="38"/>
      <c r="AL134" s="38"/>
      <c r="AM134" s="38"/>
      <c r="AN134" s="38"/>
      <c r="AO134" s="38"/>
      <c r="AP134" s="38"/>
    </row>
    <row r="135" spans="1:42" x14ac:dyDescent="0.35">
      <c r="A135" s="41"/>
      <c r="B135" s="53"/>
      <c r="C135" s="38"/>
      <c r="D135" s="38"/>
      <c r="E135" s="38"/>
      <c r="F135" s="38"/>
      <c r="G135" s="38"/>
      <c r="H135" s="117" t="s">
        <v>295</v>
      </c>
      <c r="I135" s="110"/>
      <c r="J135" s="116">
        <f t="shared" si="6"/>
        <v>0</v>
      </c>
      <c r="K135" s="38"/>
      <c r="L135" s="38"/>
      <c r="M135" s="142">
        <v>0.216</v>
      </c>
      <c r="N135" s="142">
        <f t="shared" si="7"/>
        <v>113529.59999999999</v>
      </c>
      <c r="O135" s="38"/>
      <c r="P135" s="38"/>
      <c r="Q135" s="38"/>
      <c r="R135" s="38"/>
      <c r="S135" s="38"/>
      <c r="T135" s="38"/>
      <c r="U135" s="38"/>
      <c r="V135" s="38"/>
      <c r="W135" s="38"/>
      <c r="X135" s="38"/>
      <c r="Y135" s="38"/>
      <c r="Z135" s="38"/>
      <c r="AA135" s="38"/>
      <c r="AB135" s="38"/>
      <c r="AC135" s="38"/>
      <c r="AD135" s="38"/>
      <c r="AE135" s="38"/>
      <c r="AF135" s="38"/>
      <c r="AG135" s="38"/>
      <c r="AH135" s="38"/>
      <c r="AI135" s="38"/>
      <c r="AJ135" s="38"/>
      <c r="AK135" s="38"/>
      <c r="AL135" s="38"/>
      <c r="AM135" s="38"/>
      <c r="AN135" s="38"/>
      <c r="AO135" s="38"/>
      <c r="AP135" s="38"/>
    </row>
    <row r="136" spans="1:42" x14ac:dyDescent="0.35">
      <c r="A136" s="41"/>
      <c r="B136" s="53"/>
      <c r="C136" s="38"/>
      <c r="D136" s="38"/>
      <c r="E136" s="38"/>
      <c r="F136" s="38"/>
      <c r="G136" s="38"/>
      <c r="H136" s="117" t="s">
        <v>296</v>
      </c>
      <c r="I136" s="110"/>
      <c r="J136" s="116">
        <f t="shared" si="6"/>
        <v>0</v>
      </c>
      <c r="K136" s="38"/>
      <c r="L136" s="38"/>
      <c r="M136" s="142">
        <v>9.0000000000000011E-3</v>
      </c>
      <c r="N136" s="142">
        <f t="shared" si="7"/>
        <v>4730.4000000000005</v>
      </c>
      <c r="O136" s="38"/>
      <c r="P136" s="38"/>
      <c r="Q136" s="38"/>
      <c r="R136" s="38"/>
      <c r="S136" s="38"/>
      <c r="T136" s="38"/>
      <c r="U136" s="38"/>
      <c r="V136" s="38"/>
      <c r="W136" s="38"/>
      <c r="X136" s="38"/>
      <c r="Y136" s="38"/>
      <c r="Z136" s="38"/>
      <c r="AA136" s="38"/>
      <c r="AB136" s="38"/>
      <c r="AC136" s="38"/>
      <c r="AD136" s="38"/>
      <c r="AE136" s="38"/>
      <c r="AF136" s="38"/>
      <c r="AG136" s="38"/>
      <c r="AH136" s="38"/>
      <c r="AI136" s="38"/>
      <c r="AJ136" s="38"/>
      <c r="AK136" s="38"/>
      <c r="AL136" s="38"/>
      <c r="AM136" s="38"/>
      <c r="AN136" s="38"/>
      <c r="AO136" s="38"/>
      <c r="AP136" s="38"/>
    </row>
    <row r="137" spans="1:42" x14ac:dyDescent="0.35">
      <c r="A137" s="41"/>
      <c r="B137" s="53"/>
      <c r="C137" s="38"/>
      <c r="D137" s="38"/>
      <c r="E137" s="38"/>
      <c r="F137" s="38"/>
      <c r="G137" s="38"/>
      <c r="H137" s="117" t="s">
        <v>297</v>
      </c>
      <c r="I137" s="110"/>
      <c r="J137" s="116">
        <f t="shared" si="6"/>
        <v>0</v>
      </c>
      <c r="K137" s="38"/>
      <c r="L137" s="38"/>
      <c r="M137" s="142">
        <v>7.0000000000000001E-3</v>
      </c>
      <c r="N137" s="142">
        <f t="shared" si="7"/>
        <v>3679.2</v>
      </c>
      <c r="O137" s="38"/>
      <c r="P137" s="38"/>
      <c r="Q137" s="38"/>
      <c r="R137" s="38"/>
      <c r="S137" s="38"/>
      <c r="T137" s="38"/>
      <c r="U137" s="38"/>
      <c r="V137" s="38"/>
      <c r="W137" s="38"/>
      <c r="X137" s="38"/>
      <c r="Y137" s="38"/>
      <c r="Z137" s="38"/>
      <c r="AA137" s="38"/>
      <c r="AB137" s="38"/>
      <c r="AC137" s="38"/>
      <c r="AD137" s="38"/>
      <c r="AE137" s="38"/>
      <c r="AF137" s="38"/>
      <c r="AG137" s="38"/>
      <c r="AH137" s="38"/>
      <c r="AI137" s="38"/>
      <c r="AJ137" s="38"/>
      <c r="AK137" s="38"/>
      <c r="AL137" s="38"/>
      <c r="AM137" s="38"/>
      <c r="AN137" s="38"/>
      <c r="AO137" s="38"/>
      <c r="AP137" s="38"/>
    </row>
    <row r="138" spans="1:42" x14ac:dyDescent="0.35">
      <c r="A138" s="41"/>
      <c r="B138" s="53"/>
      <c r="C138" s="38"/>
      <c r="D138" s="38"/>
      <c r="E138" s="38"/>
      <c r="F138" s="38"/>
      <c r="G138" s="38"/>
      <c r="H138" s="117" t="s">
        <v>298</v>
      </c>
      <c r="I138" s="110"/>
      <c r="J138" s="116">
        <f t="shared" si="6"/>
        <v>0</v>
      </c>
      <c r="K138" s="38"/>
      <c r="L138" s="38"/>
      <c r="M138" s="142">
        <v>6.0000000000000001E-3</v>
      </c>
      <c r="N138" s="142">
        <f t="shared" si="7"/>
        <v>3153.6000000000004</v>
      </c>
      <c r="O138" s="38"/>
      <c r="P138" s="38"/>
      <c r="Q138" s="38"/>
      <c r="R138" s="38"/>
      <c r="S138" s="38"/>
      <c r="T138" s="38"/>
      <c r="U138" s="38"/>
      <c r="V138" s="38"/>
      <c r="W138" s="38"/>
      <c r="X138" s="38"/>
      <c r="Y138" s="38"/>
      <c r="Z138" s="38"/>
      <c r="AA138" s="38"/>
      <c r="AB138" s="38"/>
      <c r="AC138" s="38"/>
      <c r="AD138" s="38"/>
      <c r="AE138" s="38"/>
      <c r="AF138" s="38"/>
      <c r="AG138" s="38"/>
      <c r="AH138" s="38"/>
      <c r="AI138" s="38"/>
      <c r="AJ138" s="38"/>
      <c r="AK138" s="38"/>
      <c r="AL138" s="38"/>
      <c r="AM138" s="38"/>
      <c r="AN138" s="38"/>
      <c r="AO138" s="38"/>
      <c r="AP138" s="38"/>
    </row>
    <row r="139" spans="1:42" x14ac:dyDescent="0.35">
      <c r="A139" s="41"/>
      <c r="B139" s="53"/>
      <c r="C139" s="38"/>
      <c r="D139" s="38"/>
      <c r="E139" s="38"/>
      <c r="F139" s="38"/>
      <c r="G139" s="38"/>
      <c r="H139" s="117" t="s">
        <v>299</v>
      </c>
      <c r="I139" s="110"/>
      <c r="J139" s="116">
        <f t="shared" si="6"/>
        <v>0</v>
      </c>
      <c r="K139" s="38"/>
      <c r="L139" s="38"/>
      <c r="M139" s="142">
        <v>0.16200000000000001</v>
      </c>
      <c r="N139" s="142">
        <f t="shared" si="7"/>
        <v>85147.200000000012</v>
      </c>
      <c r="O139" s="38"/>
      <c r="P139" s="38"/>
      <c r="Q139" s="38"/>
      <c r="R139" s="38"/>
      <c r="S139" s="38"/>
      <c r="T139" s="38"/>
      <c r="U139" s="38"/>
      <c r="V139" s="38"/>
      <c r="W139" s="38"/>
      <c r="X139" s="38"/>
      <c r="Y139" s="38"/>
      <c r="Z139" s="38"/>
      <c r="AA139" s="38"/>
      <c r="AB139" s="38"/>
      <c r="AC139" s="38"/>
      <c r="AD139" s="38"/>
      <c r="AE139" s="38"/>
      <c r="AF139" s="38"/>
      <c r="AG139" s="38"/>
      <c r="AH139" s="38"/>
      <c r="AI139" s="38"/>
      <c r="AJ139" s="38"/>
      <c r="AK139" s="38"/>
      <c r="AL139" s="38"/>
      <c r="AM139" s="38"/>
      <c r="AN139" s="38"/>
      <c r="AO139" s="38"/>
      <c r="AP139" s="38"/>
    </row>
    <row r="140" spans="1:42" x14ac:dyDescent="0.35">
      <c r="A140" s="41"/>
      <c r="B140" s="53"/>
      <c r="C140" s="38"/>
      <c r="D140" s="38"/>
      <c r="E140" s="38"/>
      <c r="F140" s="38"/>
      <c r="G140" s="38"/>
      <c r="H140" s="117" t="s">
        <v>300</v>
      </c>
      <c r="I140" s="110"/>
      <c r="J140" s="116">
        <f t="shared" si="6"/>
        <v>0</v>
      </c>
      <c r="K140" s="38"/>
      <c r="L140" s="38"/>
      <c r="M140" s="142">
        <v>1.7000000000000001E-2</v>
      </c>
      <c r="N140" s="142">
        <f t="shared" si="7"/>
        <v>8935.2000000000007</v>
      </c>
      <c r="O140" s="38"/>
      <c r="P140" s="38"/>
      <c r="Q140" s="38"/>
      <c r="R140" s="38"/>
      <c r="S140" s="38"/>
      <c r="T140" s="38"/>
      <c r="U140" s="38"/>
      <c r="V140" s="38"/>
      <c r="W140" s="38"/>
      <c r="X140" s="38"/>
      <c r="Y140" s="38"/>
      <c r="Z140" s="38"/>
      <c r="AA140" s="38"/>
      <c r="AB140" s="38"/>
      <c r="AC140" s="38"/>
      <c r="AD140" s="38"/>
      <c r="AE140" s="38"/>
      <c r="AF140" s="38"/>
      <c r="AG140" s="38"/>
      <c r="AH140" s="38"/>
      <c r="AI140" s="38"/>
      <c r="AJ140" s="38"/>
      <c r="AK140" s="38"/>
      <c r="AL140" s="38"/>
      <c r="AM140" s="38"/>
      <c r="AN140" s="38"/>
      <c r="AO140" s="38"/>
      <c r="AP140" s="38"/>
    </row>
    <row r="141" spans="1:42" x14ac:dyDescent="0.35">
      <c r="A141" s="41"/>
      <c r="B141" s="53"/>
      <c r="C141" s="38"/>
      <c r="D141" s="38"/>
      <c r="E141" s="38"/>
      <c r="F141" s="38"/>
      <c r="G141" s="38"/>
      <c r="H141" s="117" t="s">
        <v>301</v>
      </c>
      <c r="I141" s="110"/>
      <c r="J141" s="116">
        <f t="shared" si="6"/>
        <v>0</v>
      </c>
      <c r="K141" s="38"/>
      <c r="L141" s="38"/>
      <c r="M141" s="142">
        <v>7.0000000000000001E-3</v>
      </c>
      <c r="N141" s="142">
        <f t="shared" si="7"/>
        <v>3679.2</v>
      </c>
      <c r="O141" s="38"/>
      <c r="P141" s="38"/>
      <c r="Q141" s="38"/>
      <c r="R141" s="38"/>
      <c r="S141" s="38"/>
      <c r="T141" s="38"/>
      <c r="U141" s="38"/>
      <c r="V141" s="38"/>
      <c r="W141" s="38"/>
      <c r="X141" s="38"/>
      <c r="Y141" s="38"/>
      <c r="Z141" s="38"/>
      <c r="AA141" s="38"/>
      <c r="AB141" s="38"/>
      <c r="AC141" s="38"/>
      <c r="AD141" s="38"/>
      <c r="AE141" s="38"/>
      <c r="AF141" s="38"/>
      <c r="AG141" s="38"/>
      <c r="AH141" s="38"/>
      <c r="AI141" s="38"/>
      <c r="AJ141" s="38"/>
      <c r="AK141" s="38"/>
      <c r="AL141" s="38"/>
      <c r="AM141" s="38"/>
      <c r="AN141" s="38"/>
      <c r="AO141" s="38"/>
      <c r="AP141" s="38"/>
    </row>
    <row r="142" spans="1:42" x14ac:dyDescent="0.35">
      <c r="A142" s="41"/>
      <c r="B142" s="53"/>
      <c r="C142" s="38"/>
      <c r="D142" s="38"/>
      <c r="E142" s="38"/>
      <c r="F142" s="38"/>
      <c r="G142" s="38"/>
      <c r="H142" s="117" t="s">
        <v>302</v>
      </c>
      <c r="I142" s="110"/>
      <c r="J142" s="116">
        <f t="shared" si="6"/>
        <v>0</v>
      </c>
      <c r="K142" s="38"/>
      <c r="L142" s="38"/>
      <c r="M142" s="142">
        <v>3.0000000000000001E-3</v>
      </c>
      <c r="N142" s="142">
        <f t="shared" si="7"/>
        <v>1576.8000000000002</v>
      </c>
      <c r="O142" s="38"/>
      <c r="P142" s="38"/>
      <c r="Q142" s="38"/>
      <c r="R142" s="38"/>
      <c r="S142" s="38"/>
      <c r="T142" s="38"/>
      <c r="U142" s="38"/>
      <c r="V142" s="38"/>
      <c r="W142" s="38"/>
      <c r="X142" s="38"/>
      <c r="Y142" s="38"/>
      <c r="Z142" s="38"/>
      <c r="AA142" s="38"/>
      <c r="AB142" s="38"/>
      <c r="AC142" s="38"/>
      <c r="AD142" s="38"/>
      <c r="AE142" s="38"/>
      <c r="AF142" s="38"/>
      <c r="AG142" s="38"/>
      <c r="AH142" s="38"/>
      <c r="AI142" s="38"/>
      <c r="AJ142" s="38"/>
      <c r="AK142" s="38"/>
      <c r="AL142" s="38"/>
      <c r="AM142" s="38"/>
      <c r="AN142" s="38"/>
      <c r="AO142" s="38"/>
      <c r="AP142" s="38"/>
    </row>
    <row r="143" spans="1:42" x14ac:dyDescent="0.35">
      <c r="A143" s="41"/>
      <c r="B143" s="53"/>
      <c r="C143" s="38"/>
      <c r="D143" s="38"/>
      <c r="E143" s="38"/>
      <c r="F143" s="38"/>
      <c r="G143" s="38"/>
      <c r="H143" s="117" t="s">
        <v>303</v>
      </c>
      <c r="I143" s="110"/>
      <c r="J143" s="116">
        <f t="shared" si="6"/>
        <v>0</v>
      </c>
      <c r="K143" s="38"/>
      <c r="L143" s="38"/>
      <c r="M143" s="142">
        <v>1E-3</v>
      </c>
      <c r="N143" s="142">
        <f t="shared" si="7"/>
        <v>525.6</v>
      </c>
      <c r="O143" s="38"/>
      <c r="P143" s="38"/>
      <c r="Q143" s="38"/>
      <c r="R143" s="38"/>
      <c r="S143" s="38"/>
      <c r="T143" s="38"/>
      <c r="U143" s="38"/>
      <c r="V143" s="38"/>
      <c r="W143" s="38"/>
      <c r="X143" s="38"/>
      <c r="Y143" s="38"/>
      <c r="Z143" s="38"/>
      <c r="AA143" s="38"/>
      <c r="AB143" s="38"/>
      <c r="AC143" s="38"/>
      <c r="AD143" s="38"/>
      <c r="AE143" s="38"/>
      <c r="AF143" s="38"/>
      <c r="AG143" s="38"/>
      <c r="AH143" s="38"/>
      <c r="AI143" s="38"/>
      <c r="AJ143" s="38"/>
      <c r="AK143" s="38"/>
      <c r="AL143" s="38"/>
      <c r="AM143" s="38"/>
      <c r="AN143" s="38"/>
      <c r="AO143" s="38"/>
      <c r="AP143" s="38"/>
    </row>
    <row r="144" spans="1:42" x14ac:dyDescent="0.35">
      <c r="A144" s="41"/>
      <c r="B144" s="53"/>
      <c r="C144" s="38"/>
      <c r="D144" s="38"/>
      <c r="E144" s="38"/>
      <c r="F144" s="38"/>
      <c r="G144" s="38"/>
      <c r="H144" s="117" t="s">
        <v>304</v>
      </c>
      <c r="I144" s="110"/>
      <c r="J144" s="116">
        <f t="shared" si="6"/>
        <v>0</v>
      </c>
      <c r="K144" s="38"/>
      <c r="L144" s="38"/>
      <c r="M144" s="142">
        <v>0.03</v>
      </c>
      <c r="N144" s="142">
        <f t="shared" si="7"/>
        <v>15767.999999999998</v>
      </c>
      <c r="O144" s="38"/>
      <c r="P144" s="38"/>
      <c r="Q144" s="38"/>
      <c r="R144" s="38"/>
      <c r="S144" s="38"/>
      <c r="T144" s="38"/>
      <c r="U144" s="38"/>
      <c r="V144" s="38"/>
      <c r="W144" s="38"/>
      <c r="X144" s="38"/>
      <c r="Y144" s="38"/>
      <c r="Z144" s="38"/>
      <c r="AA144" s="38"/>
      <c r="AB144" s="38"/>
      <c r="AC144" s="38"/>
      <c r="AD144" s="38"/>
      <c r="AE144" s="38"/>
      <c r="AF144" s="38"/>
      <c r="AG144" s="38"/>
      <c r="AH144" s="38"/>
      <c r="AI144" s="38"/>
      <c r="AJ144" s="38"/>
      <c r="AK144" s="38"/>
      <c r="AL144" s="38"/>
      <c r="AM144" s="38"/>
      <c r="AN144" s="38"/>
      <c r="AO144" s="38"/>
      <c r="AP144" s="38"/>
    </row>
    <row r="145" spans="1:42" ht="15" thickBot="1" x14ac:dyDescent="0.4">
      <c r="A145" s="41"/>
      <c r="B145" s="53"/>
      <c r="C145" s="38"/>
      <c r="D145" s="38"/>
      <c r="E145" s="38"/>
      <c r="F145" s="38"/>
      <c r="G145" s="38"/>
      <c r="H145" s="125" t="s">
        <v>305</v>
      </c>
      <c r="I145" s="126"/>
      <c r="J145" s="92">
        <f>SUM(J34:J144)</f>
        <v>0</v>
      </c>
      <c r="K145" s="38"/>
      <c r="L145" s="38"/>
      <c r="M145" s="170"/>
      <c r="N145" s="170"/>
      <c r="O145" s="38"/>
      <c r="P145" s="38"/>
      <c r="Q145" s="38"/>
      <c r="R145" s="38"/>
      <c r="S145" s="38"/>
      <c r="T145" s="38"/>
      <c r="U145" s="38"/>
      <c r="V145" s="38"/>
      <c r="W145" s="38"/>
      <c r="X145" s="38"/>
      <c r="Y145" s="38"/>
      <c r="Z145" s="38"/>
      <c r="AA145" s="38"/>
      <c r="AB145" s="38"/>
      <c r="AC145" s="38"/>
      <c r="AD145" s="38"/>
      <c r="AE145" s="38"/>
      <c r="AF145" s="38"/>
      <c r="AG145" s="38"/>
      <c r="AH145" s="38"/>
      <c r="AI145" s="38"/>
      <c r="AJ145" s="38"/>
      <c r="AK145" s="38"/>
      <c r="AL145" s="38"/>
      <c r="AM145" s="38"/>
      <c r="AN145" s="38"/>
      <c r="AO145" s="38"/>
      <c r="AP145" s="38"/>
    </row>
    <row r="146" spans="1:42" x14ac:dyDescent="0.35">
      <c r="A146" s="41"/>
      <c r="B146" s="53"/>
      <c r="C146" s="38"/>
      <c r="D146" s="38"/>
      <c r="E146" s="38"/>
      <c r="F146" s="38"/>
      <c r="G146" s="38"/>
      <c r="H146" s="112"/>
      <c r="I146" s="38"/>
      <c r="J146" s="111"/>
      <c r="K146" s="38"/>
      <c r="L146" s="38"/>
      <c r="M146" s="170"/>
      <c r="N146" s="170"/>
      <c r="O146" s="38"/>
      <c r="P146" s="38"/>
      <c r="Q146" s="38"/>
      <c r="R146" s="38"/>
      <c r="S146" s="38"/>
      <c r="T146" s="38"/>
      <c r="U146" s="38"/>
      <c r="V146" s="38"/>
      <c r="W146" s="38"/>
      <c r="X146" s="38"/>
      <c r="Y146" s="38"/>
      <c r="Z146" s="38"/>
      <c r="AA146" s="38"/>
      <c r="AB146" s="38"/>
      <c r="AC146" s="38"/>
      <c r="AD146" s="38"/>
      <c r="AE146" s="38"/>
      <c r="AF146" s="38"/>
      <c r="AG146" s="38"/>
      <c r="AH146" s="38"/>
      <c r="AI146" s="38"/>
      <c r="AJ146" s="38"/>
      <c r="AK146" s="38"/>
      <c r="AL146" s="38"/>
      <c r="AM146" s="38"/>
      <c r="AN146" s="38"/>
      <c r="AO146" s="38"/>
      <c r="AP146" s="38"/>
    </row>
    <row r="147" spans="1:42" x14ac:dyDescent="0.35">
      <c r="A147" s="41"/>
      <c r="B147" s="53"/>
      <c r="C147" s="38"/>
      <c r="D147" s="38"/>
      <c r="E147" s="38"/>
      <c r="F147" s="38"/>
      <c r="G147" s="38"/>
      <c r="H147" s="113" t="s">
        <v>1347</v>
      </c>
      <c r="I147" s="114" t="s">
        <v>136</v>
      </c>
      <c r="J147" s="115" t="s">
        <v>137</v>
      </c>
      <c r="K147" s="38"/>
      <c r="L147" s="38"/>
      <c r="M147" s="38"/>
      <c r="N147" s="38"/>
      <c r="O147" s="38"/>
      <c r="P147" s="38"/>
      <c r="Q147" s="38"/>
      <c r="R147" s="38"/>
      <c r="S147" s="38"/>
      <c r="T147" s="38"/>
      <c r="U147" s="38"/>
      <c r="V147" s="38"/>
      <c r="W147" s="38"/>
      <c r="X147" s="38"/>
      <c r="Y147" s="38"/>
      <c r="Z147" s="38"/>
      <c r="AA147" s="38"/>
      <c r="AB147" s="38"/>
      <c r="AC147" s="38"/>
      <c r="AD147" s="38"/>
      <c r="AE147" s="38"/>
      <c r="AF147" s="38"/>
      <c r="AG147" s="38"/>
      <c r="AH147" s="38"/>
      <c r="AI147" s="38"/>
      <c r="AJ147" s="38"/>
      <c r="AK147" s="38"/>
      <c r="AL147" s="38"/>
      <c r="AM147" s="38"/>
      <c r="AN147" s="38"/>
      <c r="AO147" s="38"/>
      <c r="AP147" s="38"/>
    </row>
    <row r="148" spans="1:42" x14ac:dyDescent="0.35">
      <c r="A148" s="41"/>
      <c r="B148" s="53"/>
      <c r="C148" s="38"/>
      <c r="D148" s="38"/>
      <c r="E148" s="38"/>
      <c r="F148" s="38"/>
      <c r="G148" s="38"/>
      <c r="H148" s="120" t="s">
        <v>306</v>
      </c>
      <c r="I148" s="144"/>
      <c r="J148" s="118"/>
      <c r="K148" s="38"/>
      <c r="L148" s="38"/>
      <c r="M148" s="157" t="s">
        <v>138</v>
      </c>
      <c r="N148" s="157" t="s">
        <v>139</v>
      </c>
      <c r="O148" s="38"/>
      <c r="P148" s="38"/>
      <c r="Q148" s="38"/>
      <c r="R148" s="38"/>
      <c r="S148" s="38"/>
      <c r="T148" s="38"/>
      <c r="U148" s="38"/>
      <c r="V148" s="38"/>
      <c r="W148" s="38"/>
      <c r="X148" s="38"/>
      <c r="Y148" s="38"/>
      <c r="Z148" s="38"/>
      <c r="AA148" s="38"/>
      <c r="AB148" s="38"/>
      <c r="AC148" s="38"/>
      <c r="AD148" s="38"/>
      <c r="AE148" s="38"/>
      <c r="AF148" s="38"/>
      <c r="AG148" s="38"/>
      <c r="AH148" s="38"/>
      <c r="AI148" s="38"/>
      <c r="AJ148" s="38"/>
      <c r="AK148" s="38"/>
      <c r="AL148" s="38"/>
      <c r="AM148" s="38"/>
      <c r="AN148" s="38"/>
      <c r="AO148" s="38"/>
      <c r="AP148" s="38"/>
    </row>
    <row r="149" spans="1:42" x14ac:dyDescent="0.35">
      <c r="A149" s="41"/>
      <c r="B149" s="53"/>
      <c r="C149" s="38"/>
      <c r="D149" s="38"/>
      <c r="E149" s="38"/>
      <c r="F149" s="38"/>
      <c r="G149" s="38"/>
      <c r="H149" s="117" t="s">
        <v>307</v>
      </c>
      <c r="I149" s="110"/>
      <c r="J149" s="116">
        <f t="shared" ref="J149:J180" si="8">N149*I149</f>
        <v>0</v>
      </c>
      <c r="K149" s="38"/>
      <c r="L149" s="38"/>
      <c r="M149" s="169">
        <v>1.4999999999999999E-2</v>
      </c>
      <c r="N149" s="142">
        <f t="shared" ref="N149:N180" si="9">M149*60*24*365</f>
        <v>7883.9999999999991</v>
      </c>
      <c r="O149" s="38"/>
      <c r="P149" s="38"/>
      <c r="Q149" s="38"/>
      <c r="R149" s="38"/>
      <c r="S149" s="38"/>
      <c r="T149" s="38"/>
      <c r="U149" s="38"/>
      <c r="V149" s="38"/>
      <c r="W149" s="38"/>
      <c r="X149" s="38"/>
      <c r="Y149" s="38"/>
      <c r="Z149" s="38"/>
      <c r="AA149" s="38"/>
      <c r="AB149" s="38"/>
      <c r="AC149" s="38"/>
      <c r="AD149" s="38"/>
      <c r="AE149" s="38"/>
      <c r="AF149" s="38"/>
      <c r="AG149" s="38"/>
      <c r="AH149" s="38"/>
      <c r="AI149" s="38"/>
      <c r="AJ149" s="38"/>
      <c r="AK149" s="38"/>
      <c r="AL149" s="38"/>
      <c r="AM149" s="38"/>
      <c r="AN149" s="38"/>
      <c r="AO149" s="38"/>
      <c r="AP149" s="38"/>
    </row>
    <row r="150" spans="1:42" x14ac:dyDescent="0.35">
      <c r="A150" s="41"/>
      <c r="B150" s="53"/>
      <c r="C150" s="38"/>
      <c r="D150" s="38"/>
      <c r="E150" s="38"/>
      <c r="F150" s="38"/>
      <c r="G150" s="38"/>
      <c r="H150" s="117" t="s">
        <v>308</v>
      </c>
      <c r="I150" s="110"/>
      <c r="J150" s="116">
        <f t="shared" si="8"/>
        <v>0</v>
      </c>
      <c r="K150" s="38"/>
      <c r="L150" s="38"/>
      <c r="M150" s="169">
        <v>0.16200000000000001</v>
      </c>
      <c r="N150" s="142">
        <f t="shared" si="9"/>
        <v>85147.200000000012</v>
      </c>
      <c r="O150" s="38"/>
      <c r="P150" s="38"/>
      <c r="Q150" s="38"/>
      <c r="R150" s="38"/>
      <c r="S150" s="38"/>
      <c r="T150" s="38"/>
      <c r="U150" s="38"/>
      <c r="V150" s="38"/>
      <c r="W150" s="38"/>
      <c r="X150" s="38"/>
      <c r="Y150" s="38"/>
      <c r="Z150" s="38"/>
      <c r="AA150" s="38"/>
      <c r="AB150" s="38"/>
      <c r="AC150" s="38"/>
      <c r="AD150" s="38"/>
      <c r="AE150" s="38"/>
      <c r="AF150" s="38"/>
      <c r="AG150" s="38"/>
      <c r="AH150" s="38"/>
      <c r="AI150" s="38"/>
      <c r="AJ150" s="38"/>
      <c r="AK150" s="38"/>
      <c r="AL150" s="38"/>
      <c r="AM150" s="38"/>
      <c r="AN150" s="38"/>
      <c r="AO150" s="38"/>
      <c r="AP150" s="38"/>
    </row>
    <row r="151" spans="1:42" x14ac:dyDescent="0.35">
      <c r="A151" s="41"/>
      <c r="B151" s="53"/>
      <c r="C151" s="38"/>
      <c r="D151" s="38"/>
      <c r="E151" s="38"/>
      <c r="F151" s="38"/>
      <c r="G151" s="38"/>
      <c r="H151" s="117" t="s">
        <v>309</v>
      </c>
      <c r="I151" s="110"/>
      <c r="J151" s="116">
        <f t="shared" si="8"/>
        <v>0</v>
      </c>
      <c r="K151" s="38"/>
      <c r="L151" s="38"/>
      <c r="M151" s="169">
        <v>1.3000000000000001E-2</v>
      </c>
      <c r="N151" s="142">
        <f t="shared" si="9"/>
        <v>6832.7999999999993</v>
      </c>
      <c r="O151" s="38"/>
      <c r="P151" s="38"/>
      <c r="Q151" s="38"/>
      <c r="R151" s="38"/>
      <c r="S151" s="38"/>
      <c r="T151" s="38"/>
      <c r="U151" s="38"/>
      <c r="V151" s="38"/>
      <c r="W151" s="38"/>
      <c r="X151" s="38"/>
      <c r="Y151" s="38"/>
      <c r="Z151" s="38"/>
      <c r="AA151" s="38"/>
      <c r="AB151" s="38"/>
      <c r="AC151" s="38"/>
      <c r="AD151" s="38"/>
      <c r="AE151" s="38"/>
      <c r="AF151" s="38"/>
      <c r="AG151" s="38"/>
      <c r="AH151" s="38"/>
      <c r="AI151" s="38"/>
      <c r="AJ151" s="38"/>
      <c r="AK151" s="38"/>
      <c r="AL151" s="38"/>
      <c r="AM151" s="38"/>
      <c r="AN151" s="38"/>
      <c r="AO151" s="38"/>
      <c r="AP151" s="38"/>
    </row>
    <row r="152" spans="1:42" x14ac:dyDescent="0.35">
      <c r="A152" s="41"/>
      <c r="B152" s="53"/>
      <c r="C152" s="38"/>
      <c r="D152" s="38"/>
      <c r="E152" s="38"/>
      <c r="F152" s="38"/>
      <c r="G152" s="38"/>
      <c r="H152" s="117" t="s">
        <v>310</v>
      </c>
      <c r="I152" s="110"/>
      <c r="J152" s="116">
        <f t="shared" si="8"/>
        <v>0</v>
      </c>
      <c r="K152" s="38"/>
      <c r="L152" s="38"/>
      <c r="M152" s="169">
        <v>1.8000000000000002E-2</v>
      </c>
      <c r="N152" s="142">
        <f t="shared" si="9"/>
        <v>9460.8000000000011</v>
      </c>
      <c r="O152" s="38"/>
      <c r="P152" s="38"/>
      <c r="Q152" s="38"/>
      <c r="R152" s="38"/>
      <c r="S152" s="38"/>
      <c r="T152" s="38"/>
      <c r="U152" s="38"/>
      <c r="V152" s="38"/>
      <c r="W152" s="38"/>
      <c r="X152" s="38"/>
      <c r="Y152" s="38"/>
      <c r="Z152" s="38"/>
      <c r="AA152" s="38"/>
      <c r="AB152" s="38"/>
      <c r="AC152" s="38"/>
      <c r="AD152" s="38"/>
      <c r="AE152" s="38"/>
      <c r="AF152" s="38"/>
      <c r="AG152" s="38"/>
      <c r="AH152" s="38"/>
      <c r="AI152" s="38"/>
      <c r="AJ152" s="38"/>
      <c r="AK152" s="38"/>
      <c r="AL152" s="38"/>
      <c r="AM152" s="38"/>
      <c r="AN152" s="38"/>
      <c r="AO152" s="38"/>
      <c r="AP152" s="38"/>
    </row>
    <row r="153" spans="1:42" x14ac:dyDescent="0.35">
      <c r="A153" s="41"/>
      <c r="B153" s="53"/>
      <c r="C153" s="38"/>
      <c r="D153" s="38"/>
      <c r="E153" s="38"/>
      <c r="F153" s="38"/>
      <c r="G153" s="38"/>
      <c r="H153" s="117" t="s">
        <v>311</v>
      </c>
      <c r="I153" s="110"/>
      <c r="J153" s="116">
        <f t="shared" si="8"/>
        <v>0</v>
      </c>
      <c r="K153" s="38"/>
      <c r="L153" s="38"/>
      <c r="M153" s="169">
        <v>6.9000000000000006E-2</v>
      </c>
      <c r="N153" s="142">
        <f t="shared" si="9"/>
        <v>36266.400000000001</v>
      </c>
      <c r="O153" s="38"/>
      <c r="P153" s="38"/>
      <c r="Q153" s="38"/>
      <c r="R153" s="38"/>
      <c r="S153" s="38"/>
      <c r="T153" s="38"/>
      <c r="U153" s="38"/>
      <c r="V153" s="38"/>
      <c r="W153" s="38"/>
      <c r="X153" s="38"/>
      <c r="Y153" s="38"/>
      <c r="Z153" s="38"/>
      <c r="AA153" s="38"/>
      <c r="AB153" s="38"/>
      <c r="AC153" s="38"/>
      <c r="AD153" s="38"/>
      <c r="AE153" s="38"/>
      <c r="AF153" s="38"/>
      <c r="AG153" s="38"/>
      <c r="AH153" s="38"/>
      <c r="AI153" s="38"/>
      <c r="AJ153" s="38"/>
      <c r="AK153" s="38"/>
      <c r="AL153" s="38"/>
      <c r="AM153" s="38"/>
      <c r="AN153" s="38"/>
      <c r="AO153" s="38"/>
      <c r="AP153" s="38"/>
    </row>
    <row r="154" spans="1:42" x14ac:dyDescent="0.35">
      <c r="A154" s="41"/>
      <c r="B154" s="53"/>
      <c r="C154" s="38"/>
      <c r="D154" s="38"/>
      <c r="E154" s="38"/>
      <c r="F154" s="38"/>
      <c r="G154" s="38"/>
      <c r="H154" s="117" t="s">
        <v>312</v>
      </c>
      <c r="I154" s="110"/>
      <c r="J154" s="116">
        <f t="shared" si="8"/>
        <v>0</v>
      </c>
      <c r="K154" s="38"/>
      <c r="L154" s="38"/>
      <c r="M154" s="169">
        <v>0.216</v>
      </c>
      <c r="N154" s="142">
        <f t="shared" si="9"/>
        <v>113529.59999999999</v>
      </c>
      <c r="O154" s="38"/>
      <c r="P154" s="38"/>
      <c r="Q154" s="38"/>
      <c r="R154" s="38"/>
      <c r="S154" s="38"/>
      <c r="T154" s="38"/>
      <c r="U154" s="38"/>
      <c r="V154" s="38"/>
      <c r="W154" s="38"/>
      <c r="X154" s="38"/>
      <c r="Y154" s="38"/>
      <c r="Z154" s="38"/>
      <c r="AA154" s="38"/>
      <c r="AB154" s="38"/>
      <c r="AC154" s="38"/>
      <c r="AD154" s="38"/>
      <c r="AE154" s="38"/>
      <c r="AF154" s="38"/>
      <c r="AG154" s="38"/>
      <c r="AH154" s="38"/>
      <c r="AI154" s="38"/>
      <c r="AJ154" s="38"/>
      <c r="AK154" s="38"/>
      <c r="AL154" s="38"/>
      <c r="AM154" s="38"/>
      <c r="AN154" s="38"/>
      <c r="AO154" s="38"/>
      <c r="AP154" s="38"/>
    </row>
    <row r="155" spans="1:42" x14ac:dyDescent="0.35">
      <c r="A155" s="41"/>
      <c r="B155" s="53"/>
      <c r="C155" s="38"/>
      <c r="D155" s="38"/>
      <c r="E155" s="38"/>
      <c r="F155" s="38"/>
      <c r="G155" s="38"/>
      <c r="H155" s="117" t="s">
        <v>313</v>
      </c>
      <c r="I155" s="110"/>
      <c r="J155" s="116">
        <f t="shared" si="8"/>
        <v>0</v>
      </c>
      <c r="K155" s="38"/>
      <c r="L155" s="38"/>
      <c r="M155" s="169">
        <v>1.2E-2</v>
      </c>
      <c r="N155" s="142">
        <f t="shared" si="9"/>
        <v>6307.2000000000007</v>
      </c>
      <c r="O155" s="38"/>
      <c r="P155" s="38"/>
      <c r="Q155" s="38"/>
      <c r="R155" s="38"/>
      <c r="S155" s="38"/>
      <c r="T155" s="38"/>
      <c r="U155" s="38"/>
      <c r="V155" s="38"/>
      <c r="W155" s="38"/>
      <c r="X155" s="38"/>
      <c r="Y155" s="38"/>
      <c r="Z155" s="38"/>
      <c r="AA155" s="38"/>
      <c r="AB155" s="38"/>
      <c r="AC155" s="38"/>
      <c r="AD155" s="38"/>
      <c r="AE155" s="38"/>
      <c r="AF155" s="38"/>
      <c r="AG155" s="38"/>
      <c r="AH155" s="38"/>
      <c r="AI155" s="38"/>
      <c r="AJ155" s="38"/>
      <c r="AK155" s="38"/>
      <c r="AL155" s="38"/>
      <c r="AM155" s="38"/>
      <c r="AN155" s="38"/>
      <c r="AO155" s="38"/>
      <c r="AP155" s="38"/>
    </row>
    <row r="156" spans="1:42" x14ac:dyDescent="0.35">
      <c r="A156" s="41"/>
      <c r="B156" s="53"/>
      <c r="C156" s="38"/>
      <c r="D156" s="38"/>
      <c r="E156" s="38"/>
      <c r="F156" s="38"/>
      <c r="G156" s="38"/>
      <c r="H156" s="117" t="s">
        <v>314</v>
      </c>
      <c r="I156" s="110"/>
      <c r="J156" s="116">
        <f t="shared" si="8"/>
        <v>0</v>
      </c>
      <c r="K156" s="38"/>
      <c r="L156" s="38"/>
      <c r="M156" s="169">
        <v>5.9999999999999995E-4</v>
      </c>
      <c r="N156" s="142">
        <f t="shared" si="9"/>
        <v>315.35999999999996</v>
      </c>
      <c r="O156" s="38"/>
      <c r="P156" s="38"/>
      <c r="Q156" s="38"/>
      <c r="R156" s="38"/>
      <c r="S156" s="38"/>
      <c r="T156" s="38"/>
      <c r="U156" s="38"/>
      <c r="V156" s="38"/>
      <c r="W156" s="38"/>
      <c r="X156" s="38"/>
      <c r="Y156" s="38"/>
      <c r="Z156" s="38"/>
      <c r="AA156" s="38"/>
      <c r="AB156" s="38"/>
      <c r="AC156" s="38"/>
      <c r="AD156" s="38"/>
      <c r="AE156" s="38"/>
      <c r="AF156" s="38"/>
      <c r="AG156" s="38"/>
      <c r="AH156" s="38"/>
      <c r="AI156" s="38"/>
      <c r="AJ156" s="38"/>
      <c r="AK156" s="38"/>
      <c r="AL156" s="38"/>
      <c r="AM156" s="38"/>
      <c r="AN156" s="38"/>
      <c r="AO156" s="38"/>
      <c r="AP156" s="38"/>
    </row>
    <row r="157" spans="1:42" x14ac:dyDescent="0.35">
      <c r="A157" s="41"/>
      <c r="B157" s="53"/>
      <c r="C157" s="38"/>
      <c r="D157" s="38"/>
      <c r="E157" s="38"/>
      <c r="F157" s="38"/>
      <c r="G157" s="38"/>
      <c r="H157" s="117" t="s">
        <v>315</v>
      </c>
      <c r="I157" s="110"/>
      <c r="J157" s="116">
        <f t="shared" si="8"/>
        <v>0</v>
      </c>
      <c r="K157" s="38"/>
      <c r="L157" s="38"/>
      <c r="M157" s="169">
        <v>1.8000000000000002E-2</v>
      </c>
      <c r="N157" s="142">
        <f t="shared" si="9"/>
        <v>9460.8000000000011</v>
      </c>
      <c r="O157" s="38"/>
      <c r="P157" s="38"/>
      <c r="Q157" s="38"/>
      <c r="R157" s="38"/>
      <c r="S157" s="38"/>
      <c r="T157" s="38"/>
      <c r="U157" s="38"/>
      <c r="V157" s="38"/>
      <c r="W157" s="38"/>
      <c r="X157" s="38"/>
      <c r="Y157" s="38"/>
      <c r="Z157" s="38"/>
      <c r="AA157" s="38"/>
      <c r="AB157" s="38"/>
      <c r="AC157" s="38"/>
      <c r="AD157" s="38"/>
      <c r="AE157" s="38"/>
      <c r="AF157" s="38"/>
      <c r="AG157" s="38"/>
      <c r="AH157" s="38"/>
      <c r="AI157" s="38"/>
      <c r="AJ157" s="38"/>
      <c r="AK157" s="38"/>
      <c r="AL157" s="38"/>
      <c r="AM157" s="38"/>
      <c r="AN157" s="38"/>
      <c r="AO157" s="38"/>
      <c r="AP157" s="38"/>
    </row>
    <row r="158" spans="1:42" x14ac:dyDescent="0.35">
      <c r="A158" s="41"/>
      <c r="B158" s="53"/>
      <c r="C158" s="38"/>
      <c r="D158" s="38"/>
      <c r="E158" s="38"/>
      <c r="F158" s="38"/>
      <c r="G158" s="38"/>
      <c r="H158" s="117" t="s">
        <v>316</v>
      </c>
      <c r="I158" s="110"/>
      <c r="J158" s="116">
        <f t="shared" si="8"/>
        <v>0</v>
      </c>
      <c r="K158" s="38"/>
      <c r="L158" s="38"/>
      <c r="M158" s="169">
        <v>2.1000000000000001E-2</v>
      </c>
      <c r="N158" s="142">
        <f t="shared" si="9"/>
        <v>11037.6</v>
      </c>
      <c r="O158" s="38"/>
      <c r="P158" s="38"/>
      <c r="Q158" s="38"/>
      <c r="R158" s="38"/>
      <c r="S158" s="38"/>
      <c r="T158" s="38"/>
      <c r="U158" s="38"/>
      <c r="V158" s="38"/>
      <c r="W158" s="38"/>
      <c r="X158" s="38"/>
      <c r="Y158" s="38"/>
      <c r="Z158" s="38"/>
      <c r="AA158" s="38"/>
      <c r="AB158" s="38"/>
      <c r="AC158" s="38"/>
      <c r="AD158" s="38"/>
      <c r="AE158" s="38"/>
      <c r="AF158" s="38"/>
      <c r="AG158" s="38"/>
      <c r="AH158" s="38"/>
      <c r="AI158" s="38"/>
      <c r="AJ158" s="38"/>
      <c r="AK158" s="38"/>
      <c r="AL158" s="38"/>
      <c r="AM158" s="38"/>
      <c r="AN158" s="38"/>
      <c r="AO158" s="38"/>
      <c r="AP158" s="38"/>
    </row>
    <row r="159" spans="1:42" x14ac:dyDescent="0.35">
      <c r="A159" s="41"/>
      <c r="B159" s="53"/>
      <c r="C159" s="38"/>
      <c r="D159" s="38"/>
      <c r="E159" s="38"/>
      <c r="F159" s="38"/>
      <c r="G159" s="38"/>
      <c r="H159" s="117" t="s">
        <v>317</v>
      </c>
      <c r="I159" s="110"/>
      <c r="J159" s="116">
        <f t="shared" si="8"/>
        <v>0</v>
      </c>
      <c r="K159" s="38"/>
      <c r="L159" s="38"/>
      <c r="M159" s="169">
        <v>1.8000000000000002E-2</v>
      </c>
      <c r="N159" s="142">
        <f t="shared" si="9"/>
        <v>9460.8000000000011</v>
      </c>
      <c r="O159" s="38"/>
      <c r="P159" s="38"/>
      <c r="Q159" s="38"/>
      <c r="R159" s="38"/>
      <c r="S159" s="38"/>
      <c r="T159" s="38"/>
      <c r="U159" s="38"/>
      <c r="V159" s="38"/>
      <c r="W159" s="38"/>
      <c r="X159" s="38"/>
      <c r="Y159" s="38"/>
      <c r="Z159" s="38"/>
      <c r="AA159" s="38"/>
      <c r="AB159" s="38"/>
      <c r="AC159" s="38"/>
      <c r="AD159" s="38"/>
      <c r="AE159" s="38"/>
      <c r="AF159" s="38"/>
      <c r="AG159" s="38"/>
      <c r="AH159" s="38"/>
      <c r="AI159" s="38"/>
      <c r="AJ159" s="38"/>
      <c r="AK159" s="38"/>
      <c r="AL159" s="38"/>
      <c r="AM159" s="38"/>
      <c r="AN159" s="38"/>
      <c r="AO159" s="38"/>
      <c r="AP159" s="38"/>
    </row>
    <row r="160" spans="1:42" x14ac:dyDescent="0.35">
      <c r="A160" s="41"/>
      <c r="B160" s="53"/>
      <c r="C160" s="38"/>
      <c r="D160" s="38"/>
      <c r="E160" s="38"/>
      <c r="F160" s="38"/>
      <c r="G160" s="38"/>
      <c r="H160" s="117" t="s">
        <v>318</v>
      </c>
      <c r="I160" s="110"/>
      <c r="J160" s="116">
        <f t="shared" si="8"/>
        <v>0</v>
      </c>
      <c r="K160" s="38"/>
      <c r="L160" s="38"/>
      <c r="M160" s="169">
        <v>0.105</v>
      </c>
      <c r="N160" s="142">
        <f t="shared" si="9"/>
        <v>55187.999999999993</v>
      </c>
      <c r="O160" s="38"/>
      <c r="P160" s="38"/>
      <c r="Q160" s="38"/>
      <c r="R160" s="38"/>
      <c r="S160" s="38"/>
      <c r="T160" s="38"/>
      <c r="U160" s="38"/>
      <c r="V160" s="38"/>
      <c r="W160" s="38"/>
      <c r="X160" s="38"/>
      <c r="Y160" s="38"/>
      <c r="Z160" s="38"/>
      <c r="AA160" s="38"/>
      <c r="AB160" s="38"/>
      <c r="AC160" s="38"/>
      <c r="AD160" s="38"/>
      <c r="AE160" s="38"/>
      <c r="AF160" s="38"/>
      <c r="AG160" s="38"/>
      <c r="AH160" s="38"/>
      <c r="AI160" s="38"/>
      <c r="AJ160" s="38"/>
      <c r="AK160" s="38"/>
      <c r="AL160" s="38"/>
      <c r="AM160" s="38"/>
      <c r="AN160" s="38"/>
      <c r="AO160" s="38"/>
      <c r="AP160" s="38"/>
    </row>
    <row r="161" spans="1:42" x14ac:dyDescent="0.35">
      <c r="A161" s="41"/>
      <c r="B161" s="53"/>
      <c r="C161" s="38"/>
      <c r="D161" s="38"/>
      <c r="E161" s="38"/>
      <c r="F161" s="38"/>
      <c r="G161" s="38"/>
      <c r="H161" s="117" t="s">
        <v>319</v>
      </c>
      <c r="I161" s="110"/>
      <c r="J161" s="116">
        <f t="shared" si="8"/>
        <v>0</v>
      </c>
      <c r="K161" s="38"/>
      <c r="L161" s="38"/>
      <c r="M161" s="169">
        <v>4.4999999999999998E-2</v>
      </c>
      <c r="N161" s="142">
        <f t="shared" si="9"/>
        <v>23652</v>
      </c>
      <c r="O161" s="38"/>
      <c r="P161" s="38"/>
      <c r="Q161" s="38"/>
      <c r="R161" s="38"/>
      <c r="S161" s="38"/>
      <c r="T161" s="38"/>
      <c r="U161" s="38"/>
      <c r="V161" s="38"/>
      <c r="W161" s="38"/>
      <c r="X161" s="38"/>
      <c r="Y161" s="38"/>
      <c r="Z161" s="38"/>
      <c r="AA161" s="38"/>
      <c r="AB161" s="38"/>
      <c r="AC161" s="38"/>
      <c r="AD161" s="38"/>
      <c r="AE161" s="38"/>
      <c r="AF161" s="38"/>
      <c r="AG161" s="38"/>
      <c r="AH161" s="38"/>
      <c r="AI161" s="38"/>
      <c r="AJ161" s="38"/>
      <c r="AK161" s="38"/>
      <c r="AL161" s="38"/>
      <c r="AM161" s="38"/>
      <c r="AN161" s="38"/>
      <c r="AO161" s="38"/>
      <c r="AP161" s="38"/>
    </row>
    <row r="162" spans="1:42" x14ac:dyDescent="0.35">
      <c r="A162" s="41"/>
      <c r="B162" s="53"/>
      <c r="C162" s="38"/>
      <c r="D162" s="38"/>
      <c r="E162" s="38"/>
      <c r="F162" s="38"/>
      <c r="G162" s="38"/>
      <c r="H162" s="117" t="s">
        <v>320</v>
      </c>
      <c r="I162" s="110"/>
      <c r="J162" s="116">
        <f t="shared" si="8"/>
        <v>0</v>
      </c>
      <c r="K162" s="38"/>
      <c r="L162" s="38"/>
      <c r="M162" s="169">
        <v>0.12</v>
      </c>
      <c r="N162" s="142">
        <f t="shared" si="9"/>
        <v>63071.999999999993</v>
      </c>
      <c r="O162" s="38"/>
      <c r="P162" s="38"/>
      <c r="Q162" s="38"/>
      <c r="R162" s="38"/>
      <c r="S162" s="38"/>
      <c r="T162" s="38"/>
      <c r="U162" s="38"/>
      <c r="V162" s="38"/>
      <c r="W162" s="38"/>
      <c r="X162" s="38"/>
      <c r="Y162" s="38"/>
      <c r="Z162" s="38"/>
      <c r="AA162" s="38"/>
      <c r="AB162" s="38"/>
      <c r="AC162" s="38"/>
      <c r="AD162" s="38"/>
      <c r="AE162" s="38"/>
      <c r="AF162" s="38"/>
      <c r="AG162" s="38"/>
      <c r="AH162" s="38"/>
      <c r="AI162" s="38"/>
      <c r="AJ162" s="38"/>
      <c r="AK162" s="38"/>
      <c r="AL162" s="38"/>
      <c r="AM162" s="38"/>
      <c r="AN162" s="38"/>
      <c r="AO162" s="38"/>
      <c r="AP162" s="38"/>
    </row>
    <row r="163" spans="1:42" x14ac:dyDescent="0.35">
      <c r="A163" s="41"/>
      <c r="B163" s="53"/>
      <c r="C163" s="38"/>
      <c r="D163" s="38"/>
      <c r="E163" s="38"/>
      <c r="F163" s="38"/>
      <c r="G163" s="38"/>
      <c r="H163" s="117" t="s">
        <v>321</v>
      </c>
      <c r="I163" s="110"/>
      <c r="J163" s="116">
        <f t="shared" si="8"/>
        <v>0</v>
      </c>
      <c r="K163" s="38"/>
      <c r="L163" s="38"/>
      <c r="M163" s="169">
        <v>0.13500000000000001</v>
      </c>
      <c r="N163" s="142">
        <f t="shared" si="9"/>
        <v>70956.000000000015</v>
      </c>
      <c r="O163" s="38"/>
      <c r="P163" s="38"/>
      <c r="Q163" s="38"/>
      <c r="R163" s="38"/>
      <c r="S163" s="38"/>
      <c r="T163" s="38"/>
      <c r="U163" s="38"/>
      <c r="V163" s="38"/>
      <c r="W163" s="38"/>
      <c r="X163" s="38"/>
      <c r="Y163" s="38"/>
      <c r="Z163" s="38"/>
      <c r="AA163" s="38"/>
      <c r="AB163" s="38"/>
      <c r="AC163" s="38"/>
      <c r="AD163" s="38"/>
      <c r="AE163" s="38"/>
      <c r="AF163" s="38"/>
      <c r="AG163" s="38"/>
      <c r="AH163" s="38"/>
      <c r="AI163" s="38"/>
      <c r="AJ163" s="38"/>
      <c r="AK163" s="38"/>
      <c r="AL163" s="38"/>
      <c r="AM163" s="38"/>
      <c r="AN163" s="38"/>
      <c r="AO163" s="38"/>
      <c r="AP163" s="38"/>
    </row>
    <row r="164" spans="1:42" x14ac:dyDescent="0.35">
      <c r="A164" s="41"/>
      <c r="B164" s="53"/>
      <c r="C164" s="38"/>
      <c r="D164" s="38"/>
      <c r="E164" s="38"/>
      <c r="F164" s="38"/>
      <c r="G164" s="38"/>
      <c r="H164" s="117" t="s">
        <v>322</v>
      </c>
      <c r="I164" s="110"/>
      <c r="J164" s="116">
        <f t="shared" si="8"/>
        <v>0</v>
      </c>
      <c r="K164" s="38"/>
      <c r="L164" s="38"/>
      <c r="M164" s="169">
        <v>0.153</v>
      </c>
      <c r="N164" s="142">
        <f t="shared" si="9"/>
        <v>80416.800000000003</v>
      </c>
      <c r="O164" s="38"/>
      <c r="P164" s="38"/>
      <c r="Q164" s="38"/>
      <c r="R164" s="38"/>
      <c r="S164" s="38"/>
      <c r="T164" s="38"/>
      <c r="U164" s="38"/>
      <c r="V164" s="38"/>
      <c r="W164" s="38"/>
      <c r="X164" s="38"/>
      <c r="Y164" s="38"/>
      <c r="Z164" s="38"/>
      <c r="AA164" s="38"/>
      <c r="AB164" s="38"/>
      <c r="AC164" s="38"/>
      <c r="AD164" s="38"/>
      <c r="AE164" s="38"/>
      <c r="AF164" s="38"/>
      <c r="AG164" s="38"/>
      <c r="AH164" s="38"/>
      <c r="AI164" s="38"/>
      <c r="AJ164" s="38"/>
      <c r="AK164" s="38"/>
      <c r="AL164" s="38"/>
      <c r="AM164" s="38"/>
      <c r="AN164" s="38"/>
      <c r="AO164" s="38"/>
      <c r="AP164" s="38"/>
    </row>
    <row r="165" spans="1:42" x14ac:dyDescent="0.35">
      <c r="A165" s="41"/>
      <c r="B165" s="53"/>
      <c r="C165" s="38"/>
      <c r="D165" s="38"/>
      <c r="E165" s="38"/>
      <c r="F165" s="38"/>
      <c r="G165" s="38"/>
      <c r="H165" s="117" t="s">
        <v>323</v>
      </c>
      <c r="I165" s="110"/>
      <c r="J165" s="116">
        <f t="shared" si="8"/>
        <v>0</v>
      </c>
      <c r="K165" s="38"/>
      <c r="L165" s="38"/>
      <c r="M165" s="169">
        <v>0.39600000000000002</v>
      </c>
      <c r="N165" s="142">
        <f t="shared" si="9"/>
        <v>208137.60000000001</v>
      </c>
      <c r="O165" s="38"/>
      <c r="P165" s="38"/>
      <c r="Q165" s="38"/>
      <c r="R165" s="38"/>
      <c r="S165" s="38"/>
      <c r="T165" s="38"/>
      <c r="U165" s="38"/>
      <c r="V165" s="38"/>
      <c r="W165" s="38"/>
      <c r="X165" s="38"/>
      <c r="Y165" s="38"/>
      <c r="Z165" s="38"/>
      <c r="AA165" s="38"/>
      <c r="AB165" s="38"/>
      <c r="AC165" s="38"/>
      <c r="AD165" s="38"/>
      <c r="AE165" s="38"/>
      <c r="AF165" s="38"/>
      <c r="AG165" s="38"/>
      <c r="AH165" s="38"/>
      <c r="AI165" s="38"/>
      <c r="AJ165" s="38"/>
      <c r="AK165" s="38"/>
      <c r="AL165" s="38"/>
      <c r="AM165" s="38"/>
      <c r="AN165" s="38"/>
      <c r="AO165" s="38"/>
      <c r="AP165" s="38"/>
    </row>
    <row r="166" spans="1:42" x14ac:dyDescent="0.35">
      <c r="A166" s="41"/>
      <c r="B166" s="53"/>
      <c r="C166" s="38"/>
      <c r="D166" s="38"/>
      <c r="E166" s="38"/>
      <c r="F166" s="38"/>
      <c r="G166" s="38"/>
      <c r="H166" s="117" t="s">
        <v>324</v>
      </c>
      <c r="I166" s="110"/>
      <c r="J166" s="116">
        <f t="shared" si="8"/>
        <v>0</v>
      </c>
      <c r="K166" s="38"/>
      <c r="L166" s="38"/>
      <c r="M166" s="169">
        <v>0.246</v>
      </c>
      <c r="N166" s="142">
        <f t="shared" si="9"/>
        <v>129297.60000000001</v>
      </c>
      <c r="O166" s="38"/>
      <c r="P166" s="38"/>
      <c r="Q166" s="38"/>
      <c r="R166" s="38"/>
      <c r="S166" s="38"/>
      <c r="T166" s="38"/>
      <c r="U166" s="38"/>
      <c r="V166" s="38"/>
      <c r="W166" s="38"/>
      <c r="X166" s="38"/>
      <c r="Y166" s="38"/>
      <c r="Z166" s="38"/>
      <c r="AA166" s="38"/>
      <c r="AB166" s="38"/>
      <c r="AC166" s="38"/>
      <c r="AD166" s="38"/>
      <c r="AE166" s="38"/>
      <c r="AF166" s="38"/>
      <c r="AG166" s="38"/>
      <c r="AH166" s="38"/>
      <c r="AI166" s="38"/>
      <c r="AJ166" s="38"/>
      <c r="AK166" s="38"/>
      <c r="AL166" s="38"/>
      <c r="AM166" s="38"/>
      <c r="AN166" s="38"/>
      <c r="AO166" s="38"/>
      <c r="AP166" s="38"/>
    </row>
    <row r="167" spans="1:42" x14ac:dyDescent="0.35">
      <c r="A167" s="41"/>
      <c r="B167" s="53"/>
      <c r="C167" s="38"/>
      <c r="D167" s="38"/>
      <c r="E167" s="38"/>
      <c r="F167" s="38"/>
      <c r="G167" s="38"/>
      <c r="H167" s="117" t="s">
        <v>325</v>
      </c>
      <c r="I167" s="110"/>
      <c r="J167" s="116">
        <f t="shared" si="8"/>
        <v>0</v>
      </c>
      <c r="K167" s="38"/>
      <c r="L167" s="38"/>
      <c r="M167" s="169">
        <v>1.2E-2</v>
      </c>
      <c r="N167" s="142">
        <f t="shared" si="9"/>
        <v>6307.2000000000007</v>
      </c>
      <c r="O167" s="38"/>
      <c r="P167" s="38"/>
      <c r="Q167" s="38"/>
      <c r="R167" s="38"/>
      <c r="S167" s="38"/>
      <c r="T167" s="38"/>
      <c r="U167" s="38"/>
      <c r="V167" s="38"/>
      <c r="W167" s="38"/>
      <c r="X167" s="38"/>
      <c r="Y167" s="38"/>
      <c r="Z167" s="38"/>
      <c r="AA167" s="38"/>
      <c r="AB167" s="38"/>
      <c r="AC167" s="38"/>
      <c r="AD167" s="38"/>
      <c r="AE167" s="38"/>
      <c r="AF167" s="38"/>
      <c r="AG167" s="38"/>
      <c r="AH167" s="38"/>
      <c r="AI167" s="38"/>
      <c r="AJ167" s="38"/>
      <c r="AK167" s="38"/>
      <c r="AL167" s="38"/>
      <c r="AM167" s="38"/>
      <c r="AN167" s="38"/>
      <c r="AO167" s="38"/>
      <c r="AP167" s="38"/>
    </row>
    <row r="168" spans="1:42" x14ac:dyDescent="0.35">
      <c r="A168" s="41"/>
      <c r="B168" s="53"/>
      <c r="C168" s="38"/>
      <c r="D168" s="38"/>
      <c r="E168" s="38"/>
      <c r="F168" s="38"/>
      <c r="G168" s="38"/>
      <c r="H168" s="117" t="s">
        <v>326</v>
      </c>
      <c r="I168" s="110"/>
      <c r="J168" s="116">
        <f t="shared" si="8"/>
        <v>0</v>
      </c>
      <c r="K168" s="38"/>
      <c r="L168" s="38"/>
      <c r="M168" s="169">
        <v>4.8000000000000001E-2</v>
      </c>
      <c r="N168" s="142">
        <f t="shared" si="9"/>
        <v>25228.800000000003</v>
      </c>
      <c r="O168" s="38"/>
      <c r="P168" s="38"/>
      <c r="Q168" s="38"/>
      <c r="R168" s="38"/>
      <c r="S168" s="38"/>
      <c r="T168" s="38"/>
      <c r="U168" s="38"/>
      <c r="V168" s="38"/>
      <c r="W168" s="38"/>
      <c r="X168" s="38"/>
      <c r="Y168" s="38"/>
      <c r="Z168" s="38"/>
      <c r="AA168" s="38"/>
      <c r="AB168" s="38"/>
      <c r="AC168" s="38"/>
      <c r="AD168" s="38"/>
      <c r="AE168" s="38"/>
      <c r="AF168" s="38"/>
      <c r="AG168" s="38"/>
      <c r="AH168" s="38"/>
      <c r="AI168" s="38"/>
      <c r="AJ168" s="38"/>
      <c r="AK168" s="38"/>
      <c r="AL168" s="38"/>
      <c r="AM168" s="38"/>
      <c r="AN168" s="38"/>
      <c r="AO168" s="38"/>
      <c r="AP168" s="38"/>
    </row>
    <row r="169" spans="1:42" x14ac:dyDescent="0.35">
      <c r="A169" s="41"/>
      <c r="B169" s="53"/>
      <c r="C169" s="38"/>
      <c r="D169" s="38"/>
      <c r="E169" s="38"/>
      <c r="F169" s="38"/>
      <c r="G169" s="38"/>
      <c r="H169" s="117" t="s">
        <v>327</v>
      </c>
      <c r="I169" s="110"/>
      <c r="J169" s="116">
        <f t="shared" si="8"/>
        <v>0</v>
      </c>
      <c r="K169" s="38"/>
      <c r="L169" s="38"/>
      <c r="M169" s="169">
        <v>6.3E-2</v>
      </c>
      <c r="N169" s="142">
        <f t="shared" si="9"/>
        <v>33112.800000000003</v>
      </c>
      <c r="O169" s="38"/>
      <c r="P169" s="38"/>
      <c r="Q169" s="38"/>
      <c r="R169" s="38"/>
      <c r="S169" s="38"/>
      <c r="T169" s="38"/>
      <c r="U169" s="38"/>
      <c r="V169" s="38"/>
      <c r="W169" s="38"/>
      <c r="X169" s="38"/>
      <c r="Y169" s="38"/>
      <c r="Z169" s="38"/>
      <c r="AA169" s="38"/>
      <c r="AB169" s="38"/>
      <c r="AC169" s="38"/>
      <c r="AD169" s="38"/>
      <c r="AE169" s="38"/>
      <c r="AF169" s="38"/>
      <c r="AG169" s="38"/>
      <c r="AH169" s="38"/>
      <c r="AI169" s="38"/>
      <c r="AJ169" s="38"/>
      <c r="AK169" s="38"/>
      <c r="AL169" s="38"/>
      <c r="AM169" s="38"/>
      <c r="AN169" s="38"/>
      <c r="AO169" s="38"/>
      <c r="AP169" s="38"/>
    </row>
    <row r="170" spans="1:42" x14ac:dyDescent="0.35">
      <c r="A170" s="41"/>
      <c r="B170" s="53"/>
      <c r="C170" s="38"/>
      <c r="D170" s="38"/>
      <c r="E170" s="38"/>
      <c r="F170" s="38"/>
      <c r="G170" s="38"/>
      <c r="H170" s="117" t="s">
        <v>328</v>
      </c>
      <c r="I170" s="110"/>
      <c r="J170" s="116">
        <f t="shared" si="8"/>
        <v>0</v>
      </c>
      <c r="K170" s="38"/>
      <c r="L170" s="38"/>
      <c r="M170" s="169">
        <v>2.6000000000000002E-2</v>
      </c>
      <c r="N170" s="142">
        <f t="shared" si="9"/>
        <v>13665.599999999999</v>
      </c>
      <c r="O170" s="38"/>
      <c r="P170" s="38"/>
      <c r="Q170" s="38"/>
      <c r="R170" s="38"/>
      <c r="S170" s="38"/>
      <c r="T170" s="38"/>
      <c r="U170" s="38"/>
      <c r="V170" s="38"/>
      <c r="W170" s="38"/>
      <c r="X170" s="38"/>
      <c r="Y170" s="38"/>
      <c r="Z170" s="38"/>
      <c r="AA170" s="38"/>
      <c r="AB170" s="38"/>
      <c r="AC170" s="38"/>
      <c r="AD170" s="38"/>
      <c r="AE170" s="38"/>
      <c r="AF170" s="38"/>
      <c r="AG170" s="38"/>
      <c r="AH170" s="38"/>
      <c r="AI170" s="38"/>
      <c r="AJ170" s="38"/>
      <c r="AK170" s="38"/>
      <c r="AL170" s="38"/>
      <c r="AM170" s="38"/>
      <c r="AN170" s="38"/>
      <c r="AO170" s="38"/>
      <c r="AP170" s="38"/>
    </row>
    <row r="171" spans="1:42" x14ac:dyDescent="0.35">
      <c r="A171" s="41"/>
      <c r="B171" s="53"/>
      <c r="C171" s="38"/>
      <c r="D171" s="38"/>
      <c r="E171" s="38"/>
      <c r="F171" s="38"/>
      <c r="G171" s="38"/>
      <c r="H171" s="117" t="s">
        <v>329</v>
      </c>
      <c r="I171" s="110"/>
      <c r="J171" s="116">
        <f t="shared" si="8"/>
        <v>0</v>
      </c>
      <c r="K171" s="38"/>
      <c r="L171" s="38"/>
      <c r="M171" s="169">
        <v>0.46500000000000002</v>
      </c>
      <c r="N171" s="142">
        <f t="shared" si="9"/>
        <v>244404</v>
      </c>
      <c r="O171" s="38"/>
      <c r="P171" s="38"/>
      <c r="Q171" s="38"/>
      <c r="R171" s="38"/>
      <c r="S171" s="38"/>
      <c r="T171" s="38"/>
      <c r="U171" s="38"/>
      <c r="V171" s="38"/>
      <c r="W171" s="38"/>
      <c r="X171" s="38"/>
      <c r="Y171" s="38"/>
      <c r="Z171" s="38"/>
      <c r="AA171" s="38"/>
      <c r="AB171" s="38"/>
      <c r="AC171" s="38"/>
      <c r="AD171" s="38"/>
      <c r="AE171" s="38"/>
      <c r="AF171" s="38"/>
      <c r="AG171" s="38"/>
      <c r="AH171" s="38"/>
      <c r="AI171" s="38"/>
      <c r="AJ171" s="38"/>
      <c r="AK171" s="38"/>
      <c r="AL171" s="38"/>
      <c r="AM171" s="38"/>
      <c r="AN171" s="38"/>
      <c r="AO171" s="38"/>
      <c r="AP171" s="38"/>
    </row>
    <row r="172" spans="1:42" x14ac:dyDescent="0.35">
      <c r="A172" s="41"/>
      <c r="B172" s="53"/>
      <c r="C172" s="38"/>
      <c r="D172" s="38"/>
      <c r="E172" s="38"/>
      <c r="F172" s="38"/>
      <c r="G172" s="38"/>
      <c r="H172" s="117" t="s">
        <v>330</v>
      </c>
      <c r="I172" s="110"/>
      <c r="J172" s="116">
        <f t="shared" si="8"/>
        <v>0</v>
      </c>
      <c r="K172" s="38"/>
      <c r="L172" s="38"/>
      <c r="M172" s="169">
        <v>1.4E-3</v>
      </c>
      <c r="N172" s="142">
        <f t="shared" si="9"/>
        <v>735.84</v>
      </c>
      <c r="O172" s="38"/>
      <c r="P172" s="38"/>
      <c r="Q172" s="38"/>
      <c r="R172" s="38"/>
      <c r="S172" s="38"/>
      <c r="T172" s="38"/>
      <c r="U172" s="38"/>
      <c r="V172" s="38"/>
      <c r="W172" s="38"/>
      <c r="X172" s="38"/>
      <c r="Y172" s="38"/>
      <c r="Z172" s="38"/>
      <c r="AA172" s="38"/>
      <c r="AB172" s="38"/>
      <c r="AC172" s="38"/>
      <c r="AD172" s="38"/>
      <c r="AE172" s="38"/>
      <c r="AF172" s="38"/>
      <c r="AG172" s="38"/>
      <c r="AH172" s="38"/>
      <c r="AI172" s="38"/>
      <c r="AJ172" s="38"/>
      <c r="AK172" s="38"/>
      <c r="AL172" s="38"/>
      <c r="AM172" s="38"/>
      <c r="AN172" s="38"/>
      <c r="AO172" s="38"/>
      <c r="AP172" s="38"/>
    </row>
    <row r="173" spans="1:42" x14ac:dyDescent="0.35">
      <c r="A173" s="41"/>
      <c r="B173" s="53"/>
      <c r="C173" s="38"/>
      <c r="D173" s="38"/>
      <c r="E173" s="38"/>
      <c r="F173" s="38"/>
      <c r="G173" s="38"/>
      <c r="H173" s="117" t="s">
        <v>331</v>
      </c>
      <c r="I173" s="110"/>
      <c r="J173" s="116">
        <f t="shared" si="8"/>
        <v>0</v>
      </c>
      <c r="K173" s="38"/>
      <c r="L173" s="38"/>
      <c r="M173" s="169">
        <v>4.8000000000000001E-2</v>
      </c>
      <c r="N173" s="142">
        <f t="shared" si="9"/>
        <v>25228.800000000003</v>
      </c>
      <c r="O173" s="38"/>
      <c r="P173" s="38"/>
      <c r="Q173" s="38"/>
      <c r="R173" s="38"/>
      <c r="S173" s="38"/>
      <c r="T173" s="38"/>
      <c r="U173" s="38"/>
      <c r="V173" s="38"/>
      <c r="W173" s="38"/>
      <c r="X173" s="38"/>
      <c r="Y173" s="38"/>
      <c r="Z173" s="38"/>
      <c r="AA173" s="38"/>
      <c r="AB173" s="38"/>
      <c r="AC173" s="38"/>
      <c r="AD173" s="38"/>
      <c r="AE173" s="38"/>
      <c r="AF173" s="38"/>
      <c r="AG173" s="38"/>
      <c r="AH173" s="38"/>
      <c r="AI173" s="38"/>
      <c r="AJ173" s="38"/>
      <c r="AK173" s="38"/>
      <c r="AL173" s="38"/>
      <c r="AM173" s="38"/>
      <c r="AN173" s="38"/>
      <c r="AO173" s="38"/>
      <c r="AP173" s="38"/>
    </row>
    <row r="174" spans="1:42" x14ac:dyDescent="0.35">
      <c r="A174" s="41"/>
      <c r="B174" s="53"/>
      <c r="C174" s="38"/>
      <c r="D174" s="38"/>
      <c r="E174" s="38"/>
      <c r="F174" s="38"/>
      <c r="G174" s="38"/>
      <c r="H174" s="117" t="s">
        <v>332</v>
      </c>
      <c r="I174" s="110"/>
      <c r="J174" s="116">
        <f t="shared" si="8"/>
        <v>0</v>
      </c>
      <c r="K174" s="38"/>
      <c r="L174" s="38"/>
      <c r="M174" s="169">
        <v>2.4E-2</v>
      </c>
      <c r="N174" s="142">
        <f t="shared" si="9"/>
        <v>12614.400000000001</v>
      </c>
      <c r="O174" s="38"/>
      <c r="P174" s="38"/>
      <c r="Q174" s="38"/>
      <c r="R174" s="38"/>
      <c r="S174" s="38"/>
      <c r="T174" s="38"/>
      <c r="U174" s="38"/>
      <c r="V174" s="38"/>
      <c r="W174" s="38"/>
      <c r="X174" s="38"/>
      <c r="Y174" s="38"/>
      <c r="Z174" s="38"/>
      <c r="AA174" s="38"/>
      <c r="AB174" s="38"/>
      <c r="AC174" s="38"/>
      <c r="AD174" s="38"/>
      <c r="AE174" s="38"/>
      <c r="AF174" s="38"/>
      <c r="AG174" s="38"/>
      <c r="AH174" s="38"/>
      <c r="AI174" s="38"/>
      <c r="AJ174" s="38"/>
      <c r="AK174" s="38"/>
      <c r="AL174" s="38"/>
      <c r="AM174" s="38"/>
      <c r="AN174" s="38"/>
      <c r="AO174" s="38"/>
      <c r="AP174" s="38"/>
    </row>
    <row r="175" spans="1:42" x14ac:dyDescent="0.35">
      <c r="A175" s="41"/>
      <c r="B175" s="53"/>
      <c r="C175" s="38"/>
      <c r="D175" s="38"/>
      <c r="E175" s="38"/>
      <c r="F175" s="38"/>
      <c r="G175" s="38"/>
      <c r="H175" s="117" t="s">
        <v>333</v>
      </c>
      <c r="I175" s="110"/>
      <c r="J175" s="116">
        <f t="shared" si="8"/>
        <v>0</v>
      </c>
      <c r="K175" s="38"/>
      <c r="L175" s="38"/>
      <c r="M175" s="169">
        <v>9.0000000000000011E-3</v>
      </c>
      <c r="N175" s="142">
        <f t="shared" si="9"/>
        <v>4730.4000000000005</v>
      </c>
      <c r="O175" s="38"/>
      <c r="P175" s="38"/>
      <c r="Q175" s="38"/>
      <c r="R175" s="38"/>
      <c r="S175" s="38"/>
      <c r="T175" s="38"/>
      <c r="U175" s="38"/>
      <c r="V175" s="38"/>
      <c r="W175" s="38"/>
      <c r="X175" s="38"/>
      <c r="Y175" s="38"/>
      <c r="Z175" s="38"/>
      <c r="AA175" s="38"/>
      <c r="AB175" s="38"/>
      <c r="AC175" s="38"/>
      <c r="AD175" s="38"/>
      <c r="AE175" s="38"/>
      <c r="AF175" s="38"/>
      <c r="AG175" s="38"/>
      <c r="AH175" s="38"/>
      <c r="AI175" s="38"/>
      <c r="AJ175" s="38"/>
      <c r="AK175" s="38"/>
      <c r="AL175" s="38"/>
      <c r="AM175" s="38"/>
      <c r="AN175" s="38"/>
      <c r="AO175" s="38"/>
      <c r="AP175" s="38"/>
    </row>
    <row r="176" spans="1:42" x14ac:dyDescent="0.35">
      <c r="A176" s="41"/>
      <c r="B176" s="53"/>
      <c r="C176" s="38"/>
      <c r="D176" s="38"/>
      <c r="E176" s="38"/>
      <c r="F176" s="38"/>
      <c r="G176" s="38"/>
      <c r="H176" s="117" t="s">
        <v>334</v>
      </c>
      <c r="I176" s="110"/>
      <c r="J176" s="116">
        <f t="shared" si="8"/>
        <v>0</v>
      </c>
      <c r="K176" s="38"/>
      <c r="L176" s="38"/>
      <c r="M176" s="169">
        <v>9.9000000000000005E-2</v>
      </c>
      <c r="N176" s="142">
        <f t="shared" si="9"/>
        <v>52034.400000000001</v>
      </c>
      <c r="O176" s="38"/>
      <c r="P176" s="38"/>
      <c r="Q176" s="38"/>
      <c r="R176" s="38"/>
      <c r="S176" s="38"/>
      <c r="T176" s="38"/>
      <c r="U176" s="38"/>
      <c r="V176" s="38"/>
      <c r="W176" s="38"/>
      <c r="X176" s="38"/>
      <c r="Y176" s="38"/>
      <c r="Z176" s="38"/>
      <c r="AA176" s="38"/>
      <c r="AB176" s="38"/>
      <c r="AC176" s="38"/>
      <c r="AD176" s="38"/>
      <c r="AE176" s="38"/>
      <c r="AF176" s="38"/>
      <c r="AG176" s="38"/>
      <c r="AH176" s="38"/>
      <c r="AI176" s="38"/>
      <c r="AJ176" s="38"/>
      <c r="AK176" s="38"/>
      <c r="AL176" s="38"/>
      <c r="AM176" s="38"/>
      <c r="AN176" s="38"/>
      <c r="AO176" s="38"/>
      <c r="AP176" s="38"/>
    </row>
    <row r="177" spans="1:42" x14ac:dyDescent="0.35">
      <c r="A177" s="41"/>
      <c r="B177" s="53"/>
      <c r="C177" s="38"/>
      <c r="D177" s="38"/>
      <c r="E177" s="38"/>
      <c r="F177" s="38"/>
      <c r="G177" s="38"/>
      <c r="H177" s="117" t="s">
        <v>335</v>
      </c>
      <c r="I177" s="110"/>
      <c r="J177" s="116">
        <f t="shared" si="8"/>
        <v>0</v>
      </c>
      <c r="K177" s="38"/>
      <c r="L177" s="38"/>
      <c r="M177" s="169">
        <v>2.4E-2</v>
      </c>
      <c r="N177" s="142">
        <f t="shared" si="9"/>
        <v>12614.400000000001</v>
      </c>
      <c r="O177" s="38"/>
      <c r="P177" s="38"/>
      <c r="Q177" s="38"/>
      <c r="R177" s="38"/>
      <c r="S177" s="38"/>
      <c r="T177" s="38"/>
      <c r="U177" s="38"/>
      <c r="V177" s="38"/>
      <c r="W177" s="38"/>
      <c r="X177" s="38"/>
      <c r="Y177" s="38"/>
      <c r="Z177" s="38"/>
      <c r="AA177" s="38"/>
      <c r="AB177" s="38"/>
      <c r="AC177" s="38"/>
      <c r="AD177" s="38"/>
      <c r="AE177" s="38"/>
      <c r="AF177" s="38"/>
      <c r="AG177" s="38"/>
      <c r="AH177" s="38"/>
      <c r="AI177" s="38"/>
      <c r="AJ177" s="38"/>
      <c r="AK177" s="38"/>
      <c r="AL177" s="38"/>
      <c r="AM177" s="38"/>
      <c r="AN177" s="38"/>
      <c r="AO177" s="38"/>
      <c r="AP177" s="38"/>
    </row>
    <row r="178" spans="1:42" x14ac:dyDescent="0.35">
      <c r="A178" s="41"/>
      <c r="B178" s="53"/>
      <c r="C178" s="38"/>
      <c r="D178" s="38"/>
      <c r="E178" s="38"/>
      <c r="F178" s="38"/>
      <c r="G178" s="38"/>
      <c r="H178" s="117" t="s">
        <v>336</v>
      </c>
      <c r="I178" s="110"/>
      <c r="J178" s="116">
        <f t="shared" si="8"/>
        <v>0</v>
      </c>
      <c r="K178" s="38"/>
      <c r="L178" s="38"/>
      <c r="M178" s="169">
        <v>2E-3</v>
      </c>
      <c r="N178" s="142">
        <f t="shared" si="9"/>
        <v>1051.2</v>
      </c>
      <c r="O178" s="38"/>
      <c r="P178" s="38"/>
      <c r="Q178" s="38"/>
      <c r="R178" s="38"/>
      <c r="S178" s="38"/>
      <c r="T178" s="38"/>
      <c r="U178" s="38"/>
      <c r="V178" s="38"/>
      <c r="W178" s="38"/>
      <c r="X178" s="38"/>
      <c r="Y178" s="38"/>
      <c r="Z178" s="38"/>
      <c r="AA178" s="38"/>
      <c r="AB178" s="38"/>
      <c r="AC178" s="38"/>
      <c r="AD178" s="38"/>
      <c r="AE178" s="38"/>
      <c r="AF178" s="38"/>
      <c r="AG178" s="38"/>
      <c r="AH178" s="38"/>
      <c r="AI178" s="38"/>
      <c r="AJ178" s="38"/>
      <c r="AK178" s="38"/>
      <c r="AL178" s="38"/>
      <c r="AM178" s="38"/>
      <c r="AN178" s="38"/>
      <c r="AO178" s="38"/>
      <c r="AP178" s="38"/>
    </row>
    <row r="179" spans="1:42" x14ac:dyDescent="0.35">
      <c r="A179" s="41"/>
      <c r="B179" s="53"/>
      <c r="C179" s="38"/>
      <c r="D179" s="38"/>
      <c r="E179" s="38"/>
      <c r="F179" s="38"/>
      <c r="G179" s="38"/>
      <c r="H179" s="117" t="s">
        <v>337</v>
      </c>
      <c r="I179" s="110"/>
      <c r="J179" s="116">
        <f t="shared" si="8"/>
        <v>0</v>
      </c>
      <c r="K179" s="38"/>
      <c r="L179" s="38"/>
      <c r="M179" s="169">
        <v>2.4E-2</v>
      </c>
      <c r="N179" s="142">
        <f t="shared" si="9"/>
        <v>12614.400000000001</v>
      </c>
      <c r="O179" s="38"/>
      <c r="P179" s="38"/>
      <c r="Q179" s="38"/>
      <c r="R179" s="38"/>
      <c r="S179" s="38"/>
      <c r="T179" s="38"/>
      <c r="U179" s="38"/>
      <c r="V179" s="38"/>
      <c r="W179" s="38"/>
      <c r="X179" s="38"/>
      <c r="Y179" s="38"/>
      <c r="Z179" s="38"/>
      <c r="AA179" s="38"/>
      <c r="AB179" s="38"/>
      <c r="AC179" s="38"/>
      <c r="AD179" s="38"/>
      <c r="AE179" s="38"/>
      <c r="AF179" s="38"/>
      <c r="AG179" s="38"/>
      <c r="AH179" s="38"/>
      <c r="AI179" s="38"/>
      <c r="AJ179" s="38"/>
      <c r="AK179" s="38"/>
      <c r="AL179" s="38"/>
      <c r="AM179" s="38"/>
      <c r="AN179" s="38"/>
      <c r="AO179" s="38"/>
      <c r="AP179" s="38"/>
    </row>
    <row r="180" spans="1:42" x14ac:dyDescent="0.35">
      <c r="A180" s="41"/>
      <c r="B180" s="53"/>
      <c r="C180" s="38"/>
      <c r="D180" s="38"/>
      <c r="E180" s="38"/>
      <c r="F180" s="38"/>
      <c r="G180" s="38"/>
      <c r="H180" s="117" t="s">
        <v>338</v>
      </c>
      <c r="I180" s="110"/>
      <c r="J180" s="116">
        <f t="shared" si="8"/>
        <v>0</v>
      </c>
      <c r="K180" s="38"/>
      <c r="L180" s="38"/>
      <c r="M180" s="169">
        <v>9.0000000000000011E-3</v>
      </c>
      <c r="N180" s="142">
        <f t="shared" si="9"/>
        <v>4730.4000000000005</v>
      </c>
      <c r="O180" s="38"/>
      <c r="P180" s="38"/>
      <c r="Q180" s="38"/>
      <c r="R180" s="38"/>
      <c r="S180" s="38"/>
      <c r="T180" s="38"/>
      <c r="U180" s="38"/>
      <c r="V180" s="38"/>
      <c r="W180" s="38"/>
      <c r="X180" s="38"/>
      <c r="Y180" s="38"/>
      <c r="Z180" s="38"/>
      <c r="AA180" s="38"/>
      <c r="AB180" s="38"/>
      <c r="AC180" s="38"/>
      <c r="AD180" s="38"/>
      <c r="AE180" s="38"/>
      <c r="AF180" s="38"/>
      <c r="AG180" s="38"/>
      <c r="AH180" s="38"/>
      <c r="AI180" s="38"/>
      <c r="AJ180" s="38"/>
      <c r="AK180" s="38"/>
      <c r="AL180" s="38"/>
      <c r="AM180" s="38"/>
      <c r="AN180" s="38"/>
      <c r="AO180" s="38"/>
      <c r="AP180" s="38"/>
    </row>
    <row r="181" spans="1:42" x14ac:dyDescent="0.35">
      <c r="A181" s="41"/>
      <c r="B181" s="53"/>
      <c r="C181" s="38"/>
      <c r="D181" s="38"/>
      <c r="E181" s="38"/>
      <c r="F181" s="38"/>
      <c r="G181" s="38"/>
      <c r="H181" s="117" t="s">
        <v>339</v>
      </c>
      <c r="I181" s="110"/>
      <c r="J181" s="116">
        <f t="shared" ref="J181:J212" si="10">N181*I181</f>
        <v>0</v>
      </c>
      <c r="K181" s="38"/>
      <c r="L181" s="38"/>
      <c r="M181" s="169">
        <v>7.2000000000000008E-2</v>
      </c>
      <c r="N181" s="142">
        <f t="shared" ref="N181:N212" si="11">M181*60*24*365</f>
        <v>37843.200000000004</v>
      </c>
      <c r="O181" s="38"/>
      <c r="P181" s="38"/>
      <c r="Q181" s="38"/>
      <c r="R181" s="38"/>
      <c r="S181" s="38"/>
      <c r="T181" s="38"/>
      <c r="U181" s="38"/>
      <c r="V181" s="38"/>
      <c r="W181" s="38"/>
      <c r="X181" s="38"/>
      <c r="Y181" s="38"/>
      <c r="Z181" s="38"/>
      <c r="AA181" s="38"/>
      <c r="AB181" s="38"/>
      <c r="AC181" s="38"/>
      <c r="AD181" s="38"/>
      <c r="AE181" s="38"/>
      <c r="AF181" s="38"/>
      <c r="AG181" s="38"/>
      <c r="AH181" s="38"/>
      <c r="AI181" s="38"/>
      <c r="AJ181" s="38"/>
      <c r="AK181" s="38"/>
      <c r="AL181" s="38"/>
      <c r="AM181" s="38"/>
      <c r="AN181" s="38"/>
      <c r="AO181" s="38"/>
      <c r="AP181" s="38"/>
    </row>
    <row r="182" spans="1:42" x14ac:dyDescent="0.35">
      <c r="A182" s="41"/>
      <c r="B182" s="53"/>
      <c r="C182" s="38"/>
      <c r="D182" s="38"/>
      <c r="E182" s="38"/>
      <c r="F182" s="38"/>
      <c r="G182" s="38"/>
      <c r="H182" s="117" t="s">
        <v>340</v>
      </c>
      <c r="I182" s="110"/>
      <c r="J182" s="116">
        <f t="shared" si="10"/>
        <v>0</v>
      </c>
      <c r="K182" s="38"/>
      <c r="L182" s="38"/>
      <c r="M182" s="169">
        <v>0.35100000000000003</v>
      </c>
      <c r="N182" s="142">
        <f t="shared" si="11"/>
        <v>184485.6</v>
      </c>
      <c r="O182" s="38"/>
      <c r="P182" s="38"/>
      <c r="Q182" s="38"/>
      <c r="R182" s="38"/>
      <c r="S182" s="38"/>
      <c r="T182" s="38"/>
      <c r="U182" s="38"/>
      <c r="V182" s="38"/>
      <c r="W182" s="38"/>
      <c r="X182" s="38"/>
      <c r="Y182" s="38"/>
      <c r="Z182" s="38"/>
      <c r="AA182" s="38"/>
      <c r="AB182" s="38"/>
      <c r="AC182" s="38"/>
      <c r="AD182" s="38"/>
      <c r="AE182" s="38"/>
      <c r="AF182" s="38"/>
      <c r="AG182" s="38"/>
      <c r="AH182" s="38"/>
      <c r="AI182" s="38"/>
      <c r="AJ182" s="38"/>
      <c r="AK182" s="38"/>
      <c r="AL182" s="38"/>
      <c r="AM182" s="38"/>
      <c r="AN182" s="38"/>
      <c r="AO182" s="38"/>
      <c r="AP182" s="38"/>
    </row>
    <row r="183" spans="1:42" x14ac:dyDescent="0.35">
      <c r="A183" s="41"/>
      <c r="B183" s="53"/>
      <c r="C183" s="38"/>
      <c r="D183" s="38"/>
      <c r="E183" s="38"/>
      <c r="F183" s="38"/>
      <c r="G183" s="38"/>
      <c r="H183" s="117" t="s">
        <v>341</v>
      </c>
      <c r="I183" s="110"/>
      <c r="J183" s="116">
        <f t="shared" si="10"/>
        <v>0</v>
      </c>
      <c r="K183" s="38"/>
      <c r="L183" s="38"/>
      <c r="M183" s="169">
        <v>1.0999999999999999E-2</v>
      </c>
      <c r="N183" s="142">
        <f t="shared" si="11"/>
        <v>5781.5999999999995</v>
      </c>
      <c r="O183" s="38"/>
      <c r="P183" s="38"/>
      <c r="Q183" s="38"/>
      <c r="R183" s="38"/>
      <c r="S183" s="38"/>
      <c r="T183" s="38"/>
      <c r="U183" s="38"/>
      <c r="V183" s="38"/>
      <c r="W183" s="38"/>
      <c r="X183" s="38"/>
      <c r="Y183" s="38"/>
      <c r="Z183" s="38"/>
      <c r="AA183" s="38"/>
      <c r="AB183" s="38"/>
      <c r="AC183" s="38"/>
      <c r="AD183" s="38"/>
      <c r="AE183" s="38"/>
      <c r="AF183" s="38"/>
      <c r="AG183" s="38"/>
      <c r="AH183" s="38"/>
      <c r="AI183" s="38"/>
      <c r="AJ183" s="38"/>
      <c r="AK183" s="38"/>
      <c r="AL183" s="38"/>
      <c r="AM183" s="38"/>
      <c r="AN183" s="38"/>
      <c r="AO183" s="38"/>
      <c r="AP183" s="38"/>
    </row>
    <row r="184" spans="1:42" x14ac:dyDescent="0.35">
      <c r="A184" s="41"/>
      <c r="B184" s="53"/>
      <c r="C184" s="38"/>
      <c r="D184" s="38"/>
      <c r="E184" s="38"/>
      <c r="F184" s="38"/>
      <c r="G184" s="38"/>
      <c r="H184" s="117" t="s">
        <v>342</v>
      </c>
      <c r="I184" s="110"/>
      <c r="J184" s="116">
        <f t="shared" si="10"/>
        <v>0</v>
      </c>
      <c r="K184" s="38"/>
      <c r="L184" s="38"/>
      <c r="M184" s="169">
        <v>4.8000000000000001E-2</v>
      </c>
      <c r="N184" s="142">
        <f t="shared" si="11"/>
        <v>25228.800000000003</v>
      </c>
      <c r="O184" s="38"/>
      <c r="P184" s="38"/>
      <c r="Q184" s="38"/>
      <c r="R184" s="38"/>
      <c r="S184" s="38"/>
      <c r="T184" s="38"/>
      <c r="U184" s="38"/>
      <c r="V184" s="38"/>
      <c r="W184" s="38"/>
      <c r="X184" s="38"/>
      <c r="Y184" s="38"/>
      <c r="Z184" s="38"/>
      <c r="AA184" s="38"/>
      <c r="AB184" s="38"/>
      <c r="AC184" s="38"/>
      <c r="AD184" s="38"/>
      <c r="AE184" s="38"/>
      <c r="AF184" s="38"/>
      <c r="AG184" s="38"/>
      <c r="AH184" s="38"/>
      <c r="AI184" s="38"/>
      <c r="AJ184" s="38"/>
      <c r="AK184" s="38"/>
      <c r="AL184" s="38"/>
      <c r="AM184" s="38"/>
      <c r="AN184" s="38"/>
      <c r="AO184" s="38"/>
      <c r="AP184" s="38"/>
    </row>
    <row r="185" spans="1:42" x14ac:dyDescent="0.35">
      <c r="A185" s="41"/>
      <c r="B185" s="53"/>
      <c r="C185" s="38"/>
      <c r="D185" s="38"/>
      <c r="E185" s="38"/>
      <c r="F185" s="38"/>
      <c r="G185" s="38"/>
      <c r="H185" s="117" t="s">
        <v>343</v>
      </c>
      <c r="I185" s="110"/>
      <c r="J185" s="116">
        <f t="shared" si="10"/>
        <v>0</v>
      </c>
      <c r="K185" s="38"/>
      <c r="L185" s="38"/>
      <c r="M185" s="169">
        <v>3.9E-2</v>
      </c>
      <c r="N185" s="142">
        <f t="shared" si="11"/>
        <v>20498.399999999998</v>
      </c>
      <c r="O185" s="38"/>
      <c r="P185" s="38"/>
      <c r="Q185" s="38"/>
      <c r="R185" s="38"/>
      <c r="S185" s="38"/>
      <c r="T185" s="38"/>
      <c r="U185" s="38"/>
      <c r="V185" s="38"/>
      <c r="W185" s="38"/>
      <c r="X185" s="38"/>
      <c r="Y185" s="38"/>
      <c r="Z185" s="38"/>
      <c r="AA185" s="38"/>
      <c r="AB185" s="38"/>
      <c r="AC185" s="38"/>
      <c r="AD185" s="38"/>
      <c r="AE185" s="38"/>
      <c r="AF185" s="38"/>
      <c r="AG185" s="38"/>
      <c r="AH185" s="38"/>
      <c r="AI185" s="38"/>
      <c r="AJ185" s="38"/>
      <c r="AK185" s="38"/>
      <c r="AL185" s="38"/>
      <c r="AM185" s="38"/>
      <c r="AN185" s="38"/>
      <c r="AO185" s="38"/>
      <c r="AP185" s="38"/>
    </row>
    <row r="186" spans="1:42" x14ac:dyDescent="0.35">
      <c r="A186" s="41"/>
      <c r="B186" s="53"/>
      <c r="C186" s="38"/>
      <c r="D186" s="38"/>
      <c r="E186" s="38"/>
      <c r="F186" s="38"/>
      <c r="G186" s="38"/>
      <c r="H186" s="117" t="s">
        <v>344</v>
      </c>
      <c r="I186" s="110"/>
      <c r="J186" s="116">
        <f t="shared" si="10"/>
        <v>0</v>
      </c>
      <c r="K186" s="38"/>
      <c r="L186" s="38"/>
      <c r="M186" s="169">
        <v>1.2E-2</v>
      </c>
      <c r="N186" s="142">
        <f t="shared" si="11"/>
        <v>6307.2000000000007</v>
      </c>
      <c r="O186" s="38"/>
      <c r="P186" s="38"/>
      <c r="Q186" s="38"/>
      <c r="R186" s="38"/>
      <c r="S186" s="38"/>
      <c r="T186" s="38"/>
      <c r="U186" s="38"/>
      <c r="V186" s="38"/>
      <c r="W186" s="38"/>
      <c r="X186" s="38"/>
      <c r="Y186" s="38"/>
      <c r="Z186" s="38"/>
      <c r="AA186" s="38"/>
      <c r="AB186" s="38"/>
      <c r="AC186" s="38"/>
      <c r="AD186" s="38"/>
      <c r="AE186" s="38"/>
      <c r="AF186" s="38"/>
      <c r="AG186" s="38"/>
      <c r="AH186" s="38"/>
      <c r="AI186" s="38"/>
      <c r="AJ186" s="38"/>
      <c r="AK186" s="38"/>
      <c r="AL186" s="38"/>
      <c r="AM186" s="38"/>
      <c r="AN186" s="38"/>
      <c r="AO186" s="38"/>
      <c r="AP186" s="38"/>
    </row>
    <row r="187" spans="1:42" x14ac:dyDescent="0.35">
      <c r="A187" s="41"/>
      <c r="B187" s="53"/>
      <c r="C187" s="38"/>
      <c r="D187" s="38"/>
      <c r="E187" s="38"/>
      <c r="F187" s="38"/>
      <c r="G187" s="38"/>
      <c r="H187" s="117" t="s">
        <v>345</v>
      </c>
      <c r="I187" s="110"/>
      <c r="J187" s="116">
        <f t="shared" si="10"/>
        <v>0</v>
      </c>
      <c r="K187" s="38"/>
      <c r="L187" s="38"/>
      <c r="M187" s="169">
        <v>8.1000000000000003E-2</v>
      </c>
      <c r="N187" s="142">
        <f t="shared" si="11"/>
        <v>42573.600000000006</v>
      </c>
      <c r="O187" s="38"/>
      <c r="P187" s="38"/>
      <c r="Q187" s="38"/>
      <c r="R187" s="38"/>
      <c r="S187" s="38"/>
      <c r="T187" s="38"/>
      <c r="U187" s="38"/>
      <c r="V187" s="38"/>
      <c r="W187" s="38"/>
      <c r="X187" s="38"/>
      <c r="Y187" s="38"/>
      <c r="Z187" s="38"/>
      <c r="AA187" s="38"/>
      <c r="AB187" s="38"/>
      <c r="AC187" s="38"/>
      <c r="AD187" s="38"/>
      <c r="AE187" s="38"/>
      <c r="AF187" s="38"/>
      <c r="AG187" s="38"/>
      <c r="AH187" s="38"/>
      <c r="AI187" s="38"/>
      <c r="AJ187" s="38"/>
      <c r="AK187" s="38"/>
      <c r="AL187" s="38"/>
      <c r="AM187" s="38"/>
      <c r="AN187" s="38"/>
      <c r="AO187" s="38"/>
      <c r="AP187" s="38"/>
    </row>
    <row r="188" spans="1:42" x14ac:dyDescent="0.35">
      <c r="A188" s="41"/>
      <c r="B188" s="53"/>
      <c r="C188" s="38"/>
      <c r="D188" s="38"/>
      <c r="E188" s="38"/>
      <c r="F188" s="38"/>
      <c r="G188" s="38"/>
      <c r="H188" s="117" t="s">
        <v>346</v>
      </c>
      <c r="I188" s="110"/>
      <c r="J188" s="116">
        <f t="shared" si="10"/>
        <v>0</v>
      </c>
      <c r="K188" s="38"/>
      <c r="L188" s="38"/>
      <c r="M188" s="169">
        <v>3.6000000000000004E-2</v>
      </c>
      <c r="N188" s="142">
        <f t="shared" si="11"/>
        <v>18921.600000000002</v>
      </c>
      <c r="O188" s="38"/>
      <c r="P188" s="38"/>
      <c r="Q188" s="38"/>
      <c r="R188" s="38"/>
      <c r="S188" s="38"/>
      <c r="T188" s="38"/>
      <c r="U188" s="38"/>
      <c r="V188" s="38"/>
      <c r="W188" s="38"/>
      <c r="X188" s="38"/>
      <c r="Y188" s="38"/>
      <c r="Z188" s="38"/>
      <c r="AA188" s="38"/>
      <c r="AB188" s="38"/>
      <c r="AC188" s="38"/>
      <c r="AD188" s="38"/>
      <c r="AE188" s="38"/>
      <c r="AF188" s="38"/>
      <c r="AG188" s="38"/>
      <c r="AH188" s="38"/>
      <c r="AI188" s="38"/>
      <c r="AJ188" s="38"/>
      <c r="AK188" s="38"/>
      <c r="AL188" s="38"/>
      <c r="AM188" s="38"/>
      <c r="AN188" s="38"/>
      <c r="AO188" s="38"/>
      <c r="AP188" s="38"/>
    </row>
    <row r="189" spans="1:42" x14ac:dyDescent="0.35">
      <c r="A189" s="41"/>
      <c r="B189" s="53"/>
      <c r="C189" s="38"/>
      <c r="D189" s="38"/>
      <c r="E189" s="38"/>
      <c r="F189" s="38"/>
      <c r="G189" s="38"/>
      <c r="H189" s="117" t="s">
        <v>347</v>
      </c>
      <c r="I189" s="110"/>
      <c r="J189" s="116">
        <f t="shared" si="10"/>
        <v>0</v>
      </c>
      <c r="K189" s="38"/>
      <c r="L189" s="38"/>
      <c r="M189" s="169">
        <v>4.0000000000000001E-3</v>
      </c>
      <c r="N189" s="142">
        <f t="shared" si="11"/>
        <v>2102.4</v>
      </c>
      <c r="O189" s="38"/>
      <c r="P189" s="38"/>
      <c r="Q189" s="38"/>
      <c r="R189" s="38"/>
      <c r="S189" s="38"/>
      <c r="T189" s="38"/>
      <c r="U189" s="38"/>
      <c r="V189" s="38"/>
      <c r="W189" s="38"/>
      <c r="X189" s="38"/>
      <c r="Y189" s="38"/>
      <c r="Z189" s="38"/>
      <c r="AA189" s="38"/>
      <c r="AB189" s="38"/>
      <c r="AC189" s="38"/>
      <c r="AD189" s="38"/>
      <c r="AE189" s="38"/>
      <c r="AF189" s="38"/>
      <c r="AG189" s="38"/>
      <c r="AH189" s="38"/>
      <c r="AI189" s="38"/>
      <c r="AJ189" s="38"/>
      <c r="AK189" s="38"/>
      <c r="AL189" s="38"/>
      <c r="AM189" s="38"/>
      <c r="AN189" s="38"/>
      <c r="AO189" s="38"/>
      <c r="AP189" s="38"/>
    </row>
    <row r="190" spans="1:42" x14ac:dyDescent="0.35">
      <c r="A190" s="41"/>
      <c r="B190" s="53"/>
      <c r="C190" s="38"/>
      <c r="D190" s="38"/>
      <c r="E190" s="38"/>
      <c r="F190" s="38"/>
      <c r="G190" s="38"/>
      <c r="H190" s="117" t="s">
        <v>348</v>
      </c>
      <c r="I190" s="110"/>
      <c r="J190" s="116">
        <f t="shared" si="10"/>
        <v>0</v>
      </c>
      <c r="K190" s="38"/>
      <c r="L190" s="38"/>
      <c r="M190" s="169">
        <v>4.0000000000000001E-3</v>
      </c>
      <c r="N190" s="142">
        <f t="shared" si="11"/>
        <v>2102.4</v>
      </c>
      <c r="O190" s="38"/>
      <c r="P190" s="38"/>
      <c r="Q190" s="38"/>
      <c r="R190" s="38"/>
      <c r="S190" s="38"/>
      <c r="T190" s="38"/>
      <c r="U190" s="38"/>
      <c r="V190" s="38"/>
      <c r="W190" s="38"/>
      <c r="X190" s="38"/>
      <c r="Y190" s="38"/>
      <c r="Z190" s="38"/>
      <c r="AA190" s="38"/>
      <c r="AB190" s="38"/>
      <c r="AC190" s="38"/>
      <c r="AD190" s="38"/>
      <c r="AE190" s="38"/>
      <c r="AF190" s="38"/>
      <c r="AG190" s="38"/>
      <c r="AH190" s="38"/>
      <c r="AI190" s="38"/>
      <c r="AJ190" s="38"/>
      <c r="AK190" s="38"/>
      <c r="AL190" s="38"/>
      <c r="AM190" s="38"/>
      <c r="AN190" s="38"/>
      <c r="AO190" s="38"/>
      <c r="AP190" s="38"/>
    </row>
    <row r="191" spans="1:42" x14ac:dyDescent="0.35">
      <c r="A191" s="41"/>
      <c r="B191" s="53"/>
      <c r="C191" s="38"/>
      <c r="D191" s="38"/>
      <c r="E191" s="38"/>
      <c r="F191" s="38"/>
      <c r="G191" s="38"/>
      <c r="H191" s="117" t="s">
        <v>349</v>
      </c>
      <c r="I191" s="110"/>
      <c r="J191" s="116">
        <f t="shared" si="10"/>
        <v>0</v>
      </c>
      <c r="K191" s="38"/>
      <c r="L191" s="38"/>
      <c r="M191" s="169">
        <v>2E-3</v>
      </c>
      <c r="N191" s="142">
        <f t="shared" si="11"/>
        <v>1051.2</v>
      </c>
      <c r="O191" s="38"/>
      <c r="P191" s="38"/>
      <c r="Q191" s="38"/>
      <c r="R191" s="38"/>
      <c r="S191" s="38"/>
      <c r="T191" s="38"/>
      <c r="U191" s="38"/>
      <c r="V191" s="38"/>
      <c r="W191" s="38"/>
      <c r="X191" s="38"/>
      <c r="Y191" s="38"/>
      <c r="Z191" s="38"/>
      <c r="AA191" s="38"/>
      <c r="AB191" s="38"/>
      <c r="AC191" s="38"/>
      <c r="AD191" s="38"/>
      <c r="AE191" s="38"/>
      <c r="AF191" s="38"/>
      <c r="AG191" s="38"/>
      <c r="AH191" s="38"/>
      <c r="AI191" s="38"/>
      <c r="AJ191" s="38"/>
      <c r="AK191" s="38"/>
      <c r="AL191" s="38"/>
      <c r="AM191" s="38"/>
      <c r="AN191" s="38"/>
      <c r="AO191" s="38"/>
      <c r="AP191" s="38"/>
    </row>
    <row r="192" spans="1:42" x14ac:dyDescent="0.35">
      <c r="A192" s="41"/>
      <c r="B192" s="53"/>
      <c r="C192" s="38"/>
      <c r="D192" s="38"/>
      <c r="E192" s="38"/>
      <c r="F192" s="38"/>
      <c r="G192" s="38"/>
      <c r="H192" s="117" t="s">
        <v>350</v>
      </c>
      <c r="I192" s="110"/>
      <c r="J192" s="116">
        <f t="shared" si="10"/>
        <v>0</v>
      </c>
      <c r="K192" s="38"/>
      <c r="L192" s="38"/>
      <c r="M192" s="169">
        <v>0.108</v>
      </c>
      <c r="N192" s="142">
        <f t="shared" si="11"/>
        <v>56764.799999999996</v>
      </c>
      <c r="O192" s="38"/>
      <c r="P192" s="38"/>
      <c r="Q192" s="38"/>
      <c r="R192" s="38"/>
      <c r="S192" s="38"/>
      <c r="T192" s="38"/>
      <c r="U192" s="38"/>
      <c r="V192" s="38"/>
      <c r="W192" s="38"/>
      <c r="X192" s="38"/>
      <c r="Y192" s="38"/>
      <c r="Z192" s="38"/>
      <c r="AA192" s="38"/>
      <c r="AB192" s="38"/>
      <c r="AC192" s="38"/>
      <c r="AD192" s="38"/>
      <c r="AE192" s="38"/>
      <c r="AF192" s="38"/>
      <c r="AG192" s="38"/>
      <c r="AH192" s="38"/>
      <c r="AI192" s="38"/>
      <c r="AJ192" s="38"/>
      <c r="AK192" s="38"/>
      <c r="AL192" s="38"/>
      <c r="AM192" s="38"/>
      <c r="AN192" s="38"/>
      <c r="AO192" s="38"/>
      <c r="AP192" s="38"/>
    </row>
    <row r="193" spans="1:42" x14ac:dyDescent="0.35">
      <c r="A193" s="41"/>
      <c r="B193" s="53"/>
      <c r="C193" s="38"/>
      <c r="D193" s="38"/>
      <c r="E193" s="38"/>
      <c r="F193" s="38"/>
      <c r="G193" s="38"/>
      <c r="H193" s="117" t="s">
        <v>351</v>
      </c>
      <c r="I193" s="110"/>
      <c r="J193" s="116">
        <f t="shared" si="10"/>
        <v>0</v>
      </c>
      <c r="K193" s="38"/>
      <c r="L193" s="38"/>
      <c r="M193" s="169">
        <v>1.8000000000000002E-2</v>
      </c>
      <c r="N193" s="142">
        <f t="shared" si="11"/>
        <v>9460.8000000000011</v>
      </c>
      <c r="O193" s="38"/>
      <c r="P193" s="38"/>
      <c r="Q193" s="38"/>
      <c r="R193" s="38"/>
      <c r="S193" s="38"/>
      <c r="T193" s="38"/>
      <c r="U193" s="38"/>
      <c r="V193" s="38"/>
      <c r="W193" s="38"/>
      <c r="X193" s="38"/>
      <c r="Y193" s="38"/>
      <c r="Z193" s="38"/>
      <c r="AA193" s="38"/>
      <c r="AB193" s="38"/>
      <c r="AC193" s="38"/>
      <c r="AD193" s="38"/>
      <c r="AE193" s="38"/>
      <c r="AF193" s="38"/>
      <c r="AG193" s="38"/>
      <c r="AH193" s="38"/>
      <c r="AI193" s="38"/>
      <c r="AJ193" s="38"/>
      <c r="AK193" s="38"/>
      <c r="AL193" s="38"/>
      <c r="AM193" s="38"/>
      <c r="AN193" s="38"/>
      <c r="AO193" s="38"/>
      <c r="AP193" s="38"/>
    </row>
    <row r="194" spans="1:42" x14ac:dyDescent="0.35">
      <c r="A194" s="41"/>
      <c r="B194" s="53"/>
      <c r="C194" s="38"/>
      <c r="D194" s="38"/>
      <c r="E194" s="38"/>
      <c r="F194" s="38"/>
      <c r="G194" s="38"/>
      <c r="H194" s="117" t="s">
        <v>352</v>
      </c>
      <c r="I194" s="110"/>
      <c r="J194" s="116">
        <f t="shared" si="10"/>
        <v>0</v>
      </c>
      <c r="K194" s="38"/>
      <c r="L194" s="38"/>
      <c r="M194" s="169">
        <v>1.8000000000000002E-2</v>
      </c>
      <c r="N194" s="142">
        <f t="shared" si="11"/>
        <v>9460.8000000000011</v>
      </c>
      <c r="O194" s="38"/>
      <c r="P194" s="38"/>
      <c r="Q194" s="38"/>
      <c r="R194" s="38"/>
      <c r="S194" s="38"/>
      <c r="T194" s="38"/>
      <c r="U194" s="38"/>
      <c r="V194" s="38"/>
      <c r="W194" s="38"/>
      <c r="X194" s="38"/>
      <c r="Y194" s="38"/>
      <c r="Z194" s="38"/>
      <c r="AA194" s="38"/>
      <c r="AB194" s="38"/>
      <c r="AC194" s="38"/>
      <c r="AD194" s="38"/>
      <c r="AE194" s="38"/>
      <c r="AF194" s="38"/>
      <c r="AG194" s="38"/>
      <c r="AH194" s="38"/>
      <c r="AI194" s="38"/>
      <c r="AJ194" s="38"/>
      <c r="AK194" s="38"/>
      <c r="AL194" s="38"/>
      <c r="AM194" s="38"/>
      <c r="AN194" s="38"/>
      <c r="AO194" s="38"/>
      <c r="AP194" s="38"/>
    </row>
    <row r="195" spans="1:42" x14ac:dyDescent="0.35">
      <c r="A195" s="41"/>
      <c r="B195" s="53"/>
      <c r="C195" s="38"/>
      <c r="D195" s="38"/>
      <c r="E195" s="38"/>
      <c r="F195" s="38"/>
      <c r="G195" s="38"/>
      <c r="H195" s="117" t="s">
        <v>353</v>
      </c>
      <c r="I195" s="110"/>
      <c r="J195" s="116">
        <f t="shared" si="10"/>
        <v>0</v>
      </c>
      <c r="K195" s="38"/>
      <c r="L195" s="38"/>
      <c r="M195" s="169">
        <v>0.52800000000000002</v>
      </c>
      <c r="N195" s="142">
        <f t="shared" si="11"/>
        <v>277516.79999999999</v>
      </c>
      <c r="O195" s="38"/>
      <c r="P195" s="38"/>
      <c r="Q195" s="38"/>
      <c r="R195" s="38"/>
      <c r="S195" s="38"/>
      <c r="T195" s="38"/>
      <c r="U195" s="38"/>
      <c r="V195" s="38"/>
      <c r="W195" s="38"/>
      <c r="X195" s="38"/>
      <c r="Y195" s="38"/>
      <c r="Z195" s="38"/>
      <c r="AA195" s="38"/>
      <c r="AB195" s="38"/>
      <c r="AC195" s="38"/>
      <c r="AD195" s="38"/>
      <c r="AE195" s="38"/>
      <c r="AF195" s="38"/>
      <c r="AG195" s="38"/>
      <c r="AH195" s="38"/>
      <c r="AI195" s="38"/>
      <c r="AJ195" s="38"/>
      <c r="AK195" s="38"/>
      <c r="AL195" s="38"/>
      <c r="AM195" s="38"/>
      <c r="AN195" s="38"/>
      <c r="AO195" s="38"/>
      <c r="AP195" s="38"/>
    </row>
    <row r="196" spans="1:42" x14ac:dyDescent="0.35">
      <c r="A196" s="41"/>
      <c r="B196" s="53"/>
      <c r="C196" s="38"/>
      <c r="D196" s="38"/>
      <c r="E196" s="38"/>
      <c r="F196" s="38"/>
      <c r="G196" s="38"/>
      <c r="H196" s="117" t="s">
        <v>354</v>
      </c>
      <c r="I196" s="110"/>
      <c r="J196" s="116">
        <f t="shared" si="10"/>
        <v>0</v>
      </c>
      <c r="K196" s="38"/>
      <c r="L196" s="38"/>
      <c r="M196" s="169">
        <v>0.108</v>
      </c>
      <c r="N196" s="142">
        <f t="shared" si="11"/>
        <v>56764.799999999996</v>
      </c>
      <c r="O196" s="38"/>
      <c r="P196" s="38"/>
      <c r="Q196" s="38"/>
      <c r="R196" s="38"/>
      <c r="S196" s="38"/>
      <c r="T196" s="38"/>
      <c r="U196" s="38"/>
      <c r="V196" s="38"/>
      <c r="W196" s="38"/>
      <c r="X196" s="38"/>
      <c r="Y196" s="38"/>
      <c r="Z196" s="38"/>
      <c r="AA196" s="38"/>
      <c r="AB196" s="38"/>
      <c r="AC196" s="38"/>
      <c r="AD196" s="38"/>
      <c r="AE196" s="38"/>
      <c r="AF196" s="38"/>
      <c r="AG196" s="38"/>
      <c r="AH196" s="38"/>
      <c r="AI196" s="38"/>
      <c r="AJ196" s="38"/>
      <c r="AK196" s="38"/>
      <c r="AL196" s="38"/>
      <c r="AM196" s="38"/>
      <c r="AN196" s="38"/>
      <c r="AO196" s="38"/>
      <c r="AP196" s="38"/>
    </row>
    <row r="197" spans="1:42" x14ac:dyDescent="0.35">
      <c r="A197" s="41"/>
      <c r="B197" s="53"/>
      <c r="C197" s="38"/>
      <c r="D197" s="38"/>
      <c r="E197" s="38"/>
      <c r="F197" s="38"/>
      <c r="G197" s="38"/>
      <c r="H197" s="117" t="s">
        <v>355</v>
      </c>
      <c r="I197" s="110"/>
      <c r="J197" s="116">
        <f t="shared" si="10"/>
        <v>0</v>
      </c>
      <c r="K197" s="38"/>
      <c r="L197" s="38"/>
      <c r="M197" s="169">
        <v>3.6000000000000004E-2</v>
      </c>
      <c r="N197" s="142">
        <f t="shared" si="11"/>
        <v>18921.600000000002</v>
      </c>
      <c r="O197" s="38"/>
      <c r="P197" s="38"/>
      <c r="Q197" s="38"/>
      <c r="R197" s="38"/>
      <c r="S197" s="38"/>
      <c r="T197" s="38"/>
      <c r="U197" s="38"/>
      <c r="V197" s="38"/>
      <c r="W197" s="38"/>
      <c r="X197" s="38"/>
      <c r="Y197" s="38"/>
      <c r="Z197" s="38"/>
      <c r="AA197" s="38"/>
      <c r="AB197" s="38"/>
      <c r="AC197" s="38"/>
      <c r="AD197" s="38"/>
      <c r="AE197" s="38"/>
      <c r="AF197" s="38"/>
      <c r="AG197" s="38"/>
      <c r="AH197" s="38"/>
      <c r="AI197" s="38"/>
      <c r="AJ197" s="38"/>
      <c r="AK197" s="38"/>
      <c r="AL197" s="38"/>
      <c r="AM197" s="38"/>
      <c r="AN197" s="38"/>
      <c r="AO197" s="38"/>
      <c r="AP197" s="38"/>
    </row>
    <row r="198" spans="1:42" x14ac:dyDescent="0.35">
      <c r="A198" s="41"/>
      <c r="B198" s="53"/>
      <c r="C198" s="38"/>
      <c r="D198" s="38"/>
      <c r="E198" s="38"/>
      <c r="F198" s="38"/>
      <c r="G198" s="38"/>
      <c r="H198" s="117" t="s">
        <v>356</v>
      </c>
      <c r="I198" s="110"/>
      <c r="J198" s="116">
        <f t="shared" si="10"/>
        <v>0</v>
      </c>
      <c r="K198" s="38"/>
      <c r="L198" s="38"/>
      <c r="M198" s="169">
        <v>0.03</v>
      </c>
      <c r="N198" s="142">
        <f t="shared" si="11"/>
        <v>15767.999999999998</v>
      </c>
      <c r="O198" s="38"/>
      <c r="P198" s="38"/>
      <c r="Q198" s="38"/>
      <c r="R198" s="38"/>
      <c r="S198" s="38"/>
      <c r="T198" s="38"/>
      <c r="U198" s="38"/>
      <c r="V198" s="38"/>
      <c r="W198" s="38"/>
      <c r="X198" s="38"/>
      <c r="Y198" s="38"/>
      <c r="Z198" s="38"/>
      <c r="AA198" s="38"/>
      <c r="AB198" s="38"/>
      <c r="AC198" s="38"/>
      <c r="AD198" s="38"/>
      <c r="AE198" s="38"/>
      <c r="AF198" s="38"/>
      <c r="AG198" s="38"/>
      <c r="AH198" s="38"/>
      <c r="AI198" s="38"/>
      <c r="AJ198" s="38"/>
      <c r="AK198" s="38"/>
      <c r="AL198" s="38"/>
      <c r="AM198" s="38"/>
      <c r="AN198" s="38"/>
      <c r="AO198" s="38"/>
      <c r="AP198" s="38"/>
    </row>
    <row r="199" spans="1:42" x14ac:dyDescent="0.35">
      <c r="A199" s="41"/>
      <c r="B199" s="53"/>
      <c r="C199" s="38"/>
      <c r="D199" s="38"/>
      <c r="E199" s="38"/>
      <c r="F199" s="38"/>
      <c r="G199" s="38"/>
      <c r="H199" s="117" t="s">
        <v>357</v>
      </c>
      <c r="I199" s="110"/>
      <c r="J199" s="116">
        <f t="shared" si="10"/>
        <v>0</v>
      </c>
      <c r="K199" s="38"/>
      <c r="L199" s="38"/>
      <c r="M199" s="169">
        <v>0.153</v>
      </c>
      <c r="N199" s="142">
        <f t="shared" si="11"/>
        <v>80416.800000000003</v>
      </c>
      <c r="O199" s="38"/>
      <c r="P199" s="38"/>
      <c r="Q199" s="38"/>
      <c r="R199" s="38"/>
      <c r="S199" s="38"/>
      <c r="T199" s="38"/>
      <c r="U199" s="38"/>
      <c r="V199" s="38"/>
      <c r="W199" s="38"/>
      <c r="X199" s="38"/>
      <c r="Y199" s="38"/>
      <c r="Z199" s="38"/>
      <c r="AA199" s="38"/>
      <c r="AB199" s="38"/>
      <c r="AC199" s="38"/>
      <c r="AD199" s="38"/>
      <c r="AE199" s="38"/>
      <c r="AF199" s="38"/>
      <c r="AG199" s="38"/>
      <c r="AH199" s="38"/>
      <c r="AI199" s="38"/>
      <c r="AJ199" s="38"/>
      <c r="AK199" s="38"/>
      <c r="AL199" s="38"/>
      <c r="AM199" s="38"/>
      <c r="AN199" s="38"/>
      <c r="AO199" s="38"/>
      <c r="AP199" s="38"/>
    </row>
    <row r="200" spans="1:42" x14ac:dyDescent="0.35">
      <c r="A200" s="41"/>
      <c r="B200" s="53"/>
      <c r="C200" s="38"/>
      <c r="D200" s="38"/>
      <c r="E200" s="38"/>
      <c r="F200" s="38"/>
      <c r="G200" s="38"/>
      <c r="H200" s="117" t="s">
        <v>358</v>
      </c>
      <c r="I200" s="110"/>
      <c r="J200" s="116">
        <f t="shared" si="10"/>
        <v>0</v>
      </c>
      <c r="K200" s="38"/>
      <c r="L200" s="38"/>
      <c r="M200" s="169">
        <v>4.4999999999999998E-2</v>
      </c>
      <c r="N200" s="142">
        <f t="shared" si="11"/>
        <v>23652</v>
      </c>
      <c r="O200" s="38"/>
      <c r="P200" s="38"/>
      <c r="Q200" s="38"/>
      <c r="R200" s="38"/>
      <c r="S200" s="38"/>
      <c r="T200" s="38"/>
      <c r="U200" s="38"/>
      <c r="V200" s="38"/>
      <c r="W200" s="38"/>
      <c r="X200" s="38"/>
      <c r="Y200" s="38"/>
      <c r="Z200" s="38"/>
      <c r="AA200" s="38"/>
      <c r="AB200" s="38"/>
      <c r="AC200" s="38"/>
      <c r="AD200" s="38"/>
      <c r="AE200" s="38"/>
      <c r="AF200" s="38"/>
      <c r="AG200" s="38"/>
      <c r="AH200" s="38"/>
      <c r="AI200" s="38"/>
      <c r="AJ200" s="38"/>
      <c r="AK200" s="38"/>
      <c r="AL200" s="38"/>
      <c r="AM200" s="38"/>
      <c r="AN200" s="38"/>
      <c r="AO200" s="38"/>
      <c r="AP200" s="38"/>
    </row>
    <row r="201" spans="1:42" x14ac:dyDescent="0.35">
      <c r="A201" s="41"/>
      <c r="B201" s="53"/>
      <c r="C201" s="38"/>
      <c r="D201" s="38"/>
      <c r="E201" s="38"/>
      <c r="F201" s="38"/>
      <c r="G201" s="38"/>
      <c r="H201" s="117" t="s">
        <v>359</v>
      </c>
      <c r="I201" s="110"/>
      <c r="J201" s="116">
        <f t="shared" si="10"/>
        <v>0</v>
      </c>
      <c r="K201" s="38"/>
      <c r="L201" s="38"/>
      <c r="M201" s="169">
        <v>0.52800000000000002</v>
      </c>
      <c r="N201" s="142">
        <f t="shared" si="11"/>
        <v>277516.79999999999</v>
      </c>
      <c r="O201" s="38"/>
      <c r="P201" s="38"/>
      <c r="Q201" s="38"/>
      <c r="R201" s="38"/>
      <c r="S201" s="38"/>
      <c r="T201" s="38"/>
      <c r="U201" s="38"/>
      <c r="V201" s="38"/>
      <c r="W201" s="38"/>
      <c r="X201" s="38"/>
      <c r="Y201" s="38"/>
      <c r="Z201" s="38"/>
      <c r="AA201" s="38"/>
      <c r="AB201" s="38"/>
      <c r="AC201" s="38"/>
      <c r="AD201" s="38"/>
      <c r="AE201" s="38"/>
      <c r="AF201" s="38"/>
      <c r="AG201" s="38"/>
      <c r="AH201" s="38"/>
      <c r="AI201" s="38"/>
      <c r="AJ201" s="38"/>
      <c r="AK201" s="38"/>
      <c r="AL201" s="38"/>
      <c r="AM201" s="38"/>
      <c r="AN201" s="38"/>
      <c r="AO201" s="38"/>
      <c r="AP201" s="38"/>
    </row>
    <row r="202" spans="1:42" x14ac:dyDescent="0.35">
      <c r="A202" s="41"/>
      <c r="B202" s="53"/>
      <c r="C202" s="38"/>
      <c r="D202" s="38"/>
      <c r="E202" s="38"/>
      <c r="F202" s="38"/>
      <c r="G202" s="38"/>
      <c r="H202" s="117" t="s">
        <v>360</v>
      </c>
      <c r="I202" s="110"/>
      <c r="J202" s="116">
        <f t="shared" si="10"/>
        <v>0</v>
      </c>
      <c r="K202" s="38"/>
      <c r="L202" s="38"/>
      <c r="M202" s="169">
        <v>8.4000000000000005E-2</v>
      </c>
      <c r="N202" s="142">
        <f t="shared" si="11"/>
        <v>44150.400000000001</v>
      </c>
      <c r="O202" s="38"/>
      <c r="P202" s="38"/>
      <c r="Q202" s="38"/>
      <c r="R202" s="38"/>
      <c r="S202" s="38"/>
      <c r="T202" s="38"/>
      <c r="U202" s="38"/>
      <c r="V202" s="38"/>
      <c r="W202" s="38"/>
      <c r="X202" s="38"/>
      <c r="Y202" s="38"/>
      <c r="Z202" s="38"/>
      <c r="AA202" s="38"/>
      <c r="AB202" s="38"/>
      <c r="AC202" s="38"/>
      <c r="AD202" s="38"/>
      <c r="AE202" s="38"/>
      <c r="AF202" s="38"/>
      <c r="AG202" s="38"/>
      <c r="AH202" s="38"/>
      <c r="AI202" s="38"/>
      <c r="AJ202" s="38"/>
      <c r="AK202" s="38"/>
      <c r="AL202" s="38"/>
      <c r="AM202" s="38"/>
      <c r="AN202" s="38"/>
      <c r="AO202" s="38"/>
      <c r="AP202" s="38"/>
    </row>
    <row r="203" spans="1:42" x14ac:dyDescent="0.35">
      <c r="A203" s="41"/>
      <c r="B203" s="53"/>
      <c r="C203" s="38"/>
      <c r="D203" s="38"/>
      <c r="E203" s="38"/>
      <c r="F203" s="38"/>
      <c r="G203" s="38"/>
      <c r="H203" s="117" t="s">
        <v>361</v>
      </c>
      <c r="I203" s="110"/>
      <c r="J203" s="116">
        <f t="shared" si="10"/>
        <v>0</v>
      </c>
      <c r="K203" s="38"/>
      <c r="L203" s="38"/>
      <c r="M203" s="169">
        <v>6.0000000000000001E-3</v>
      </c>
      <c r="N203" s="142">
        <f t="shared" si="11"/>
        <v>3153.6000000000004</v>
      </c>
      <c r="O203" s="38"/>
      <c r="P203" s="38"/>
      <c r="Q203" s="38"/>
      <c r="R203" s="38"/>
      <c r="S203" s="38"/>
      <c r="T203" s="38"/>
      <c r="U203" s="38"/>
      <c r="V203" s="38"/>
      <c r="W203" s="38"/>
      <c r="X203" s="38"/>
      <c r="Y203" s="38"/>
      <c r="Z203" s="38"/>
      <c r="AA203" s="38"/>
      <c r="AB203" s="38"/>
      <c r="AC203" s="38"/>
      <c r="AD203" s="38"/>
      <c r="AE203" s="38"/>
      <c r="AF203" s="38"/>
      <c r="AG203" s="38"/>
      <c r="AH203" s="38"/>
      <c r="AI203" s="38"/>
      <c r="AJ203" s="38"/>
      <c r="AK203" s="38"/>
      <c r="AL203" s="38"/>
      <c r="AM203" s="38"/>
      <c r="AN203" s="38"/>
      <c r="AO203" s="38"/>
      <c r="AP203" s="38"/>
    </row>
    <row r="204" spans="1:42" x14ac:dyDescent="0.35">
      <c r="A204" s="41"/>
      <c r="B204" s="53"/>
      <c r="C204" s="38"/>
      <c r="D204" s="38"/>
      <c r="E204" s="38"/>
      <c r="F204" s="38"/>
      <c r="G204" s="38"/>
      <c r="H204" s="117" t="s">
        <v>362</v>
      </c>
      <c r="I204" s="110"/>
      <c r="J204" s="116">
        <f t="shared" si="10"/>
        <v>0</v>
      </c>
      <c r="K204" s="38"/>
      <c r="L204" s="38"/>
      <c r="M204" s="169">
        <v>1.4999999999999999E-2</v>
      </c>
      <c r="N204" s="142">
        <f t="shared" si="11"/>
        <v>7883.9999999999991</v>
      </c>
      <c r="O204" s="38"/>
      <c r="P204" s="38"/>
      <c r="Q204" s="38"/>
      <c r="R204" s="38"/>
      <c r="S204" s="38"/>
      <c r="T204" s="38"/>
      <c r="U204" s="38"/>
      <c r="V204" s="38"/>
      <c r="W204" s="38"/>
      <c r="X204" s="38"/>
      <c r="Y204" s="38"/>
      <c r="Z204" s="38"/>
      <c r="AA204" s="38"/>
      <c r="AB204" s="38"/>
      <c r="AC204" s="38"/>
      <c r="AD204" s="38"/>
      <c r="AE204" s="38"/>
      <c r="AF204" s="38"/>
      <c r="AG204" s="38"/>
      <c r="AH204" s="38"/>
      <c r="AI204" s="38"/>
      <c r="AJ204" s="38"/>
      <c r="AK204" s="38"/>
      <c r="AL204" s="38"/>
      <c r="AM204" s="38"/>
      <c r="AN204" s="38"/>
      <c r="AO204" s="38"/>
      <c r="AP204" s="38"/>
    </row>
    <row r="205" spans="1:42" x14ac:dyDescent="0.35">
      <c r="A205" s="41"/>
      <c r="B205" s="53"/>
      <c r="C205" s="38"/>
      <c r="D205" s="38"/>
      <c r="E205" s="38"/>
      <c r="F205" s="38"/>
      <c r="G205" s="38"/>
      <c r="H205" s="117" t="s">
        <v>363</v>
      </c>
      <c r="I205" s="110"/>
      <c r="J205" s="116">
        <f t="shared" si="10"/>
        <v>0</v>
      </c>
      <c r="K205" s="38"/>
      <c r="L205" s="38"/>
      <c r="M205" s="169">
        <v>1.4999999999999999E-2</v>
      </c>
      <c r="N205" s="142">
        <f t="shared" si="11"/>
        <v>7883.9999999999991</v>
      </c>
      <c r="O205" s="38"/>
      <c r="P205" s="38"/>
      <c r="Q205" s="38"/>
      <c r="R205" s="38"/>
      <c r="S205" s="38"/>
      <c r="T205" s="38"/>
      <c r="U205" s="38"/>
      <c r="V205" s="38"/>
      <c r="W205" s="38"/>
      <c r="X205" s="38"/>
      <c r="Y205" s="38"/>
      <c r="Z205" s="38"/>
      <c r="AA205" s="38"/>
      <c r="AB205" s="38"/>
      <c r="AC205" s="38"/>
      <c r="AD205" s="38"/>
      <c r="AE205" s="38"/>
      <c r="AF205" s="38"/>
      <c r="AG205" s="38"/>
      <c r="AH205" s="38"/>
      <c r="AI205" s="38"/>
      <c r="AJ205" s="38"/>
      <c r="AK205" s="38"/>
      <c r="AL205" s="38"/>
      <c r="AM205" s="38"/>
      <c r="AN205" s="38"/>
      <c r="AO205" s="38"/>
      <c r="AP205" s="38"/>
    </row>
    <row r="206" spans="1:42" x14ac:dyDescent="0.35">
      <c r="A206" s="41"/>
      <c r="B206" s="53"/>
      <c r="C206" s="38"/>
      <c r="D206" s="38"/>
      <c r="E206" s="38"/>
      <c r="F206" s="38"/>
      <c r="G206" s="38"/>
      <c r="H206" s="117" t="s">
        <v>364</v>
      </c>
      <c r="I206" s="110"/>
      <c r="J206" s="116">
        <f t="shared" si="10"/>
        <v>0</v>
      </c>
      <c r="K206" s="38"/>
      <c r="L206" s="38"/>
      <c r="M206" s="169">
        <v>5.0000000000000001E-3</v>
      </c>
      <c r="N206" s="142">
        <f t="shared" si="11"/>
        <v>2627.9999999999995</v>
      </c>
      <c r="O206" s="38"/>
      <c r="P206" s="38"/>
      <c r="Q206" s="38"/>
      <c r="R206" s="38"/>
      <c r="S206" s="38"/>
      <c r="T206" s="38"/>
      <c r="U206" s="38"/>
      <c r="V206" s="38"/>
      <c r="W206" s="38"/>
      <c r="X206" s="38"/>
      <c r="Y206" s="38"/>
      <c r="Z206" s="38"/>
      <c r="AA206" s="38"/>
      <c r="AB206" s="38"/>
      <c r="AC206" s="38"/>
      <c r="AD206" s="38"/>
      <c r="AE206" s="38"/>
      <c r="AF206" s="38"/>
      <c r="AG206" s="38"/>
      <c r="AH206" s="38"/>
      <c r="AI206" s="38"/>
      <c r="AJ206" s="38"/>
      <c r="AK206" s="38"/>
      <c r="AL206" s="38"/>
      <c r="AM206" s="38"/>
      <c r="AN206" s="38"/>
      <c r="AO206" s="38"/>
      <c r="AP206" s="38"/>
    </row>
    <row r="207" spans="1:42" x14ac:dyDescent="0.35">
      <c r="A207" s="41"/>
      <c r="B207" s="53"/>
      <c r="C207" s="38"/>
      <c r="D207" s="38"/>
      <c r="E207" s="38"/>
      <c r="F207" s="38"/>
      <c r="G207" s="38"/>
      <c r="H207" s="117" t="s">
        <v>365</v>
      </c>
      <c r="I207" s="110"/>
      <c r="J207" s="116">
        <f t="shared" si="10"/>
        <v>0</v>
      </c>
      <c r="K207" s="38"/>
      <c r="L207" s="38"/>
      <c r="M207" s="169">
        <v>0.32400000000000001</v>
      </c>
      <c r="N207" s="142">
        <f t="shared" si="11"/>
        <v>170294.40000000002</v>
      </c>
      <c r="O207" s="38"/>
      <c r="P207" s="38"/>
      <c r="Q207" s="38"/>
      <c r="R207" s="38"/>
      <c r="S207" s="38"/>
      <c r="T207" s="38"/>
      <c r="U207" s="38"/>
      <c r="V207" s="38"/>
      <c r="W207" s="38"/>
      <c r="X207" s="38"/>
      <c r="Y207" s="38"/>
      <c r="Z207" s="38"/>
      <c r="AA207" s="38"/>
      <c r="AB207" s="38"/>
      <c r="AC207" s="38"/>
      <c r="AD207" s="38"/>
      <c r="AE207" s="38"/>
      <c r="AF207" s="38"/>
      <c r="AG207" s="38"/>
      <c r="AH207" s="38"/>
      <c r="AI207" s="38"/>
      <c r="AJ207" s="38"/>
      <c r="AK207" s="38"/>
      <c r="AL207" s="38"/>
      <c r="AM207" s="38"/>
      <c r="AN207" s="38"/>
      <c r="AO207" s="38"/>
      <c r="AP207" s="38"/>
    </row>
    <row r="208" spans="1:42" x14ac:dyDescent="0.35">
      <c r="A208" s="41"/>
      <c r="B208" s="53"/>
      <c r="C208" s="38"/>
      <c r="D208" s="38"/>
      <c r="E208" s="38"/>
      <c r="F208" s="38"/>
      <c r="G208" s="38"/>
      <c r="H208" s="117" t="s">
        <v>366</v>
      </c>
      <c r="I208" s="110"/>
      <c r="J208" s="116">
        <f t="shared" si="10"/>
        <v>0</v>
      </c>
      <c r="K208" s="38"/>
      <c r="L208" s="38"/>
      <c r="M208" s="169">
        <v>0.38400000000000001</v>
      </c>
      <c r="N208" s="142">
        <f t="shared" si="11"/>
        <v>201830.40000000002</v>
      </c>
      <c r="O208" s="38"/>
      <c r="P208" s="38"/>
      <c r="Q208" s="38"/>
      <c r="R208" s="38"/>
      <c r="S208" s="38"/>
      <c r="T208" s="38"/>
      <c r="U208" s="38"/>
      <c r="V208" s="38"/>
      <c r="W208" s="38"/>
      <c r="X208" s="38"/>
      <c r="Y208" s="38"/>
      <c r="Z208" s="38"/>
      <c r="AA208" s="38"/>
      <c r="AB208" s="38"/>
      <c r="AC208" s="38"/>
      <c r="AD208" s="38"/>
      <c r="AE208" s="38"/>
      <c r="AF208" s="38"/>
      <c r="AG208" s="38"/>
      <c r="AH208" s="38"/>
      <c r="AI208" s="38"/>
      <c r="AJ208" s="38"/>
      <c r="AK208" s="38"/>
      <c r="AL208" s="38"/>
      <c r="AM208" s="38"/>
      <c r="AN208" s="38"/>
      <c r="AO208" s="38"/>
      <c r="AP208" s="38"/>
    </row>
    <row r="209" spans="1:42" x14ac:dyDescent="0.35">
      <c r="A209" s="41"/>
      <c r="B209" s="53"/>
      <c r="C209" s="38"/>
      <c r="D209" s="38"/>
      <c r="E209" s="38"/>
      <c r="F209" s="38"/>
      <c r="G209" s="38"/>
      <c r="H209" s="117" t="s">
        <v>367</v>
      </c>
      <c r="I209" s="110"/>
      <c r="J209" s="116">
        <f t="shared" si="10"/>
        <v>0</v>
      </c>
      <c r="K209" s="38"/>
      <c r="L209" s="38"/>
      <c r="M209" s="169">
        <v>4.2000000000000003E-2</v>
      </c>
      <c r="N209" s="142">
        <f t="shared" si="11"/>
        <v>22075.200000000001</v>
      </c>
      <c r="O209" s="38"/>
      <c r="P209" s="38"/>
      <c r="Q209" s="38"/>
      <c r="R209" s="38"/>
      <c r="S209" s="38"/>
      <c r="T209" s="38"/>
      <c r="U209" s="38"/>
      <c r="V209" s="38"/>
      <c r="W209" s="38"/>
      <c r="X209" s="38"/>
      <c r="Y209" s="38"/>
      <c r="Z209" s="38"/>
      <c r="AA209" s="38"/>
      <c r="AB209" s="38"/>
      <c r="AC209" s="38"/>
      <c r="AD209" s="38"/>
      <c r="AE209" s="38"/>
      <c r="AF209" s="38"/>
      <c r="AG209" s="38"/>
      <c r="AH209" s="38"/>
      <c r="AI209" s="38"/>
      <c r="AJ209" s="38"/>
      <c r="AK209" s="38"/>
      <c r="AL209" s="38"/>
      <c r="AM209" s="38"/>
      <c r="AN209" s="38"/>
      <c r="AO209" s="38"/>
      <c r="AP209" s="38"/>
    </row>
    <row r="210" spans="1:42" x14ac:dyDescent="0.35">
      <c r="A210" s="41"/>
      <c r="B210" s="53"/>
      <c r="C210" s="38"/>
      <c r="D210" s="38"/>
      <c r="E210" s="38"/>
      <c r="F210" s="38"/>
      <c r="G210" s="38"/>
      <c r="H210" s="117" t="s">
        <v>368</v>
      </c>
      <c r="I210" s="110"/>
      <c r="J210" s="116">
        <f t="shared" si="10"/>
        <v>0</v>
      </c>
      <c r="K210" s="38"/>
      <c r="L210" s="38"/>
      <c r="M210" s="169">
        <v>8.4000000000000005E-2</v>
      </c>
      <c r="N210" s="142">
        <f t="shared" si="11"/>
        <v>44150.400000000001</v>
      </c>
      <c r="O210" s="38"/>
      <c r="P210" s="38"/>
      <c r="Q210" s="38"/>
      <c r="R210" s="38"/>
      <c r="S210" s="38"/>
      <c r="T210" s="38"/>
      <c r="U210" s="38"/>
      <c r="V210" s="38"/>
      <c r="W210" s="38"/>
      <c r="X210" s="38"/>
      <c r="Y210" s="38"/>
      <c r="Z210" s="38"/>
      <c r="AA210" s="38"/>
      <c r="AB210" s="38"/>
      <c r="AC210" s="38"/>
      <c r="AD210" s="38"/>
      <c r="AE210" s="38"/>
      <c r="AF210" s="38"/>
      <c r="AG210" s="38"/>
      <c r="AH210" s="38"/>
      <c r="AI210" s="38"/>
      <c r="AJ210" s="38"/>
      <c r="AK210" s="38"/>
      <c r="AL210" s="38"/>
      <c r="AM210" s="38"/>
      <c r="AN210" s="38"/>
      <c r="AO210" s="38"/>
      <c r="AP210" s="38"/>
    </row>
    <row r="211" spans="1:42" x14ac:dyDescent="0.35">
      <c r="A211" s="41"/>
      <c r="B211" s="53"/>
      <c r="C211" s="38"/>
      <c r="D211" s="38"/>
      <c r="E211" s="38"/>
      <c r="F211" s="38"/>
      <c r="G211" s="38"/>
      <c r="H211" s="117" t="s">
        <v>369</v>
      </c>
      <c r="I211" s="110"/>
      <c r="J211" s="116">
        <f t="shared" si="10"/>
        <v>0</v>
      </c>
      <c r="K211" s="38"/>
      <c r="L211" s="38"/>
      <c r="M211" s="169">
        <v>1.4999999999999999E-2</v>
      </c>
      <c r="N211" s="142">
        <f t="shared" si="11"/>
        <v>7883.9999999999991</v>
      </c>
      <c r="O211" s="38"/>
      <c r="P211" s="38"/>
      <c r="Q211" s="38"/>
      <c r="R211" s="38"/>
      <c r="S211" s="38"/>
      <c r="T211" s="38"/>
      <c r="U211" s="38"/>
      <c r="V211" s="38"/>
      <c r="W211" s="38"/>
      <c r="X211" s="38"/>
      <c r="Y211" s="38"/>
      <c r="Z211" s="38"/>
      <c r="AA211" s="38"/>
      <c r="AB211" s="38"/>
      <c r="AC211" s="38"/>
      <c r="AD211" s="38"/>
      <c r="AE211" s="38"/>
      <c r="AF211" s="38"/>
      <c r="AG211" s="38"/>
      <c r="AH211" s="38"/>
      <c r="AI211" s="38"/>
      <c r="AJ211" s="38"/>
      <c r="AK211" s="38"/>
      <c r="AL211" s="38"/>
      <c r="AM211" s="38"/>
      <c r="AN211" s="38"/>
      <c r="AO211" s="38"/>
      <c r="AP211" s="38"/>
    </row>
    <row r="212" spans="1:42" x14ac:dyDescent="0.35">
      <c r="A212" s="41"/>
      <c r="B212" s="53"/>
      <c r="C212" s="38"/>
      <c r="D212" s="38"/>
      <c r="E212" s="38"/>
      <c r="F212" s="38"/>
      <c r="G212" s="38"/>
      <c r="H212" s="117" t="s">
        <v>370</v>
      </c>
      <c r="I212" s="110"/>
      <c r="J212" s="116">
        <f t="shared" si="10"/>
        <v>0</v>
      </c>
      <c r="K212" s="38"/>
      <c r="L212" s="38"/>
      <c r="M212" s="169">
        <v>6.0000000000000001E-3</v>
      </c>
      <c r="N212" s="142">
        <f t="shared" si="11"/>
        <v>3153.6000000000004</v>
      </c>
      <c r="O212" s="38"/>
      <c r="P212" s="38"/>
      <c r="Q212" s="38"/>
      <c r="R212" s="38"/>
      <c r="S212" s="38"/>
      <c r="T212" s="38"/>
      <c r="U212" s="38"/>
      <c r="V212" s="38"/>
      <c r="W212" s="38"/>
      <c r="X212" s="38"/>
      <c r="Y212" s="38"/>
      <c r="Z212" s="38"/>
      <c r="AA212" s="38"/>
      <c r="AB212" s="38"/>
      <c r="AC212" s="38"/>
      <c r="AD212" s="38"/>
      <c r="AE212" s="38"/>
      <c r="AF212" s="38"/>
      <c r="AG212" s="38"/>
      <c r="AH212" s="38"/>
      <c r="AI212" s="38"/>
      <c r="AJ212" s="38"/>
      <c r="AK212" s="38"/>
      <c r="AL212" s="38"/>
      <c r="AM212" s="38"/>
      <c r="AN212" s="38"/>
      <c r="AO212" s="38"/>
      <c r="AP212" s="38"/>
    </row>
    <row r="213" spans="1:42" x14ac:dyDescent="0.35">
      <c r="A213" s="41"/>
      <c r="B213" s="53"/>
      <c r="C213" s="38"/>
      <c r="D213" s="38"/>
      <c r="E213" s="38"/>
      <c r="F213" s="38"/>
      <c r="G213" s="38"/>
      <c r="H213" s="117" t="s">
        <v>371</v>
      </c>
      <c r="I213" s="110"/>
      <c r="J213" s="116">
        <f t="shared" ref="J213:J244" si="12">N213*I213</f>
        <v>0</v>
      </c>
      <c r="K213" s="38"/>
      <c r="L213" s="38"/>
      <c r="M213" s="169">
        <v>2.7E-2</v>
      </c>
      <c r="N213" s="142">
        <f t="shared" ref="N213:N244" si="13">M213*60*24*365</f>
        <v>14191.199999999999</v>
      </c>
      <c r="O213" s="38"/>
      <c r="P213" s="38"/>
      <c r="Q213" s="38"/>
      <c r="R213" s="38"/>
      <c r="S213" s="38"/>
      <c r="T213" s="38"/>
      <c r="U213" s="38"/>
      <c r="V213" s="38"/>
      <c r="W213" s="38"/>
      <c r="X213" s="38"/>
      <c r="Y213" s="38"/>
      <c r="Z213" s="38"/>
      <c r="AA213" s="38"/>
      <c r="AB213" s="38"/>
      <c r="AC213" s="38"/>
      <c r="AD213" s="38"/>
      <c r="AE213" s="38"/>
      <c r="AF213" s="38"/>
      <c r="AG213" s="38"/>
      <c r="AH213" s="38"/>
      <c r="AI213" s="38"/>
      <c r="AJ213" s="38"/>
      <c r="AK213" s="38"/>
      <c r="AL213" s="38"/>
      <c r="AM213" s="38"/>
      <c r="AN213" s="38"/>
      <c r="AO213" s="38"/>
      <c r="AP213" s="38"/>
    </row>
    <row r="214" spans="1:42" x14ac:dyDescent="0.35">
      <c r="A214" s="41"/>
      <c r="B214" s="53"/>
      <c r="C214" s="38"/>
      <c r="D214" s="38"/>
      <c r="E214" s="38"/>
      <c r="F214" s="38"/>
      <c r="G214" s="38"/>
      <c r="H214" s="117" t="s">
        <v>372</v>
      </c>
      <c r="I214" s="110"/>
      <c r="J214" s="116">
        <f t="shared" si="12"/>
        <v>0</v>
      </c>
      <c r="K214" s="38"/>
      <c r="L214" s="38"/>
      <c r="M214" s="169">
        <v>0.51300000000000001</v>
      </c>
      <c r="N214" s="142">
        <f t="shared" si="13"/>
        <v>269632.8</v>
      </c>
      <c r="O214" s="38"/>
      <c r="P214" s="38"/>
      <c r="Q214" s="38"/>
      <c r="R214" s="38"/>
      <c r="S214" s="38"/>
      <c r="T214" s="38"/>
      <c r="U214" s="38"/>
      <c r="V214" s="38"/>
      <c r="W214" s="38"/>
      <c r="X214" s="38"/>
      <c r="Y214" s="38"/>
      <c r="Z214" s="38"/>
      <c r="AA214" s="38"/>
      <c r="AB214" s="38"/>
      <c r="AC214" s="38"/>
      <c r="AD214" s="38"/>
      <c r="AE214" s="38"/>
      <c r="AF214" s="38"/>
      <c r="AG214" s="38"/>
      <c r="AH214" s="38"/>
      <c r="AI214" s="38"/>
      <c r="AJ214" s="38"/>
      <c r="AK214" s="38"/>
      <c r="AL214" s="38"/>
      <c r="AM214" s="38"/>
      <c r="AN214" s="38"/>
      <c r="AO214" s="38"/>
      <c r="AP214" s="38"/>
    </row>
    <row r="215" spans="1:42" x14ac:dyDescent="0.35">
      <c r="A215" s="41"/>
      <c r="B215" s="53"/>
      <c r="C215" s="38"/>
      <c r="D215" s="38"/>
      <c r="E215" s="38"/>
      <c r="F215" s="38"/>
      <c r="G215" s="38"/>
      <c r="H215" s="117" t="s">
        <v>373</v>
      </c>
      <c r="I215" s="110"/>
      <c r="J215" s="116">
        <f t="shared" si="12"/>
        <v>0</v>
      </c>
      <c r="K215" s="38"/>
      <c r="L215" s="38"/>
      <c r="M215" s="169">
        <v>7.0000000000000001E-3</v>
      </c>
      <c r="N215" s="142">
        <f t="shared" si="13"/>
        <v>3679.2</v>
      </c>
      <c r="O215" s="38"/>
      <c r="P215" s="38"/>
      <c r="Q215" s="38"/>
      <c r="R215" s="38"/>
      <c r="S215" s="38"/>
      <c r="T215" s="38"/>
      <c r="U215" s="38"/>
      <c r="V215" s="38"/>
      <c r="W215" s="38"/>
      <c r="X215" s="38"/>
      <c r="Y215" s="38"/>
      <c r="Z215" s="38"/>
      <c r="AA215" s="38"/>
      <c r="AB215" s="38"/>
      <c r="AC215" s="38"/>
      <c r="AD215" s="38"/>
      <c r="AE215" s="38"/>
      <c r="AF215" s="38"/>
      <c r="AG215" s="38"/>
      <c r="AH215" s="38"/>
      <c r="AI215" s="38"/>
      <c r="AJ215" s="38"/>
      <c r="AK215" s="38"/>
      <c r="AL215" s="38"/>
      <c r="AM215" s="38"/>
      <c r="AN215" s="38"/>
      <c r="AO215" s="38"/>
      <c r="AP215" s="38"/>
    </row>
    <row r="216" spans="1:42" x14ac:dyDescent="0.35">
      <c r="A216" s="41"/>
      <c r="B216" s="53"/>
      <c r="C216" s="38"/>
      <c r="D216" s="38"/>
      <c r="E216" s="38"/>
      <c r="F216" s="38"/>
      <c r="G216" s="38"/>
      <c r="H216" s="117" t="s">
        <v>374</v>
      </c>
      <c r="I216" s="110"/>
      <c r="J216" s="116">
        <f t="shared" si="12"/>
        <v>0</v>
      </c>
      <c r="K216" s="38"/>
      <c r="L216" s="38"/>
      <c r="M216" s="169">
        <v>0.186</v>
      </c>
      <c r="N216" s="142">
        <f t="shared" si="13"/>
        <v>97761.600000000006</v>
      </c>
      <c r="O216" s="38"/>
      <c r="P216" s="38"/>
      <c r="Q216" s="38"/>
      <c r="R216" s="38"/>
      <c r="S216" s="38"/>
      <c r="T216" s="38"/>
      <c r="U216" s="38"/>
      <c r="V216" s="38"/>
      <c r="W216" s="38"/>
      <c r="X216" s="38"/>
      <c r="Y216" s="38"/>
      <c r="Z216" s="38"/>
      <c r="AA216" s="38"/>
      <c r="AB216" s="38"/>
      <c r="AC216" s="38"/>
      <c r="AD216" s="38"/>
      <c r="AE216" s="38"/>
      <c r="AF216" s="38"/>
      <c r="AG216" s="38"/>
      <c r="AH216" s="38"/>
      <c r="AI216" s="38"/>
      <c r="AJ216" s="38"/>
      <c r="AK216" s="38"/>
      <c r="AL216" s="38"/>
      <c r="AM216" s="38"/>
      <c r="AN216" s="38"/>
      <c r="AO216" s="38"/>
      <c r="AP216" s="38"/>
    </row>
    <row r="217" spans="1:42" x14ac:dyDescent="0.35">
      <c r="A217" s="41"/>
      <c r="B217" s="53"/>
      <c r="C217" s="38"/>
      <c r="D217" s="38"/>
      <c r="E217" s="38"/>
      <c r="F217" s="38"/>
      <c r="G217" s="38"/>
      <c r="H217" s="117" t="s">
        <v>375</v>
      </c>
      <c r="I217" s="110"/>
      <c r="J217" s="116">
        <f t="shared" si="12"/>
        <v>0</v>
      </c>
      <c r="K217" s="38"/>
      <c r="L217" s="38"/>
      <c r="M217" s="169">
        <v>0.09</v>
      </c>
      <c r="N217" s="142">
        <f t="shared" si="13"/>
        <v>47304</v>
      </c>
      <c r="O217" s="38"/>
      <c r="P217" s="38"/>
      <c r="Q217" s="38"/>
      <c r="R217" s="38"/>
      <c r="S217" s="38"/>
      <c r="T217" s="38"/>
      <c r="U217" s="38"/>
      <c r="V217" s="38"/>
      <c r="W217" s="38"/>
      <c r="X217" s="38"/>
      <c r="Y217" s="38"/>
      <c r="Z217" s="38"/>
      <c r="AA217" s="38"/>
      <c r="AB217" s="38"/>
      <c r="AC217" s="38"/>
      <c r="AD217" s="38"/>
      <c r="AE217" s="38"/>
      <c r="AF217" s="38"/>
      <c r="AG217" s="38"/>
      <c r="AH217" s="38"/>
      <c r="AI217" s="38"/>
      <c r="AJ217" s="38"/>
      <c r="AK217" s="38"/>
      <c r="AL217" s="38"/>
      <c r="AM217" s="38"/>
      <c r="AN217" s="38"/>
      <c r="AO217" s="38"/>
      <c r="AP217" s="38"/>
    </row>
    <row r="218" spans="1:42" x14ac:dyDescent="0.35">
      <c r="A218" s="41"/>
      <c r="B218" s="53"/>
      <c r="C218" s="38"/>
      <c r="D218" s="38"/>
      <c r="E218" s="38"/>
      <c r="F218" s="38"/>
      <c r="G218" s="38"/>
      <c r="H218" s="117" t="s">
        <v>376</v>
      </c>
      <c r="I218" s="110"/>
      <c r="J218" s="116">
        <f t="shared" si="12"/>
        <v>0</v>
      </c>
      <c r="K218" s="38"/>
      <c r="L218" s="38"/>
      <c r="M218" s="169">
        <v>4.8000000000000001E-2</v>
      </c>
      <c r="N218" s="142">
        <f t="shared" si="13"/>
        <v>25228.800000000003</v>
      </c>
      <c r="O218" s="38"/>
      <c r="P218" s="38"/>
      <c r="Q218" s="38"/>
      <c r="R218" s="38"/>
      <c r="S218" s="38"/>
      <c r="T218" s="38"/>
      <c r="U218" s="38"/>
      <c r="V218" s="38"/>
      <c r="W218" s="38"/>
      <c r="X218" s="38"/>
      <c r="Y218" s="38"/>
      <c r="Z218" s="38"/>
      <c r="AA218" s="38"/>
      <c r="AB218" s="38"/>
      <c r="AC218" s="38"/>
      <c r="AD218" s="38"/>
      <c r="AE218" s="38"/>
      <c r="AF218" s="38"/>
      <c r="AG218" s="38"/>
      <c r="AH218" s="38"/>
      <c r="AI218" s="38"/>
      <c r="AJ218" s="38"/>
      <c r="AK218" s="38"/>
      <c r="AL218" s="38"/>
      <c r="AM218" s="38"/>
      <c r="AN218" s="38"/>
      <c r="AO218" s="38"/>
      <c r="AP218" s="38"/>
    </row>
    <row r="219" spans="1:42" x14ac:dyDescent="0.35">
      <c r="A219" s="41"/>
      <c r="B219" s="53"/>
      <c r="C219" s="38"/>
      <c r="D219" s="38"/>
      <c r="E219" s="38"/>
      <c r="F219" s="38"/>
      <c r="G219" s="38"/>
      <c r="H219" s="117" t="s">
        <v>377</v>
      </c>
      <c r="I219" s="110"/>
      <c r="J219" s="116">
        <f t="shared" si="12"/>
        <v>0</v>
      </c>
      <c r="K219" s="38"/>
      <c r="L219" s="38"/>
      <c r="M219" s="169">
        <v>0.03</v>
      </c>
      <c r="N219" s="142">
        <f t="shared" si="13"/>
        <v>15767.999999999998</v>
      </c>
      <c r="O219" s="38"/>
      <c r="P219" s="38"/>
      <c r="Q219" s="38"/>
      <c r="R219" s="38"/>
      <c r="S219" s="38"/>
      <c r="T219" s="38"/>
      <c r="U219" s="38"/>
      <c r="V219" s="38"/>
      <c r="W219" s="38"/>
      <c r="X219" s="38"/>
      <c r="Y219" s="38"/>
      <c r="Z219" s="38"/>
      <c r="AA219" s="38"/>
      <c r="AB219" s="38"/>
      <c r="AC219" s="38"/>
      <c r="AD219" s="38"/>
      <c r="AE219" s="38"/>
      <c r="AF219" s="38"/>
      <c r="AG219" s="38"/>
      <c r="AH219" s="38"/>
      <c r="AI219" s="38"/>
      <c r="AJ219" s="38"/>
      <c r="AK219" s="38"/>
      <c r="AL219" s="38"/>
      <c r="AM219" s="38"/>
      <c r="AN219" s="38"/>
      <c r="AO219" s="38"/>
      <c r="AP219" s="38"/>
    </row>
    <row r="220" spans="1:42" x14ac:dyDescent="0.35">
      <c r="A220" s="41"/>
      <c r="B220" s="53"/>
      <c r="C220" s="38"/>
      <c r="D220" s="38"/>
      <c r="E220" s="38"/>
      <c r="F220" s="38"/>
      <c r="G220" s="38"/>
      <c r="H220" s="117" t="s">
        <v>378</v>
      </c>
      <c r="I220" s="110"/>
      <c r="J220" s="116">
        <f t="shared" si="12"/>
        <v>0</v>
      </c>
      <c r="K220" s="38"/>
      <c r="L220" s="38"/>
      <c r="M220" s="169">
        <v>8.1000000000000003E-2</v>
      </c>
      <c r="N220" s="142">
        <f t="shared" si="13"/>
        <v>42573.600000000006</v>
      </c>
      <c r="O220" s="38"/>
      <c r="P220" s="38"/>
      <c r="Q220" s="38"/>
      <c r="R220" s="38"/>
      <c r="S220" s="38"/>
      <c r="T220" s="38"/>
      <c r="U220" s="38"/>
      <c r="V220" s="38"/>
      <c r="W220" s="38"/>
      <c r="X220" s="38"/>
      <c r="Y220" s="38"/>
      <c r="Z220" s="38"/>
      <c r="AA220" s="38"/>
      <c r="AB220" s="38"/>
      <c r="AC220" s="38"/>
      <c r="AD220" s="38"/>
      <c r="AE220" s="38"/>
      <c r="AF220" s="38"/>
      <c r="AG220" s="38"/>
      <c r="AH220" s="38"/>
      <c r="AI220" s="38"/>
      <c r="AJ220" s="38"/>
      <c r="AK220" s="38"/>
      <c r="AL220" s="38"/>
      <c r="AM220" s="38"/>
      <c r="AN220" s="38"/>
      <c r="AO220" s="38"/>
      <c r="AP220" s="38"/>
    </row>
    <row r="221" spans="1:42" x14ac:dyDescent="0.35">
      <c r="A221" s="41"/>
      <c r="B221" s="53"/>
      <c r="C221" s="38"/>
      <c r="D221" s="38"/>
      <c r="E221" s="38"/>
      <c r="F221" s="38"/>
      <c r="G221" s="38"/>
      <c r="H221" s="117" t="s">
        <v>379</v>
      </c>
      <c r="I221" s="110"/>
      <c r="J221" s="116">
        <f t="shared" si="12"/>
        <v>0</v>
      </c>
      <c r="K221" s="38"/>
      <c r="L221" s="38"/>
      <c r="M221" s="169">
        <v>1.2E-2</v>
      </c>
      <c r="N221" s="142">
        <f t="shared" si="13"/>
        <v>6307.2000000000007</v>
      </c>
      <c r="O221" s="38"/>
      <c r="P221" s="38"/>
      <c r="Q221" s="38"/>
      <c r="R221" s="38"/>
      <c r="S221" s="38"/>
      <c r="T221" s="38"/>
      <c r="U221" s="38"/>
      <c r="V221" s="38"/>
      <c r="W221" s="38"/>
      <c r="X221" s="38"/>
      <c r="Y221" s="38"/>
      <c r="Z221" s="38"/>
      <c r="AA221" s="38"/>
      <c r="AB221" s="38"/>
      <c r="AC221" s="38"/>
      <c r="AD221" s="38"/>
      <c r="AE221" s="38"/>
      <c r="AF221" s="38"/>
      <c r="AG221" s="38"/>
      <c r="AH221" s="38"/>
      <c r="AI221" s="38"/>
      <c r="AJ221" s="38"/>
      <c r="AK221" s="38"/>
      <c r="AL221" s="38"/>
      <c r="AM221" s="38"/>
      <c r="AN221" s="38"/>
      <c r="AO221" s="38"/>
      <c r="AP221" s="38"/>
    </row>
    <row r="222" spans="1:42" x14ac:dyDescent="0.35">
      <c r="A222" s="41"/>
      <c r="B222" s="53"/>
      <c r="C222" s="38"/>
      <c r="D222" s="38"/>
      <c r="E222" s="38"/>
      <c r="F222" s="38"/>
      <c r="G222" s="38"/>
      <c r="H222" s="117" t="s">
        <v>380</v>
      </c>
      <c r="I222" s="110"/>
      <c r="J222" s="116">
        <f t="shared" si="12"/>
        <v>0</v>
      </c>
      <c r="K222" s="38"/>
      <c r="L222" s="38"/>
      <c r="M222" s="169">
        <v>1.4999999999999999E-2</v>
      </c>
      <c r="N222" s="142">
        <f t="shared" si="13"/>
        <v>7883.9999999999991</v>
      </c>
      <c r="O222" s="38"/>
      <c r="P222" s="38"/>
      <c r="Q222" s="38"/>
      <c r="R222" s="38"/>
      <c r="S222" s="38"/>
      <c r="T222" s="38"/>
      <c r="U222" s="38"/>
      <c r="V222" s="38"/>
      <c r="W222" s="38"/>
      <c r="X222" s="38"/>
      <c r="Y222" s="38"/>
      <c r="Z222" s="38"/>
      <c r="AA222" s="38"/>
      <c r="AB222" s="38"/>
      <c r="AC222" s="38"/>
      <c r="AD222" s="38"/>
      <c r="AE222" s="38"/>
      <c r="AF222" s="38"/>
      <c r="AG222" s="38"/>
      <c r="AH222" s="38"/>
      <c r="AI222" s="38"/>
      <c r="AJ222" s="38"/>
      <c r="AK222" s="38"/>
      <c r="AL222" s="38"/>
      <c r="AM222" s="38"/>
      <c r="AN222" s="38"/>
      <c r="AO222" s="38"/>
      <c r="AP222" s="38"/>
    </row>
    <row r="223" spans="1:42" x14ac:dyDescent="0.35">
      <c r="A223" s="41"/>
      <c r="B223" s="53"/>
      <c r="C223" s="38"/>
      <c r="D223" s="38"/>
      <c r="E223" s="38"/>
      <c r="F223" s="38"/>
      <c r="G223" s="38"/>
      <c r="H223" s="117" t="s">
        <v>381</v>
      </c>
      <c r="I223" s="110"/>
      <c r="J223" s="116">
        <f t="shared" si="12"/>
        <v>0</v>
      </c>
      <c r="K223" s="38"/>
      <c r="L223" s="38"/>
      <c r="M223" s="169">
        <v>6.0000000000000001E-3</v>
      </c>
      <c r="N223" s="142">
        <f t="shared" si="13"/>
        <v>3153.6000000000004</v>
      </c>
      <c r="O223" s="38"/>
      <c r="P223" s="38"/>
      <c r="Q223" s="38"/>
      <c r="R223" s="38"/>
      <c r="S223" s="38"/>
      <c r="T223" s="38"/>
      <c r="U223" s="38"/>
      <c r="V223" s="38"/>
      <c r="W223" s="38"/>
      <c r="X223" s="38"/>
      <c r="Y223" s="38"/>
      <c r="Z223" s="38"/>
      <c r="AA223" s="38"/>
      <c r="AB223" s="38"/>
      <c r="AC223" s="38"/>
      <c r="AD223" s="38"/>
      <c r="AE223" s="38"/>
      <c r="AF223" s="38"/>
      <c r="AG223" s="38"/>
      <c r="AH223" s="38"/>
      <c r="AI223" s="38"/>
      <c r="AJ223" s="38"/>
      <c r="AK223" s="38"/>
      <c r="AL223" s="38"/>
      <c r="AM223" s="38"/>
      <c r="AN223" s="38"/>
      <c r="AO223" s="38"/>
      <c r="AP223" s="38"/>
    </row>
    <row r="224" spans="1:42" x14ac:dyDescent="0.35">
      <c r="A224" s="41"/>
      <c r="B224" s="53"/>
      <c r="C224" s="38"/>
      <c r="D224" s="38"/>
      <c r="E224" s="38"/>
      <c r="F224" s="38"/>
      <c r="G224" s="38"/>
      <c r="H224" s="117" t="s">
        <v>382</v>
      </c>
      <c r="I224" s="110"/>
      <c r="J224" s="116">
        <f t="shared" si="12"/>
        <v>0</v>
      </c>
      <c r="K224" s="38"/>
      <c r="L224" s="38"/>
      <c r="M224" s="169">
        <v>1.4999999999999999E-2</v>
      </c>
      <c r="N224" s="142">
        <f t="shared" si="13"/>
        <v>7883.9999999999991</v>
      </c>
      <c r="O224" s="38"/>
      <c r="P224" s="38"/>
      <c r="Q224" s="38"/>
      <c r="R224" s="38"/>
      <c r="S224" s="38"/>
      <c r="T224" s="38"/>
      <c r="U224" s="38"/>
      <c r="V224" s="38"/>
      <c r="W224" s="38"/>
      <c r="X224" s="38"/>
      <c r="Y224" s="38"/>
      <c r="Z224" s="38"/>
      <c r="AA224" s="38"/>
      <c r="AB224" s="38"/>
      <c r="AC224" s="38"/>
      <c r="AD224" s="38"/>
      <c r="AE224" s="38"/>
      <c r="AF224" s="38"/>
      <c r="AG224" s="38"/>
      <c r="AH224" s="38"/>
      <c r="AI224" s="38"/>
      <c r="AJ224" s="38"/>
      <c r="AK224" s="38"/>
      <c r="AL224" s="38"/>
      <c r="AM224" s="38"/>
      <c r="AN224" s="38"/>
      <c r="AO224" s="38"/>
      <c r="AP224" s="38"/>
    </row>
    <row r="225" spans="1:42" x14ac:dyDescent="0.35">
      <c r="A225" s="41"/>
      <c r="B225" s="53"/>
      <c r="C225" s="38"/>
      <c r="D225" s="38"/>
      <c r="E225" s="38"/>
      <c r="F225" s="38"/>
      <c r="G225" s="38"/>
      <c r="H225" s="117" t="s">
        <v>383</v>
      </c>
      <c r="I225" s="110"/>
      <c r="J225" s="116">
        <f t="shared" si="12"/>
        <v>0</v>
      </c>
      <c r="K225" s="38"/>
      <c r="L225" s="38"/>
      <c r="M225" s="169">
        <v>2.7E-2</v>
      </c>
      <c r="N225" s="142">
        <f t="shared" si="13"/>
        <v>14191.199999999999</v>
      </c>
      <c r="O225" s="38"/>
      <c r="P225" s="38"/>
      <c r="Q225" s="38"/>
      <c r="R225" s="38"/>
      <c r="S225" s="38"/>
      <c r="T225" s="38"/>
      <c r="U225" s="38"/>
      <c r="V225" s="38"/>
      <c r="W225" s="38"/>
      <c r="X225" s="38"/>
      <c r="Y225" s="38"/>
      <c r="Z225" s="38"/>
      <c r="AA225" s="38"/>
      <c r="AB225" s="38"/>
      <c r="AC225" s="38"/>
      <c r="AD225" s="38"/>
      <c r="AE225" s="38"/>
      <c r="AF225" s="38"/>
      <c r="AG225" s="38"/>
      <c r="AH225" s="38"/>
      <c r="AI225" s="38"/>
      <c r="AJ225" s="38"/>
      <c r="AK225" s="38"/>
      <c r="AL225" s="38"/>
      <c r="AM225" s="38"/>
      <c r="AN225" s="38"/>
      <c r="AO225" s="38"/>
      <c r="AP225" s="38"/>
    </row>
    <row r="226" spans="1:42" x14ac:dyDescent="0.35">
      <c r="A226" s="41"/>
      <c r="B226" s="53"/>
      <c r="C226" s="38"/>
      <c r="D226" s="38"/>
      <c r="E226" s="38"/>
      <c r="F226" s="38"/>
      <c r="G226" s="38"/>
      <c r="H226" s="117" t="s">
        <v>384</v>
      </c>
      <c r="I226" s="110"/>
      <c r="J226" s="116">
        <f t="shared" si="12"/>
        <v>0</v>
      </c>
      <c r="K226" s="38"/>
      <c r="L226" s="38"/>
      <c r="M226" s="169">
        <v>3.6000000000000004E-2</v>
      </c>
      <c r="N226" s="142">
        <f t="shared" si="13"/>
        <v>18921.600000000002</v>
      </c>
      <c r="O226" s="38"/>
      <c r="P226" s="38"/>
      <c r="Q226" s="38"/>
      <c r="R226" s="38"/>
      <c r="S226" s="38"/>
      <c r="T226" s="38"/>
      <c r="U226" s="38"/>
      <c r="V226" s="38"/>
      <c r="W226" s="38"/>
      <c r="X226" s="38"/>
      <c r="Y226" s="38"/>
      <c r="Z226" s="38"/>
      <c r="AA226" s="38"/>
      <c r="AB226" s="38"/>
      <c r="AC226" s="38"/>
      <c r="AD226" s="38"/>
      <c r="AE226" s="38"/>
      <c r="AF226" s="38"/>
      <c r="AG226" s="38"/>
      <c r="AH226" s="38"/>
      <c r="AI226" s="38"/>
      <c r="AJ226" s="38"/>
      <c r="AK226" s="38"/>
      <c r="AL226" s="38"/>
      <c r="AM226" s="38"/>
      <c r="AN226" s="38"/>
      <c r="AO226" s="38"/>
      <c r="AP226" s="38"/>
    </row>
    <row r="227" spans="1:42" x14ac:dyDescent="0.35">
      <c r="A227" s="41"/>
      <c r="B227" s="53"/>
      <c r="C227" s="38"/>
      <c r="D227" s="38"/>
      <c r="E227" s="38"/>
      <c r="F227" s="38"/>
      <c r="G227" s="38"/>
      <c r="H227" s="117" t="s">
        <v>385</v>
      </c>
      <c r="I227" s="110"/>
      <c r="J227" s="116">
        <f t="shared" si="12"/>
        <v>0</v>
      </c>
      <c r="K227" s="38"/>
      <c r="L227" s="38"/>
      <c r="M227" s="169">
        <v>4.4999999999999998E-2</v>
      </c>
      <c r="N227" s="142">
        <f t="shared" si="13"/>
        <v>23652</v>
      </c>
      <c r="O227" s="38"/>
      <c r="P227" s="38"/>
      <c r="Q227" s="38"/>
      <c r="R227" s="38"/>
      <c r="S227" s="38"/>
      <c r="T227" s="38"/>
      <c r="U227" s="38"/>
      <c r="V227" s="38"/>
      <c r="W227" s="38"/>
      <c r="X227" s="38"/>
      <c r="Y227" s="38"/>
      <c r="Z227" s="38"/>
      <c r="AA227" s="38"/>
      <c r="AB227" s="38"/>
      <c r="AC227" s="38"/>
      <c r="AD227" s="38"/>
      <c r="AE227" s="38"/>
      <c r="AF227" s="38"/>
      <c r="AG227" s="38"/>
      <c r="AH227" s="38"/>
      <c r="AI227" s="38"/>
      <c r="AJ227" s="38"/>
      <c r="AK227" s="38"/>
      <c r="AL227" s="38"/>
      <c r="AM227" s="38"/>
      <c r="AN227" s="38"/>
      <c r="AO227" s="38"/>
      <c r="AP227" s="38"/>
    </row>
    <row r="228" spans="1:42" x14ac:dyDescent="0.35">
      <c r="A228" s="41"/>
      <c r="B228" s="53"/>
      <c r="C228" s="38"/>
      <c r="D228" s="38"/>
      <c r="E228" s="38"/>
      <c r="F228" s="38"/>
      <c r="G228" s="38"/>
      <c r="H228" s="117" t="s">
        <v>386</v>
      </c>
      <c r="I228" s="110"/>
      <c r="J228" s="116">
        <f t="shared" si="12"/>
        <v>0</v>
      </c>
      <c r="K228" s="38"/>
      <c r="L228" s="38"/>
      <c r="M228" s="169">
        <v>4.4999999999999998E-2</v>
      </c>
      <c r="N228" s="142">
        <f t="shared" si="13"/>
        <v>23652</v>
      </c>
      <c r="O228" s="38"/>
      <c r="P228" s="38"/>
      <c r="Q228" s="38"/>
      <c r="R228" s="38"/>
      <c r="S228" s="38"/>
      <c r="T228" s="38"/>
      <c r="U228" s="38"/>
      <c r="V228" s="38"/>
      <c r="W228" s="38"/>
      <c r="X228" s="38"/>
      <c r="Y228" s="38"/>
      <c r="Z228" s="38"/>
      <c r="AA228" s="38"/>
      <c r="AB228" s="38"/>
      <c r="AC228" s="38"/>
      <c r="AD228" s="38"/>
      <c r="AE228" s="38"/>
      <c r="AF228" s="38"/>
      <c r="AG228" s="38"/>
      <c r="AH228" s="38"/>
      <c r="AI228" s="38"/>
      <c r="AJ228" s="38"/>
      <c r="AK228" s="38"/>
      <c r="AL228" s="38"/>
      <c r="AM228" s="38"/>
      <c r="AN228" s="38"/>
      <c r="AO228" s="38"/>
      <c r="AP228" s="38"/>
    </row>
    <row r="229" spans="1:42" x14ac:dyDescent="0.35">
      <c r="A229" s="41"/>
      <c r="B229" s="53"/>
      <c r="C229" s="38"/>
      <c r="D229" s="38"/>
      <c r="E229" s="38"/>
      <c r="F229" s="38"/>
      <c r="G229" s="38"/>
      <c r="H229" s="117" t="s">
        <v>387</v>
      </c>
      <c r="I229" s="110"/>
      <c r="J229" s="116">
        <f t="shared" si="12"/>
        <v>0</v>
      </c>
      <c r="K229" s="38"/>
      <c r="L229" s="38"/>
      <c r="M229" s="169">
        <v>4.2000000000000003E-2</v>
      </c>
      <c r="N229" s="142">
        <f t="shared" si="13"/>
        <v>22075.200000000001</v>
      </c>
      <c r="O229" s="38"/>
      <c r="P229" s="38"/>
      <c r="Q229" s="38"/>
      <c r="R229" s="38"/>
      <c r="S229" s="38"/>
      <c r="T229" s="38"/>
      <c r="U229" s="38"/>
      <c r="V229" s="38"/>
      <c r="W229" s="38"/>
      <c r="X229" s="38"/>
      <c r="Y229" s="38"/>
      <c r="Z229" s="38"/>
      <c r="AA229" s="38"/>
      <c r="AB229" s="38"/>
      <c r="AC229" s="38"/>
      <c r="AD229" s="38"/>
      <c r="AE229" s="38"/>
      <c r="AF229" s="38"/>
      <c r="AG229" s="38"/>
      <c r="AH229" s="38"/>
      <c r="AI229" s="38"/>
      <c r="AJ229" s="38"/>
      <c r="AK229" s="38"/>
      <c r="AL229" s="38"/>
      <c r="AM229" s="38"/>
      <c r="AN229" s="38"/>
      <c r="AO229" s="38"/>
      <c r="AP229" s="38"/>
    </row>
    <row r="230" spans="1:42" x14ac:dyDescent="0.35">
      <c r="A230" s="41"/>
      <c r="B230" s="53"/>
      <c r="C230" s="38"/>
      <c r="D230" s="38"/>
      <c r="E230" s="38"/>
      <c r="F230" s="38"/>
      <c r="G230" s="38"/>
      <c r="H230" s="117" t="s">
        <v>388</v>
      </c>
      <c r="I230" s="110"/>
      <c r="J230" s="116">
        <f t="shared" si="12"/>
        <v>0</v>
      </c>
      <c r="K230" s="38"/>
      <c r="L230" s="38"/>
      <c r="M230" s="169">
        <v>4.4999999999999998E-2</v>
      </c>
      <c r="N230" s="142">
        <f t="shared" si="13"/>
        <v>23652</v>
      </c>
      <c r="O230" s="38"/>
      <c r="P230" s="38"/>
      <c r="Q230" s="38"/>
      <c r="R230" s="38"/>
      <c r="S230" s="38"/>
      <c r="T230" s="38"/>
      <c r="U230" s="38"/>
      <c r="V230" s="38"/>
      <c r="W230" s="38"/>
      <c r="X230" s="38"/>
      <c r="Y230" s="38"/>
      <c r="Z230" s="38"/>
      <c r="AA230" s="38"/>
      <c r="AB230" s="38"/>
      <c r="AC230" s="38"/>
      <c r="AD230" s="38"/>
      <c r="AE230" s="38"/>
      <c r="AF230" s="38"/>
      <c r="AG230" s="38"/>
      <c r="AH230" s="38"/>
      <c r="AI230" s="38"/>
      <c r="AJ230" s="38"/>
      <c r="AK230" s="38"/>
      <c r="AL230" s="38"/>
      <c r="AM230" s="38"/>
      <c r="AN230" s="38"/>
      <c r="AO230" s="38"/>
      <c r="AP230" s="38"/>
    </row>
    <row r="231" spans="1:42" x14ac:dyDescent="0.35">
      <c r="A231" s="41"/>
      <c r="B231" s="53"/>
      <c r="C231" s="38"/>
      <c r="D231" s="38"/>
      <c r="E231" s="38"/>
      <c r="F231" s="38"/>
      <c r="G231" s="38"/>
      <c r="H231" s="117" t="s">
        <v>389</v>
      </c>
      <c r="I231" s="110"/>
      <c r="J231" s="116">
        <f t="shared" si="12"/>
        <v>0</v>
      </c>
      <c r="K231" s="38"/>
      <c r="L231" s="38"/>
      <c r="M231" s="169">
        <v>4.4999999999999998E-2</v>
      </c>
      <c r="N231" s="142">
        <f t="shared" si="13"/>
        <v>23652</v>
      </c>
      <c r="O231" s="38"/>
      <c r="P231" s="38"/>
      <c r="Q231" s="38"/>
      <c r="R231" s="38"/>
      <c r="S231" s="38"/>
      <c r="T231" s="38"/>
      <c r="U231" s="38"/>
      <c r="V231" s="38"/>
      <c r="W231" s="38"/>
      <c r="X231" s="38"/>
      <c r="Y231" s="38"/>
      <c r="Z231" s="38"/>
      <c r="AA231" s="38"/>
      <c r="AB231" s="38"/>
      <c r="AC231" s="38"/>
      <c r="AD231" s="38"/>
      <c r="AE231" s="38"/>
      <c r="AF231" s="38"/>
      <c r="AG231" s="38"/>
      <c r="AH231" s="38"/>
      <c r="AI231" s="38"/>
      <c r="AJ231" s="38"/>
      <c r="AK231" s="38"/>
      <c r="AL231" s="38"/>
      <c r="AM231" s="38"/>
      <c r="AN231" s="38"/>
      <c r="AO231" s="38"/>
      <c r="AP231" s="38"/>
    </row>
    <row r="232" spans="1:42" x14ac:dyDescent="0.35">
      <c r="A232" s="41"/>
      <c r="B232" s="53"/>
      <c r="C232" s="38"/>
      <c r="D232" s="38"/>
      <c r="E232" s="38"/>
      <c r="F232" s="38"/>
      <c r="G232" s="38"/>
      <c r="H232" s="117" t="s">
        <v>390</v>
      </c>
      <c r="I232" s="110"/>
      <c r="J232" s="116">
        <f t="shared" si="12"/>
        <v>0</v>
      </c>
      <c r="K232" s="38"/>
      <c r="L232" s="38"/>
      <c r="M232" s="169">
        <v>0.03</v>
      </c>
      <c r="N232" s="142">
        <f t="shared" si="13"/>
        <v>15767.999999999998</v>
      </c>
      <c r="O232" s="38"/>
      <c r="P232" s="38"/>
      <c r="Q232" s="38"/>
      <c r="R232" s="38"/>
      <c r="S232" s="38"/>
      <c r="T232" s="38"/>
      <c r="U232" s="38"/>
      <c r="V232" s="38"/>
      <c r="W232" s="38"/>
      <c r="X232" s="38"/>
      <c r="Y232" s="38"/>
      <c r="Z232" s="38"/>
      <c r="AA232" s="38"/>
      <c r="AB232" s="38"/>
      <c r="AC232" s="38"/>
      <c r="AD232" s="38"/>
      <c r="AE232" s="38"/>
      <c r="AF232" s="38"/>
      <c r="AG232" s="38"/>
      <c r="AH232" s="38"/>
      <c r="AI232" s="38"/>
      <c r="AJ232" s="38"/>
      <c r="AK232" s="38"/>
      <c r="AL232" s="38"/>
      <c r="AM232" s="38"/>
      <c r="AN232" s="38"/>
      <c r="AO232" s="38"/>
      <c r="AP232" s="38"/>
    </row>
    <row r="233" spans="1:42" x14ac:dyDescent="0.35">
      <c r="A233" s="41"/>
      <c r="B233" s="53"/>
      <c r="C233" s="38"/>
      <c r="D233" s="38"/>
      <c r="E233" s="38"/>
      <c r="F233" s="38"/>
      <c r="G233" s="38"/>
      <c r="H233" s="117" t="s">
        <v>391</v>
      </c>
      <c r="I233" s="110"/>
      <c r="J233" s="116">
        <f t="shared" si="12"/>
        <v>0</v>
      </c>
      <c r="K233" s="38"/>
      <c r="L233" s="38"/>
      <c r="M233" s="169">
        <v>1.4999999999999999E-2</v>
      </c>
      <c r="N233" s="142">
        <f t="shared" si="13"/>
        <v>7883.9999999999991</v>
      </c>
      <c r="O233" s="38"/>
      <c r="P233" s="38"/>
      <c r="Q233" s="38"/>
      <c r="R233" s="38"/>
      <c r="S233" s="38"/>
      <c r="T233" s="38"/>
      <c r="U233" s="38"/>
      <c r="V233" s="38"/>
      <c r="W233" s="38"/>
      <c r="X233" s="38"/>
      <c r="Y233" s="38"/>
      <c r="Z233" s="38"/>
      <c r="AA233" s="38"/>
      <c r="AB233" s="38"/>
      <c r="AC233" s="38"/>
      <c r="AD233" s="38"/>
      <c r="AE233" s="38"/>
      <c r="AF233" s="38"/>
      <c r="AG233" s="38"/>
      <c r="AH233" s="38"/>
      <c r="AI233" s="38"/>
      <c r="AJ233" s="38"/>
      <c r="AK233" s="38"/>
      <c r="AL233" s="38"/>
      <c r="AM233" s="38"/>
      <c r="AN233" s="38"/>
      <c r="AO233" s="38"/>
      <c r="AP233" s="38"/>
    </row>
    <row r="234" spans="1:42" x14ac:dyDescent="0.35">
      <c r="A234" s="41"/>
      <c r="B234" s="53"/>
      <c r="C234" s="38"/>
      <c r="D234" s="38"/>
      <c r="E234" s="38"/>
      <c r="F234" s="38"/>
      <c r="G234" s="38"/>
      <c r="H234" s="117" t="s">
        <v>392</v>
      </c>
      <c r="I234" s="110"/>
      <c r="J234" s="116">
        <f t="shared" si="12"/>
        <v>0</v>
      </c>
      <c r="K234" s="38"/>
      <c r="L234" s="38"/>
      <c r="M234" s="169">
        <v>9.0000000000000011E-3</v>
      </c>
      <c r="N234" s="142">
        <f t="shared" si="13"/>
        <v>4730.4000000000005</v>
      </c>
      <c r="O234" s="38"/>
      <c r="P234" s="38"/>
      <c r="Q234" s="38"/>
      <c r="R234" s="38"/>
      <c r="S234" s="38"/>
      <c r="T234" s="38"/>
      <c r="U234" s="38"/>
      <c r="V234" s="38"/>
      <c r="W234" s="38"/>
      <c r="X234" s="38"/>
      <c r="Y234" s="38"/>
      <c r="Z234" s="38"/>
      <c r="AA234" s="38"/>
      <c r="AB234" s="38"/>
      <c r="AC234" s="38"/>
      <c r="AD234" s="38"/>
      <c r="AE234" s="38"/>
      <c r="AF234" s="38"/>
      <c r="AG234" s="38"/>
      <c r="AH234" s="38"/>
      <c r="AI234" s="38"/>
      <c r="AJ234" s="38"/>
      <c r="AK234" s="38"/>
      <c r="AL234" s="38"/>
      <c r="AM234" s="38"/>
      <c r="AN234" s="38"/>
      <c r="AO234" s="38"/>
      <c r="AP234" s="38"/>
    </row>
    <row r="235" spans="1:42" x14ac:dyDescent="0.35">
      <c r="A235" s="41"/>
      <c r="B235" s="53"/>
      <c r="C235" s="38"/>
      <c r="D235" s="38"/>
      <c r="E235" s="38"/>
      <c r="F235" s="38"/>
      <c r="G235" s="38"/>
      <c r="H235" s="117" t="s">
        <v>393</v>
      </c>
      <c r="I235" s="110"/>
      <c r="J235" s="116">
        <f t="shared" si="12"/>
        <v>0</v>
      </c>
      <c r="K235" s="38"/>
      <c r="L235" s="38"/>
      <c r="M235" s="169">
        <v>1.2E-2</v>
      </c>
      <c r="N235" s="142">
        <f t="shared" si="13"/>
        <v>6307.2000000000007</v>
      </c>
      <c r="O235" s="38"/>
      <c r="P235" s="38"/>
      <c r="Q235" s="38"/>
      <c r="R235" s="38"/>
      <c r="S235" s="38"/>
      <c r="T235" s="38"/>
      <c r="U235" s="38"/>
      <c r="V235" s="38"/>
      <c r="W235" s="38"/>
      <c r="X235" s="38"/>
      <c r="Y235" s="38"/>
      <c r="Z235" s="38"/>
      <c r="AA235" s="38"/>
      <c r="AB235" s="38"/>
      <c r="AC235" s="38"/>
      <c r="AD235" s="38"/>
      <c r="AE235" s="38"/>
      <c r="AF235" s="38"/>
      <c r="AG235" s="38"/>
      <c r="AH235" s="38"/>
      <c r="AI235" s="38"/>
      <c r="AJ235" s="38"/>
      <c r="AK235" s="38"/>
      <c r="AL235" s="38"/>
      <c r="AM235" s="38"/>
      <c r="AN235" s="38"/>
      <c r="AO235" s="38"/>
      <c r="AP235" s="38"/>
    </row>
    <row r="236" spans="1:42" x14ac:dyDescent="0.35">
      <c r="A236" s="41"/>
      <c r="B236" s="53"/>
      <c r="C236" s="38"/>
      <c r="D236" s="38"/>
      <c r="E236" s="38"/>
      <c r="F236" s="38"/>
      <c r="G236" s="38"/>
      <c r="H236" s="117" t="s">
        <v>394</v>
      </c>
      <c r="I236" s="110"/>
      <c r="J236" s="116">
        <f t="shared" si="12"/>
        <v>0</v>
      </c>
      <c r="K236" s="38"/>
      <c r="L236" s="38"/>
      <c r="M236" s="169">
        <v>1.8000000000000002E-2</v>
      </c>
      <c r="N236" s="142">
        <f t="shared" si="13"/>
        <v>9460.8000000000011</v>
      </c>
      <c r="O236" s="38"/>
      <c r="P236" s="38"/>
      <c r="Q236" s="38"/>
      <c r="R236" s="38"/>
      <c r="S236" s="38"/>
      <c r="T236" s="38"/>
      <c r="U236" s="38"/>
      <c r="V236" s="38"/>
      <c r="W236" s="38"/>
      <c r="X236" s="38"/>
      <c r="Y236" s="38"/>
      <c r="Z236" s="38"/>
      <c r="AA236" s="38"/>
      <c r="AB236" s="38"/>
      <c r="AC236" s="38"/>
      <c r="AD236" s="38"/>
      <c r="AE236" s="38"/>
      <c r="AF236" s="38"/>
      <c r="AG236" s="38"/>
      <c r="AH236" s="38"/>
      <c r="AI236" s="38"/>
      <c r="AJ236" s="38"/>
      <c r="AK236" s="38"/>
      <c r="AL236" s="38"/>
      <c r="AM236" s="38"/>
      <c r="AN236" s="38"/>
      <c r="AO236" s="38"/>
      <c r="AP236" s="38"/>
    </row>
    <row r="237" spans="1:42" x14ac:dyDescent="0.35">
      <c r="A237" s="41"/>
      <c r="B237" s="53"/>
      <c r="C237" s="38"/>
      <c r="D237" s="38"/>
      <c r="E237" s="38"/>
      <c r="F237" s="38"/>
      <c r="G237" s="38"/>
      <c r="H237" s="117" t="s">
        <v>395</v>
      </c>
      <c r="I237" s="110"/>
      <c r="J237" s="116">
        <f t="shared" si="12"/>
        <v>0</v>
      </c>
      <c r="K237" s="38"/>
      <c r="L237" s="38"/>
      <c r="M237" s="169">
        <v>0.24299999999999999</v>
      </c>
      <c r="N237" s="142">
        <f t="shared" si="13"/>
        <v>127720.8</v>
      </c>
      <c r="O237" s="38"/>
      <c r="P237" s="38"/>
      <c r="Q237" s="38"/>
      <c r="R237" s="38"/>
      <c r="S237" s="38"/>
      <c r="T237" s="38"/>
      <c r="U237" s="38"/>
      <c r="V237" s="38"/>
      <c r="W237" s="38"/>
      <c r="X237" s="38"/>
      <c r="Y237" s="38"/>
      <c r="Z237" s="38"/>
      <c r="AA237" s="38"/>
      <c r="AB237" s="38"/>
      <c r="AC237" s="38"/>
      <c r="AD237" s="38"/>
      <c r="AE237" s="38"/>
      <c r="AF237" s="38"/>
      <c r="AG237" s="38"/>
      <c r="AH237" s="38"/>
      <c r="AI237" s="38"/>
      <c r="AJ237" s="38"/>
      <c r="AK237" s="38"/>
      <c r="AL237" s="38"/>
      <c r="AM237" s="38"/>
      <c r="AN237" s="38"/>
      <c r="AO237" s="38"/>
      <c r="AP237" s="38"/>
    </row>
    <row r="238" spans="1:42" x14ac:dyDescent="0.35">
      <c r="A238" s="41"/>
      <c r="B238" s="53"/>
      <c r="C238" s="38"/>
      <c r="D238" s="38"/>
      <c r="E238" s="38"/>
      <c r="F238" s="38"/>
      <c r="G238" s="38"/>
      <c r="H238" s="117" t="s">
        <v>396</v>
      </c>
      <c r="I238" s="110"/>
      <c r="J238" s="116">
        <f t="shared" si="12"/>
        <v>0</v>
      </c>
      <c r="K238" s="38"/>
      <c r="L238" s="38"/>
      <c r="M238" s="169">
        <v>0.318</v>
      </c>
      <c r="N238" s="142">
        <f t="shared" si="13"/>
        <v>167140.80000000002</v>
      </c>
      <c r="O238" s="38"/>
      <c r="P238" s="38"/>
      <c r="Q238" s="38"/>
      <c r="R238" s="38"/>
      <c r="S238" s="38"/>
      <c r="T238" s="38"/>
      <c r="U238" s="38"/>
      <c r="V238" s="38"/>
      <c r="W238" s="38"/>
      <c r="X238" s="38"/>
      <c r="Y238" s="38"/>
      <c r="Z238" s="38"/>
      <c r="AA238" s="38"/>
      <c r="AB238" s="38"/>
      <c r="AC238" s="38"/>
      <c r="AD238" s="38"/>
      <c r="AE238" s="38"/>
      <c r="AF238" s="38"/>
      <c r="AG238" s="38"/>
      <c r="AH238" s="38"/>
      <c r="AI238" s="38"/>
      <c r="AJ238" s="38"/>
      <c r="AK238" s="38"/>
      <c r="AL238" s="38"/>
      <c r="AM238" s="38"/>
      <c r="AN238" s="38"/>
      <c r="AO238" s="38"/>
      <c r="AP238" s="38"/>
    </row>
    <row r="239" spans="1:42" x14ac:dyDescent="0.35">
      <c r="A239" s="41"/>
      <c r="B239" s="53"/>
      <c r="C239" s="38"/>
      <c r="D239" s="38"/>
      <c r="E239" s="38"/>
      <c r="F239" s="38"/>
      <c r="G239" s="38"/>
      <c r="H239" s="117" t="s">
        <v>397</v>
      </c>
      <c r="I239" s="110"/>
      <c r="J239" s="116">
        <f t="shared" si="12"/>
        <v>0</v>
      </c>
      <c r="K239" s="38"/>
      <c r="L239" s="38"/>
      <c r="M239" s="169">
        <v>0.34200000000000003</v>
      </c>
      <c r="N239" s="142">
        <f t="shared" si="13"/>
        <v>179755.20000000004</v>
      </c>
      <c r="O239" s="38"/>
      <c r="P239" s="38"/>
      <c r="Q239" s="38"/>
      <c r="R239" s="38"/>
      <c r="S239" s="38"/>
      <c r="T239" s="38"/>
      <c r="U239" s="38"/>
      <c r="V239" s="38"/>
      <c r="W239" s="38"/>
      <c r="X239" s="38"/>
      <c r="Y239" s="38"/>
      <c r="Z239" s="38"/>
      <c r="AA239" s="38"/>
      <c r="AB239" s="38"/>
      <c r="AC239" s="38"/>
      <c r="AD239" s="38"/>
      <c r="AE239" s="38"/>
      <c r="AF239" s="38"/>
      <c r="AG239" s="38"/>
      <c r="AH239" s="38"/>
      <c r="AI239" s="38"/>
      <c r="AJ239" s="38"/>
      <c r="AK239" s="38"/>
      <c r="AL239" s="38"/>
      <c r="AM239" s="38"/>
      <c r="AN239" s="38"/>
      <c r="AO239" s="38"/>
      <c r="AP239" s="38"/>
    </row>
    <row r="240" spans="1:42" x14ac:dyDescent="0.35">
      <c r="A240" s="41"/>
      <c r="B240" s="53"/>
      <c r="C240" s="38"/>
      <c r="D240" s="38"/>
      <c r="E240" s="38"/>
      <c r="F240" s="38"/>
      <c r="G240" s="38"/>
      <c r="H240" s="117" t="s">
        <v>398</v>
      </c>
      <c r="I240" s="110"/>
      <c r="J240" s="116">
        <f t="shared" si="12"/>
        <v>0</v>
      </c>
      <c r="K240" s="38"/>
      <c r="L240" s="38"/>
      <c r="M240" s="169">
        <v>9.0000000000000011E-3</v>
      </c>
      <c r="N240" s="142">
        <f t="shared" si="13"/>
        <v>4730.4000000000005</v>
      </c>
      <c r="O240" s="38"/>
      <c r="P240" s="38"/>
      <c r="Q240" s="38"/>
      <c r="R240" s="38"/>
      <c r="S240" s="38"/>
      <c r="T240" s="38"/>
      <c r="U240" s="38"/>
      <c r="V240" s="38"/>
      <c r="W240" s="38"/>
      <c r="X240" s="38"/>
      <c r="Y240" s="38"/>
      <c r="Z240" s="38"/>
      <c r="AA240" s="38"/>
      <c r="AB240" s="38"/>
      <c r="AC240" s="38"/>
      <c r="AD240" s="38"/>
      <c r="AE240" s="38"/>
      <c r="AF240" s="38"/>
      <c r="AG240" s="38"/>
      <c r="AH240" s="38"/>
      <c r="AI240" s="38"/>
      <c r="AJ240" s="38"/>
      <c r="AK240" s="38"/>
      <c r="AL240" s="38"/>
      <c r="AM240" s="38"/>
      <c r="AN240" s="38"/>
      <c r="AO240" s="38"/>
      <c r="AP240" s="38"/>
    </row>
    <row r="241" spans="1:42" x14ac:dyDescent="0.35">
      <c r="A241" s="41"/>
      <c r="B241" s="53"/>
      <c r="C241" s="38"/>
      <c r="D241" s="38"/>
      <c r="E241" s="38"/>
      <c r="F241" s="38"/>
      <c r="G241" s="38"/>
      <c r="H241" s="117" t="s">
        <v>399</v>
      </c>
      <c r="I241" s="110"/>
      <c r="J241" s="116">
        <f t="shared" si="12"/>
        <v>0</v>
      </c>
      <c r="K241" s="38"/>
      <c r="L241" s="38"/>
      <c r="M241" s="169">
        <v>4.4999999999999998E-2</v>
      </c>
      <c r="N241" s="142">
        <f t="shared" si="13"/>
        <v>23652</v>
      </c>
      <c r="O241" s="38"/>
      <c r="P241" s="38"/>
      <c r="Q241" s="38"/>
      <c r="R241" s="38"/>
      <c r="S241" s="38"/>
      <c r="T241" s="38"/>
      <c r="U241" s="38"/>
      <c r="V241" s="38"/>
      <c r="W241" s="38"/>
      <c r="X241" s="38"/>
      <c r="Y241" s="38"/>
      <c r="Z241" s="38"/>
      <c r="AA241" s="38"/>
      <c r="AB241" s="38"/>
      <c r="AC241" s="38"/>
      <c r="AD241" s="38"/>
      <c r="AE241" s="38"/>
      <c r="AF241" s="38"/>
      <c r="AG241" s="38"/>
      <c r="AH241" s="38"/>
      <c r="AI241" s="38"/>
      <c r="AJ241" s="38"/>
      <c r="AK241" s="38"/>
      <c r="AL241" s="38"/>
      <c r="AM241" s="38"/>
      <c r="AN241" s="38"/>
      <c r="AO241" s="38"/>
      <c r="AP241" s="38"/>
    </row>
    <row r="242" spans="1:42" x14ac:dyDescent="0.35">
      <c r="A242" s="41"/>
      <c r="B242" s="53"/>
      <c r="C242" s="38"/>
      <c r="D242" s="38"/>
      <c r="E242" s="38"/>
      <c r="F242" s="38"/>
      <c r="G242" s="38"/>
      <c r="H242" s="117" t="s">
        <v>400</v>
      </c>
      <c r="I242" s="110"/>
      <c r="J242" s="116">
        <f t="shared" si="12"/>
        <v>0</v>
      </c>
      <c r="K242" s="38"/>
      <c r="L242" s="38"/>
      <c r="M242" s="169">
        <v>6.0000000000000001E-3</v>
      </c>
      <c r="N242" s="142">
        <f t="shared" si="13"/>
        <v>3153.6000000000004</v>
      </c>
      <c r="O242" s="38"/>
      <c r="P242" s="38"/>
      <c r="Q242" s="38"/>
      <c r="R242" s="38"/>
      <c r="S242" s="38"/>
      <c r="T242" s="38"/>
      <c r="U242" s="38"/>
      <c r="V242" s="38"/>
      <c r="W242" s="38"/>
      <c r="X242" s="38"/>
      <c r="Y242" s="38"/>
      <c r="Z242" s="38"/>
      <c r="AA242" s="38"/>
      <c r="AB242" s="38"/>
      <c r="AC242" s="38"/>
      <c r="AD242" s="38"/>
      <c r="AE242" s="38"/>
      <c r="AF242" s="38"/>
      <c r="AG242" s="38"/>
      <c r="AH242" s="38"/>
      <c r="AI242" s="38"/>
      <c r="AJ242" s="38"/>
      <c r="AK242" s="38"/>
      <c r="AL242" s="38"/>
      <c r="AM242" s="38"/>
      <c r="AN242" s="38"/>
      <c r="AO242" s="38"/>
      <c r="AP242" s="38"/>
    </row>
    <row r="243" spans="1:42" x14ac:dyDescent="0.35">
      <c r="A243" s="41"/>
      <c r="B243" s="53"/>
      <c r="C243" s="38"/>
      <c r="D243" s="38"/>
      <c r="E243" s="38"/>
      <c r="F243" s="38"/>
      <c r="G243" s="38"/>
      <c r="H243" s="117" t="s">
        <v>401</v>
      </c>
      <c r="I243" s="110"/>
      <c r="J243" s="116">
        <f t="shared" si="12"/>
        <v>0</v>
      </c>
      <c r="K243" s="38"/>
      <c r="L243" s="38"/>
      <c r="M243" s="169">
        <v>2.4E-2</v>
      </c>
      <c r="N243" s="142">
        <f t="shared" si="13"/>
        <v>12614.400000000001</v>
      </c>
      <c r="O243" s="38"/>
      <c r="P243" s="38"/>
      <c r="Q243" s="38"/>
      <c r="R243" s="38"/>
      <c r="S243" s="38"/>
      <c r="T243" s="38"/>
      <c r="U243" s="38"/>
      <c r="V243" s="38"/>
      <c r="W243" s="38"/>
      <c r="X243" s="38"/>
      <c r="Y243" s="38"/>
      <c r="Z243" s="38"/>
      <c r="AA243" s="38"/>
      <c r="AB243" s="38"/>
      <c r="AC243" s="38"/>
      <c r="AD243" s="38"/>
      <c r="AE243" s="38"/>
      <c r="AF243" s="38"/>
      <c r="AG243" s="38"/>
      <c r="AH243" s="38"/>
      <c r="AI243" s="38"/>
      <c r="AJ243" s="38"/>
      <c r="AK243" s="38"/>
      <c r="AL243" s="38"/>
      <c r="AM243" s="38"/>
      <c r="AN243" s="38"/>
      <c r="AO243" s="38"/>
      <c r="AP243" s="38"/>
    </row>
    <row r="244" spans="1:42" x14ac:dyDescent="0.35">
      <c r="A244" s="41"/>
      <c r="B244" s="53"/>
      <c r="C244" s="38"/>
      <c r="D244" s="38"/>
      <c r="E244" s="38"/>
      <c r="F244" s="38"/>
      <c r="G244" s="38"/>
      <c r="H244" s="117" t="s">
        <v>402</v>
      </c>
      <c r="I244" s="110"/>
      <c r="J244" s="116">
        <f t="shared" si="12"/>
        <v>0</v>
      </c>
      <c r="K244" s="38"/>
      <c r="L244" s="38"/>
      <c r="M244" s="169">
        <v>0.09</v>
      </c>
      <c r="N244" s="142">
        <f t="shared" si="13"/>
        <v>47304</v>
      </c>
      <c r="O244" s="38"/>
      <c r="P244" s="38"/>
      <c r="Q244" s="38"/>
      <c r="R244" s="38"/>
      <c r="S244" s="38"/>
      <c r="T244" s="38"/>
      <c r="U244" s="38"/>
      <c r="V244" s="38"/>
      <c r="W244" s="38"/>
      <c r="X244" s="38"/>
      <c r="Y244" s="38"/>
      <c r="Z244" s="38"/>
      <c r="AA244" s="38"/>
      <c r="AB244" s="38"/>
      <c r="AC244" s="38"/>
      <c r="AD244" s="38"/>
      <c r="AE244" s="38"/>
      <c r="AF244" s="38"/>
      <c r="AG244" s="38"/>
      <c r="AH244" s="38"/>
      <c r="AI244" s="38"/>
      <c r="AJ244" s="38"/>
      <c r="AK244" s="38"/>
      <c r="AL244" s="38"/>
      <c r="AM244" s="38"/>
      <c r="AN244" s="38"/>
      <c r="AO244" s="38"/>
      <c r="AP244" s="38"/>
    </row>
    <row r="245" spans="1:42" x14ac:dyDescent="0.35">
      <c r="A245" s="41"/>
      <c r="B245" s="53"/>
      <c r="C245" s="38"/>
      <c r="D245" s="38"/>
      <c r="E245" s="38"/>
      <c r="F245" s="38"/>
      <c r="G245" s="38"/>
      <c r="H245" s="117" t="s">
        <v>403</v>
      </c>
      <c r="I245" s="110"/>
      <c r="J245" s="116">
        <f t="shared" ref="J245:J250" si="14">N245*I245</f>
        <v>0</v>
      </c>
      <c r="K245" s="38"/>
      <c r="L245" s="38"/>
      <c r="M245" s="169">
        <v>6.3E-2</v>
      </c>
      <c r="N245" s="142">
        <f t="shared" ref="N245:N250" si="15">M245*60*24*365</f>
        <v>33112.800000000003</v>
      </c>
      <c r="O245" s="38"/>
      <c r="P245" s="38"/>
      <c r="Q245" s="38"/>
      <c r="R245" s="38"/>
      <c r="S245" s="38"/>
      <c r="T245" s="38"/>
      <c r="U245" s="38"/>
      <c r="V245" s="38"/>
      <c r="W245" s="38"/>
      <c r="X245" s="38"/>
      <c r="Y245" s="38"/>
      <c r="Z245" s="38"/>
      <c r="AA245" s="38"/>
      <c r="AB245" s="38"/>
      <c r="AC245" s="38"/>
      <c r="AD245" s="38"/>
      <c r="AE245" s="38"/>
      <c r="AF245" s="38"/>
      <c r="AG245" s="38"/>
      <c r="AH245" s="38"/>
      <c r="AI245" s="38"/>
      <c r="AJ245" s="38"/>
      <c r="AK245" s="38"/>
      <c r="AL245" s="38"/>
      <c r="AM245" s="38"/>
      <c r="AN245" s="38"/>
      <c r="AO245" s="38"/>
      <c r="AP245" s="38"/>
    </row>
    <row r="246" spans="1:42" x14ac:dyDescent="0.35">
      <c r="A246" s="41"/>
      <c r="B246" s="53"/>
      <c r="C246" s="38"/>
      <c r="D246" s="38"/>
      <c r="E246" s="38"/>
      <c r="F246" s="38"/>
      <c r="G246" s="38"/>
      <c r="H246" s="117" t="s">
        <v>404</v>
      </c>
      <c r="I246" s="110"/>
      <c r="J246" s="116">
        <f t="shared" si="14"/>
        <v>0</v>
      </c>
      <c r="K246" s="38"/>
      <c r="L246" s="38"/>
      <c r="M246" s="169">
        <v>1.8000000000000002E-2</v>
      </c>
      <c r="N246" s="142">
        <f t="shared" si="15"/>
        <v>9460.8000000000011</v>
      </c>
      <c r="O246" s="38"/>
      <c r="P246" s="38"/>
      <c r="Q246" s="38"/>
      <c r="R246" s="38"/>
      <c r="S246" s="38"/>
      <c r="T246" s="38"/>
      <c r="U246" s="38"/>
      <c r="V246" s="38"/>
      <c r="W246" s="38"/>
      <c r="X246" s="38"/>
      <c r="Y246" s="38"/>
      <c r="Z246" s="38"/>
      <c r="AA246" s="38"/>
      <c r="AB246" s="38"/>
      <c r="AC246" s="38"/>
      <c r="AD246" s="38"/>
      <c r="AE246" s="38"/>
      <c r="AF246" s="38"/>
      <c r="AG246" s="38"/>
      <c r="AH246" s="38"/>
      <c r="AI246" s="38"/>
      <c r="AJ246" s="38"/>
      <c r="AK246" s="38"/>
      <c r="AL246" s="38"/>
      <c r="AM246" s="38"/>
      <c r="AN246" s="38"/>
      <c r="AO246" s="38"/>
      <c r="AP246" s="38"/>
    </row>
    <row r="247" spans="1:42" x14ac:dyDescent="0.35">
      <c r="A247" s="41"/>
      <c r="B247" s="53"/>
      <c r="C247" s="38"/>
      <c r="D247" s="38"/>
      <c r="E247" s="38"/>
      <c r="F247" s="38"/>
      <c r="G247" s="38"/>
      <c r="H247" s="117" t="s">
        <v>405</v>
      </c>
      <c r="I247" s="110"/>
      <c r="J247" s="116">
        <f t="shared" si="14"/>
        <v>0</v>
      </c>
      <c r="K247" s="38"/>
      <c r="L247" s="38"/>
      <c r="M247" s="169">
        <v>5.3999999999999999E-2</v>
      </c>
      <c r="N247" s="142">
        <f t="shared" si="15"/>
        <v>28382.399999999998</v>
      </c>
      <c r="O247" s="38"/>
      <c r="P247" s="38"/>
      <c r="Q247" s="38"/>
      <c r="R247" s="38"/>
      <c r="S247" s="38"/>
      <c r="T247" s="38"/>
      <c r="U247" s="38"/>
      <c r="V247" s="38"/>
      <c r="W247" s="38"/>
      <c r="X247" s="38"/>
      <c r="Y247" s="38"/>
      <c r="Z247" s="38"/>
      <c r="AA247" s="38"/>
      <c r="AB247" s="38"/>
      <c r="AC247" s="38"/>
      <c r="AD247" s="38"/>
      <c r="AE247" s="38"/>
      <c r="AF247" s="38"/>
      <c r="AG247" s="38"/>
      <c r="AH247" s="38"/>
      <c r="AI247" s="38"/>
      <c r="AJ247" s="38"/>
      <c r="AK247" s="38"/>
      <c r="AL247" s="38"/>
      <c r="AM247" s="38"/>
      <c r="AN247" s="38"/>
      <c r="AO247" s="38"/>
      <c r="AP247" s="38"/>
    </row>
    <row r="248" spans="1:42" x14ac:dyDescent="0.35">
      <c r="A248" s="41"/>
      <c r="B248" s="53"/>
      <c r="C248" s="38"/>
      <c r="D248" s="38"/>
      <c r="E248" s="38"/>
      <c r="F248" s="38"/>
      <c r="G248" s="38"/>
      <c r="H248" s="117" t="s">
        <v>406</v>
      </c>
      <c r="I248" s="110"/>
      <c r="J248" s="116">
        <f t="shared" si="14"/>
        <v>0</v>
      </c>
      <c r="K248" s="38"/>
      <c r="L248" s="38"/>
      <c r="M248" s="169">
        <v>0.432</v>
      </c>
      <c r="N248" s="142">
        <f t="shared" si="15"/>
        <v>227059.19999999998</v>
      </c>
      <c r="O248" s="38"/>
      <c r="P248" s="38"/>
      <c r="Q248" s="38"/>
      <c r="R248" s="38"/>
      <c r="S248" s="38"/>
      <c r="T248" s="38"/>
      <c r="U248" s="38"/>
      <c r="V248" s="38"/>
      <c r="W248" s="38"/>
      <c r="X248" s="38"/>
      <c r="Y248" s="38"/>
      <c r="Z248" s="38"/>
      <c r="AA248" s="38"/>
      <c r="AB248" s="38"/>
      <c r="AC248" s="38"/>
      <c r="AD248" s="38"/>
      <c r="AE248" s="38"/>
      <c r="AF248" s="38"/>
      <c r="AG248" s="38"/>
      <c r="AH248" s="38"/>
      <c r="AI248" s="38"/>
      <c r="AJ248" s="38"/>
      <c r="AK248" s="38"/>
      <c r="AL248" s="38"/>
      <c r="AM248" s="38"/>
      <c r="AN248" s="38"/>
      <c r="AO248" s="38"/>
      <c r="AP248" s="38"/>
    </row>
    <row r="249" spans="1:42" x14ac:dyDescent="0.35">
      <c r="A249" s="41"/>
      <c r="B249" s="53"/>
      <c r="C249" s="38"/>
      <c r="D249" s="38"/>
      <c r="E249" s="38"/>
      <c r="F249" s="38"/>
      <c r="G249" s="38"/>
      <c r="H249" s="117" t="s">
        <v>407</v>
      </c>
      <c r="I249" s="110"/>
      <c r="J249" s="116">
        <f t="shared" si="14"/>
        <v>0</v>
      </c>
      <c r="K249" s="38"/>
      <c r="L249" s="38"/>
      <c r="M249" s="169">
        <v>1.4999999999999999E-2</v>
      </c>
      <c r="N249" s="142">
        <f t="shared" si="15"/>
        <v>7883.9999999999991</v>
      </c>
      <c r="O249" s="38"/>
      <c r="P249" s="38"/>
      <c r="Q249" s="38"/>
      <c r="R249" s="38"/>
      <c r="S249" s="38"/>
      <c r="T249" s="38"/>
      <c r="U249" s="38"/>
      <c r="V249" s="38"/>
      <c r="W249" s="38"/>
      <c r="X249" s="38"/>
      <c r="Y249" s="38"/>
      <c r="Z249" s="38"/>
      <c r="AA249" s="38"/>
      <c r="AB249" s="38"/>
      <c r="AC249" s="38"/>
      <c r="AD249" s="38"/>
      <c r="AE249" s="38"/>
      <c r="AF249" s="38"/>
      <c r="AG249" s="38"/>
      <c r="AH249" s="38"/>
      <c r="AI249" s="38"/>
      <c r="AJ249" s="38"/>
      <c r="AK249" s="38"/>
      <c r="AL249" s="38"/>
      <c r="AM249" s="38"/>
      <c r="AN249" s="38"/>
      <c r="AO249" s="38"/>
      <c r="AP249" s="38"/>
    </row>
    <row r="250" spans="1:42" x14ac:dyDescent="0.35">
      <c r="A250" s="41"/>
      <c r="B250" s="53"/>
      <c r="C250" s="38"/>
      <c r="D250" s="38"/>
      <c r="E250" s="38"/>
      <c r="F250" s="38"/>
      <c r="G250" s="38"/>
      <c r="H250" s="117" t="s">
        <v>408</v>
      </c>
      <c r="I250" s="110"/>
      <c r="J250" s="116">
        <f t="shared" si="14"/>
        <v>0</v>
      </c>
      <c r="K250" s="38"/>
      <c r="L250" s="38"/>
      <c r="M250" s="169">
        <v>0.129</v>
      </c>
      <c r="N250" s="142">
        <f t="shared" si="15"/>
        <v>67802.399999999994</v>
      </c>
      <c r="O250" s="38"/>
      <c r="P250" s="38"/>
      <c r="Q250" s="38"/>
      <c r="R250" s="38"/>
      <c r="S250" s="38"/>
      <c r="T250" s="38"/>
      <c r="U250" s="38"/>
      <c r="V250" s="38"/>
      <c r="W250" s="38"/>
      <c r="X250" s="38"/>
      <c r="Y250" s="38"/>
      <c r="Z250" s="38"/>
      <c r="AA250" s="38"/>
      <c r="AB250" s="38"/>
      <c r="AC250" s="38"/>
      <c r="AD250" s="38"/>
      <c r="AE250" s="38"/>
      <c r="AF250" s="38"/>
      <c r="AG250" s="38"/>
      <c r="AH250" s="38"/>
      <c r="AI250" s="38"/>
      <c r="AJ250" s="38"/>
      <c r="AK250" s="38"/>
      <c r="AL250" s="38"/>
      <c r="AM250" s="38"/>
      <c r="AN250" s="38"/>
      <c r="AO250" s="38"/>
      <c r="AP250" s="38"/>
    </row>
    <row r="251" spans="1:42" ht="15" thickBot="1" x14ac:dyDescent="0.4">
      <c r="A251" s="41"/>
      <c r="B251" s="53"/>
      <c r="C251" s="38"/>
      <c r="D251" s="38"/>
      <c r="E251" s="38"/>
      <c r="F251" s="38"/>
      <c r="G251" s="38"/>
      <c r="H251" s="124" t="s">
        <v>409</v>
      </c>
      <c r="I251" s="119"/>
      <c r="J251" s="92">
        <f>SUM(J149:J250)</f>
        <v>0</v>
      </c>
      <c r="K251" s="38"/>
      <c r="L251" s="38"/>
      <c r="M251" s="143"/>
      <c r="N251" s="143"/>
      <c r="O251" s="38"/>
      <c r="P251" s="38"/>
      <c r="Q251" s="38"/>
      <c r="R251" s="38"/>
      <c r="S251" s="38"/>
      <c r="T251" s="38"/>
      <c r="U251" s="38"/>
      <c r="V251" s="38"/>
      <c r="W251" s="38"/>
      <c r="X251" s="38"/>
      <c r="Y251" s="38"/>
      <c r="Z251" s="38"/>
      <c r="AA251" s="38"/>
      <c r="AB251" s="38"/>
      <c r="AC251" s="38"/>
      <c r="AD251" s="38"/>
      <c r="AE251" s="38"/>
      <c r="AF251" s="38"/>
      <c r="AG251" s="38"/>
      <c r="AH251" s="38"/>
      <c r="AI251" s="38"/>
      <c r="AJ251" s="38"/>
      <c r="AK251" s="38"/>
      <c r="AL251" s="38"/>
      <c r="AM251" s="38"/>
      <c r="AN251" s="38"/>
      <c r="AO251" s="38"/>
      <c r="AP251" s="38"/>
    </row>
    <row r="252" spans="1:42" x14ac:dyDescent="0.35">
      <c r="A252" s="41"/>
      <c r="B252" s="53"/>
      <c r="C252" s="38"/>
      <c r="D252" s="38"/>
      <c r="E252" s="38"/>
      <c r="F252" s="38"/>
      <c r="G252" s="38"/>
      <c r="H252" s="38"/>
      <c r="I252" s="38"/>
      <c r="J252" s="38"/>
      <c r="K252" s="38"/>
      <c r="L252" s="38"/>
      <c r="M252" s="143"/>
      <c r="N252" s="143"/>
      <c r="O252" s="38"/>
      <c r="P252" s="38"/>
      <c r="Q252" s="38"/>
      <c r="R252" s="38"/>
      <c r="S252" s="38"/>
      <c r="T252" s="38"/>
      <c r="U252" s="38"/>
      <c r="V252" s="38"/>
      <c r="W252" s="38"/>
      <c r="X252" s="38"/>
      <c r="Y252" s="38"/>
      <c r="Z252" s="38"/>
      <c r="AA252" s="38"/>
      <c r="AB252" s="38"/>
      <c r="AC252" s="38"/>
      <c r="AD252" s="38"/>
      <c r="AE252" s="38"/>
      <c r="AF252" s="38"/>
      <c r="AG252" s="38"/>
      <c r="AH252" s="38"/>
      <c r="AI252" s="38"/>
      <c r="AJ252" s="38"/>
      <c r="AK252" s="38"/>
      <c r="AL252" s="38"/>
      <c r="AM252" s="38"/>
      <c r="AN252" s="38"/>
      <c r="AO252" s="38"/>
      <c r="AP252" s="38"/>
    </row>
    <row r="253" spans="1:42" x14ac:dyDescent="0.35">
      <c r="A253" s="41"/>
      <c r="B253" s="53"/>
      <c r="C253" s="38"/>
      <c r="D253" s="38"/>
      <c r="E253" s="38"/>
      <c r="F253" s="38"/>
      <c r="G253" s="38"/>
      <c r="H253" s="38"/>
      <c r="I253" s="38"/>
      <c r="J253" s="38"/>
      <c r="K253" s="38"/>
      <c r="L253" s="38"/>
      <c r="M253" s="38"/>
      <c r="N253" s="38"/>
      <c r="O253" s="38"/>
      <c r="P253" s="38"/>
      <c r="Q253" s="38"/>
      <c r="R253" s="38"/>
      <c r="S253" s="38"/>
      <c r="T253" s="38"/>
      <c r="U253" s="38"/>
      <c r="V253" s="38"/>
      <c r="W253" s="38"/>
      <c r="X253" s="38"/>
      <c r="Y253" s="38"/>
      <c r="Z253" s="38"/>
      <c r="AA253" s="38"/>
      <c r="AB253" s="38"/>
      <c r="AC253" s="38"/>
      <c r="AD253" s="38"/>
      <c r="AE253" s="38"/>
      <c r="AF253" s="38"/>
      <c r="AG253" s="38"/>
      <c r="AH253" s="38"/>
      <c r="AI253" s="38"/>
      <c r="AJ253" s="38"/>
      <c r="AK253" s="38"/>
      <c r="AL253" s="38"/>
      <c r="AM253" s="38"/>
      <c r="AN253" s="38"/>
      <c r="AO253" s="38"/>
      <c r="AP253" s="38"/>
    </row>
    <row r="254" spans="1:42" x14ac:dyDescent="0.35">
      <c r="A254" s="41"/>
      <c r="B254" s="53"/>
      <c r="C254" s="38"/>
      <c r="D254" s="38"/>
      <c r="E254" s="38"/>
      <c r="F254" s="38"/>
      <c r="G254" s="38"/>
      <c r="H254" s="38"/>
      <c r="I254" s="38"/>
      <c r="J254" s="38"/>
      <c r="K254" s="38"/>
      <c r="L254" s="38"/>
      <c r="M254" s="38"/>
      <c r="N254" s="38"/>
      <c r="O254" s="38"/>
      <c r="P254" s="38"/>
      <c r="Q254" s="38"/>
      <c r="R254" s="38"/>
      <c r="S254" s="38"/>
      <c r="T254" s="38"/>
      <c r="U254" s="38"/>
      <c r="V254" s="38"/>
      <c r="W254" s="38"/>
      <c r="X254" s="38"/>
      <c r="Y254" s="38"/>
      <c r="Z254" s="38"/>
      <c r="AA254" s="38"/>
      <c r="AB254" s="38"/>
      <c r="AC254" s="38"/>
      <c r="AD254" s="38"/>
      <c r="AE254" s="38"/>
      <c r="AF254" s="38"/>
      <c r="AG254" s="38"/>
      <c r="AH254" s="38"/>
      <c r="AI254" s="38"/>
      <c r="AJ254" s="38"/>
      <c r="AK254" s="38"/>
      <c r="AL254" s="38"/>
      <c r="AM254" s="38"/>
      <c r="AN254" s="38"/>
      <c r="AO254" s="38"/>
      <c r="AP254" s="38"/>
    </row>
    <row r="255" spans="1:42" x14ac:dyDescent="0.35">
      <c r="A255" s="41"/>
      <c r="B255" s="53"/>
      <c r="C255" s="38"/>
      <c r="D255" s="38"/>
      <c r="E255" s="38"/>
      <c r="F255" s="38"/>
      <c r="G255" s="38"/>
      <c r="H255" s="38"/>
      <c r="I255" s="38"/>
      <c r="J255" s="38"/>
      <c r="K255" s="38"/>
      <c r="L255" s="38"/>
      <c r="M255" s="38"/>
      <c r="N255" s="38"/>
      <c r="O255" s="38"/>
      <c r="P255" s="38"/>
      <c r="Q255" s="38"/>
      <c r="R255" s="38"/>
      <c r="S255" s="38"/>
      <c r="T255" s="38"/>
      <c r="U255" s="38"/>
      <c r="V255" s="38"/>
      <c r="W255" s="38"/>
      <c r="X255" s="38"/>
      <c r="Y255" s="38"/>
      <c r="Z255" s="38"/>
      <c r="AA255" s="38"/>
      <c r="AB255" s="38"/>
      <c r="AC255" s="38"/>
      <c r="AD255" s="38"/>
      <c r="AE255" s="38"/>
      <c r="AF255" s="38"/>
      <c r="AG255" s="38"/>
      <c r="AH255" s="38"/>
      <c r="AI255" s="38"/>
      <c r="AJ255" s="38"/>
      <c r="AK255" s="38"/>
      <c r="AL255" s="38"/>
      <c r="AM255" s="38"/>
      <c r="AN255" s="38"/>
      <c r="AO255" s="38"/>
      <c r="AP255" s="38"/>
    </row>
    <row r="256" spans="1:42" x14ac:dyDescent="0.35">
      <c r="A256" s="41"/>
      <c r="B256" s="53"/>
      <c r="C256" s="38"/>
      <c r="D256" s="38"/>
      <c r="E256" s="38"/>
      <c r="F256" s="38"/>
      <c r="G256" s="38"/>
      <c r="H256" s="38"/>
      <c r="I256" s="38"/>
      <c r="J256" s="38"/>
      <c r="K256" s="38"/>
      <c r="L256" s="38"/>
      <c r="M256" s="38"/>
      <c r="N256" s="38"/>
      <c r="O256" s="38"/>
      <c r="P256" s="38"/>
      <c r="Q256" s="38"/>
      <c r="R256" s="38"/>
      <c r="S256" s="38"/>
      <c r="T256" s="38"/>
      <c r="U256" s="38"/>
      <c r="V256" s="38"/>
      <c r="W256" s="38"/>
      <c r="X256" s="38"/>
      <c r="Y256" s="38"/>
      <c r="Z256" s="38"/>
      <c r="AA256" s="38"/>
      <c r="AB256" s="38"/>
      <c r="AC256" s="38"/>
      <c r="AD256" s="38"/>
      <c r="AE256" s="38"/>
      <c r="AF256" s="38"/>
      <c r="AG256" s="38"/>
      <c r="AH256" s="38"/>
      <c r="AI256" s="38"/>
      <c r="AJ256" s="38"/>
      <c r="AK256" s="38"/>
      <c r="AL256" s="38"/>
      <c r="AM256" s="38"/>
      <c r="AN256" s="38"/>
      <c r="AO256" s="38"/>
      <c r="AP256" s="38"/>
    </row>
    <row r="257" spans="1:42" x14ac:dyDescent="0.35">
      <c r="A257" s="41"/>
      <c r="B257" s="53"/>
      <c r="C257" s="38"/>
      <c r="D257" s="38"/>
      <c r="E257" s="38"/>
      <c r="F257" s="38"/>
      <c r="G257" s="38"/>
      <c r="H257" s="38"/>
      <c r="I257" s="38"/>
      <c r="J257" s="38"/>
      <c r="K257" s="38"/>
      <c r="L257" s="38"/>
      <c r="M257" s="38"/>
      <c r="N257" s="38"/>
      <c r="O257" s="38"/>
      <c r="P257" s="38"/>
      <c r="Q257" s="38"/>
      <c r="R257" s="38"/>
      <c r="S257" s="38"/>
      <c r="T257" s="38"/>
      <c r="U257" s="38"/>
      <c r="V257" s="38"/>
      <c r="W257" s="38"/>
      <c r="X257" s="38"/>
      <c r="Y257" s="38"/>
      <c r="Z257" s="38"/>
      <c r="AA257" s="38"/>
      <c r="AB257" s="38"/>
      <c r="AC257" s="38"/>
      <c r="AD257" s="38"/>
      <c r="AE257" s="38"/>
      <c r="AF257" s="38"/>
      <c r="AG257" s="38"/>
      <c r="AH257" s="38"/>
      <c r="AI257" s="38"/>
      <c r="AJ257" s="38"/>
      <c r="AK257" s="38"/>
      <c r="AL257" s="38"/>
      <c r="AM257" s="38"/>
      <c r="AN257" s="38"/>
      <c r="AO257" s="38"/>
      <c r="AP257" s="38"/>
    </row>
    <row r="258" spans="1:42" x14ac:dyDescent="0.35">
      <c r="A258" s="41"/>
      <c r="B258" s="53"/>
      <c r="C258" s="38"/>
      <c r="D258" s="38"/>
      <c r="E258" s="38"/>
      <c r="F258" s="38"/>
      <c r="G258" s="38"/>
      <c r="H258" s="38"/>
      <c r="I258" s="38"/>
      <c r="J258" s="38"/>
      <c r="K258" s="38"/>
      <c r="L258" s="38"/>
      <c r="M258" s="38"/>
      <c r="N258" s="38"/>
      <c r="O258" s="38"/>
      <c r="P258" s="38"/>
      <c r="Q258" s="38"/>
      <c r="R258" s="38"/>
      <c r="S258" s="38"/>
      <c r="T258" s="38"/>
      <c r="U258" s="38"/>
      <c r="V258" s="38"/>
      <c r="W258" s="38"/>
      <c r="X258" s="38"/>
      <c r="Y258" s="38"/>
      <c r="Z258" s="38"/>
      <c r="AA258" s="38"/>
      <c r="AB258" s="38"/>
      <c r="AC258" s="38"/>
      <c r="AD258" s="38"/>
      <c r="AE258" s="38"/>
      <c r="AF258" s="38"/>
      <c r="AG258" s="38"/>
      <c r="AH258" s="38"/>
      <c r="AI258" s="38"/>
      <c r="AJ258" s="38"/>
      <c r="AK258" s="38"/>
      <c r="AL258" s="38"/>
      <c r="AM258" s="38"/>
      <c r="AN258" s="38"/>
      <c r="AO258" s="38"/>
      <c r="AP258" s="38"/>
    </row>
    <row r="259" spans="1:42" x14ac:dyDescent="0.35">
      <c r="A259" s="41"/>
      <c r="B259" s="53"/>
      <c r="C259" s="38"/>
      <c r="D259" s="38"/>
      <c r="E259" s="38"/>
      <c r="F259" s="38"/>
      <c r="G259" s="38"/>
      <c r="H259" s="38"/>
      <c r="I259" s="38"/>
      <c r="J259" s="38"/>
      <c r="K259" s="38"/>
      <c r="L259" s="38"/>
      <c r="M259" s="38"/>
      <c r="N259" s="38"/>
      <c r="O259" s="38"/>
      <c r="P259" s="38"/>
      <c r="Q259" s="38"/>
      <c r="R259" s="38"/>
      <c r="S259" s="38"/>
      <c r="T259" s="38"/>
      <c r="U259" s="38"/>
      <c r="V259" s="38"/>
      <c r="W259" s="38"/>
      <c r="X259" s="38"/>
      <c r="Y259" s="38"/>
      <c r="Z259" s="38"/>
      <c r="AA259" s="38"/>
      <c r="AB259" s="38"/>
      <c r="AC259" s="38"/>
      <c r="AD259" s="38"/>
      <c r="AE259" s="38"/>
      <c r="AF259" s="38"/>
      <c r="AG259" s="38"/>
      <c r="AH259" s="38"/>
      <c r="AI259" s="38"/>
      <c r="AJ259" s="38"/>
      <c r="AK259" s="38"/>
      <c r="AL259" s="38"/>
      <c r="AM259" s="38"/>
      <c r="AN259" s="38"/>
      <c r="AO259" s="38"/>
      <c r="AP259" s="38"/>
    </row>
    <row r="260" spans="1:42" x14ac:dyDescent="0.35">
      <c r="A260" s="41"/>
      <c r="B260" s="53"/>
      <c r="C260" s="38"/>
      <c r="D260" s="38"/>
      <c r="E260" s="38"/>
      <c r="F260" s="38"/>
      <c r="G260" s="38"/>
      <c r="H260" s="38"/>
      <c r="I260" s="38"/>
      <c r="J260" s="38"/>
      <c r="K260" s="38"/>
      <c r="L260" s="38"/>
      <c r="M260" s="38"/>
      <c r="N260" s="38"/>
      <c r="O260" s="38"/>
      <c r="P260" s="38"/>
      <c r="Q260" s="38"/>
      <c r="R260" s="38"/>
      <c r="S260" s="38"/>
      <c r="T260" s="38"/>
      <c r="U260" s="38"/>
      <c r="V260" s="38"/>
      <c r="W260" s="38"/>
      <c r="X260" s="38"/>
      <c r="Y260" s="38"/>
      <c r="Z260" s="38"/>
      <c r="AA260" s="38"/>
      <c r="AB260" s="38"/>
      <c r="AC260" s="38"/>
      <c r="AD260" s="38"/>
      <c r="AE260" s="38"/>
      <c r="AF260" s="38"/>
      <c r="AG260" s="38"/>
      <c r="AH260" s="38"/>
      <c r="AI260" s="38"/>
      <c r="AJ260" s="38"/>
      <c r="AK260" s="38"/>
      <c r="AL260" s="38"/>
      <c r="AM260" s="38"/>
      <c r="AN260" s="38"/>
      <c r="AO260" s="38"/>
      <c r="AP260" s="38"/>
    </row>
    <row r="261" spans="1:42" x14ac:dyDescent="0.35">
      <c r="A261" s="41"/>
      <c r="B261" s="53"/>
      <c r="C261" s="38"/>
      <c r="D261" s="38"/>
      <c r="E261" s="38"/>
      <c r="F261" s="38"/>
      <c r="G261" s="38"/>
      <c r="H261" s="38"/>
      <c r="I261" s="38"/>
      <c r="J261" s="38"/>
      <c r="K261" s="38"/>
      <c r="L261" s="38"/>
      <c r="M261" s="38"/>
      <c r="N261" s="38"/>
      <c r="O261" s="38"/>
      <c r="P261" s="38"/>
      <c r="Q261" s="38"/>
      <c r="R261" s="38"/>
      <c r="S261" s="38"/>
      <c r="T261" s="38"/>
      <c r="U261" s="38"/>
      <c r="V261" s="38"/>
      <c r="W261" s="38"/>
      <c r="X261" s="38"/>
      <c r="Y261" s="38"/>
      <c r="Z261" s="38"/>
      <c r="AA261" s="38"/>
      <c r="AB261" s="38"/>
      <c r="AC261" s="38"/>
      <c r="AD261" s="38"/>
      <c r="AE261" s="38"/>
      <c r="AF261" s="38"/>
      <c r="AG261" s="38"/>
      <c r="AH261" s="38"/>
      <c r="AI261" s="38"/>
      <c r="AJ261" s="38"/>
      <c r="AK261" s="38"/>
      <c r="AL261" s="38"/>
      <c r="AM261" s="38"/>
      <c r="AN261" s="38"/>
      <c r="AO261" s="38"/>
      <c r="AP261" s="38"/>
    </row>
    <row r="262" spans="1:42" x14ac:dyDescent="0.35">
      <c r="A262" s="41"/>
      <c r="B262" s="53"/>
      <c r="C262" s="38"/>
      <c r="D262" s="38"/>
      <c r="E262" s="38"/>
      <c r="F262" s="38"/>
      <c r="G262" s="38"/>
      <c r="H262" s="38"/>
      <c r="I262" s="38"/>
      <c r="J262" s="38"/>
      <c r="K262" s="38"/>
      <c r="L262" s="38"/>
      <c r="M262" s="38"/>
      <c r="N262" s="38"/>
      <c r="O262" s="38"/>
      <c r="P262" s="38"/>
      <c r="Q262" s="38"/>
      <c r="R262" s="38"/>
      <c r="S262" s="38"/>
      <c r="T262" s="38"/>
      <c r="U262" s="38"/>
      <c r="V262" s="38"/>
      <c r="W262" s="38"/>
      <c r="X262" s="38"/>
      <c r="Y262" s="38"/>
      <c r="Z262" s="38"/>
      <c r="AA262" s="38"/>
      <c r="AB262" s="38"/>
      <c r="AC262" s="38"/>
      <c r="AD262" s="38"/>
      <c r="AE262" s="38"/>
      <c r="AF262" s="38"/>
      <c r="AG262" s="38"/>
      <c r="AH262" s="38"/>
      <c r="AI262" s="38"/>
      <c r="AJ262" s="38"/>
      <c r="AK262" s="38"/>
      <c r="AL262" s="38"/>
      <c r="AM262" s="38"/>
      <c r="AN262" s="38"/>
      <c r="AO262" s="38"/>
      <c r="AP262" s="38"/>
    </row>
    <row r="263" spans="1:42" x14ac:dyDescent="0.35">
      <c r="A263" s="41"/>
      <c r="B263" s="53"/>
      <c r="C263" s="38"/>
      <c r="D263" s="38"/>
      <c r="E263" s="38"/>
      <c r="F263" s="38"/>
      <c r="G263" s="38"/>
      <c r="H263" s="38"/>
      <c r="I263" s="38"/>
      <c r="J263" s="38"/>
      <c r="K263" s="38"/>
      <c r="L263" s="38"/>
      <c r="M263" s="38"/>
      <c r="N263" s="38"/>
      <c r="O263" s="38"/>
      <c r="P263" s="38"/>
      <c r="Q263" s="38"/>
      <c r="R263" s="38"/>
      <c r="S263" s="38"/>
      <c r="T263" s="38"/>
      <c r="U263" s="38"/>
      <c r="V263" s="38"/>
      <c r="W263" s="38"/>
      <c r="X263" s="38"/>
      <c r="Y263" s="38"/>
      <c r="Z263" s="38"/>
      <c r="AA263" s="38"/>
      <c r="AB263" s="38"/>
      <c r="AC263" s="38"/>
      <c r="AD263" s="38"/>
      <c r="AE263" s="38"/>
      <c r="AF263" s="38"/>
      <c r="AG263" s="38"/>
      <c r="AH263" s="38"/>
      <c r="AI263" s="38"/>
      <c r="AJ263" s="38"/>
      <c r="AK263" s="38"/>
      <c r="AL263" s="38"/>
      <c r="AM263" s="38"/>
      <c r="AN263" s="38"/>
      <c r="AO263" s="38"/>
      <c r="AP263" s="38"/>
    </row>
    <row r="264" spans="1:42" x14ac:dyDescent="0.35">
      <c r="A264" s="41"/>
      <c r="B264" s="53"/>
      <c r="C264" s="38"/>
      <c r="D264" s="38"/>
      <c r="E264" s="38"/>
      <c r="F264" s="38"/>
      <c r="G264" s="38"/>
      <c r="H264" s="38"/>
      <c r="I264" s="38"/>
      <c r="J264" s="38"/>
      <c r="K264" s="38"/>
      <c r="L264" s="38"/>
      <c r="M264" s="38"/>
      <c r="N264" s="38"/>
      <c r="O264" s="38"/>
      <c r="P264" s="38"/>
      <c r="Q264" s="38"/>
      <c r="R264" s="38"/>
      <c r="S264" s="38"/>
      <c r="T264" s="38"/>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row>
    <row r="265" spans="1:42" x14ac:dyDescent="0.35">
      <c r="A265" s="41"/>
      <c r="B265" s="53"/>
      <c r="C265" s="38"/>
      <c r="D265" s="38"/>
      <c r="E265" s="38"/>
      <c r="F265" s="38"/>
      <c r="G265" s="38"/>
      <c r="H265" s="38"/>
      <c r="I265" s="38"/>
      <c r="J265" s="38"/>
      <c r="K265" s="38"/>
      <c r="L265" s="38"/>
      <c r="M265" s="38"/>
      <c r="N265" s="38"/>
      <c r="O265" s="38"/>
      <c r="P265" s="38"/>
      <c r="Q265" s="38"/>
      <c r="R265" s="38"/>
      <c r="S265" s="38"/>
      <c r="T265" s="38"/>
      <c r="U265" s="38"/>
      <c r="V265" s="38"/>
      <c r="W265" s="38"/>
      <c r="X265" s="38"/>
      <c r="Y265" s="38"/>
      <c r="Z265" s="38"/>
      <c r="AA265" s="38"/>
      <c r="AB265" s="38"/>
      <c r="AC265" s="38"/>
      <c r="AD265" s="38"/>
      <c r="AE265" s="38"/>
      <c r="AF265" s="38"/>
      <c r="AG265" s="38"/>
      <c r="AH265" s="38"/>
      <c r="AI265" s="38"/>
      <c r="AJ265" s="38"/>
      <c r="AK265" s="38"/>
      <c r="AL265" s="38"/>
      <c r="AM265" s="38"/>
      <c r="AN265" s="38"/>
      <c r="AO265" s="38"/>
      <c r="AP265" s="38"/>
    </row>
    <row r="266" spans="1:42" x14ac:dyDescent="0.35">
      <c r="A266" s="41"/>
      <c r="B266" s="53"/>
      <c r="C266" s="38"/>
      <c r="D266" s="38"/>
      <c r="E266" s="38"/>
      <c r="F266" s="38"/>
      <c r="G266" s="38"/>
      <c r="H266" s="38"/>
      <c r="I266" s="38"/>
      <c r="J266" s="38"/>
      <c r="K266" s="38"/>
      <c r="L266" s="38"/>
      <c r="M266" s="38"/>
      <c r="N266" s="38"/>
      <c r="O266" s="38"/>
      <c r="P266" s="38"/>
      <c r="Q266" s="38"/>
      <c r="R266" s="38"/>
      <c r="S266" s="38"/>
      <c r="T266" s="38"/>
      <c r="U266" s="38"/>
      <c r="V266" s="38"/>
      <c r="W266" s="38"/>
      <c r="X266" s="38"/>
      <c r="Y266" s="38"/>
      <c r="Z266" s="38"/>
      <c r="AA266" s="38"/>
      <c r="AB266" s="38"/>
      <c r="AC266" s="38"/>
      <c r="AD266" s="38"/>
      <c r="AE266" s="38"/>
      <c r="AF266" s="38"/>
      <c r="AG266" s="38"/>
      <c r="AH266" s="38"/>
      <c r="AI266" s="38"/>
      <c r="AJ266" s="38"/>
      <c r="AK266" s="38"/>
      <c r="AL266" s="38"/>
      <c r="AM266" s="38"/>
      <c r="AN266" s="38"/>
      <c r="AO266" s="38"/>
      <c r="AP266" s="38"/>
    </row>
    <row r="267" spans="1:42" x14ac:dyDescent="0.35">
      <c r="A267" s="41"/>
      <c r="B267" s="53"/>
      <c r="C267" s="38"/>
      <c r="D267" s="38"/>
      <c r="E267" s="38"/>
      <c r="F267" s="38"/>
      <c r="G267" s="38"/>
      <c r="H267" s="38"/>
      <c r="I267" s="38"/>
      <c r="J267" s="38"/>
      <c r="K267" s="38"/>
      <c r="L267" s="38"/>
      <c r="M267" s="38"/>
      <c r="N267" s="38"/>
      <c r="O267" s="38"/>
      <c r="P267" s="38"/>
      <c r="Q267" s="38"/>
      <c r="R267" s="38"/>
      <c r="S267" s="38"/>
      <c r="T267" s="38"/>
      <c r="U267" s="38"/>
      <c r="V267" s="38"/>
      <c r="W267" s="38"/>
      <c r="X267" s="38"/>
      <c r="Y267" s="38"/>
      <c r="Z267" s="38"/>
      <c r="AA267" s="38"/>
      <c r="AB267" s="38"/>
      <c r="AC267" s="38"/>
      <c r="AD267" s="38"/>
      <c r="AE267" s="38"/>
      <c r="AF267" s="38"/>
      <c r="AG267" s="38"/>
      <c r="AH267" s="38"/>
      <c r="AI267" s="38"/>
      <c r="AJ267" s="38"/>
      <c r="AK267" s="38"/>
      <c r="AL267" s="38"/>
      <c r="AM267" s="38"/>
      <c r="AN267" s="38"/>
      <c r="AO267" s="38"/>
      <c r="AP267" s="38"/>
    </row>
    <row r="268" spans="1:42" x14ac:dyDescent="0.35">
      <c r="A268" s="41"/>
      <c r="B268" s="53"/>
      <c r="C268" s="38"/>
      <c r="D268" s="38"/>
      <c r="E268" s="38"/>
      <c r="F268" s="38"/>
      <c r="G268" s="38"/>
      <c r="H268" s="38"/>
      <c r="I268" s="38"/>
      <c r="J268" s="38"/>
      <c r="K268" s="38"/>
      <c r="L268" s="38"/>
      <c r="M268" s="38"/>
      <c r="N268" s="38"/>
      <c r="O268" s="38"/>
      <c r="P268" s="38"/>
      <c r="Q268" s="38"/>
      <c r="R268" s="38"/>
      <c r="S268" s="38"/>
      <c r="T268" s="38"/>
      <c r="U268" s="38"/>
      <c r="V268" s="38"/>
      <c r="W268" s="38"/>
      <c r="X268" s="38"/>
      <c r="Y268" s="38"/>
      <c r="Z268" s="38"/>
      <c r="AA268" s="38"/>
      <c r="AB268" s="38"/>
      <c r="AC268" s="38"/>
      <c r="AD268" s="38"/>
      <c r="AE268" s="38"/>
      <c r="AF268" s="38"/>
      <c r="AG268" s="38"/>
      <c r="AH268" s="38"/>
      <c r="AI268" s="38"/>
      <c r="AJ268" s="38"/>
      <c r="AK268" s="38"/>
      <c r="AL268" s="38"/>
      <c r="AM268" s="38"/>
      <c r="AN268" s="38"/>
      <c r="AO268" s="38"/>
      <c r="AP268" s="38"/>
    </row>
    <row r="269" spans="1:42" x14ac:dyDescent="0.35">
      <c r="A269" s="41"/>
      <c r="B269" s="53"/>
      <c r="C269" s="38"/>
      <c r="D269" s="38"/>
      <c r="E269" s="38"/>
      <c r="F269" s="38"/>
      <c r="G269" s="38"/>
      <c r="H269" s="38"/>
      <c r="I269" s="38"/>
      <c r="J269" s="38"/>
      <c r="K269" s="38"/>
      <c r="L269" s="38"/>
      <c r="M269" s="38"/>
      <c r="N269" s="38"/>
      <c r="O269" s="38"/>
      <c r="P269" s="38"/>
      <c r="Q269" s="38"/>
      <c r="R269" s="38"/>
      <c r="S269" s="38"/>
      <c r="T269" s="38"/>
      <c r="U269" s="38"/>
      <c r="V269" s="38"/>
      <c r="W269" s="38"/>
      <c r="X269" s="38"/>
      <c r="Y269" s="38"/>
      <c r="Z269" s="38"/>
      <c r="AA269" s="38"/>
      <c r="AB269" s="38"/>
      <c r="AC269" s="38"/>
      <c r="AD269" s="38"/>
      <c r="AE269" s="38"/>
      <c r="AF269" s="38"/>
      <c r="AG269" s="38"/>
      <c r="AH269" s="38"/>
      <c r="AI269" s="38"/>
      <c r="AJ269" s="38"/>
      <c r="AK269" s="38"/>
      <c r="AL269" s="38"/>
      <c r="AM269" s="38"/>
      <c r="AN269" s="38"/>
      <c r="AO269" s="38"/>
      <c r="AP269" s="38"/>
    </row>
    <row r="270" spans="1:42" x14ac:dyDescent="0.35">
      <c r="A270" s="41"/>
      <c r="B270" s="53"/>
      <c r="C270" s="38"/>
      <c r="D270" s="38"/>
      <c r="E270" s="38"/>
      <c r="F270" s="38"/>
      <c r="G270" s="38"/>
      <c r="H270" s="38"/>
      <c r="I270" s="38"/>
      <c r="J270" s="38"/>
      <c r="K270" s="38"/>
      <c r="L270" s="38"/>
      <c r="M270" s="38"/>
      <c r="N270" s="38"/>
      <c r="O270" s="38"/>
      <c r="P270" s="38"/>
      <c r="Q270" s="38"/>
      <c r="R270" s="38"/>
      <c r="S270" s="38"/>
      <c r="T270" s="38"/>
      <c r="U270" s="38"/>
      <c r="V270" s="38"/>
      <c r="W270" s="38"/>
      <c r="X270" s="38"/>
      <c r="Y270" s="38"/>
      <c r="Z270" s="38"/>
      <c r="AA270" s="38"/>
      <c r="AB270" s="38"/>
      <c r="AC270" s="38"/>
      <c r="AD270" s="38"/>
      <c r="AE270" s="38"/>
      <c r="AF270" s="38"/>
      <c r="AG270" s="38"/>
      <c r="AH270" s="38"/>
      <c r="AI270" s="38"/>
      <c r="AJ270" s="38"/>
      <c r="AK270" s="38"/>
      <c r="AL270" s="38"/>
      <c r="AM270" s="38"/>
      <c r="AN270" s="38"/>
      <c r="AO270" s="38"/>
      <c r="AP270" s="38"/>
    </row>
    <row r="271" spans="1:42" x14ac:dyDescent="0.35">
      <c r="A271" s="41"/>
      <c r="B271" s="53"/>
      <c r="C271" s="38"/>
      <c r="D271" s="38"/>
      <c r="E271" s="38"/>
      <c r="F271" s="38"/>
      <c r="G271" s="38"/>
      <c r="H271" s="38"/>
      <c r="I271" s="38"/>
      <c r="J271" s="38"/>
      <c r="K271" s="38"/>
      <c r="L271" s="38"/>
      <c r="M271" s="38"/>
      <c r="N271" s="38"/>
      <c r="O271" s="38"/>
      <c r="P271" s="38"/>
      <c r="Q271" s="38"/>
      <c r="R271" s="38"/>
      <c r="S271" s="38"/>
      <c r="T271" s="38"/>
      <c r="U271" s="38"/>
      <c r="V271" s="38"/>
      <c r="W271" s="38"/>
      <c r="X271" s="38"/>
      <c r="Y271" s="38"/>
      <c r="Z271" s="38"/>
      <c r="AA271" s="38"/>
      <c r="AB271" s="38"/>
      <c r="AC271" s="38"/>
      <c r="AD271" s="38"/>
      <c r="AE271" s="38"/>
      <c r="AF271" s="38"/>
      <c r="AG271" s="38"/>
      <c r="AH271" s="38"/>
      <c r="AI271" s="38"/>
      <c r="AJ271" s="38"/>
      <c r="AK271" s="38"/>
      <c r="AL271" s="38"/>
      <c r="AM271" s="38"/>
      <c r="AN271" s="38"/>
      <c r="AO271" s="38"/>
      <c r="AP271" s="38"/>
    </row>
    <row r="272" spans="1:42" x14ac:dyDescent="0.35">
      <c r="A272" s="41"/>
      <c r="B272" s="53"/>
      <c r="C272" s="38"/>
      <c r="D272" s="38"/>
      <c r="E272" s="38"/>
      <c r="F272" s="38"/>
      <c r="G272" s="38"/>
      <c r="H272" s="38"/>
      <c r="I272" s="38"/>
      <c r="J272" s="38"/>
      <c r="K272" s="38"/>
      <c r="L272" s="38"/>
      <c r="M272" s="38"/>
      <c r="N272" s="38"/>
      <c r="O272" s="38"/>
      <c r="P272" s="38"/>
      <c r="Q272" s="38"/>
      <c r="R272" s="38"/>
      <c r="S272" s="38"/>
      <c r="T272" s="38"/>
      <c r="U272" s="38"/>
      <c r="V272" s="38"/>
      <c r="W272" s="38"/>
      <c r="X272" s="38"/>
      <c r="Y272" s="38"/>
      <c r="Z272" s="38"/>
      <c r="AA272" s="38"/>
      <c r="AB272" s="38"/>
      <c r="AC272" s="38"/>
      <c r="AD272" s="38"/>
      <c r="AE272" s="38"/>
      <c r="AF272" s="38"/>
      <c r="AG272" s="38"/>
      <c r="AH272" s="38"/>
      <c r="AI272" s="38"/>
      <c r="AJ272" s="38"/>
      <c r="AK272" s="38"/>
      <c r="AL272" s="38"/>
      <c r="AM272" s="38"/>
      <c r="AN272" s="38"/>
      <c r="AO272" s="38"/>
      <c r="AP272" s="38"/>
    </row>
    <row r="273" spans="1:42" x14ac:dyDescent="0.35">
      <c r="A273" s="41"/>
      <c r="B273" s="53"/>
      <c r="C273" s="38"/>
      <c r="D273" s="38"/>
      <c r="E273" s="38"/>
      <c r="F273" s="38"/>
      <c r="G273" s="38"/>
      <c r="H273" s="38"/>
      <c r="I273" s="38"/>
      <c r="J273" s="38"/>
      <c r="K273" s="38"/>
      <c r="L273" s="38"/>
      <c r="M273" s="38"/>
      <c r="N273" s="38"/>
      <c r="O273" s="38"/>
      <c r="P273" s="38"/>
      <c r="Q273" s="38"/>
      <c r="R273" s="38"/>
      <c r="S273" s="38"/>
      <c r="T273" s="38"/>
      <c r="U273" s="38"/>
      <c r="V273" s="38"/>
      <c r="W273" s="38"/>
      <c r="X273" s="38"/>
      <c r="Y273" s="38"/>
      <c r="Z273" s="38"/>
      <c r="AA273" s="38"/>
      <c r="AB273" s="38"/>
      <c r="AC273" s="38"/>
      <c r="AD273" s="38"/>
      <c r="AE273" s="38"/>
      <c r="AF273" s="38"/>
      <c r="AG273" s="38"/>
      <c r="AH273" s="38"/>
      <c r="AI273" s="38"/>
      <c r="AJ273" s="38"/>
      <c r="AK273" s="38"/>
      <c r="AL273" s="38"/>
      <c r="AM273" s="38"/>
      <c r="AN273" s="38"/>
      <c r="AO273" s="38"/>
      <c r="AP273" s="38"/>
    </row>
    <row r="274" spans="1:42" x14ac:dyDescent="0.35">
      <c r="A274" s="41"/>
      <c r="B274" s="53"/>
      <c r="C274" s="38"/>
      <c r="D274" s="38"/>
      <c r="E274" s="38"/>
      <c r="F274" s="38"/>
      <c r="G274" s="38"/>
      <c r="H274" s="38"/>
      <c r="I274" s="38"/>
      <c r="J274" s="38"/>
      <c r="K274" s="38"/>
      <c r="L274" s="38"/>
      <c r="M274" s="38"/>
      <c r="N274" s="38"/>
      <c r="O274" s="38"/>
      <c r="P274" s="38"/>
      <c r="Q274" s="38"/>
      <c r="R274" s="38"/>
      <c r="S274" s="38"/>
      <c r="T274" s="38"/>
      <c r="U274" s="38"/>
      <c r="V274" s="38"/>
      <c r="W274" s="38"/>
      <c r="X274" s="38"/>
      <c r="Y274" s="38"/>
      <c r="Z274" s="38"/>
      <c r="AA274" s="38"/>
      <c r="AB274" s="38"/>
      <c r="AC274" s="38"/>
      <c r="AD274" s="38"/>
      <c r="AE274" s="38"/>
      <c r="AF274" s="38"/>
      <c r="AG274" s="38"/>
      <c r="AH274" s="38"/>
      <c r="AI274" s="38"/>
      <c r="AJ274" s="38"/>
      <c r="AK274" s="38"/>
      <c r="AL274" s="38"/>
      <c r="AM274" s="38"/>
      <c r="AN274" s="38"/>
      <c r="AO274" s="38"/>
      <c r="AP274" s="38"/>
    </row>
    <row r="275" spans="1:42" x14ac:dyDescent="0.35">
      <c r="A275" s="41"/>
      <c r="B275" s="53"/>
      <c r="C275" s="38"/>
      <c r="D275" s="38"/>
      <c r="E275" s="38"/>
      <c r="F275" s="38"/>
      <c r="G275" s="38"/>
      <c r="H275" s="38"/>
      <c r="I275" s="38"/>
      <c r="J275" s="38"/>
      <c r="K275" s="38"/>
      <c r="L275" s="38"/>
      <c r="M275" s="38"/>
      <c r="N275" s="38"/>
      <c r="O275" s="38"/>
      <c r="P275" s="38"/>
      <c r="Q275" s="38"/>
      <c r="R275" s="38"/>
      <c r="S275" s="38"/>
      <c r="T275" s="38"/>
      <c r="U275" s="38"/>
      <c r="V275" s="38"/>
      <c r="W275" s="38"/>
      <c r="X275" s="38"/>
      <c r="Y275" s="38"/>
      <c r="Z275" s="38"/>
      <c r="AA275" s="38"/>
      <c r="AB275" s="38"/>
      <c r="AC275" s="38"/>
      <c r="AD275" s="38"/>
      <c r="AE275" s="38"/>
      <c r="AF275" s="38"/>
      <c r="AG275" s="38"/>
      <c r="AH275" s="38"/>
      <c r="AI275" s="38"/>
      <c r="AJ275" s="38"/>
      <c r="AK275" s="38"/>
      <c r="AL275" s="38"/>
      <c r="AM275" s="38"/>
      <c r="AN275" s="38"/>
      <c r="AO275" s="38"/>
      <c r="AP275" s="38"/>
    </row>
    <row r="276" spans="1:42" x14ac:dyDescent="0.35">
      <c r="A276" s="41"/>
      <c r="B276" s="53"/>
      <c r="C276" s="38"/>
      <c r="D276" s="38"/>
      <c r="E276" s="38"/>
      <c r="F276" s="38"/>
      <c r="G276" s="38"/>
      <c r="H276" s="38"/>
      <c r="I276" s="38"/>
      <c r="J276" s="38"/>
      <c r="K276" s="38"/>
      <c r="L276" s="38"/>
      <c r="M276" s="38"/>
      <c r="N276" s="38"/>
      <c r="O276" s="38"/>
      <c r="P276" s="38"/>
      <c r="Q276" s="38"/>
      <c r="R276" s="38"/>
      <c r="S276" s="38"/>
      <c r="T276" s="38"/>
      <c r="U276" s="38"/>
      <c r="V276" s="38"/>
      <c r="W276" s="38"/>
      <c r="X276" s="38"/>
      <c r="Y276" s="38"/>
      <c r="Z276" s="38"/>
      <c r="AA276" s="38"/>
      <c r="AB276" s="38"/>
      <c r="AC276" s="38"/>
      <c r="AD276" s="38"/>
      <c r="AE276" s="38"/>
      <c r="AF276" s="38"/>
      <c r="AG276" s="38"/>
      <c r="AH276" s="38"/>
      <c r="AI276" s="38"/>
      <c r="AJ276" s="38"/>
      <c r="AK276" s="38"/>
      <c r="AL276" s="38"/>
      <c r="AM276" s="38"/>
      <c r="AN276" s="38"/>
      <c r="AO276" s="38"/>
      <c r="AP276" s="38"/>
    </row>
    <row r="277" spans="1:42" x14ac:dyDescent="0.35">
      <c r="A277" s="41"/>
      <c r="B277" s="53"/>
      <c r="C277" s="38"/>
      <c r="D277" s="38"/>
      <c r="E277" s="38"/>
      <c r="F277" s="38"/>
      <c r="G277" s="38"/>
      <c r="H277" s="38"/>
      <c r="I277" s="38"/>
      <c r="J277" s="38"/>
      <c r="K277" s="38"/>
      <c r="L277" s="38"/>
      <c r="M277" s="38"/>
      <c r="N277" s="38"/>
      <c r="O277" s="38"/>
      <c r="P277" s="38"/>
      <c r="Q277" s="38"/>
      <c r="R277" s="38"/>
      <c r="S277" s="38"/>
      <c r="T277" s="38"/>
      <c r="U277" s="38"/>
      <c r="V277" s="38"/>
      <c r="W277" s="38"/>
      <c r="X277" s="38"/>
      <c r="Y277" s="38"/>
      <c r="Z277" s="38"/>
      <c r="AA277" s="38"/>
      <c r="AB277" s="38"/>
      <c r="AC277" s="38"/>
      <c r="AD277" s="38"/>
      <c r="AE277" s="38"/>
      <c r="AF277" s="38"/>
      <c r="AG277" s="38"/>
      <c r="AH277" s="38"/>
      <c r="AI277" s="38"/>
      <c r="AJ277" s="38"/>
      <c r="AK277" s="38"/>
      <c r="AL277" s="38"/>
      <c r="AM277" s="38"/>
      <c r="AN277" s="38"/>
      <c r="AO277" s="38"/>
      <c r="AP277" s="38"/>
    </row>
    <row r="278" spans="1:42" x14ac:dyDescent="0.35">
      <c r="A278" s="41"/>
      <c r="B278" s="53"/>
      <c r="C278" s="38"/>
      <c r="D278" s="38"/>
      <c r="E278" s="38"/>
      <c r="F278" s="38"/>
      <c r="G278" s="38"/>
      <c r="H278" s="38"/>
      <c r="I278" s="38"/>
      <c r="J278" s="38"/>
      <c r="K278" s="38"/>
      <c r="L278" s="38"/>
      <c r="M278" s="38"/>
      <c r="N278" s="38"/>
      <c r="O278" s="38"/>
      <c r="P278" s="38"/>
      <c r="Q278" s="38"/>
      <c r="R278" s="38"/>
      <c r="S278" s="38"/>
      <c r="T278" s="38"/>
      <c r="U278" s="38"/>
      <c r="V278" s="38"/>
      <c r="W278" s="38"/>
      <c r="X278" s="38"/>
      <c r="Y278" s="38"/>
      <c r="Z278" s="38"/>
      <c r="AA278" s="38"/>
      <c r="AB278" s="38"/>
      <c r="AC278" s="38"/>
      <c r="AD278" s="38"/>
      <c r="AE278" s="38"/>
      <c r="AF278" s="38"/>
      <c r="AG278" s="38"/>
      <c r="AH278" s="38"/>
      <c r="AI278" s="38"/>
      <c r="AJ278" s="38"/>
      <c r="AK278" s="38"/>
      <c r="AL278" s="38"/>
      <c r="AM278" s="38"/>
      <c r="AN278" s="38"/>
      <c r="AO278" s="38"/>
      <c r="AP278" s="38"/>
    </row>
    <row r="279" spans="1:42" x14ac:dyDescent="0.35">
      <c r="A279" s="41"/>
      <c r="B279" s="53"/>
      <c r="C279" s="38"/>
      <c r="D279" s="38"/>
      <c r="E279" s="38"/>
      <c r="F279" s="38"/>
      <c r="G279" s="38"/>
      <c r="H279" s="38"/>
      <c r="I279" s="38"/>
      <c r="J279" s="38"/>
      <c r="K279" s="38"/>
      <c r="L279" s="38"/>
      <c r="M279" s="38"/>
      <c r="N279" s="38"/>
      <c r="O279" s="38"/>
      <c r="P279" s="38"/>
      <c r="Q279" s="38"/>
      <c r="R279" s="38"/>
      <c r="S279" s="38"/>
      <c r="T279" s="38"/>
      <c r="U279" s="38"/>
      <c r="V279" s="38"/>
      <c r="W279" s="38"/>
      <c r="X279" s="38"/>
      <c r="Y279" s="38"/>
      <c r="Z279" s="38"/>
      <c r="AA279" s="38"/>
      <c r="AB279" s="38"/>
      <c r="AC279" s="38"/>
      <c r="AD279" s="38"/>
      <c r="AE279" s="38"/>
      <c r="AF279" s="38"/>
      <c r="AG279" s="38"/>
      <c r="AH279" s="38"/>
      <c r="AI279" s="38"/>
      <c r="AJ279" s="38"/>
      <c r="AK279" s="38"/>
      <c r="AL279" s="38"/>
      <c r="AM279" s="38"/>
      <c r="AN279" s="38"/>
      <c r="AO279" s="38"/>
      <c r="AP279" s="38"/>
    </row>
    <row r="280" spans="1:42" x14ac:dyDescent="0.35">
      <c r="A280" s="41"/>
      <c r="B280" s="53"/>
      <c r="C280" s="38"/>
      <c r="D280" s="38"/>
      <c r="E280" s="38"/>
      <c r="F280" s="38"/>
      <c r="G280" s="38"/>
      <c r="H280" s="38"/>
      <c r="I280" s="38"/>
      <c r="J280" s="38"/>
      <c r="K280" s="38"/>
      <c r="L280" s="38"/>
      <c r="M280" s="38"/>
      <c r="N280" s="38"/>
      <c r="O280" s="38"/>
      <c r="P280" s="38"/>
      <c r="Q280" s="38"/>
      <c r="R280" s="38"/>
      <c r="S280" s="38"/>
      <c r="T280" s="38"/>
      <c r="U280" s="38"/>
      <c r="V280" s="38"/>
      <c r="W280" s="38"/>
      <c r="X280" s="38"/>
      <c r="Y280" s="38"/>
      <c r="Z280" s="38"/>
      <c r="AA280" s="38"/>
      <c r="AB280" s="38"/>
      <c r="AC280" s="38"/>
      <c r="AD280" s="38"/>
      <c r="AE280" s="38"/>
      <c r="AF280" s="38"/>
      <c r="AG280" s="38"/>
      <c r="AH280" s="38"/>
      <c r="AI280" s="38"/>
      <c r="AJ280" s="38"/>
      <c r="AK280" s="38"/>
      <c r="AL280" s="38"/>
      <c r="AM280" s="38"/>
      <c r="AN280" s="38"/>
      <c r="AO280" s="38"/>
      <c r="AP280" s="38"/>
    </row>
    <row r="281" spans="1:42" x14ac:dyDescent="0.35">
      <c r="A281" s="41"/>
      <c r="B281" s="53"/>
      <c r="C281" s="38"/>
      <c r="D281" s="38"/>
      <c r="E281" s="38"/>
      <c r="F281" s="38"/>
      <c r="G281" s="38"/>
      <c r="H281" s="38"/>
      <c r="I281" s="38"/>
      <c r="J281" s="38"/>
      <c r="K281" s="38"/>
      <c r="L281" s="38"/>
      <c r="M281" s="38"/>
      <c r="N281" s="38"/>
      <c r="O281" s="38"/>
      <c r="P281" s="38"/>
      <c r="Q281" s="38"/>
      <c r="R281" s="38"/>
      <c r="S281" s="38"/>
      <c r="T281" s="38"/>
      <c r="U281" s="38"/>
      <c r="V281" s="38"/>
      <c r="W281" s="38"/>
      <c r="X281" s="38"/>
      <c r="Y281" s="38"/>
      <c r="Z281" s="38"/>
      <c r="AA281" s="38"/>
      <c r="AB281" s="38"/>
      <c r="AC281" s="38"/>
      <c r="AD281" s="38"/>
      <c r="AE281" s="38"/>
      <c r="AF281" s="38"/>
      <c r="AG281" s="38"/>
      <c r="AH281" s="38"/>
      <c r="AI281" s="38"/>
      <c r="AJ281" s="38"/>
      <c r="AK281" s="38"/>
      <c r="AL281" s="38"/>
      <c r="AM281" s="38"/>
      <c r="AN281" s="38"/>
      <c r="AO281" s="38"/>
      <c r="AP281" s="38"/>
    </row>
    <row r="282" spans="1:42" x14ac:dyDescent="0.35">
      <c r="A282" s="41"/>
      <c r="B282" s="53"/>
      <c r="C282" s="38"/>
      <c r="D282" s="38"/>
      <c r="E282" s="38"/>
      <c r="F282" s="38"/>
      <c r="G282" s="38"/>
      <c r="H282" s="38"/>
      <c r="I282" s="38"/>
      <c r="J282" s="38"/>
      <c r="K282" s="38"/>
      <c r="L282" s="38"/>
      <c r="M282" s="38"/>
      <c r="N282" s="38"/>
      <c r="O282" s="38"/>
      <c r="P282" s="38"/>
      <c r="Q282" s="38"/>
      <c r="R282" s="38"/>
      <c r="S282" s="38"/>
      <c r="T282" s="38"/>
      <c r="U282" s="38"/>
      <c r="V282" s="38"/>
      <c r="W282" s="38"/>
      <c r="X282" s="38"/>
      <c r="Y282" s="38"/>
      <c r="Z282" s="38"/>
      <c r="AA282" s="38"/>
      <c r="AB282" s="38"/>
      <c r="AC282" s="38"/>
      <c r="AD282" s="38"/>
      <c r="AE282" s="38"/>
      <c r="AF282" s="38"/>
      <c r="AG282" s="38"/>
      <c r="AH282" s="38"/>
      <c r="AI282" s="38"/>
      <c r="AJ282" s="38"/>
      <c r="AK282" s="38"/>
      <c r="AL282" s="38"/>
      <c r="AM282" s="38"/>
      <c r="AN282" s="38"/>
      <c r="AO282" s="38"/>
      <c r="AP282" s="38"/>
    </row>
    <row r="283" spans="1:42" x14ac:dyDescent="0.35">
      <c r="A283" s="41"/>
      <c r="B283" s="53"/>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c r="AI283" s="38"/>
      <c r="AJ283" s="38"/>
      <c r="AK283" s="38"/>
      <c r="AL283" s="38"/>
      <c r="AM283" s="38"/>
      <c r="AN283" s="38"/>
      <c r="AO283" s="38"/>
      <c r="AP283" s="38"/>
    </row>
    <row r="284" spans="1:42" x14ac:dyDescent="0.35">
      <c r="A284" s="41"/>
      <c r="B284" s="53"/>
      <c r="C284" s="38"/>
      <c r="D284" s="38"/>
      <c r="E284" s="38"/>
      <c r="F284" s="38"/>
      <c r="G284" s="38"/>
      <c r="H284" s="38"/>
      <c r="I284" s="38"/>
      <c r="J284" s="38"/>
      <c r="K284" s="38"/>
      <c r="L284" s="38"/>
      <c r="M284" s="38"/>
      <c r="N284" s="38"/>
      <c r="O284" s="38"/>
      <c r="P284" s="38"/>
      <c r="Q284" s="38"/>
      <c r="R284" s="38"/>
      <c r="S284" s="38"/>
      <c r="T284" s="38"/>
      <c r="U284" s="38"/>
      <c r="V284" s="38"/>
      <c r="W284" s="38"/>
      <c r="X284" s="38"/>
      <c r="Y284" s="38"/>
      <c r="Z284" s="38"/>
      <c r="AA284" s="38"/>
      <c r="AB284" s="38"/>
      <c r="AC284" s="38"/>
      <c r="AD284" s="38"/>
      <c r="AE284" s="38"/>
      <c r="AF284" s="38"/>
      <c r="AG284" s="38"/>
      <c r="AH284" s="38"/>
      <c r="AI284" s="38"/>
      <c r="AJ284" s="38"/>
      <c r="AK284" s="38"/>
      <c r="AL284" s="38"/>
      <c r="AM284" s="38"/>
      <c r="AN284" s="38"/>
      <c r="AO284" s="38"/>
      <c r="AP284" s="38"/>
    </row>
    <row r="285" spans="1:42" x14ac:dyDescent="0.35">
      <c r="A285" s="41"/>
      <c r="B285" s="53"/>
      <c r="C285" s="38"/>
      <c r="D285" s="38"/>
      <c r="E285" s="38"/>
      <c r="F285" s="38"/>
      <c r="G285" s="38"/>
      <c r="H285" s="38"/>
      <c r="I285" s="38"/>
      <c r="J285" s="38"/>
      <c r="K285" s="38"/>
      <c r="L285" s="38"/>
      <c r="M285" s="38"/>
      <c r="N285" s="38"/>
      <c r="O285" s="38"/>
      <c r="P285" s="38"/>
      <c r="Q285" s="38"/>
      <c r="R285" s="38"/>
      <c r="S285" s="38"/>
      <c r="T285" s="38"/>
      <c r="U285" s="38"/>
      <c r="V285" s="38"/>
      <c r="W285" s="38"/>
      <c r="X285" s="38"/>
      <c r="Y285" s="38"/>
      <c r="Z285" s="38"/>
      <c r="AA285" s="38"/>
      <c r="AB285" s="38"/>
      <c r="AC285" s="38"/>
      <c r="AD285" s="38"/>
      <c r="AE285" s="38"/>
      <c r="AF285" s="38"/>
      <c r="AG285" s="38"/>
      <c r="AH285" s="38"/>
      <c r="AI285" s="38"/>
      <c r="AJ285" s="38"/>
      <c r="AK285" s="38"/>
      <c r="AL285" s="38"/>
      <c r="AM285" s="38"/>
      <c r="AN285" s="38"/>
      <c r="AO285" s="38"/>
      <c r="AP285" s="38"/>
    </row>
    <row r="286" spans="1:42" x14ac:dyDescent="0.35">
      <c r="A286" s="41"/>
      <c r="B286" s="53"/>
      <c r="C286" s="38"/>
      <c r="D286" s="38"/>
      <c r="E286" s="38"/>
      <c r="F286" s="38"/>
      <c r="G286" s="38"/>
      <c r="H286" s="38"/>
      <c r="I286" s="38"/>
      <c r="J286" s="38"/>
      <c r="K286" s="38"/>
      <c r="L286" s="38"/>
      <c r="M286" s="38"/>
      <c r="N286" s="38"/>
      <c r="O286" s="38"/>
      <c r="P286" s="38"/>
      <c r="Q286" s="38"/>
      <c r="R286" s="38"/>
      <c r="S286" s="38"/>
      <c r="T286" s="38"/>
      <c r="U286" s="38"/>
      <c r="V286" s="38"/>
      <c r="W286" s="38"/>
      <c r="X286" s="38"/>
      <c r="Y286" s="38"/>
      <c r="Z286" s="38"/>
      <c r="AA286" s="38"/>
      <c r="AB286" s="38"/>
      <c r="AC286" s="38"/>
      <c r="AD286" s="38"/>
      <c r="AE286" s="38"/>
      <c r="AF286" s="38"/>
      <c r="AG286" s="38"/>
      <c r="AH286" s="38"/>
      <c r="AI286" s="38"/>
      <c r="AJ286" s="38"/>
      <c r="AK286" s="38"/>
      <c r="AL286" s="38"/>
      <c r="AM286" s="38"/>
      <c r="AN286" s="38"/>
      <c r="AO286" s="38"/>
      <c r="AP286" s="38"/>
    </row>
    <row r="287" spans="1:42" x14ac:dyDescent="0.35">
      <c r="A287" s="41"/>
      <c r="B287" s="53"/>
      <c r="C287" s="38"/>
      <c r="D287" s="38"/>
      <c r="E287" s="38"/>
      <c r="F287" s="38"/>
      <c r="G287" s="38"/>
      <c r="H287" s="38"/>
      <c r="I287" s="38"/>
      <c r="J287" s="38"/>
      <c r="K287" s="38"/>
      <c r="L287" s="38"/>
      <c r="M287" s="38"/>
      <c r="N287" s="38"/>
      <c r="O287" s="38"/>
      <c r="P287" s="38"/>
      <c r="Q287" s="38"/>
      <c r="R287" s="38"/>
      <c r="S287" s="38"/>
      <c r="T287" s="38"/>
      <c r="U287" s="38"/>
      <c r="V287" s="38"/>
      <c r="W287" s="38"/>
      <c r="X287" s="38"/>
      <c r="Y287" s="38"/>
      <c r="Z287" s="38"/>
      <c r="AA287" s="38"/>
      <c r="AB287" s="38"/>
      <c r="AC287" s="38"/>
      <c r="AD287" s="38"/>
      <c r="AE287" s="38"/>
      <c r="AF287" s="38"/>
      <c r="AG287" s="38"/>
      <c r="AH287" s="38"/>
      <c r="AI287" s="38"/>
      <c r="AJ287" s="38"/>
      <c r="AK287" s="38"/>
      <c r="AL287" s="38"/>
      <c r="AM287" s="38"/>
      <c r="AN287" s="38"/>
      <c r="AO287" s="38"/>
      <c r="AP287" s="38"/>
    </row>
    <row r="288" spans="1:42" x14ac:dyDescent="0.35">
      <c r="A288" s="41"/>
      <c r="B288" s="53"/>
      <c r="C288" s="38"/>
      <c r="D288" s="38"/>
      <c r="E288" s="38"/>
      <c r="F288" s="38"/>
      <c r="G288" s="38"/>
      <c r="H288" s="38"/>
      <c r="I288" s="38"/>
      <c r="J288" s="38"/>
      <c r="K288" s="38"/>
      <c r="L288" s="38"/>
      <c r="M288" s="38"/>
      <c r="N288" s="38"/>
      <c r="O288" s="38"/>
      <c r="P288" s="38"/>
      <c r="Q288" s="38"/>
      <c r="R288" s="38"/>
      <c r="S288" s="38"/>
      <c r="T288" s="38"/>
      <c r="U288" s="38"/>
      <c r="V288" s="38"/>
      <c r="W288" s="38"/>
      <c r="X288" s="38"/>
      <c r="Y288" s="38"/>
      <c r="Z288" s="38"/>
      <c r="AA288" s="38"/>
      <c r="AB288" s="38"/>
      <c r="AC288" s="38"/>
      <c r="AD288" s="38"/>
      <c r="AE288" s="38"/>
      <c r="AF288" s="38"/>
      <c r="AG288" s="38"/>
      <c r="AH288" s="38"/>
      <c r="AI288" s="38"/>
      <c r="AJ288" s="38"/>
      <c r="AK288" s="38"/>
      <c r="AL288" s="38"/>
      <c r="AM288" s="38"/>
      <c r="AN288" s="38"/>
      <c r="AO288" s="38"/>
      <c r="AP288" s="38"/>
    </row>
    <row r="289" spans="1:42" x14ac:dyDescent="0.35">
      <c r="A289" s="41"/>
      <c r="B289" s="53"/>
      <c r="C289" s="38"/>
      <c r="D289" s="38"/>
      <c r="E289" s="38"/>
      <c r="F289" s="38"/>
      <c r="G289" s="38"/>
      <c r="H289" s="38"/>
      <c r="I289" s="38"/>
      <c r="J289" s="38"/>
      <c r="K289" s="38"/>
      <c r="L289" s="38"/>
      <c r="M289" s="38"/>
      <c r="N289" s="38"/>
      <c r="O289" s="38"/>
      <c r="P289" s="38"/>
      <c r="Q289" s="38"/>
      <c r="R289" s="38"/>
      <c r="S289" s="38"/>
      <c r="T289" s="38"/>
      <c r="U289" s="38"/>
      <c r="V289" s="38"/>
      <c r="W289" s="38"/>
      <c r="X289" s="38"/>
      <c r="Y289" s="38"/>
      <c r="Z289" s="38"/>
      <c r="AA289" s="38"/>
      <c r="AB289" s="38"/>
      <c r="AC289" s="38"/>
      <c r="AD289" s="38"/>
      <c r="AE289" s="38"/>
      <c r="AF289" s="38"/>
      <c r="AG289" s="38"/>
      <c r="AH289" s="38"/>
      <c r="AI289" s="38"/>
      <c r="AJ289" s="38"/>
      <c r="AK289" s="38"/>
      <c r="AL289" s="38"/>
      <c r="AM289" s="38"/>
      <c r="AN289" s="38"/>
      <c r="AO289" s="38"/>
      <c r="AP289" s="38"/>
    </row>
    <row r="290" spans="1:42" x14ac:dyDescent="0.35">
      <c r="A290" s="41"/>
      <c r="B290" s="53"/>
      <c r="C290" s="38"/>
      <c r="D290" s="38"/>
      <c r="E290" s="38"/>
      <c r="F290" s="38"/>
      <c r="G290" s="38"/>
      <c r="H290" s="38"/>
    </row>
    <row r="291" spans="1:42" x14ac:dyDescent="0.35">
      <c r="A291" s="41"/>
      <c r="B291" s="53"/>
      <c r="C291" s="38"/>
    </row>
    <row r="292" spans="1:42" x14ac:dyDescent="0.35">
      <c r="A292" s="41"/>
      <c r="B292" s="53"/>
      <c r="C292" s="38"/>
    </row>
    <row r="293" spans="1:42" x14ac:dyDescent="0.35">
      <c r="A293" s="41"/>
      <c r="B293" s="53"/>
      <c r="C293" s="38"/>
    </row>
    <row r="294" spans="1:42" x14ac:dyDescent="0.35">
      <c r="A294" s="41"/>
      <c r="B294" s="53"/>
      <c r="C294" s="38"/>
    </row>
    <row r="295" spans="1:42" x14ac:dyDescent="0.35">
      <c r="A295" s="41"/>
      <c r="B295" s="53"/>
      <c r="C295" s="38"/>
    </row>
    <row r="296" spans="1:42" x14ac:dyDescent="0.35">
      <c r="A296" s="41"/>
      <c r="B296" s="53"/>
      <c r="C296" s="38"/>
    </row>
  </sheetData>
  <sheetProtection selectLockedCells="1"/>
  <mergeCells count="26">
    <mergeCell ref="A89:A90"/>
    <mergeCell ref="A69:A72"/>
    <mergeCell ref="H24:H26"/>
    <mergeCell ref="H27:H29"/>
    <mergeCell ref="A64:A68"/>
    <mergeCell ref="A46:A53"/>
    <mergeCell ref="H32:J32"/>
    <mergeCell ref="A73:A76"/>
    <mergeCell ref="A58:A63"/>
    <mergeCell ref="A77:A80"/>
    <mergeCell ref="A81:A83"/>
    <mergeCell ref="A84:A86"/>
    <mergeCell ref="A87:A88"/>
    <mergeCell ref="A1:L1"/>
    <mergeCell ref="A54:A57"/>
    <mergeCell ref="I30:J30"/>
    <mergeCell ref="H23:K23"/>
    <mergeCell ref="A5:C5"/>
    <mergeCell ref="B6:C6"/>
    <mergeCell ref="A41:A45"/>
    <mergeCell ref="I12:J12"/>
    <mergeCell ref="I18:J18"/>
    <mergeCell ref="A8:A15"/>
    <mergeCell ref="A16:A22"/>
    <mergeCell ref="A23:A32"/>
    <mergeCell ref="A33:A40"/>
  </mergeCells>
  <dataValidations count="5">
    <dataValidation type="whole" allowBlank="1" showInputMessage="1" showErrorMessage="1" sqref="C42:C44 C9:C14 C74:C75 C70" xr:uid="{76B483C9-A43A-4CB5-8C0F-763977F80167}">
      <formula1>0</formula1>
      <formula2>1000</formula2>
    </dataValidation>
    <dataValidation type="list" allowBlank="1" showInputMessage="1" showErrorMessage="1" sqref="C20" xr:uid="{2DE2FE32-4D4B-4B81-8014-51F1A8A6D263}">
      <formula1>"Basic metrics, Default metrics, Advanced metrics"</formula1>
    </dataValidation>
    <dataValidation type="decimal" operator="greaterThanOrEqual" allowBlank="1" showInputMessage="1" showErrorMessage="1" sqref="D17 D19:D22 D59:D61" xr:uid="{981A9443-0D74-42B1-98D4-8F17A5F0C4D5}">
      <formula1>0</formula1>
    </dataValidation>
    <dataValidation type="whole" operator="greaterThanOrEqual" allowBlank="1" showInputMessage="1" showErrorMessage="1" sqref="C59:C61 D42:D44 D25:E31 E41:E44 D64:E67 D34:E39 D16 D18 D9:D14 C19 E8:E14 D77:E79 D80 D83 D87:E87 D86 D84:E85 D81:E82 D88 D46:D62 D68:D75" xr:uid="{53465D64-50E6-47A5-A8BE-0951471B841B}">
      <formula1>0</formula1>
    </dataValidation>
    <dataValidation type="whole" allowBlank="1" showInputMessage="1" showErrorMessage="1" sqref="C17:C18 C65:C67 C24:C28 C34:C37 C47:C52 C82 C55 C78:C79 C85 C71" xr:uid="{8A0AEDE2-3839-4C78-A2C2-2A7960B40EE7}">
      <formula1>0</formula1>
      <formula2>100</formula2>
    </dataValidation>
  </dataValidations>
  <hyperlinks>
    <hyperlink ref="B7" location="'Davis data units DDUs'!A1" display="Use the quick DDU estimator (click here)" xr:uid="{DC468D9D-507B-4108-9DF0-BE7F2266826D}"/>
  </hyperlink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howDDUestimator">
                <anchor moveWithCells="1" sizeWithCells="1">
                  <from>
                    <xdr:col>0</xdr:col>
                    <xdr:colOff>184150</xdr:colOff>
                    <xdr:row>2</xdr:row>
                    <xdr:rowOff>0</xdr:rowOff>
                  </from>
                  <to>
                    <xdr:col>1</xdr:col>
                    <xdr:colOff>368300</xdr:colOff>
                    <xdr:row>3</xdr:row>
                    <xdr:rowOff>50800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C34F1D-FEA3-48C5-8F23-3FC12BF0EC90}">
  <sheetPr codeName="Sheet15">
    <tabColor theme="8"/>
    <pageSetUpPr autoPageBreaks="0"/>
  </sheetPr>
  <dimension ref="A1:R47"/>
  <sheetViews>
    <sheetView zoomScale="104" zoomScaleNormal="109" workbookViewId="0">
      <selection activeCell="I11" sqref="I11"/>
    </sheetView>
  </sheetViews>
  <sheetFormatPr defaultColWidth="9.26953125" defaultRowHeight="14.5" x14ac:dyDescent="0.35"/>
  <cols>
    <col min="1" max="1" width="33" style="42" customWidth="1"/>
    <col min="2" max="2" width="39.453125" style="42" customWidth="1"/>
    <col min="3" max="3" width="30.1796875" style="231" customWidth="1"/>
    <col min="4" max="4" width="27.26953125" style="231" customWidth="1"/>
    <col min="5" max="5" width="32.26953125" style="231" hidden="1" customWidth="1"/>
    <col min="6" max="6" width="19" style="231" hidden="1" customWidth="1"/>
    <col min="7" max="7" width="51.54296875" style="231" hidden="1" customWidth="1"/>
    <col min="8" max="8" width="66.81640625" style="231" hidden="1" customWidth="1"/>
    <col min="9" max="9" width="71.26953125" style="231" customWidth="1"/>
    <col min="10" max="16384" width="9.26953125" style="231"/>
  </cols>
  <sheetData>
    <row r="1" spans="1:18" s="29" customFormat="1" ht="50" customHeight="1" x14ac:dyDescent="0.35">
      <c r="A1" s="435" t="s">
        <v>1675</v>
      </c>
      <c r="B1" s="435"/>
      <c r="C1" s="435"/>
      <c r="D1" s="435"/>
      <c r="E1" s="435"/>
      <c r="F1" s="435"/>
      <c r="G1" s="435"/>
      <c r="H1" s="435"/>
      <c r="I1" s="435"/>
      <c r="J1" s="435"/>
      <c r="K1" s="435"/>
      <c r="L1" s="435"/>
      <c r="M1" s="34"/>
      <c r="N1" s="34"/>
      <c r="O1" s="34"/>
    </row>
    <row r="2" spans="1:18" s="4" customFormat="1" ht="56.5" customHeight="1" thickBot="1" x14ac:dyDescent="0.4">
      <c r="A2" s="61"/>
      <c r="B2" s="61"/>
      <c r="C2" s="29"/>
      <c r="D2" s="186"/>
      <c r="E2" s="186" t="s">
        <v>410</v>
      </c>
      <c r="F2" s="186" t="s">
        <v>410</v>
      </c>
      <c r="G2" s="186" t="s">
        <v>410</v>
      </c>
      <c r="H2" s="186" t="s">
        <v>410</v>
      </c>
      <c r="I2" s="186"/>
      <c r="J2" s="213"/>
      <c r="K2" s="213"/>
      <c r="L2" s="213"/>
      <c r="M2" s="213"/>
      <c r="N2" s="213"/>
      <c r="O2" s="213"/>
      <c r="P2" s="213"/>
      <c r="Q2" s="213"/>
      <c r="R2" s="213"/>
    </row>
    <row r="3" spans="1:18" s="4" customFormat="1" ht="18" customHeight="1" x14ac:dyDescent="0.35">
      <c r="A3" s="444" t="s">
        <v>411</v>
      </c>
      <c r="B3" s="445"/>
      <c r="C3" s="446"/>
      <c r="D3" s="186"/>
      <c r="E3" s="186" t="s">
        <v>412</v>
      </c>
      <c r="F3" s="186" t="s">
        <v>413</v>
      </c>
      <c r="G3" s="186" t="s">
        <v>414</v>
      </c>
      <c r="H3" s="186" t="s">
        <v>415</v>
      </c>
      <c r="I3" s="186"/>
      <c r="J3" s="213"/>
      <c r="K3" s="213"/>
      <c r="L3" s="213"/>
      <c r="M3" s="213"/>
      <c r="N3" s="213"/>
      <c r="O3" s="213"/>
      <c r="P3" s="213"/>
      <c r="Q3" s="213"/>
      <c r="R3" s="213"/>
    </row>
    <row r="4" spans="1:18" s="4" customFormat="1" ht="17.25" customHeight="1" x14ac:dyDescent="0.35">
      <c r="A4" s="202" t="s">
        <v>71</v>
      </c>
      <c r="B4" s="203" t="s">
        <v>416</v>
      </c>
      <c r="C4" s="204" t="s">
        <v>417</v>
      </c>
      <c r="D4" s="186"/>
      <c r="E4" s="214"/>
      <c r="F4" s="214"/>
      <c r="G4" s="214"/>
      <c r="H4" s="214"/>
      <c r="I4" s="214"/>
      <c r="J4" s="213"/>
      <c r="K4" s="213"/>
      <c r="L4" s="213"/>
      <c r="M4" s="213"/>
      <c r="N4" s="213"/>
      <c r="O4" s="213"/>
      <c r="P4" s="213"/>
      <c r="Q4" s="213"/>
      <c r="R4" s="213"/>
    </row>
    <row r="5" spans="1:18" s="4" customFormat="1" ht="13.5" customHeight="1" thickBot="1" x14ac:dyDescent="0.4">
      <c r="A5" s="62"/>
      <c r="B5" s="167"/>
      <c r="C5" s="56"/>
      <c r="D5" s="186"/>
      <c r="E5" s="214"/>
      <c r="F5" s="214"/>
      <c r="G5" s="214"/>
      <c r="H5" s="214"/>
      <c r="I5" s="214"/>
      <c r="J5" s="213"/>
      <c r="K5" s="213"/>
      <c r="L5" s="213"/>
      <c r="M5" s="213"/>
      <c r="N5" s="213"/>
      <c r="O5" s="213"/>
      <c r="P5" s="213"/>
      <c r="Q5" s="213"/>
      <c r="R5" s="213"/>
    </row>
    <row r="6" spans="1:18" ht="15" customHeight="1" thickBot="1" x14ac:dyDescent="0.4">
      <c r="A6" s="217" t="s">
        <v>112</v>
      </c>
      <c r="B6" s="205" t="s">
        <v>419</v>
      </c>
      <c r="C6" s="159">
        <f>IF(B6="Typical amount - mean",E6,IF(B6="Typical amount - large",F6,0))*12</f>
        <v>0</v>
      </c>
      <c r="D6" s="214"/>
      <c r="E6" s="214">
        <v>80000</v>
      </c>
      <c r="F6" s="214">
        <v>250000</v>
      </c>
      <c r="G6" s="214"/>
      <c r="H6" s="214"/>
      <c r="I6" s="214"/>
      <c r="J6" s="38"/>
      <c r="K6" s="38"/>
      <c r="L6" s="38"/>
      <c r="M6" s="38"/>
      <c r="N6" s="38"/>
      <c r="O6" s="38"/>
      <c r="P6" s="38"/>
      <c r="Q6" s="38"/>
      <c r="R6" s="38"/>
    </row>
    <row r="7" spans="1:18" s="42" customFormat="1" ht="15" customHeight="1" thickBot="1" x14ac:dyDescent="0.4">
      <c r="A7" s="218" t="s">
        <v>178</v>
      </c>
      <c r="B7" s="205" t="s">
        <v>419</v>
      </c>
      <c r="C7" s="159">
        <f t="shared" ref="C7:C26" si="0">IF(B7="Typical amount - mean",E7,IF(B7="Typical amount - large",F7,0))*12</f>
        <v>0</v>
      </c>
      <c r="D7" s="215"/>
      <c r="E7" s="214">
        <f>45000</f>
        <v>45000</v>
      </c>
      <c r="F7" s="214">
        <v>66000</v>
      </c>
      <c r="G7" s="214"/>
      <c r="H7" s="214"/>
      <c r="I7" s="214"/>
      <c r="J7" s="41"/>
      <c r="K7" s="41"/>
      <c r="L7" s="41"/>
      <c r="M7" s="41"/>
      <c r="N7" s="41"/>
      <c r="O7" s="41"/>
      <c r="P7" s="41"/>
      <c r="Q7" s="41"/>
      <c r="R7" s="41"/>
    </row>
    <row r="8" spans="1:18" s="42" customFormat="1" ht="15" customHeight="1" thickBot="1" x14ac:dyDescent="0.4">
      <c r="A8" s="218" t="s">
        <v>418</v>
      </c>
      <c r="B8" s="205" t="s">
        <v>419</v>
      </c>
      <c r="C8" s="159">
        <f t="shared" si="0"/>
        <v>0</v>
      </c>
      <c r="D8" s="215"/>
      <c r="E8" s="214">
        <v>14000</v>
      </c>
      <c r="F8" s="214">
        <v>36000</v>
      </c>
      <c r="G8" s="214"/>
      <c r="H8" s="214"/>
      <c r="I8" s="41"/>
      <c r="J8" s="41"/>
      <c r="K8" s="41"/>
      <c r="L8" s="41"/>
      <c r="M8" s="41"/>
      <c r="N8" s="41"/>
      <c r="O8" s="41"/>
      <c r="P8" s="41"/>
      <c r="Q8" s="41"/>
      <c r="R8" s="41"/>
    </row>
    <row r="9" spans="1:18" s="42" customFormat="1" ht="15" customHeight="1" thickBot="1" x14ac:dyDescent="0.4">
      <c r="A9" s="218" t="s">
        <v>1351</v>
      </c>
      <c r="B9" s="205" t="s">
        <v>419</v>
      </c>
      <c r="C9" s="159">
        <f t="shared" si="0"/>
        <v>0</v>
      </c>
      <c r="D9" s="215"/>
      <c r="E9" s="214">
        <v>3300</v>
      </c>
      <c r="F9" s="214">
        <v>32000</v>
      </c>
      <c r="G9" s="214"/>
      <c r="H9" s="214"/>
      <c r="I9" s="41"/>
      <c r="J9" s="41"/>
      <c r="K9" s="41"/>
      <c r="L9" s="41"/>
      <c r="M9" s="41"/>
      <c r="N9" s="41"/>
      <c r="O9" s="41"/>
      <c r="P9" s="41"/>
      <c r="Q9" s="41"/>
      <c r="R9" s="41"/>
    </row>
    <row r="10" spans="1:18" s="42" customFormat="1" ht="15" customHeight="1" thickBot="1" x14ac:dyDescent="0.4">
      <c r="A10" s="218" t="s">
        <v>79</v>
      </c>
      <c r="B10" s="205" t="s">
        <v>419</v>
      </c>
      <c r="C10" s="159">
        <f t="shared" si="0"/>
        <v>0</v>
      </c>
      <c r="D10" s="215"/>
      <c r="E10" s="214">
        <v>28000</v>
      </c>
      <c r="F10" s="214">
        <v>89000</v>
      </c>
      <c r="G10" s="214"/>
      <c r="H10" s="214"/>
      <c r="I10" s="41"/>
      <c r="J10" s="41"/>
      <c r="K10" s="41"/>
      <c r="L10" s="41"/>
      <c r="M10" s="41"/>
      <c r="N10" s="41"/>
      <c r="O10" s="41"/>
      <c r="P10" s="41"/>
      <c r="Q10" s="41"/>
      <c r="R10" s="41"/>
    </row>
    <row r="11" spans="1:18" s="42" customFormat="1" ht="62" customHeight="1" thickBot="1" x14ac:dyDescent="0.4">
      <c r="A11" s="218" t="s">
        <v>1348</v>
      </c>
      <c r="B11" s="205" t="s">
        <v>419</v>
      </c>
      <c r="C11" s="159">
        <f t="shared" si="0"/>
        <v>0</v>
      </c>
      <c r="D11" s="215"/>
      <c r="E11" s="214">
        <v>0</v>
      </c>
      <c r="F11" s="214">
        <v>0</v>
      </c>
      <c r="G11" s="214">
        <v>1800</v>
      </c>
      <c r="H11" s="214">
        <f>12*16000</f>
        <v>192000</v>
      </c>
      <c r="I11" s="41"/>
      <c r="J11" s="41"/>
      <c r="K11" s="41"/>
      <c r="L11" s="41"/>
      <c r="M11" s="41"/>
      <c r="N11" s="41"/>
      <c r="O11" s="41"/>
      <c r="P11" s="41"/>
      <c r="Q11" s="41"/>
      <c r="R11" s="41"/>
    </row>
    <row r="12" spans="1:18" s="42" customFormat="1" ht="15" customHeight="1" thickBot="1" x14ac:dyDescent="0.4">
      <c r="A12" s="217" t="s">
        <v>134</v>
      </c>
      <c r="B12" s="205" t="s">
        <v>419</v>
      </c>
      <c r="C12" s="159">
        <f t="shared" si="0"/>
        <v>0</v>
      </c>
      <c r="D12" s="215"/>
      <c r="E12" s="214">
        <v>24000</v>
      </c>
      <c r="F12" s="214">
        <v>66000</v>
      </c>
      <c r="G12" s="214"/>
      <c r="H12" s="214"/>
      <c r="I12" s="41"/>
      <c r="J12" s="41"/>
      <c r="K12" s="41"/>
      <c r="L12" s="41"/>
      <c r="M12" s="41"/>
      <c r="N12" s="41"/>
      <c r="O12" s="41"/>
      <c r="P12" s="41"/>
      <c r="Q12" s="41"/>
      <c r="R12" s="41"/>
    </row>
    <row r="13" spans="1:18" s="42" customFormat="1" ht="15" customHeight="1" thickBot="1" x14ac:dyDescent="0.4">
      <c r="A13" s="217" t="s">
        <v>152</v>
      </c>
      <c r="B13" s="205" t="s">
        <v>419</v>
      </c>
      <c r="C13" s="159">
        <f t="shared" si="0"/>
        <v>0</v>
      </c>
      <c r="D13" s="215"/>
      <c r="E13" s="214">
        <v>53000</v>
      </c>
      <c r="F13" s="214">
        <v>344000</v>
      </c>
      <c r="G13" s="214"/>
      <c r="H13" s="214"/>
      <c r="I13" s="41"/>
      <c r="J13" s="41"/>
      <c r="K13" s="41"/>
      <c r="L13" s="41"/>
      <c r="M13" s="41"/>
      <c r="N13" s="41"/>
      <c r="O13" s="41"/>
      <c r="P13" s="41"/>
      <c r="Q13" s="41"/>
      <c r="R13" s="41"/>
    </row>
    <row r="14" spans="1:18" s="42" customFormat="1" ht="15" customHeight="1" thickBot="1" x14ac:dyDescent="0.4">
      <c r="A14" s="218" t="s">
        <v>162</v>
      </c>
      <c r="B14" s="205" t="s">
        <v>419</v>
      </c>
      <c r="C14" s="159">
        <f t="shared" si="0"/>
        <v>0</v>
      </c>
      <c r="D14" s="215"/>
      <c r="E14" s="214">
        <v>31000</v>
      </c>
      <c r="F14" s="214">
        <v>79000</v>
      </c>
      <c r="G14" s="214"/>
      <c r="H14" s="214"/>
      <c r="I14" s="41"/>
      <c r="J14" s="41"/>
      <c r="K14" s="41"/>
      <c r="L14" s="41"/>
      <c r="M14" s="41"/>
      <c r="N14" s="41"/>
      <c r="O14" s="41"/>
      <c r="P14" s="41"/>
      <c r="Q14" s="41"/>
      <c r="R14" s="41"/>
    </row>
    <row r="15" spans="1:18" s="42" customFormat="1" ht="15" customHeight="1" thickBot="1" x14ac:dyDescent="0.4">
      <c r="A15" s="218" t="s">
        <v>185</v>
      </c>
      <c r="B15" s="205" t="s">
        <v>419</v>
      </c>
      <c r="C15" s="159">
        <f t="shared" si="0"/>
        <v>0</v>
      </c>
      <c r="D15" s="215"/>
      <c r="E15" s="214">
        <v>6600</v>
      </c>
      <c r="F15" s="214">
        <v>36000</v>
      </c>
      <c r="G15" s="214">
        <v>7000</v>
      </c>
      <c r="H15" s="214">
        <f>12*45000</f>
        <v>540000</v>
      </c>
      <c r="I15" s="41"/>
      <c r="J15" s="41"/>
      <c r="K15" s="41"/>
      <c r="L15" s="41"/>
      <c r="M15" s="41"/>
      <c r="N15" s="41"/>
      <c r="O15" s="41"/>
      <c r="P15" s="41"/>
      <c r="Q15" s="41"/>
      <c r="R15" s="41"/>
    </row>
    <row r="16" spans="1:18" s="42" customFormat="1" ht="15" customHeight="1" thickBot="1" x14ac:dyDescent="0.4">
      <c r="A16" s="217" t="s">
        <v>221</v>
      </c>
      <c r="B16" s="205" t="s">
        <v>419</v>
      </c>
      <c r="C16" s="159">
        <f t="shared" si="0"/>
        <v>0</v>
      </c>
      <c r="D16" s="215"/>
      <c r="E16" s="214">
        <v>6200</v>
      </c>
      <c r="F16" s="214">
        <v>18000</v>
      </c>
      <c r="G16" s="214"/>
      <c r="H16" s="214"/>
      <c r="I16" s="41"/>
      <c r="J16" s="41"/>
      <c r="K16" s="41"/>
      <c r="L16" s="41"/>
      <c r="M16" s="41"/>
      <c r="N16" s="41"/>
      <c r="O16" s="41"/>
      <c r="P16" s="41"/>
      <c r="Q16" s="41"/>
      <c r="R16" s="41"/>
    </row>
    <row r="17" spans="1:18" s="42" customFormat="1" ht="15" customHeight="1" thickBot="1" x14ac:dyDescent="0.4">
      <c r="A17" s="217" t="s">
        <v>196</v>
      </c>
      <c r="B17" s="205" t="s">
        <v>419</v>
      </c>
      <c r="C17" s="159">
        <f t="shared" si="0"/>
        <v>0</v>
      </c>
      <c r="D17" s="215"/>
      <c r="E17" s="214">
        <v>1300</v>
      </c>
      <c r="F17" s="214">
        <v>32000</v>
      </c>
      <c r="G17" s="214"/>
      <c r="H17" s="214"/>
      <c r="I17" s="41"/>
      <c r="J17" s="216"/>
      <c r="K17" s="41"/>
      <c r="L17" s="41"/>
      <c r="M17" s="41"/>
      <c r="N17" s="41"/>
      <c r="O17" s="41"/>
      <c r="P17" s="41"/>
      <c r="Q17" s="41"/>
      <c r="R17" s="41"/>
    </row>
    <row r="18" spans="1:18" s="42" customFormat="1" ht="15" customHeight="1" thickBot="1" x14ac:dyDescent="0.4">
      <c r="A18" s="217" t="s">
        <v>420</v>
      </c>
      <c r="B18" s="205" t="s">
        <v>419</v>
      </c>
      <c r="C18" s="159">
        <f t="shared" si="0"/>
        <v>0</v>
      </c>
      <c r="D18" s="215"/>
      <c r="E18" s="214">
        <v>1200</v>
      </c>
      <c r="F18" s="214">
        <v>80000</v>
      </c>
      <c r="G18" s="214"/>
      <c r="H18" s="214"/>
      <c r="I18" s="41"/>
      <c r="J18" s="41"/>
      <c r="K18" s="41"/>
      <c r="L18" s="41"/>
      <c r="M18" s="41"/>
      <c r="N18" s="41"/>
      <c r="O18" s="41"/>
      <c r="P18" s="41"/>
      <c r="Q18" s="41"/>
      <c r="R18" s="41"/>
    </row>
    <row r="19" spans="1:18" s="42" customFormat="1" ht="15" customHeight="1" thickBot="1" x14ac:dyDescent="0.4">
      <c r="A19" s="217" t="s">
        <v>421</v>
      </c>
      <c r="B19" s="205" t="s">
        <v>419</v>
      </c>
      <c r="C19" s="159">
        <f t="shared" si="0"/>
        <v>0</v>
      </c>
      <c r="D19" s="215"/>
      <c r="E19" s="214">
        <v>1900</v>
      </c>
      <c r="F19" s="214">
        <v>7900</v>
      </c>
      <c r="G19" s="214"/>
      <c r="H19" s="214"/>
      <c r="I19" s="41"/>
      <c r="J19" s="41"/>
      <c r="K19" s="41"/>
      <c r="L19" s="41"/>
      <c r="M19" s="41"/>
      <c r="N19" s="41"/>
      <c r="O19" s="41"/>
      <c r="P19" s="41"/>
      <c r="Q19" s="41"/>
      <c r="R19" s="41"/>
    </row>
    <row r="20" spans="1:18" s="42" customFormat="1" ht="15" customHeight="1" thickBot="1" x14ac:dyDescent="0.4">
      <c r="A20" s="217" t="s">
        <v>422</v>
      </c>
      <c r="B20" s="205" t="s">
        <v>419</v>
      </c>
      <c r="C20" s="159">
        <f t="shared" si="0"/>
        <v>0</v>
      </c>
      <c r="D20" s="215"/>
      <c r="E20" s="214">
        <v>15000</v>
      </c>
      <c r="F20" s="214">
        <v>31000</v>
      </c>
      <c r="G20" s="214"/>
      <c r="H20" s="214"/>
      <c r="I20" s="41"/>
      <c r="J20" s="41"/>
      <c r="K20" s="41"/>
      <c r="L20" s="41"/>
      <c r="M20" s="41"/>
      <c r="N20" s="41"/>
      <c r="O20" s="41"/>
      <c r="P20" s="41"/>
      <c r="Q20" s="41"/>
      <c r="R20" s="41"/>
    </row>
    <row r="21" spans="1:18" s="42" customFormat="1" ht="15" customHeight="1" thickBot="1" x14ac:dyDescent="0.4">
      <c r="A21" s="217" t="s">
        <v>205</v>
      </c>
      <c r="B21" s="205" t="s">
        <v>419</v>
      </c>
      <c r="C21" s="159">
        <f t="shared" si="0"/>
        <v>0</v>
      </c>
      <c r="D21" s="215"/>
      <c r="E21" s="214">
        <v>2600</v>
      </c>
      <c r="F21" s="214">
        <v>13000</v>
      </c>
      <c r="G21" s="214"/>
      <c r="H21" s="214"/>
      <c r="I21" s="41"/>
      <c r="J21" s="41"/>
      <c r="K21" s="41"/>
      <c r="L21" s="41"/>
      <c r="M21" s="41"/>
      <c r="N21" s="41"/>
      <c r="O21" s="41"/>
      <c r="P21" s="41"/>
      <c r="Q21" s="41"/>
      <c r="R21" s="41"/>
    </row>
    <row r="22" spans="1:18" s="42" customFormat="1" ht="15" customHeight="1" thickBot="1" x14ac:dyDescent="0.4">
      <c r="A22" s="217" t="s">
        <v>213</v>
      </c>
      <c r="B22" s="205" t="s">
        <v>419</v>
      </c>
      <c r="C22" s="159">
        <f t="shared" si="0"/>
        <v>0</v>
      </c>
      <c r="D22" s="215"/>
      <c r="E22" s="214">
        <v>87000</v>
      </c>
      <c r="F22" s="214">
        <v>518000</v>
      </c>
      <c r="G22" s="214"/>
      <c r="H22" s="214"/>
      <c r="I22" s="41"/>
      <c r="J22" s="41"/>
      <c r="K22" s="41"/>
      <c r="L22" s="41"/>
      <c r="M22" s="41"/>
      <c r="N22" s="41"/>
      <c r="O22" s="41"/>
      <c r="P22" s="41"/>
      <c r="Q22" s="41"/>
      <c r="R22" s="41"/>
    </row>
    <row r="23" spans="1:18" s="42" customFormat="1" ht="15" customHeight="1" thickBot="1" x14ac:dyDescent="0.4">
      <c r="A23" s="217" t="s">
        <v>423</v>
      </c>
      <c r="B23" s="205" t="s">
        <v>419</v>
      </c>
      <c r="C23" s="159">
        <f t="shared" si="0"/>
        <v>0</v>
      </c>
      <c r="D23" s="215"/>
      <c r="E23" s="214">
        <v>11000</v>
      </c>
      <c r="F23" s="214">
        <v>167000</v>
      </c>
      <c r="G23" s="214"/>
      <c r="H23" s="214"/>
      <c r="I23" s="41"/>
      <c r="J23" s="41"/>
      <c r="K23" s="41"/>
      <c r="L23" s="41"/>
      <c r="M23" s="41"/>
      <c r="N23" s="41"/>
      <c r="O23" s="41"/>
      <c r="P23" s="41"/>
      <c r="Q23" s="41"/>
      <c r="R23" s="41"/>
    </row>
    <row r="24" spans="1:18" s="42" customFormat="1" ht="15" customHeight="1" thickBot="1" x14ac:dyDescent="0.4">
      <c r="A24" s="218" t="s">
        <v>229</v>
      </c>
      <c r="B24" s="205" t="s">
        <v>419</v>
      </c>
      <c r="C24" s="159">
        <f t="shared" si="0"/>
        <v>0</v>
      </c>
      <c r="D24" s="215"/>
      <c r="E24" s="214">
        <v>4700</v>
      </c>
      <c r="F24" s="214">
        <v>17000</v>
      </c>
      <c r="G24" s="214"/>
      <c r="H24" s="214"/>
      <c r="I24" s="41"/>
      <c r="J24" s="41"/>
      <c r="K24" s="41"/>
      <c r="L24" s="41"/>
      <c r="M24" s="41"/>
      <c r="N24" s="41"/>
      <c r="O24" s="41"/>
      <c r="P24" s="41"/>
      <c r="Q24" s="41"/>
      <c r="R24" s="41"/>
    </row>
    <row r="25" spans="1:18" s="42" customFormat="1" ht="15" customHeight="1" thickBot="1" x14ac:dyDescent="0.4">
      <c r="A25" s="218" t="s">
        <v>235</v>
      </c>
      <c r="B25" s="205" t="s">
        <v>419</v>
      </c>
      <c r="C25" s="159">
        <f t="shared" si="0"/>
        <v>0</v>
      </c>
      <c r="D25" s="215"/>
      <c r="E25" s="214">
        <v>3500</v>
      </c>
      <c r="F25" s="214">
        <v>20000</v>
      </c>
      <c r="G25" s="214"/>
      <c r="H25" s="214"/>
      <c r="I25" s="41"/>
      <c r="J25" s="41"/>
      <c r="K25" s="41"/>
      <c r="L25" s="41"/>
      <c r="M25" s="41"/>
      <c r="N25" s="41"/>
      <c r="O25" s="41"/>
      <c r="P25" s="41"/>
      <c r="Q25" s="41"/>
      <c r="R25" s="41"/>
    </row>
    <row r="26" spans="1:18" s="42" customFormat="1" ht="15" customHeight="1" thickBot="1" x14ac:dyDescent="0.4">
      <c r="A26" s="218" t="s">
        <v>241</v>
      </c>
      <c r="B26" s="205" t="s">
        <v>419</v>
      </c>
      <c r="C26" s="159">
        <f t="shared" si="0"/>
        <v>0</v>
      </c>
      <c r="D26" s="215"/>
      <c r="E26" s="214">
        <v>1300</v>
      </c>
      <c r="F26" s="214">
        <v>2800</v>
      </c>
      <c r="G26" s="214"/>
      <c r="H26" s="214"/>
      <c r="I26" s="41"/>
      <c r="J26" s="41"/>
      <c r="K26" s="41"/>
      <c r="L26" s="41"/>
      <c r="M26" s="41"/>
      <c r="N26" s="41"/>
      <c r="O26" s="41"/>
      <c r="P26" s="41"/>
      <c r="Q26" s="41"/>
      <c r="R26" s="41"/>
    </row>
    <row r="27" spans="1:18" ht="15.5" x14ac:dyDescent="0.35">
      <c r="A27" s="65"/>
      <c r="B27" s="206" t="s">
        <v>424</v>
      </c>
      <c r="C27" s="76">
        <f>SUM(C6:C26)</f>
        <v>0</v>
      </c>
      <c r="D27" s="38"/>
      <c r="E27" s="38"/>
      <c r="F27" s="38"/>
      <c r="G27" s="38"/>
      <c r="H27" s="38"/>
      <c r="I27" s="38"/>
      <c r="J27" s="38"/>
      <c r="K27" s="38"/>
      <c r="L27" s="38"/>
      <c r="M27" s="38"/>
      <c r="N27" s="38"/>
      <c r="O27" s="38"/>
      <c r="P27" s="38"/>
      <c r="Q27" s="38"/>
      <c r="R27" s="38"/>
    </row>
    <row r="28" spans="1:18" ht="15.5" x14ac:dyDescent="0.35">
      <c r="A28" s="52"/>
      <c r="B28" s="47"/>
      <c r="C28" s="58"/>
      <c r="D28" s="38"/>
      <c r="E28" s="38"/>
      <c r="F28" s="38"/>
      <c r="G28" s="38"/>
      <c r="H28" s="38"/>
      <c r="I28" s="38"/>
      <c r="J28" s="38"/>
      <c r="K28" s="38"/>
      <c r="L28" s="38"/>
      <c r="M28" s="38"/>
      <c r="N28" s="38"/>
      <c r="O28" s="38"/>
      <c r="P28" s="38"/>
      <c r="Q28" s="38"/>
      <c r="R28" s="38"/>
    </row>
    <row r="29" spans="1:18" ht="15.5" x14ac:dyDescent="0.35">
      <c r="A29" s="65" t="s">
        <v>250</v>
      </c>
      <c r="B29" s="207" t="s">
        <v>1346</v>
      </c>
      <c r="C29" s="76" cm="1">
        <f t="array" ref="C29">SUM(IF(B6:B26="Typical amount - mean",G6:G26,0),IF(B6:B26="Typical amount - large",H6:H26))*12</f>
        <v>0</v>
      </c>
      <c r="D29" s="38"/>
      <c r="E29" s="38"/>
      <c r="F29" s="38"/>
      <c r="G29" s="38"/>
      <c r="H29" s="38"/>
      <c r="I29" s="38"/>
      <c r="J29" s="38"/>
      <c r="K29" s="38"/>
      <c r="L29" s="38"/>
      <c r="M29" s="38"/>
      <c r="N29" s="38"/>
      <c r="O29" s="38"/>
      <c r="P29" s="38"/>
      <c r="Q29" s="38"/>
      <c r="R29" s="38"/>
    </row>
    <row r="30" spans="1:18" ht="16" thickBot="1" x14ac:dyDescent="0.4">
      <c r="A30" s="66"/>
      <c r="B30" s="168"/>
      <c r="C30" s="60"/>
      <c r="D30" s="38"/>
      <c r="E30" s="38"/>
      <c r="F30" s="38"/>
      <c r="G30" s="38"/>
      <c r="H30" s="38"/>
      <c r="I30" s="38"/>
      <c r="J30" s="38"/>
      <c r="K30" s="38"/>
      <c r="L30" s="38"/>
      <c r="M30" s="38"/>
      <c r="N30" s="38"/>
      <c r="O30" s="38"/>
      <c r="P30" s="38"/>
      <c r="Q30" s="38"/>
      <c r="R30" s="38"/>
    </row>
    <row r="31" spans="1:18" x14ac:dyDescent="0.35">
      <c r="A31" s="41"/>
      <c r="B31" s="41"/>
      <c r="C31" s="38"/>
      <c r="D31" s="38"/>
      <c r="E31" s="38"/>
      <c r="F31" s="38"/>
      <c r="G31" s="38"/>
      <c r="H31" s="38"/>
      <c r="I31" s="38"/>
      <c r="J31" s="38"/>
      <c r="K31" s="38"/>
      <c r="L31" s="38"/>
      <c r="M31" s="38"/>
      <c r="N31" s="38"/>
      <c r="O31" s="38"/>
      <c r="P31" s="38"/>
      <c r="Q31" s="38"/>
      <c r="R31" s="38"/>
    </row>
    <row r="32" spans="1:18" x14ac:dyDescent="0.35">
      <c r="A32" s="41"/>
      <c r="B32" s="41"/>
      <c r="C32" s="38"/>
      <c r="D32" s="38"/>
      <c r="E32" s="38"/>
      <c r="F32" s="38"/>
      <c r="G32" s="38"/>
      <c r="H32" s="38"/>
      <c r="I32" s="38"/>
      <c r="J32" s="38"/>
      <c r="K32" s="38"/>
      <c r="L32" s="38"/>
      <c r="M32" s="38"/>
      <c r="N32" s="38"/>
      <c r="O32" s="38"/>
      <c r="P32" s="38"/>
      <c r="Q32" s="38"/>
      <c r="R32" s="38"/>
    </row>
    <row r="33" spans="1:18" x14ac:dyDescent="0.35">
      <c r="A33" s="41"/>
      <c r="B33" s="41"/>
      <c r="C33" s="38"/>
      <c r="D33" s="38"/>
      <c r="E33" s="38"/>
      <c r="F33" s="38"/>
      <c r="G33" s="38"/>
      <c r="H33" s="38"/>
      <c r="I33" s="38"/>
      <c r="J33" s="38"/>
      <c r="K33" s="38"/>
      <c r="L33" s="38"/>
      <c r="M33" s="38"/>
      <c r="N33" s="38"/>
      <c r="O33" s="38"/>
      <c r="P33" s="38"/>
      <c r="Q33" s="38"/>
      <c r="R33" s="38"/>
    </row>
    <row r="34" spans="1:18" x14ac:dyDescent="0.35">
      <c r="A34" s="41"/>
      <c r="B34" s="41"/>
      <c r="C34" s="38"/>
      <c r="D34" s="38"/>
      <c r="E34" s="38"/>
      <c r="F34" s="38"/>
      <c r="G34" s="38"/>
      <c r="H34" s="38"/>
      <c r="I34" s="38"/>
      <c r="J34" s="38"/>
      <c r="K34" s="38"/>
      <c r="L34" s="38"/>
      <c r="M34" s="38"/>
      <c r="N34" s="38"/>
      <c r="O34" s="38"/>
      <c r="P34" s="38"/>
      <c r="Q34" s="38"/>
      <c r="R34" s="38"/>
    </row>
    <row r="35" spans="1:18" x14ac:dyDescent="0.35">
      <c r="A35" s="41"/>
      <c r="B35" s="41"/>
      <c r="C35" s="38"/>
      <c r="D35" s="38"/>
      <c r="E35" s="38"/>
      <c r="F35" s="38"/>
      <c r="G35" s="38"/>
      <c r="H35" s="38"/>
      <c r="I35" s="38"/>
      <c r="J35" s="38"/>
      <c r="K35" s="38"/>
      <c r="L35" s="38"/>
      <c r="M35" s="38"/>
      <c r="N35" s="38"/>
      <c r="O35" s="38"/>
      <c r="P35" s="38"/>
      <c r="Q35" s="38"/>
      <c r="R35" s="38"/>
    </row>
    <row r="36" spans="1:18" x14ac:dyDescent="0.35">
      <c r="A36" s="41"/>
      <c r="B36" s="41"/>
      <c r="C36" s="38"/>
      <c r="D36" s="38"/>
      <c r="E36" s="38"/>
      <c r="F36" s="38"/>
      <c r="G36" s="38"/>
      <c r="H36" s="38"/>
      <c r="I36" s="38"/>
      <c r="J36" s="38"/>
      <c r="K36" s="38"/>
      <c r="L36" s="38"/>
      <c r="M36" s="38"/>
      <c r="N36" s="38"/>
      <c r="O36" s="38"/>
      <c r="P36" s="38"/>
      <c r="Q36" s="38"/>
      <c r="R36" s="38"/>
    </row>
    <row r="37" spans="1:18" x14ac:dyDescent="0.35">
      <c r="A37" s="41"/>
      <c r="B37" s="41"/>
      <c r="C37" s="38"/>
      <c r="D37" s="38"/>
      <c r="E37" s="38"/>
      <c r="F37" s="38"/>
      <c r="G37" s="38"/>
      <c r="H37" s="38"/>
      <c r="I37" s="38"/>
      <c r="J37" s="38"/>
      <c r="K37" s="38"/>
      <c r="L37" s="38"/>
      <c r="M37" s="38"/>
      <c r="N37" s="38"/>
      <c r="O37" s="38"/>
      <c r="P37" s="38"/>
      <c r="Q37" s="38"/>
      <c r="R37" s="38"/>
    </row>
    <row r="38" spans="1:18" x14ac:dyDescent="0.35">
      <c r="A38" s="41"/>
      <c r="B38" s="41"/>
      <c r="C38" s="38"/>
      <c r="D38" s="38"/>
      <c r="E38" s="38"/>
      <c r="F38" s="38"/>
      <c r="G38" s="38"/>
      <c r="H38" s="38"/>
      <c r="I38" s="38"/>
      <c r="J38" s="38"/>
      <c r="K38" s="38"/>
      <c r="L38" s="38"/>
      <c r="M38" s="38"/>
      <c r="N38" s="38"/>
      <c r="O38" s="38"/>
      <c r="P38" s="38"/>
      <c r="Q38" s="38"/>
      <c r="R38" s="38"/>
    </row>
    <row r="39" spans="1:18" x14ac:dyDescent="0.35">
      <c r="A39" s="41"/>
      <c r="B39" s="41"/>
      <c r="C39" s="38"/>
      <c r="D39" s="38"/>
      <c r="E39" s="38"/>
      <c r="F39" s="38"/>
      <c r="G39" s="38"/>
      <c r="H39" s="38"/>
      <c r="I39" s="38"/>
      <c r="J39" s="38"/>
      <c r="K39" s="38"/>
      <c r="L39" s="38"/>
      <c r="M39" s="38"/>
      <c r="N39" s="38"/>
      <c r="O39" s="38"/>
      <c r="P39" s="38"/>
      <c r="Q39" s="38"/>
      <c r="R39" s="38"/>
    </row>
    <row r="40" spans="1:18" x14ac:dyDescent="0.35">
      <c r="A40" s="41"/>
      <c r="B40" s="41"/>
      <c r="C40" s="38"/>
      <c r="D40" s="38"/>
      <c r="E40" s="38"/>
      <c r="F40" s="38"/>
      <c r="G40" s="38"/>
      <c r="H40" s="38"/>
      <c r="I40" s="38"/>
      <c r="J40" s="38"/>
      <c r="K40" s="38"/>
      <c r="L40" s="38"/>
      <c r="M40" s="38"/>
      <c r="N40" s="38"/>
      <c r="O40" s="38"/>
      <c r="P40" s="38"/>
      <c r="Q40" s="38"/>
      <c r="R40" s="38"/>
    </row>
    <row r="41" spans="1:18" x14ac:dyDescent="0.35">
      <c r="A41" s="41"/>
      <c r="B41" s="41"/>
      <c r="C41" s="38"/>
      <c r="D41" s="38"/>
      <c r="E41" s="38"/>
      <c r="F41" s="38"/>
      <c r="G41" s="38"/>
      <c r="H41" s="38"/>
      <c r="I41" s="38"/>
      <c r="J41" s="38"/>
      <c r="K41" s="38"/>
      <c r="L41" s="38"/>
      <c r="M41" s="38"/>
      <c r="N41" s="38"/>
      <c r="O41" s="38"/>
      <c r="P41" s="38"/>
      <c r="Q41" s="38"/>
      <c r="R41" s="38"/>
    </row>
    <row r="42" spans="1:18" x14ac:dyDescent="0.35">
      <c r="A42" s="41"/>
      <c r="B42" s="41"/>
      <c r="C42" s="38"/>
      <c r="D42" s="38"/>
      <c r="E42" s="38"/>
      <c r="F42" s="38"/>
      <c r="G42" s="38"/>
      <c r="H42" s="38"/>
      <c r="I42" s="38"/>
      <c r="J42" s="38"/>
      <c r="K42" s="38"/>
      <c r="L42" s="38"/>
      <c r="M42" s="38"/>
      <c r="N42" s="38"/>
      <c r="O42" s="38"/>
      <c r="P42" s="38"/>
      <c r="Q42" s="38"/>
      <c r="R42" s="38"/>
    </row>
    <row r="43" spans="1:18" x14ac:dyDescent="0.35">
      <c r="A43" s="41"/>
      <c r="B43" s="41"/>
      <c r="C43" s="38"/>
      <c r="D43" s="38"/>
      <c r="E43" s="38"/>
      <c r="F43" s="38"/>
      <c r="G43" s="38"/>
      <c r="H43" s="38"/>
      <c r="I43" s="38"/>
      <c r="J43" s="38"/>
      <c r="K43" s="38"/>
      <c r="L43" s="38"/>
      <c r="M43" s="38"/>
      <c r="N43" s="38"/>
      <c r="O43" s="38"/>
      <c r="P43" s="38"/>
      <c r="Q43" s="38"/>
      <c r="R43" s="38"/>
    </row>
    <row r="44" spans="1:18" x14ac:dyDescent="0.35">
      <c r="A44" s="41"/>
      <c r="B44" s="41"/>
      <c r="C44" s="38"/>
      <c r="D44" s="38"/>
      <c r="E44" s="38"/>
      <c r="F44" s="38"/>
      <c r="G44" s="38"/>
      <c r="H44" s="38"/>
      <c r="I44" s="38"/>
      <c r="J44" s="38"/>
      <c r="K44" s="38"/>
      <c r="L44" s="38"/>
      <c r="M44" s="38"/>
      <c r="N44" s="38"/>
      <c r="O44" s="38"/>
      <c r="P44" s="38"/>
      <c r="Q44" s="38"/>
      <c r="R44" s="38"/>
    </row>
    <row r="45" spans="1:18" x14ac:dyDescent="0.35">
      <c r="A45" s="41"/>
      <c r="B45" s="41"/>
      <c r="C45" s="38"/>
      <c r="D45" s="38"/>
      <c r="E45" s="38"/>
      <c r="F45" s="38"/>
      <c r="G45" s="38"/>
      <c r="H45" s="38"/>
      <c r="I45" s="38"/>
      <c r="J45" s="38"/>
      <c r="K45" s="38"/>
      <c r="L45" s="38"/>
      <c r="M45" s="38"/>
      <c r="N45" s="38"/>
      <c r="O45" s="38"/>
      <c r="P45" s="38"/>
      <c r="Q45" s="38"/>
      <c r="R45" s="38"/>
    </row>
    <row r="46" spans="1:18" x14ac:dyDescent="0.35">
      <c r="A46" s="41"/>
      <c r="B46" s="41"/>
      <c r="C46" s="38"/>
      <c r="D46" s="38"/>
      <c r="E46" s="38"/>
      <c r="F46" s="38"/>
      <c r="G46" s="38"/>
      <c r="H46" s="38"/>
      <c r="I46" s="38"/>
      <c r="J46" s="38"/>
      <c r="K46" s="38"/>
      <c r="L46" s="38"/>
      <c r="M46" s="38"/>
      <c r="N46" s="38"/>
      <c r="O46" s="38"/>
      <c r="P46" s="38"/>
      <c r="Q46" s="38"/>
      <c r="R46" s="38"/>
    </row>
    <row r="47" spans="1:18" x14ac:dyDescent="0.35">
      <c r="A47" s="41"/>
      <c r="B47" s="41"/>
      <c r="C47" s="38"/>
    </row>
  </sheetData>
  <sheetProtection selectLockedCells="1"/>
  <mergeCells count="2">
    <mergeCell ref="A1:L1"/>
    <mergeCell ref="A3:C3"/>
  </mergeCells>
  <dataValidations count="1">
    <dataValidation type="list" allowBlank="1" showInputMessage="1" showErrorMessage="1" sqref="B6:B26" xr:uid="{79C80CDA-2759-4A3E-B70C-FF71CD92571F}">
      <formula1>"Skip, Typical amount - mean, Typical amount - large"</formula1>
    </dataValidation>
  </dataValidations>
  <pageMargins left="0.7" right="0.7" top="0.75" bottom="0.75" header="0.3" footer="0.3"/>
  <pageSetup orientation="portrait" horizontalDpi="4294967293"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B92D6A-AFAB-4804-858F-15D98659DADF}">
  <sheetPr codeName="Sheet17">
    <tabColor theme="8"/>
    <pageSetUpPr autoPageBreaks="0"/>
  </sheetPr>
  <dimension ref="A1:U64"/>
  <sheetViews>
    <sheetView zoomScaleNormal="100" workbookViewId="0">
      <selection activeCell="B28" sqref="B28"/>
    </sheetView>
  </sheetViews>
  <sheetFormatPr defaultColWidth="9.26953125" defaultRowHeight="14.5" x14ac:dyDescent="0.35"/>
  <cols>
    <col min="1" max="1" width="10.1796875" style="42" customWidth="1"/>
    <col min="2" max="2" width="52" style="42" customWidth="1"/>
    <col min="3" max="3" width="16.6328125" style="240" customWidth="1"/>
    <col min="4" max="4" width="17.54296875" style="240" customWidth="1"/>
    <col min="5" max="5" width="4.08984375" style="240" customWidth="1"/>
    <col min="6" max="6" width="20" style="240" customWidth="1"/>
    <col min="7" max="7" width="24.36328125" style="240" customWidth="1"/>
    <col min="8" max="8" width="41.453125" style="240" customWidth="1"/>
    <col min="9" max="9" width="13.6328125" style="240" customWidth="1"/>
    <col min="10" max="16384" width="9.26953125" style="240"/>
  </cols>
  <sheetData>
    <row r="1" spans="1:21" s="29" customFormat="1" ht="50" customHeight="1" x14ac:dyDescent="0.35">
      <c r="A1" s="435" t="s">
        <v>1673</v>
      </c>
      <c r="B1" s="435"/>
      <c r="C1" s="435"/>
      <c r="D1" s="435"/>
      <c r="E1" s="435"/>
      <c r="F1" s="435"/>
      <c r="G1" s="435"/>
      <c r="H1" s="435"/>
      <c r="I1" s="435"/>
      <c r="J1" s="435"/>
      <c r="K1" s="435"/>
      <c r="L1" s="435"/>
      <c r="M1" s="435"/>
      <c r="N1" s="435"/>
      <c r="O1" s="435"/>
    </row>
    <row r="2" spans="1:21" s="4" customFormat="1" ht="15.5" customHeight="1" x14ac:dyDescent="0.35">
      <c r="A2" s="61"/>
      <c r="B2" s="61"/>
      <c r="C2" s="29"/>
      <c r="D2" s="186"/>
      <c r="E2" s="186"/>
      <c r="F2" s="186"/>
      <c r="G2" s="186"/>
      <c r="H2" s="186"/>
      <c r="I2" s="186"/>
      <c r="J2" s="213"/>
      <c r="K2" s="213"/>
      <c r="L2" s="213"/>
      <c r="M2" s="213"/>
      <c r="N2" s="213"/>
      <c r="O2" s="213"/>
      <c r="P2" s="213"/>
      <c r="Q2" s="213"/>
      <c r="R2" s="213"/>
    </row>
    <row r="3" spans="1:21" x14ac:dyDescent="0.35">
      <c r="A3" s="41"/>
      <c r="B3" s="465" t="s">
        <v>1739</v>
      </c>
      <c r="C3" s="466"/>
      <c r="D3" s="467"/>
      <c r="E3" s="38"/>
      <c r="F3" s="436" t="s">
        <v>1355</v>
      </c>
      <c r="G3" s="436"/>
      <c r="H3" s="436"/>
      <c r="I3" s="436"/>
      <c r="J3" s="38"/>
      <c r="K3" s="38"/>
      <c r="L3" s="38"/>
      <c r="M3" s="38"/>
      <c r="N3" s="38"/>
      <c r="O3" s="38"/>
      <c r="P3" s="38"/>
      <c r="Q3" s="38"/>
      <c r="R3" s="38"/>
      <c r="S3" s="38"/>
      <c r="T3" s="38"/>
      <c r="U3" s="38"/>
    </row>
    <row r="4" spans="1:21" x14ac:dyDescent="0.35">
      <c r="A4" s="41"/>
      <c r="B4" s="287" t="s">
        <v>1740</v>
      </c>
      <c r="C4" s="288"/>
      <c r="D4" s="289">
        <f>C4*I9*365</f>
        <v>0</v>
      </c>
      <c r="E4" s="38"/>
      <c r="F4" s="229" t="s">
        <v>1357</v>
      </c>
      <c r="G4" s="229" t="s">
        <v>68</v>
      </c>
      <c r="H4" s="229" t="s">
        <v>1358</v>
      </c>
      <c r="I4" s="229" t="s">
        <v>1356</v>
      </c>
      <c r="J4" s="38"/>
      <c r="K4" s="38"/>
      <c r="L4" s="38"/>
      <c r="M4" s="38"/>
      <c r="N4" s="38"/>
      <c r="O4" s="38"/>
      <c r="P4" s="38"/>
      <c r="Q4" s="38"/>
      <c r="R4" s="38"/>
      <c r="S4" s="38"/>
      <c r="T4" s="38"/>
      <c r="U4" s="38"/>
    </row>
    <row r="5" spans="1:21" x14ac:dyDescent="0.35">
      <c r="A5" s="41"/>
      <c r="B5" s="287" t="s">
        <v>1397</v>
      </c>
      <c r="C5" s="290"/>
      <c r="D5" s="289">
        <f>C5*I5*365</f>
        <v>0</v>
      </c>
      <c r="E5" s="38"/>
      <c r="F5" s="227" t="s">
        <v>73</v>
      </c>
      <c r="G5" s="227" t="s">
        <v>74</v>
      </c>
      <c r="H5" s="227" t="s">
        <v>75</v>
      </c>
      <c r="I5" s="228">
        <v>1E-3</v>
      </c>
      <c r="J5" s="38"/>
      <c r="K5" s="38"/>
      <c r="L5" s="38"/>
      <c r="M5" s="38"/>
      <c r="N5" s="38"/>
      <c r="O5" s="38"/>
      <c r="P5" s="38"/>
      <c r="Q5" s="38"/>
      <c r="R5" s="38"/>
      <c r="S5" s="38"/>
      <c r="T5" s="38"/>
      <c r="U5" s="38"/>
    </row>
    <row r="6" spans="1:21" x14ac:dyDescent="0.35">
      <c r="A6" s="253"/>
      <c r="B6" s="461" t="s">
        <v>1396</v>
      </c>
      <c r="C6" s="462"/>
      <c r="D6" s="291">
        <f>D4+D5</f>
        <v>0</v>
      </c>
      <c r="E6" s="38"/>
      <c r="F6" s="227" t="s">
        <v>76</v>
      </c>
      <c r="G6" s="227" t="s">
        <v>77</v>
      </c>
      <c r="H6" s="227" t="s">
        <v>78</v>
      </c>
      <c r="I6" s="228">
        <v>5.0000000000000001E-4</v>
      </c>
      <c r="J6" s="38"/>
      <c r="K6" s="38"/>
      <c r="L6" s="38"/>
      <c r="M6" s="38"/>
      <c r="N6" s="38"/>
      <c r="O6" s="38"/>
      <c r="P6" s="38"/>
      <c r="Q6" s="38"/>
      <c r="R6" s="38"/>
      <c r="S6" s="38"/>
      <c r="T6" s="38"/>
      <c r="U6" s="38"/>
    </row>
    <row r="7" spans="1:21" x14ac:dyDescent="0.35">
      <c r="A7" s="41"/>
      <c r="B7" s="41"/>
      <c r="C7" s="38"/>
      <c r="D7" s="38"/>
      <c r="E7" s="38"/>
      <c r="F7" s="227" t="s">
        <v>81</v>
      </c>
      <c r="G7" s="227" t="s">
        <v>82</v>
      </c>
      <c r="H7" s="227" t="s">
        <v>83</v>
      </c>
      <c r="I7" s="228">
        <v>2E-3</v>
      </c>
      <c r="J7" s="38"/>
      <c r="K7" s="38"/>
      <c r="L7" s="38"/>
      <c r="M7" s="38"/>
      <c r="N7" s="38"/>
      <c r="O7" s="38"/>
      <c r="P7" s="38"/>
      <c r="Q7" s="38"/>
      <c r="R7" s="38"/>
      <c r="S7" s="38"/>
      <c r="T7" s="38"/>
      <c r="U7" s="38"/>
    </row>
    <row r="8" spans="1:21" x14ac:dyDescent="0.35">
      <c r="A8" s="41"/>
      <c r="B8" s="41"/>
      <c r="C8" s="38"/>
      <c r="D8" s="38"/>
      <c r="E8" s="38"/>
      <c r="F8" s="227" t="s">
        <v>85</v>
      </c>
      <c r="G8" s="227" t="s">
        <v>86</v>
      </c>
      <c r="H8" s="227" t="s">
        <v>87</v>
      </c>
      <c r="I8" s="228">
        <v>1E-3</v>
      </c>
      <c r="J8" s="38"/>
      <c r="K8" s="38"/>
      <c r="L8" s="38"/>
      <c r="M8" s="38"/>
      <c r="N8" s="38"/>
      <c r="O8" s="38"/>
      <c r="P8" s="38"/>
      <c r="Q8" s="38"/>
      <c r="R8" s="38"/>
      <c r="S8" s="38"/>
      <c r="T8" s="38"/>
      <c r="U8" s="38"/>
    </row>
    <row r="9" spans="1:21" x14ac:dyDescent="0.35">
      <c r="A9" s="41"/>
      <c r="B9" s="41"/>
      <c r="C9" s="38"/>
      <c r="D9" s="38"/>
      <c r="E9" s="38"/>
      <c r="F9" s="227" t="s">
        <v>89</v>
      </c>
      <c r="G9" s="227" t="s">
        <v>90</v>
      </c>
      <c r="H9" s="227" t="s">
        <v>91</v>
      </c>
      <c r="I9" s="228">
        <v>6.9999999999999999E-4</v>
      </c>
      <c r="J9" s="38"/>
      <c r="K9" s="38"/>
      <c r="L9" s="38"/>
      <c r="M9" s="38"/>
      <c r="N9" s="38"/>
      <c r="O9" s="38"/>
      <c r="P9" s="38"/>
      <c r="Q9" s="38"/>
      <c r="R9" s="38"/>
      <c r="S9" s="38"/>
      <c r="T9" s="38"/>
      <c r="U9" s="38"/>
    </row>
    <row r="10" spans="1:21" ht="19" customHeight="1" x14ac:dyDescent="0.35">
      <c r="A10" s="41"/>
      <c r="B10" s="41"/>
      <c r="C10" s="38"/>
      <c r="D10" s="38"/>
      <c r="E10" s="38"/>
      <c r="F10" s="38"/>
      <c r="G10" s="38"/>
      <c r="H10" s="38"/>
      <c r="I10" s="38"/>
      <c r="J10" s="38"/>
      <c r="K10" s="38"/>
      <c r="L10" s="38"/>
      <c r="M10" s="38"/>
      <c r="N10" s="38"/>
      <c r="O10" s="38"/>
      <c r="P10" s="38"/>
      <c r="Q10" s="38"/>
      <c r="R10" s="38"/>
      <c r="S10" s="38"/>
      <c r="T10" s="38"/>
      <c r="U10" s="38"/>
    </row>
    <row r="11" spans="1:21" x14ac:dyDescent="0.35">
      <c r="A11" s="41"/>
      <c r="B11" s="41"/>
      <c r="C11" s="38"/>
      <c r="D11" s="38"/>
      <c r="E11" s="233"/>
      <c r="F11" s="250"/>
      <c r="G11" s="38"/>
      <c r="H11" s="38"/>
      <c r="I11" s="38"/>
      <c r="J11" s="38"/>
      <c r="K11" s="38"/>
      <c r="L11" s="38"/>
      <c r="M11" s="38"/>
      <c r="N11" s="38"/>
      <c r="O11" s="38"/>
      <c r="P11" s="38"/>
      <c r="Q11" s="38"/>
      <c r="R11" s="38"/>
      <c r="S11" s="38"/>
      <c r="T11" s="38"/>
      <c r="U11" s="38"/>
    </row>
    <row r="12" spans="1:21" x14ac:dyDescent="0.35">
      <c r="A12" s="41"/>
      <c r="B12" s="253"/>
      <c r="C12" s="233"/>
      <c r="D12" s="233"/>
      <c r="E12" s="38"/>
      <c r="F12" s="38"/>
      <c r="G12" s="38"/>
      <c r="H12" s="38"/>
      <c r="I12" s="38"/>
      <c r="J12" s="38"/>
      <c r="K12" s="38"/>
      <c r="L12" s="38"/>
      <c r="M12" s="38"/>
      <c r="N12" s="38"/>
      <c r="O12" s="38"/>
      <c r="P12" s="38"/>
      <c r="Q12" s="38"/>
      <c r="R12" s="38"/>
      <c r="S12" s="38"/>
      <c r="T12" s="38"/>
      <c r="U12" s="38"/>
    </row>
    <row r="13" spans="1:21" x14ac:dyDescent="0.35">
      <c r="A13" s="41"/>
      <c r="B13" s="41"/>
      <c r="C13" s="38"/>
      <c r="D13" s="38"/>
      <c r="E13" s="38"/>
      <c r="F13" s="38"/>
      <c r="G13" s="38"/>
      <c r="H13" s="38"/>
      <c r="I13" s="38"/>
      <c r="J13" s="38"/>
      <c r="K13" s="38"/>
      <c r="L13" s="38"/>
      <c r="M13" s="38"/>
      <c r="N13" s="38"/>
      <c r="O13" s="38"/>
      <c r="P13" s="38"/>
      <c r="Q13" s="38"/>
      <c r="R13" s="38"/>
      <c r="S13" s="38"/>
      <c r="T13" s="38"/>
      <c r="U13" s="38"/>
    </row>
    <row r="14" spans="1:21" x14ac:dyDescent="0.35">
      <c r="A14" s="41"/>
      <c r="B14" s="41"/>
      <c r="C14" s="38"/>
      <c r="D14" s="38"/>
      <c r="E14" s="38"/>
      <c r="F14" s="38"/>
      <c r="G14" s="38"/>
      <c r="H14" s="38"/>
      <c r="I14" s="38"/>
      <c r="J14" s="38"/>
      <c r="K14" s="38"/>
      <c r="L14" s="38"/>
      <c r="M14" s="38"/>
      <c r="N14" s="38"/>
      <c r="O14" s="38"/>
      <c r="P14" s="38"/>
      <c r="Q14" s="38"/>
      <c r="R14" s="38"/>
      <c r="S14" s="38"/>
      <c r="T14" s="38"/>
      <c r="U14" s="38"/>
    </row>
    <row r="15" spans="1:21" ht="46" customHeight="1" x14ac:dyDescent="0.35">
      <c r="A15" s="41"/>
      <c r="B15" s="463" t="s">
        <v>1738</v>
      </c>
      <c r="C15" s="464"/>
      <c r="D15" s="254"/>
      <c r="E15" s="38"/>
      <c r="F15" s="38"/>
      <c r="G15" s="38"/>
      <c r="H15" s="38"/>
      <c r="I15" s="38"/>
      <c r="J15" s="38"/>
      <c r="K15" s="38"/>
      <c r="L15" s="38"/>
      <c r="M15" s="38"/>
      <c r="N15" s="38"/>
      <c r="O15" s="38"/>
      <c r="P15" s="38"/>
      <c r="Q15" s="38"/>
      <c r="R15" s="38"/>
      <c r="S15" s="38"/>
      <c r="T15" s="38"/>
      <c r="U15" s="38"/>
    </row>
    <row r="16" spans="1:21" x14ac:dyDescent="0.35">
      <c r="A16" s="41"/>
      <c r="B16" s="383" t="s">
        <v>1398</v>
      </c>
      <c r="C16" s="292"/>
      <c r="D16" s="252"/>
      <c r="E16" s="251"/>
      <c r="F16" s="38"/>
      <c r="G16" s="38"/>
      <c r="H16" s="38"/>
      <c r="I16" s="38"/>
      <c r="J16" s="38"/>
      <c r="K16" s="38"/>
      <c r="L16" s="38"/>
      <c r="M16" s="38"/>
      <c r="N16" s="38"/>
      <c r="O16" s="38"/>
      <c r="P16" s="38"/>
      <c r="Q16" s="38"/>
      <c r="R16" s="38"/>
      <c r="S16" s="38"/>
      <c r="T16" s="38"/>
      <c r="U16" s="38"/>
    </row>
    <row r="17" spans="1:21" ht="26" x14ac:dyDescent="0.35">
      <c r="A17" s="41"/>
      <c r="B17" s="384" t="s">
        <v>1723</v>
      </c>
      <c r="C17" s="293">
        <f>C16*60*24</f>
        <v>0</v>
      </c>
      <c r="D17" s="38"/>
      <c r="E17" s="38"/>
      <c r="F17" s="38"/>
      <c r="G17" s="38"/>
      <c r="H17" s="38"/>
      <c r="I17" s="38"/>
      <c r="J17" s="38"/>
      <c r="K17" s="38"/>
      <c r="L17" s="38"/>
      <c r="M17" s="38"/>
      <c r="N17" s="38"/>
      <c r="O17" s="38"/>
      <c r="P17" s="38"/>
      <c r="Q17" s="38"/>
      <c r="R17" s="38"/>
      <c r="S17" s="38"/>
      <c r="T17" s="38"/>
      <c r="U17" s="38"/>
    </row>
    <row r="18" spans="1:21" x14ac:dyDescent="0.35">
      <c r="A18" s="41"/>
      <c r="B18" s="41"/>
      <c r="C18" s="38"/>
      <c r="D18" s="38"/>
      <c r="E18" s="38"/>
      <c r="F18" s="38"/>
      <c r="G18" s="38"/>
      <c r="H18" s="38"/>
      <c r="I18" s="38"/>
      <c r="J18" s="38"/>
      <c r="K18" s="38"/>
      <c r="L18" s="38"/>
      <c r="M18" s="38"/>
      <c r="N18" s="38"/>
      <c r="O18" s="38"/>
      <c r="P18" s="38"/>
      <c r="Q18" s="38"/>
      <c r="R18" s="38"/>
      <c r="S18" s="38"/>
      <c r="T18" s="38"/>
      <c r="U18" s="38"/>
    </row>
    <row r="19" spans="1:21" x14ac:dyDescent="0.35">
      <c r="A19" s="41"/>
      <c r="B19" s="41"/>
      <c r="C19" s="38"/>
      <c r="D19" s="38"/>
      <c r="E19" s="38"/>
      <c r="F19" s="38"/>
      <c r="G19" s="38"/>
      <c r="H19" s="38"/>
      <c r="I19" s="38"/>
      <c r="J19" s="38"/>
      <c r="K19" s="38"/>
      <c r="L19" s="38"/>
      <c r="M19" s="38"/>
      <c r="N19" s="38"/>
      <c r="O19" s="38"/>
      <c r="P19" s="38"/>
      <c r="Q19" s="38"/>
      <c r="R19" s="38"/>
      <c r="S19" s="38"/>
      <c r="T19" s="38"/>
      <c r="U19" s="38"/>
    </row>
    <row r="20" spans="1:21" x14ac:dyDescent="0.35">
      <c r="A20" s="41"/>
      <c r="B20" s="41"/>
      <c r="C20" s="38"/>
      <c r="D20" s="38"/>
      <c r="E20" s="38"/>
      <c r="F20" s="38"/>
      <c r="G20" s="38"/>
      <c r="H20" s="38"/>
      <c r="I20" s="38"/>
      <c r="J20" s="38"/>
      <c r="K20" s="38"/>
      <c r="L20" s="38"/>
      <c r="M20" s="38"/>
      <c r="N20" s="38"/>
      <c r="O20" s="38"/>
      <c r="P20" s="38"/>
      <c r="Q20" s="38"/>
      <c r="R20" s="38"/>
      <c r="S20" s="38"/>
      <c r="T20" s="38"/>
      <c r="U20" s="38"/>
    </row>
    <row r="21" spans="1:21" x14ac:dyDescent="0.35">
      <c r="A21" s="41"/>
      <c r="B21" s="41"/>
      <c r="C21" s="38"/>
      <c r="D21" s="38"/>
      <c r="E21" s="38"/>
      <c r="F21" s="38"/>
      <c r="G21" s="38"/>
      <c r="H21" s="38"/>
      <c r="I21" s="38"/>
      <c r="J21" s="38"/>
      <c r="K21" s="38"/>
      <c r="L21" s="38"/>
      <c r="M21" s="38"/>
      <c r="N21" s="38"/>
      <c r="O21" s="38"/>
      <c r="P21" s="38"/>
      <c r="Q21" s="38"/>
      <c r="R21" s="38"/>
      <c r="S21" s="38"/>
      <c r="T21" s="38"/>
      <c r="U21" s="38"/>
    </row>
    <row r="22" spans="1:21" x14ac:dyDescent="0.35">
      <c r="A22" s="41"/>
      <c r="B22" s="41"/>
      <c r="C22" s="38"/>
      <c r="D22" s="38"/>
      <c r="E22" s="38"/>
      <c r="F22" s="38"/>
      <c r="G22" s="38"/>
      <c r="H22" s="38"/>
      <c r="I22" s="38"/>
      <c r="J22" s="38"/>
      <c r="K22" s="38"/>
      <c r="L22" s="38"/>
      <c r="M22" s="38"/>
      <c r="N22" s="38"/>
      <c r="O22" s="38"/>
      <c r="P22" s="38"/>
      <c r="Q22" s="38"/>
      <c r="R22" s="38"/>
      <c r="S22" s="38"/>
      <c r="T22" s="38"/>
      <c r="U22" s="38"/>
    </row>
    <row r="23" spans="1:21" x14ac:dyDescent="0.35">
      <c r="A23" s="41"/>
      <c r="B23" s="41"/>
      <c r="C23" s="38"/>
      <c r="D23" s="38"/>
      <c r="E23" s="38"/>
      <c r="F23" s="38"/>
      <c r="G23" s="38"/>
      <c r="H23" s="38"/>
      <c r="I23" s="38"/>
      <c r="J23" s="38"/>
      <c r="K23" s="38"/>
      <c r="L23" s="38"/>
      <c r="M23" s="38"/>
      <c r="N23" s="38"/>
      <c r="O23" s="38"/>
      <c r="P23" s="38"/>
      <c r="Q23" s="38"/>
      <c r="R23" s="38"/>
      <c r="S23" s="38"/>
      <c r="T23" s="38"/>
      <c r="U23" s="38"/>
    </row>
    <row r="24" spans="1:21" x14ac:dyDescent="0.35">
      <c r="A24" s="41"/>
      <c r="B24" s="41"/>
      <c r="C24" s="38"/>
      <c r="D24" s="38"/>
      <c r="E24" s="38"/>
      <c r="F24" s="38"/>
      <c r="G24" s="38"/>
      <c r="H24" s="38"/>
      <c r="I24" s="38"/>
      <c r="J24" s="38"/>
      <c r="K24" s="38"/>
      <c r="L24" s="38"/>
      <c r="M24" s="38"/>
      <c r="N24" s="38"/>
      <c r="O24" s="38"/>
      <c r="P24" s="38"/>
      <c r="Q24" s="38"/>
      <c r="R24" s="38"/>
      <c r="S24" s="38"/>
      <c r="T24" s="38"/>
      <c r="U24" s="38"/>
    </row>
    <row r="25" spans="1:21" x14ac:dyDescent="0.35">
      <c r="A25" s="41"/>
      <c r="B25" s="41"/>
      <c r="C25" s="38"/>
      <c r="D25" s="38"/>
      <c r="E25" s="38"/>
      <c r="F25" s="38"/>
      <c r="G25" s="38"/>
      <c r="H25" s="38"/>
      <c r="I25" s="38"/>
      <c r="J25" s="38"/>
      <c r="K25" s="38"/>
      <c r="L25" s="38"/>
      <c r="M25" s="38"/>
      <c r="N25" s="38"/>
      <c r="O25" s="38"/>
      <c r="P25" s="38"/>
      <c r="Q25" s="38"/>
      <c r="R25" s="38"/>
      <c r="S25" s="38"/>
      <c r="T25" s="38"/>
      <c r="U25" s="38"/>
    </row>
    <row r="26" spans="1:21" x14ac:dyDescent="0.35">
      <c r="A26" s="41"/>
      <c r="B26" s="41"/>
      <c r="C26" s="38"/>
      <c r="D26" s="38"/>
      <c r="E26" s="38"/>
      <c r="F26" s="38"/>
      <c r="G26" s="38"/>
      <c r="H26" s="38"/>
      <c r="I26" s="38"/>
      <c r="J26" s="38"/>
      <c r="K26" s="38"/>
      <c r="L26" s="38"/>
      <c r="M26" s="38"/>
      <c r="N26" s="38"/>
      <c r="O26" s="38"/>
      <c r="P26" s="38"/>
      <c r="Q26" s="38"/>
      <c r="R26" s="38"/>
      <c r="S26" s="38"/>
      <c r="T26" s="38"/>
      <c r="U26" s="38"/>
    </row>
    <row r="27" spans="1:21" x14ac:dyDescent="0.35">
      <c r="A27" s="41"/>
      <c r="B27" s="41"/>
      <c r="C27" s="38"/>
      <c r="D27" s="38"/>
      <c r="E27" s="38"/>
      <c r="F27" s="38"/>
      <c r="G27" s="38"/>
      <c r="H27" s="38"/>
      <c r="I27" s="38"/>
      <c r="J27" s="38"/>
      <c r="K27" s="38"/>
      <c r="L27" s="38"/>
      <c r="M27" s="38"/>
      <c r="N27" s="38"/>
      <c r="O27" s="38"/>
      <c r="P27" s="38"/>
      <c r="Q27" s="38"/>
      <c r="R27" s="38"/>
      <c r="S27" s="38"/>
      <c r="T27" s="38"/>
      <c r="U27" s="38"/>
    </row>
    <row r="28" spans="1:21" x14ac:dyDescent="0.35">
      <c r="A28" s="41"/>
      <c r="B28" s="41"/>
      <c r="C28" s="38"/>
      <c r="D28" s="38"/>
      <c r="E28" s="38"/>
      <c r="F28" s="38"/>
      <c r="G28" s="38"/>
      <c r="H28" s="38"/>
      <c r="I28" s="38"/>
      <c r="J28" s="38"/>
      <c r="K28" s="38"/>
      <c r="L28" s="38"/>
      <c r="M28" s="38"/>
      <c r="N28" s="38"/>
      <c r="O28" s="38"/>
      <c r="P28" s="38"/>
      <c r="Q28" s="38"/>
      <c r="R28" s="38"/>
      <c r="S28" s="38"/>
      <c r="T28" s="38"/>
      <c r="U28" s="38"/>
    </row>
    <row r="29" spans="1:21" x14ac:dyDescent="0.35">
      <c r="A29" s="41"/>
      <c r="B29" s="41"/>
      <c r="C29" s="38"/>
      <c r="D29" s="38"/>
      <c r="E29" s="38"/>
      <c r="F29" s="38"/>
      <c r="G29" s="38"/>
      <c r="H29" s="38"/>
      <c r="I29" s="38"/>
      <c r="J29" s="38"/>
      <c r="K29" s="38"/>
      <c r="L29" s="38"/>
      <c r="M29" s="38"/>
      <c r="N29" s="38"/>
      <c r="O29" s="38"/>
      <c r="P29" s="38"/>
      <c r="Q29" s="38"/>
      <c r="R29" s="38"/>
      <c r="S29" s="38"/>
      <c r="T29" s="38"/>
      <c r="U29" s="38"/>
    </row>
    <row r="30" spans="1:21" x14ac:dyDescent="0.35">
      <c r="A30" s="41"/>
      <c r="B30" s="41"/>
      <c r="C30" s="38"/>
      <c r="D30" s="38"/>
      <c r="E30" s="38"/>
      <c r="F30" s="38"/>
      <c r="G30" s="38"/>
      <c r="H30" s="38"/>
      <c r="I30" s="38"/>
      <c r="J30" s="38"/>
      <c r="K30" s="38"/>
      <c r="L30" s="38"/>
      <c r="M30" s="38"/>
      <c r="N30" s="38"/>
      <c r="O30" s="38"/>
      <c r="P30" s="38"/>
      <c r="Q30" s="38"/>
      <c r="R30" s="38"/>
      <c r="S30" s="38"/>
      <c r="T30" s="38"/>
      <c r="U30" s="38"/>
    </row>
    <row r="31" spans="1:21" x14ac:dyDescent="0.35">
      <c r="A31" s="41"/>
      <c r="B31" s="41"/>
      <c r="C31" s="38"/>
      <c r="D31" s="38"/>
      <c r="E31" s="38"/>
      <c r="F31" s="38"/>
      <c r="G31" s="38"/>
      <c r="H31" s="38"/>
      <c r="I31" s="38"/>
      <c r="J31" s="38"/>
      <c r="K31" s="38"/>
      <c r="L31" s="38"/>
      <c r="M31" s="38"/>
      <c r="N31" s="38"/>
      <c r="O31" s="38"/>
      <c r="P31" s="38"/>
      <c r="Q31" s="38"/>
      <c r="R31" s="38"/>
      <c r="S31" s="38"/>
      <c r="T31" s="38"/>
      <c r="U31" s="38"/>
    </row>
    <row r="32" spans="1:21" x14ac:dyDescent="0.35">
      <c r="A32" s="41"/>
      <c r="B32" s="41"/>
      <c r="C32" s="38"/>
      <c r="D32" s="38"/>
      <c r="E32" s="38"/>
      <c r="F32" s="38"/>
      <c r="G32" s="38"/>
      <c r="H32" s="38"/>
      <c r="I32" s="38"/>
      <c r="J32" s="38"/>
      <c r="K32" s="38"/>
      <c r="L32" s="38"/>
      <c r="M32" s="38"/>
      <c r="N32" s="38"/>
      <c r="O32" s="38"/>
      <c r="P32" s="38"/>
      <c r="Q32" s="38"/>
      <c r="R32" s="38"/>
      <c r="S32" s="38"/>
      <c r="T32" s="38"/>
      <c r="U32" s="38"/>
    </row>
    <row r="33" spans="1:21" x14ac:dyDescent="0.35">
      <c r="A33" s="41"/>
      <c r="B33" s="41"/>
      <c r="C33" s="38"/>
      <c r="D33" s="38"/>
      <c r="E33" s="38"/>
      <c r="F33" s="38"/>
      <c r="G33" s="38"/>
      <c r="H33" s="38"/>
      <c r="I33" s="38"/>
      <c r="J33" s="38"/>
      <c r="K33" s="38"/>
      <c r="L33" s="38"/>
      <c r="M33" s="38"/>
      <c r="N33" s="38"/>
      <c r="O33" s="38"/>
      <c r="P33" s="38"/>
      <c r="Q33" s="38"/>
      <c r="R33" s="38"/>
      <c r="S33" s="38"/>
      <c r="T33" s="38"/>
      <c r="U33" s="38"/>
    </row>
    <row r="34" spans="1:21" x14ac:dyDescent="0.35">
      <c r="A34" s="41"/>
      <c r="B34" s="41"/>
      <c r="C34" s="38"/>
      <c r="D34" s="38"/>
      <c r="E34" s="38"/>
      <c r="F34" s="38"/>
      <c r="G34" s="38"/>
      <c r="H34" s="38"/>
      <c r="I34" s="38"/>
      <c r="J34" s="38"/>
      <c r="K34" s="38"/>
      <c r="L34" s="38"/>
      <c r="M34" s="38"/>
      <c r="N34" s="38"/>
      <c r="O34" s="38"/>
      <c r="P34" s="38"/>
      <c r="Q34" s="38"/>
      <c r="R34" s="38"/>
      <c r="S34" s="38"/>
      <c r="T34" s="38"/>
      <c r="U34" s="38"/>
    </row>
    <row r="35" spans="1:21" x14ac:dyDescent="0.35">
      <c r="A35" s="41"/>
      <c r="B35" s="41"/>
      <c r="C35" s="38"/>
      <c r="D35" s="38"/>
      <c r="E35" s="38"/>
      <c r="F35" s="38"/>
      <c r="G35" s="38"/>
      <c r="H35" s="38"/>
      <c r="I35" s="38"/>
      <c r="J35" s="38"/>
      <c r="K35" s="38"/>
      <c r="L35" s="38"/>
      <c r="M35" s="38"/>
      <c r="N35" s="38"/>
      <c r="O35" s="38"/>
      <c r="P35" s="38"/>
      <c r="Q35" s="38"/>
      <c r="R35" s="38"/>
      <c r="S35" s="38"/>
      <c r="T35" s="38"/>
      <c r="U35" s="38"/>
    </row>
    <row r="36" spans="1:21" x14ac:dyDescent="0.35">
      <c r="A36" s="41"/>
      <c r="B36" s="41"/>
      <c r="C36" s="38"/>
      <c r="D36" s="38"/>
      <c r="E36" s="38"/>
      <c r="F36" s="38"/>
      <c r="G36" s="38"/>
      <c r="H36" s="38"/>
      <c r="I36" s="38"/>
      <c r="J36" s="38"/>
      <c r="K36" s="38"/>
      <c r="L36" s="38"/>
      <c r="M36" s="38"/>
      <c r="N36" s="38"/>
      <c r="O36" s="38"/>
      <c r="P36" s="38"/>
      <c r="Q36" s="38"/>
      <c r="R36" s="38"/>
      <c r="S36" s="38"/>
      <c r="T36" s="38"/>
      <c r="U36" s="38"/>
    </row>
    <row r="37" spans="1:21" x14ac:dyDescent="0.35">
      <c r="A37" s="41"/>
      <c r="B37" s="41"/>
      <c r="C37" s="38"/>
      <c r="D37" s="38"/>
      <c r="E37" s="38"/>
      <c r="F37" s="38"/>
      <c r="G37" s="38"/>
      <c r="H37" s="38"/>
      <c r="I37" s="38"/>
      <c r="J37" s="38"/>
      <c r="K37" s="38"/>
      <c r="L37" s="38"/>
      <c r="M37" s="38"/>
      <c r="N37" s="38"/>
      <c r="O37" s="38"/>
      <c r="P37" s="38"/>
      <c r="Q37" s="38"/>
      <c r="R37" s="38"/>
      <c r="S37" s="38"/>
      <c r="T37" s="38"/>
      <c r="U37" s="38"/>
    </row>
    <row r="38" spans="1:21" x14ac:dyDescent="0.35">
      <c r="A38" s="41"/>
      <c r="B38" s="41"/>
      <c r="C38" s="38"/>
      <c r="D38" s="38"/>
      <c r="E38" s="38"/>
      <c r="F38" s="38"/>
      <c r="G38" s="38"/>
      <c r="H38" s="38"/>
      <c r="I38" s="38"/>
      <c r="J38" s="38"/>
      <c r="K38" s="38"/>
      <c r="L38" s="38"/>
      <c r="M38" s="38"/>
      <c r="N38" s="38"/>
      <c r="O38" s="38"/>
      <c r="P38" s="38"/>
      <c r="Q38" s="38"/>
      <c r="R38" s="38"/>
      <c r="S38" s="38"/>
      <c r="T38" s="38"/>
      <c r="U38" s="38"/>
    </row>
    <row r="39" spans="1:21" x14ac:dyDescent="0.35">
      <c r="A39" s="41"/>
      <c r="B39" s="41"/>
      <c r="C39" s="38"/>
      <c r="D39" s="38"/>
      <c r="E39" s="38"/>
      <c r="F39" s="38"/>
      <c r="G39" s="38"/>
      <c r="H39" s="38"/>
      <c r="I39" s="38"/>
      <c r="J39" s="38"/>
      <c r="K39" s="38"/>
      <c r="L39" s="38"/>
      <c r="M39" s="38"/>
      <c r="N39" s="38"/>
      <c r="O39" s="38"/>
      <c r="P39" s="38"/>
      <c r="Q39" s="38"/>
      <c r="R39" s="38"/>
      <c r="S39" s="38"/>
      <c r="T39" s="38"/>
      <c r="U39" s="38"/>
    </row>
    <row r="40" spans="1:21" x14ac:dyDescent="0.35">
      <c r="A40" s="41"/>
      <c r="B40" s="41"/>
      <c r="C40" s="38"/>
      <c r="D40" s="38"/>
      <c r="E40" s="38"/>
      <c r="F40" s="38"/>
      <c r="G40" s="38"/>
      <c r="H40" s="38"/>
      <c r="I40" s="38"/>
      <c r="J40" s="38"/>
      <c r="K40" s="38"/>
      <c r="L40" s="38"/>
      <c r="M40" s="38"/>
      <c r="N40" s="38"/>
      <c r="O40" s="38"/>
      <c r="P40" s="38"/>
      <c r="Q40" s="38"/>
      <c r="R40" s="38"/>
      <c r="S40" s="38"/>
      <c r="T40" s="38"/>
      <c r="U40" s="38"/>
    </row>
    <row r="41" spans="1:21" x14ac:dyDescent="0.35">
      <c r="A41" s="41"/>
      <c r="B41" s="41"/>
      <c r="C41" s="38"/>
      <c r="D41" s="38"/>
      <c r="E41" s="38"/>
      <c r="F41" s="38"/>
      <c r="G41" s="38"/>
      <c r="H41" s="38"/>
      <c r="I41" s="38"/>
      <c r="J41" s="38"/>
      <c r="K41" s="38"/>
      <c r="L41" s="38"/>
      <c r="M41" s="38"/>
      <c r="N41" s="38"/>
      <c r="O41" s="38"/>
      <c r="P41" s="38"/>
      <c r="Q41" s="38"/>
      <c r="R41" s="38"/>
      <c r="S41" s="38"/>
      <c r="T41" s="38"/>
      <c r="U41" s="38"/>
    </row>
    <row r="42" spans="1:21" x14ac:dyDescent="0.35">
      <c r="A42" s="41"/>
      <c r="B42" s="41"/>
      <c r="C42" s="38"/>
      <c r="D42" s="38"/>
      <c r="E42" s="38"/>
      <c r="F42" s="38"/>
      <c r="G42" s="38"/>
      <c r="H42" s="38"/>
      <c r="I42" s="38"/>
      <c r="J42" s="38"/>
      <c r="K42" s="38"/>
      <c r="L42" s="38"/>
      <c r="M42" s="38"/>
      <c r="N42" s="38"/>
      <c r="O42" s="38"/>
      <c r="P42" s="38"/>
      <c r="Q42" s="38"/>
      <c r="R42" s="38"/>
      <c r="S42" s="38"/>
      <c r="T42" s="38"/>
      <c r="U42" s="38"/>
    </row>
    <row r="43" spans="1:21" x14ac:dyDescent="0.35">
      <c r="A43" s="41"/>
      <c r="B43" s="41"/>
      <c r="C43" s="38"/>
      <c r="D43" s="38"/>
      <c r="E43" s="38"/>
      <c r="F43" s="38"/>
      <c r="G43" s="38"/>
      <c r="H43" s="38"/>
      <c r="I43" s="38"/>
      <c r="J43" s="38"/>
      <c r="K43" s="38"/>
      <c r="L43" s="38"/>
      <c r="M43" s="38"/>
      <c r="N43" s="38"/>
      <c r="O43" s="38"/>
      <c r="P43" s="38"/>
      <c r="Q43" s="38"/>
      <c r="R43" s="38"/>
      <c r="S43" s="38"/>
      <c r="T43" s="38"/>
      <c r="U43" s="38"/>
    </row>
    <row r="44" spans="1:21" x14ac:dyDescent="0.35">
      <c r="A44" s="41"/>
      <c r="B44" s="41"/>
      <c r="C44" s="38"/>
      <c r="D44" s="38"/>
      <c r="E44" s="38"/>
      <c r="F44" s="38"/>
      <c r="G44" s="38"/>
      <c r="H44" s="38"/>
      <c r="I44" s="38"/>
      <c r="J44" s="38"/>
      <c r="K44" s="38"/>
      <c r="L44" s="38"/>
      <c r="M44" s="38"/>
      <c r="N44" s="38"/>
      <c r="O44" s="38"/>
      <c r="P44" s="38"/>
      <c r="Q44" s="38"/>
      <c r="R44" s="38"/>
      <c r="S44" s="38"/>
      <c r="T44" s="38"/>
      <c r="U44" s="38"/>
    </row>
    <row r="45" spans="1:21" x14ac:dyDescent="0.35">
      <c r="A45" s="41"/>
      <c r="B45" s="41"/>
      <c r="C45" s="38"/>
      <c r="D45" s="38"/>
      <c r="E45" s="38"/>
      <c r="F45" s="38"/>
      <c r="G45" s="38"/>
      <c r="H45" s="38"/>
      <c r="I45" s="38"/>
      <c r="J45" s="38"/>
      <c r="K45" s="38"/>
      <c r="L45" s="38"/>
      <c r="M45" s="38"/>
      <c r="N45" s="38"/>
      <c r="O45" s="38"/>
      <c r="P45" s="38"/>
      <c r="Q45" s="38"/>
      <c r="R45" s="38"/>
      <c r="S45" s="38"/>
      <c r="T45" s="38"/>
      <c r="U45" s="38"/>
    </row>
    <row r="46" spans="1:21" x14ac:dyDescent="0.35">
      <c r="A46" s="41"/>
      <c r="B46" s="41"/>
      <c r="C46" s="38"/>
      <c r="D46" s="38"/>
      <c r="E46" s="38"/>
      <c r="F46" s="38"/>
      <c r="G46" s="38"/>
      <c r="H46" s="38"/>
      <c r="I46" s="38"/>
      <c r="J46" s="38"/>
      <c r="K46" s="38"/>
      <c r="L46" s="38"/>
      <c r="M46" s="38"/>
      <c r="N46" s="38"/>
      <c r="O46" s="38"/>
      <c r="P46" s="38"/>
      <c r="Q46" s="38"/>
      <c r="R46" s="38"/>
      <c r="S46" s="38"/>
      <c r="T46" s="38"/>
      <c r="U46" s="38"/>
    </row>
    <row r="47" spans="1:21" x14ac:dyDescent="0.35">
      <c r="A47" s="41"/>
      <c r="B47" s="41"/>
      <c r="C47" s="38"/>
      <c r="D47" s="38"/>
      <c r="E47" s="38"/>
      <c r="F47" s="38"/>
      <c r="G47" s="38"/>
      <c r="H47" s="38"/>
      <c r="I47" s="38"/>
      <c r="J47" s="38"/>
      <c r="K47" s="38"/>
      <c r="L47" s="38"/>
      <c r="M47" s="38"/>
      <c r="N47" s="38"/>
      <c r="O47" s="38"/>
      <c r="P47" s="38"/>
      <c r="Q47" s="38"/>
      <c r="R47" s="38"/>
      <c r="S47" s="38"/>
      <c r="T47" s="38"/>
      <c r="U47" s="38"/>
    </row>
    <row r="48" spans="1:21" x14ac:dyDescent="0.35">
      <c r="A48" s="41"/>
      <c r="B48" s="41"/>
      <c r="C48" s="38"/>
      <c r="D48" s="38"/>
      <c r="E48" s="38"/>
      <c r="F48" s="38"/>
      <c r="G48" s="38"/>
      <c r="H48" s="38"/>
      <c r="I48" s="38"/>
      <c r="J48" s="38"/>
      <c r="K48" s="38"/>
      <c r="L48" s="38"/>
      <c r="M48" s="38"/>
      <c r="N48" s="38"/>
      <c r="O48" s="38"/>
      <c r="P48" s="38"/>
      <c r="Q48" s="38"/>
      <c r="R48" s="38"/>
      <c r="S48" s="38"/>
      <c r="T48" s="38"/>
      <c r="U48" s="38"/>
    </row>
    <row r="49" spans="1:21" x14ac:dyDescent="0.35">
      <c r="A49" s="41"/>
      <c r="B49" s="41"/>
      <c r="C49" s="38"/>
      <c r="D49" s="38"/>
      <c r="E49" s="38"/>
      <c r="F49" s="38"/>
      <c r="G49" s="38"/>
      <c r="H49" s="38"/>
      <c r="I49" s="38"/>
      <c r="J49" s="38"/>
      <c r="K49" s="38"/>
      <c r="L49" s="38"/>
      <c r="M49" s="38"/>
      <c r="N49" s="38"/>
      <c r="O49" s="38"/>
      <c r="P49" s="38"/>
      <c r="Q49" s="38"/>
      <c r="R49" s="38"/>
      <c r="S49" s="38"/>
      <c r="T49" s="38"/>
      <c r="U49" s="38"/>
    </row>
    <row r="50" spans="1:21" x14ac:dyDescent="0.35">
      <c r="A50" s="41"/>
      <c r="B50" s="41"/>
      <c r="C50" s="38"/>
      <c r="D50" s="38"/>
      <c r="E50" s="38"/>
      <c r="F50" s="38"/>
      <c r="G50" s="38"/>
      <c r="H50" s="38"/>
      <c r="I50" s="38"/>
      <c r="J50" s="38"/>
      <c r="K50" s="38"/>
      <c r="L50" s="38"/>
      <c r="M50" s="38"/>
      <c r="N50" s="38"/>
      <c r="O50" s="38"/>
      <c r="P50" s="38"/>
      <c r="Q50" s="38"/>
      <c r="R50" s="38"/>
      <c r="S50" s="38"/>
      <c r="T50" s="38"/>
      <c r="U50" s="38"/>
    </row>
    <row r="51" spans="1:21" x14ac:dyDescent="0.35">
      <c r="A51" s="41"/>
      <c r="B51" s="41"/>
      <c r="C51" s="38"/>
      <c r="D51" s="38"/>
      <c r="E51" s="38"/>
      <c r="F51" s="38"/>
      <c r="G51" s="38"/>
      <c r="H51" s="38"/>
      <c r="I51" s="38"/>
      <c r="J51" s="38"/>
      <c r="K51" s="38"/>
      <c r="L51" s="38"/>
      <c r="M51" s="38"/>
      <c r="N51" s="38"/>
      <c r="O51" s="38"/>
      <c r="P51" s="38"/>
      <c r="Q51" s="38"/>
      <c r="R51" s="38"/>
      <c r="S51" s="38"/>
      <c r="T51" s="38"/>
      <c r="U51" s="38"/>
    </row>
    <row r="52" spans="1:21" x14ac:dyDescent="0.35">
      <c r="A52" s="41"/>
      <c r="B52" s="41"/>
      <c r="C52" s="38"/>
      <c r="D52" s="38"/>
      <c r="E52" s="38"/>
      <c r="F52" s="38"/>
      <c r="G52" s="38"/>
      <c r="H52" s="38"/>
      <c r="I52" s="38"/>
      <c r="J52" s="38"/>
      <c r="K52" s="38"/>
      <c r="L52" s="38"/>
      <c r="M52" s="38"/>
      <c r="N52" s="38"/>
      <c r="O52" s="38"/>
      <c r="P52" s="38"/>
      <c r="Q52" s="38"/>
      <c r="R52" s="38"/>
      <c r="S52" s="38"/>
      <c r="T52" s="38"/>
      <c r="U52" s="38"/>
    </row>
    <row r="53" spans="1:21" x14ac:dyDescent="0.35">
      <c r="A53" s="41"/>
      <c r="B53" s="41"/>
      <c r="C53" s="38"/>
      <c r="D53" s="38"/>
      <c r="E53" s="38"/>
      <c r="F53" s="38"/>
      <c r="G53" s="38"/>
      <c r="H53" s="38"/>
      <c r="I53" s="38"/>
      <c r="J53" s="38"/>
      <c r="K53" s="38"/>
      <c r="L53" s="38"/>
      <c r="M53" s="38"/>
      <c r="N53" s="38"/>
      <c r="O53" s="38"/>
      <c r="P53" s="38"/>
      <c r="Q53" s="38"/>
      <c r="R53" s="38"/>
      <c r="S53" s="38"/>
      <c r="T53" s="38"/>
      <c r="U53" s="38"/>
    </row>
    <row r="54" spans="1:21" x14ac:dyDescent="0.35">
      <c r="A54" s="41"/>
      <c r="B54" s="41"/>
      <c r="C54" s="38"/>
      <c r="D54" s="38"/>
      <c r="E54" s="38"/>
      <c r="F54" s="38"/>
      <c r="G54" s="38"/>
      <c r="H54" s="38"/>
      <c r="I54" s="38"/>
      <c r="J54" s="38"/>
      <c r="K54" s="38"/>
      <c r="L54" s="38"/>
      <c r="M54" s="38"/>
      <c r="N54" s="38"/>
      <c r="O54" s="38"/>
      <c r="P54" s="38"/>
      <c r="Q54" s="38"/>
      <c r="R54" s="38"/>
      <c r="S54" s="38"/>
      <c r="T54" s="38"/>
      <c r="U54" s="38"/>
    </row>
    <row r="55" spans="1:21" x14ac:dyDescent="0.35">
      <c r="A55" s="41"/>
      <c r="B55" s="41"/>
      <c r="C55" s="38"/>
      <c r="D55" s="38"/>
      <c r="E55" s="38"/>
      <c r="F55" s="38"/>
      <c r="G55" s="38"/>
      <c r="H55" s="38"/>
      <c r="I55" s="38"/>
      <c r="J55" s="38"/>
      <c r="K55" s="38"/>
      <c r="L55" s="38"/>
      <c r="M55" s="38"/>
      <c r="N55" s="38"/>
      <c r="O55" s="38"/>
      <c r="P55" s="38"/>
      <c r="Q55" s="38"/>
      <c r="R55" s="38"/>
      <c r="S55" s="38"/>
      <c r="T55" s="38"/>
      <c r="U55" s="38"/>
    </row>
    <row r="56" spans="1:21" x14ac:dyDescent="0.35">
      <c r="A56" s="41"/>
      <c r="B56" s="41"/>
      <c r="C56" s="38"/>
      <c r="D56" s="38"/>
      <c r="E56" s="38"/>
      <c r="F56" s="38"/>
      <c r="G56" s="38"/>
      <c r="H56" s="38"/>
      <c r="I56" s="38"/>
      <c r="J56" s="38"/>
      <c r="K56" s="38"/>
      <c r="L56" s="38"/>
      <c r="M56" s="38"/>
      <c r="N56" s="38"/>
      <c r="O56" s="38"/>
      <c r="P56" s="38"/>
      <c r="Q56" s="38"/>
      <c r="R56" s="38"/>
      <c r="S56" s="38"/>
      <c r="T56" s="38"/>
      <c r="U56" s="38"/>
    </row>
    <row r="57" spans="1:21" x14ac:dyDescent="0.35">
      <c r="A57" s="41"/>
      <c r="B57" s="41"/>
      <c r="C57" s="38"/>
      <c r="D57" s="38"/>
      <c r="E57" s="38"/>
      <c r="F57" s="38"/>
      <c r="G57" s="38"/>
      <c r="H57" s="38"/>
      <c r="I57" s="38"/>
      <c r="J57" s="38"/>
      <c r="K57" s="38"/>
      <c r="L57" s="38"/>
      <c r="M57" s="38"/>
      <c r="N57" s="38"/>
      <c r="O57" s="38"/>
      <c r="P57" s="38"/>
      <c r="Q57" s="38"/>
      <c r="R57" s="38"/>
      <c r="S57" s="38"/>
      <c r="T57" s="38"/>
      <c r="U57" s="38"/>
    </row>
    <row r="58" spans="1:21" x14ac:dyDescent="0.35">
      <c r="A58" s="41"/>
      <c r="B58" s="41"/>
      <c r="C58" s="38"/>
      <c r="D58" s="38"/>
      <c r="E58" s="38"/>
      <c r="F58" s="38"/>
      <c r="G58" s="38"/>
      <c r="H58" s="38"/>
      <c r="I58" s="38"/>
      <c r="J58" s="38"/>
      <c r="K58" s="38"/>
      <c r="L58" s="38"/>
      <c r="M58" s="38"/>
      <c r="N58" s="38"/>
      <c r="O58" s="38"/>
      <c r="P58" s="38"/>
      <c r="Q58" s="38"/>
      <c r="R58" s="38"/>
      <c r="S58" s="38"/>
      <c r="T58" s="38"/>
      <c r="U58" s="38"/>
    </row>
    <row r="59" spans="1:21" x14ac:dyDescent="0.35">
      <c r="A59" s="41"/>
      <c r="B59" s="41"/>
      <c r="C59" s="38"/>
      <c r="D59" s="38"/>
      <c r="E59" s="38"/>
      <c r="F59" s="38"/>
      <c r="G59" s="38"/>
      <c r="H59" s="38"/>
      <c r="I59" s="38"/>
      <c r="J59" s="38"/>
      <c r="K59" s="38"/>
      <c r="L59" s="38"/>
      <c r="M59" s="38"/>
      <c r="N59" s="38"/>
      <c r="O59" s="38"/>
      <c r="P59" s="38"/>
      <c r="Q59" s="38"/>
      <c r="R59" s="38"/>
      <c r="S59" s="38"/>
      <c r="T59" s="38"/>
      <c r="U59" s="38"/>
    </row>
    <row r="60" spans="1:21" x14ac:dyDescent="0.35">
      <c r="A60" s="41"/>
      <c r="B60" s="41"/>
      <c r="C60" s="38"/>
      <c r="D60" s="38"/>
      <c r="E60" s="38"/>
      <c r="F60" s="38"/>
      <c r="G60" s="38"/>
      <c r="H60" s="38"/>
      <c r="I60" s="38"/>
      <c r="J60" s="38"/>
      <c r="K60" s="38"/>
      <c r="L60" s="38"/>
      <c r="M60" s="38"/>
      <c r="N60" s="38"/>
      <c r="O60" s="38"/>
      <c r="P60" s="38"/>
      <c r="Q60" s="38"/>
      <c r="R60" s="38"/>
      <c r="S60" s="38"/>
      <c r="T60" s="38"/>
      <c r="U60" s="38"/>
    </row>
    <row r="61" spans="1:21" x14ac:dyDescent="0.35">
      <c r="A61" s="41"/>
      <c r="B61" s="41"/>
      <c r="C61" s="38"/>
      <c r="D61" s="38"/>
      <c r="E61" s="38"/>
      <c r="F61" s="38"/>
      <c r="G61" s="38"/>
      <c r="H61" s="38"/>
      <c r="I61" s="38"/>
      <c r="J61" s="38"/>
      <c r="K61" s="38"/>
      <c r="L61" s="38"/>
      <c r="M61" s="38"/>
      <c r="N61" s="38"/>
      <c r="O61" s="38"/>
      <c r="P61" s="38"/>
      <c r="Q61" s="38"/>
      <c r="R61" s="38"/>
      <c r="S61" s="38"/>
      <c r="T61" s="38"/>
      <c r="U61" s="38"/>
    </row>
    <row r="62" spans="1:21" x14ac:dyDescent="0.35">
      <c r="A62" s="41"/>
      <c r="B62" s="41"/>
      <c r="C62" s="38"/>
      <c r="D62" s="38"/>
      <c r="E62" s="38"/>
      <c r="F62" s="38"/>
      <c r="G62" s="38"/>
      <c r="H62" s="38"/>
      <c r="I62" s="38"/>
      <c r="J62" s="38"/>
      <c r="K62" s="38"/>
      <c r="L62" s="38"/>
      <c r="M62" s="38"/>
      <c r="N62" s="38"/>
      <c r="O62" s="38"/>
      <c r="P62" s="38"/>
      <c r="Q62" s="38"/>
      <c r="R62" s="38"/>
      <c r="S62" s="38"/>
      <c r="T62" s="38"/>
      <c r="U62" s="38"/>
    </row>
    <row r="63" spans="1:21" x14ac:dyDescent="0.35">
      <c r="A63" s="41"/>
      <c r="B63" s="41"/>
      <c r="C63" s="38"/>
      <c r="D63" s="38"/>
      <c r="E63" s="38"/>
      <c r="F63" s="38"/>
      <c r="G63" s="38"/>
      <c r="H63" s="38"/>
      <c r="I63" s="38"/>
      <c r="J63" s="38"/>
      <c r="K63" s="38"/>
      <c r="L63" s="38"/>
      <c r="M63" s="38"/>
      <c r="N63" s="38"/>
      <c r="O63" s="38"/>
      <c r="P63" s="38"/>
      <c r="Q63" s="38"/>
      <c r="R63" s="38"/>
      <c r="S63" s="38"/>
      <c r="T63" s="38"/>
      <c r="U63" s="38"/>
    </row>
    <row r="64" spans="1:21" x14ac:dyDescent="0.35">
      <c r="A64" s="41"/>
      <c r="B64" s="41"/>
      <c r="C64" s="38"/>
      <c r="D64" s="38"/>
      <c r="E64" s="38"/>
      <c r="F64" s="38"/>
      <c r="G64" s="38"/>
      <c r="H64" s="38"/>
      <c r="I64" s="38"/>
      <c r="J64" s="38"/>
      <c r="K64" s="38"/>
      <c r="L64" s="38"/>
      <c r="M64" s="38"/>
      <c r="N64" s="38"/>
      <c r="O64" s="38"/>
      <c r="P64" s="38"/>
      <c r="Q64" s="38"/>
      <c r="R64" s="38"/>
      <c r="S64" s="38"/>
      <c r="T64" s="38"/>
      <c r="U64" s="38"/>
    </row>
  </sheetData>
  <sheetProtection selectLockedCells="1"/>
  <mergeCells count="5">
    <mergeCell ref="A1:O1"/>
    <mergeCell ref="F3:I3"/>
    <mergeCell ref="B6:C6"/>
    <mergeCell ref="B15:C15"/>
    <mergeCell ref="B3:D3"/>
  </mergeCells>
  <pageMargins left="0.7" right="0.7" top="0.75" bottom="0.75" header="0.3" footer="0.3"/>
  <pageSetup orientation="portrait" horizontalDpi="4294967293"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882BF8-081D-43EB-81AF-3E963D132AB5}">
  <sheetPr codeName="Sheet13">
    <tabColor theme="8"/>
    <pageSetUpPr autoPageBreaks="0"/>
  </sheetPr>
  <dimension ref="A1:Y137"/>
  <sheetViews>
    <sheetView zoomScaleNormal="100" workbookViewId="0">
      <selection activeCell="I82" sqref="I82"/>
    </sheetView>
  </sheetViews>
  <sheetFormatPr defaultColWidth="9.26953125" defaultRowHeight="14.5" x14ac:dyDescent="0.35"/>
  <cols>
    <col min="1" max="1" width="28.7265625" style="42" customWidth="1"/>
    <col min="2" max="2" width="55.453125" style="42" customWidth="1"/>
    <col min="3" max="3" width="18.453125" style="42" customWidth="1"/>
    <col min="4" max="4" width="13.6328125" style="260" hidden="1" customWidth="1"/>
    <col min="5" max="6" width="13.6328125" style="270" hidden="1" customWidth="1"/>
    <col min="7" max="7" width="5.81640625" style="260" customWidth="1"/>
    <col min="8" max="8" width="4.08984375" style="260" customWidth="1"/>
    <col min="9" max="9" width="20" style="260" customWidth="1"/>
    <col min="10" max="10" width="24.36328125" style="260" customWidth="1"/>
    <col min="11" max="11" width="41.453125" style="260" customWidth="1"/>
    <col min="12" max="12" width="13.6328125" style="260" customWidth="1"/>
    <col min="13" max="20" width="9.26953125" style="260"/>
    <col min="21" max="25" width="9.26953125" style="38"/>
    <col min="26" max="16384" width="9.26953125" style="260"/>
  </cols>
  <sheetData>
    <row r="1" spans="1:25" s="29" customFormat="1" ht="52" customHeight="1" x14ac:dyDescent="0.35">
      <c r="A1" s="435" t="s">
        <v>1672</v>
      </c>
      <c r="B1" s="435"/>
      <c r="C1" s="435"/>
      <c r="D1" s="435"/>
      <c r="E1" s="435"/>
      <c r="F1" s="435"/>
      <c r="G1" s="435"/>
      <c r="H1" s="435"/>
      <c r="I1" s="435"/>
      <c r="J1" s="435"/>
      <c r="K1" s="435"/>
      <c r="L1" s="435"/>
      <c r="M1" s="435"/>
      <c r="N1" s="435"/>
    </row>
    <row r="2" spans="1:25" s="4" customFormat="1" ht="16" thickBot="1" x14ac:dyDescent="0.4">
      <c r="A2" s="61"/>
      <c r="B2" s="61"/>
      <c r="C2" s="61"/>
      <c r="D2" s="29"/>
      <c r="E2" s="29"/>
      <c r="F2" s="29"/>
      <c r="G2" s="186"/>
      <c r="H2" s="186"/>
      <c r="I2" s="186"/>
      <c r="J2" s="186"/>
      <c r="K2" s="186"/>
      <c r="L2" s="186"/>
      <c r="M2" s="213"/>
      <c r="N2" s="213"/>
      <c r="O2" s="213"/>
      <c r="P2" s="213"/>
      <c r="Q2" s="213"/>
      <c r="U2" s="213"/>
      <c r="V2" s="213"/>
      <c r="W2" s="213"/>
      <c r="X2" s="213"/>
      <c r="Y2" s="213"/>
    </row>
    <row r="3" spans="1:25" x14ac:dyDescent="0.35">
      <c r="A3" s="478" t="s">
        <v>1697</v>
      </c>
      <c r="B3" s="479"/>
      <c r="C3" s="480"/>
      <c r="D3" s="298"/>
      <c r="E3" s="298"/>
      <c r="F3" s="298"/>
      <c r="G3" s="38"/>
      <c r="H3" s="38"/>
      <c r="I3" s="436" t="s">
        <v>1355</v>
      </c>
      <c r="J3" s="436"/>
      <c r="K3" s="436"/>
      <c r="L3" s="436"/>
      <c r="M3" s="38"/>
      <c r="N3" s="38"/>
      <c r="O3" s="38"/>
      <c r="P3" s="38"/>
      <c r="Q3" s="38"/>
      <c r="R3" s="38"/>
      <c r="S3" s="38"/>
      <c r="T3" s="38"/>
    </row>
    <row r="4" spans="1:25" x14ac:dyDescent="0.35">
      <c r="A4" s="299" t="s">
        <v>71</v>
      </c>
      <c r="B4" s="481" t="s">
        <v>72</v>
      </c>
      <c r="C4" s="482"/>
      <c r="D4" s="298"/>
      <c r="E4" s="298"/>
      <c r="F4" s="298"/>
      <c r="G4" s="233"/>
      <c r="H4" s="38"/>
      <c r="I4" s="229" t="s">
        <v>1357</v>
      </c>
      <c r="J4" s="229" t="s">
        <v>68</v>
      </c>
      <c r="K4" s="229" t="s">
        <v>1358</v>
      </c>
      <c r="L4" s="229" t="s">
        <v>1356</v>
      </c>
      <c r="M4" s="38"/>
      <c r="N4" s="38"/>
      <c r="O4" s="38"/>
      <c r="P4" s="38"/>
      <c r="Q4" s="38"/>
      <c r="R4" s="38"/>
      <c r="S4" s="38"/>
      <c r="T4" s="38"/>
    </row>
    <row r="5" spans="1:25" ht="23" customHeight="1" x14ac:dyDescent="0.35">
      <c r="A5" s="300" t="s">
        <v>1349</v>
      </c>
      <c r="B5" s="346" t="s">
        <v>1696</v>
      </c>
      <c r="C5" s="301"/>
      <c r="D5" s="302"/>
      <c r="E5" s="302"/>
      <c r="F5" s="302"/>
      <c r="G5" s="233"/>
      <c r="H5" s="38"/>
      <c r="I5" s="227" t="s">
        <v>73</v>
      </c>
      <c r="J5" s="227" t="s">
        <v>74</v>
      </c>
      <c r="K5" s="227" t="s">
        <v>75</v>
      </c>
      <c r="L5" s="228">
        <v>1E-3</v>
      </c>
      <c r="M5" s="38"/>
      <c r="N5" s="38"/>
      <c r="O5" s="38"/>
      <c r="P5" s="38"/>
      <c r="Q5" s="38"/>
      <c r="R5" s="38"/>
      <c r="S5" s="38"/>
      <c r="T5" s="38"/>
    </row>
    <row r="6" spans="1:25" x14ac:dyDescent="0.35">
      <c r="A6" s="474" t="s">
        <v>79</v>
      </c>
      <c r="B6" s="330" t="s">
        <v>80</v>
      </c>
      <c r="C6" s="303"/>
      <c r="D6" s="304">
        <v>23</v>
      </c>
      <c r="E6" s="305"/>
      <c r="F6" s="306">
        <f>C6*D6</f>
        <v>0</v>
      </c>
      <c r="G6" s="38"/>
      <c r="H6" s="38"/>
      <c r="I6" s="227" t="s">
        <v>76</v>
      </c>
      <c r="J6" s="227" t="s">
        <v>77</v>
      </c>
      <c r="K6" s="227" t="s">
        <v>78</v>
      </c>
      <c r="L6" s="228">
        <v>5.0000000000000001E-4</v>
      </c>
      <c r="M6" s="38"/>
      <c r="N6" s="38"/>
      <c r="O6" s="38"/>
      <c r="P6" s="38"/>
      <c r="Q6" s="38"/>
      <c r="R6" s="38"/>
      <c r="S6" s="38"/>
      <c r="T6" s="38"/>
    </row>
    <row r="7" spans="1:25" ht="26" x14ac:dyDescent="0.35">
      <c r="A7" s="474"/>
      <c r="B7" s="330" t="s">
        <v>84</v>
      </c>
      <c r="C7" s="307"/>
      <c r="D7" s="308">
        <v>18</v>
      </c>
      <c r="E7" s="305"/>
      <c r="F7" s="306">
        <f>C7*D7*C6</f>
        <v>0</v>
      </c>
      <c r="G7" s="38"/>
      <c r="H7" s="38"/>
      <c r="I7" s="227" t="s">
        <v>81</v>
      </c>
      <c r="J7" s="227" t="s">
        <v>82</v>
      </c>
      <c r="K7" s="227" t="s">
        <v>83</v>
      </c>
      <c r="L7" s="228">
        <v>2E-3</v>
      </c>
      <c r="M7" s="38"/>
      <c r="N7" s="38"/>
      <c r="O7" s="38"/>
      <c r="P7" s="38"/>
      <c r="Q7" s="38"/>
      <c r="R7" s="38"/>
      <c r="S7" s="38"/>
      <c r="T7" s="38"/>
    </row>
    <row r="8" spans="1:25" ht="26" x14ac:dyDescent="0.35">
      <c r="A8" s="474"/>
      <c r="B8" s="330" t="s">
        <v>88</v>
      </c>
      <c r="C8" s="307"/>
      <c r="D8" s="308">
        <v>14</v>
      </c>
      <c r="E8" s="305"/>
      <c r="F8" s="306">
        <f>C8*D8*C6</f>
        <v>0</v>
      </c>
      <c r="G8" s="38"/>
      <c r="H8" s="38"/>
      <c r="I8" s="227" t="s">
        <v>85</v>
      </c>
      <c r="J8" s="227" t="s">
        <v>86</v>
      </c>
      <c r="K8" s="227" t="s">
        <v>87</v>
      </c>
      <c r="L8" s="228">
        <v>1E-3</v>
      </c>
      <c r="M8" s="38"/>
      <c r="N8" s="38"/>
      <c r="O8" s="38"/>
      <c r="P8" s="38"/>
      <c r="Q8" s="38"/>
      <c r="R8" s="38"/>
      <c r="S8" s="38"/>
      <c r="T8" s="38"/>
    </row>
    <row r="9" spans="1:25" x14ac:dyDescent="0.35">
      <c r="A9" s="474"/>
      <c r="B9" s="330" t="s">
        <v>92</v>
      </c>
      <c r="C9" s="307"/>
      <c r="D9" s="308">
        <v>5</v>
      </c>
      <c r="E9" s="305"/>
      <c r="F9" s="306">
        <f>C9*D9*C6</f>
        <v>0</v>
      </c>
      <c r="G9" s="38"/>
      <c r="H9" s="38"/>
      <c r="I9" s="227" t="s">
        <v>89</v>
      </c>
      <c r="J9" s="227" t="s">
        <v>90</v>
      </c>
      <c r="K9" s="227" t="s">
        <v>91</v>
      </c>
      <c r="L9" s="228">
        <v>6.9999999999999999E-4</v>
      </c>
      <c r="M9" s="38"/>
      <c r="N9" s="38"/>
      <c r="O9" s="38"/>
      <c r="P9" s="38"/>
      <c r="Q9" s="38"/>
      <c r="R9" s="38"/>
      <c r="S9" s="38"/>
      <c r="T9" s="38"/>
    </row>
    <row r="10" spans="1:25" x14ac:dyDescent="0.35">
      <c r="A10" s="474"/>
      <c r="B10" s="330" t="s">
        <v>93</v>
      </c>
      <c r="C10" s="307"/>
      <c r="D10" s="308">
        <v>1</v>
      </c>
      <c r="E10" s="305"/>
      <c r="F10" s="306">
        <f>C10*D10*C6</f>
        <v>0</v>
      </c>
      <c r="G10" s="38"/>
      <c r="H10" s="38"/>
      <c r="I10" s="38"/>
      <c r="J10" s="38"/>
      <c r="K10" s="38"/>
      <c r="L10" s="38"/>
      <c r="M10" s="38"/>
      <c r="N10" s="38"/>
      <c r="O10" s="38"/>
      <c r="P10" s="38"/>
      <c r="Q10" s="38"/>
      <c r="R10" s="38"/>
      <c r="S10" s="38"/>
      <c r="T10" s="38"/>
    </row>
    <row r="11" spans="1:25" x14ac:dyDescent="0.35">
      <c r="A11" s="474"/>
      <c r="B11" s="330" t="s">
        <v>95</v>
      </c>
      <c r="C11" s="307"/>
      <c r="D11" s="308">
        <v>14</v>
      </c>
      <c r="E11" s="305"/>
      <c r="F11" s="306">
        <f>C11*D11*C6</f>
        <v>0</v>
      </c>
      <c r="G11" s="38"/>
      <c r="H11" s="38"/>
      <c r="I11" s="38"/>
      <c r="J11" s="38"/>
      <c r="K11" s="38"/>
      <c r="L11" s="38"/>
      <c r="M11" s="38"/>
      <c r="N11" s="38"/>
      <c r="O11" s="38"/>
      <c r="P11" s="38"/>
      <c r="Q11" s="38"/>
      <c r="R11" s="38"/>
      <c r="S11" s="38"/>
      <c r="T11" s="38"/>
    </row>
    <row r="12" spans="1:25" x14ac:dyDescent="0.35">
      <c r="A12" s="474"/>
      <c r="B12" s="331" t="s">
        <v>1676</v>
      </c>
      <c r="C12" s="303"/>
      <c r="D12" s="308">
        <v>9</v>
      </c>
      <c r="E12" s="305">
        <v>5</v>
      </c>
      <c r="F12" s="306">
        <f>IF(C12&lt;&gt;"",C12*D12,E12*D12)*C6</f>
        <v>0</v>
      </c>
      <c r="G12" s="38"/>
      <c r="H12" s="38"/>
      <c r="I12" s="38"/>
      <c r="J12" s="38"/>
      <c r="K12" s="38"/>
      <c r="L12" s="38"/>
      <c r="M12" s="38"/>
      <c r="N12" s="38"/>
      <c r="O12" s="38"/>
      <c r="P12" s="38"/>
      <c r="Q12" s="38"/>
      <c r="R12" s="38"/>
      <c r="S12" s="38"/>
      <c r="T12" s="38"/>
    </row>
    <row r="13" spans="1:25" ht="15" thickBot="1" x14ac:dyDescent="0.4">
      <c r="A13" s="475"/>
      <c r="B13" s="332" t="s">
        <v>99</v>
      </c>
      <c r="C13" s="309">
        <f>IF(AND(C6&gt;0),SUM(F6:F12),0)</f>
        <v>0</v>
      </c>
      <c r="D13" s="310"/>
      <c r="E13" s="311"/>
      <c r="F13" s="310"/>
      <c r="G13" s="38"/>
      <c r="H13" s="38"/>
      <c r="I13" s="38"/>
      <c r="J13" s="38"/>
      <c r="K13" s="38"/>
      <c r="L13" s="38"/>
      <c r="M13" s="38"/>
      <c r="N13" s="38"/>
      <c r="O13" s="38"/>
      <c r="P13" s="38"/>
      <c r="Q13" s="38"/>
      <c r="R13" s="38"/>
      <c r="S13" s="38"/>
      <c r="T13" s="38"/>
    </row>
    <row r="14" spans="1:25" x14ac:dyDescent="0.35">
      <c r="A14" s="470" t="s">
        <v>1693</v>
      </c>
      <c r="B14" s="333" t="s">
        <v>102</v>
      </c>
      <c r="C14" s="312"/>
      <c r="D14" s="305">
        <v>4</v>
      </c>
      <c r="E14" s="313"/>
      <c r="F14" s="306">
        <f>C14*D14</f>
        <v>0</v>
      </c>
      <c r="G14" s="38"/>
      <c r="H14" s="38"/>
      <c r="I14" s="38"/>
      <c r="J14" s="38"/>
      <c r="K14" s="38"/>
      <c r="L14" s="38"/>
      <c r="M14" s="38"/>
      <c r="N14" s="38"/>
      <c r="O14" s="38"/>
      <c r="P14" s="38"/>
      <c r="Q14" s="38"/>
      <c r="R14" s="38"/>
      <c r="S14" s="38"/>
      <c r="T14" s="38"/>
    </row>
    <row r="15" spans="1:25" x14ac:dyDescent="0.35">
      <c r="A15" s="471"/>
      <c r="B15" s="334" t="s">
        <v>103</v>
      </c>
      <c r="C15" s="303">
        <v>0</v>
      </c>
      <c r="D15" s="305">
        <v>2</v>
      </c>
      <c r="E15" s="313"/>
      <c r="F15" s="306">
        <f>C15*D15</f>
        <v>0</v>
      </c>
      <c r="G15" s="38"/>
      <c r="H15" s="38"/>
      <c r="I15" s="38"/>
      <c r="J15" s="38"/>
      <c r="K15" s="38"/>
      <c r="L15" s="38"/>
      <c r="M15" s="38"/>
      <c r="N15" s="38"/>
      <c r="O15" s="38"/>
      <c r="P15" s="38"/>
      <c r="Q15" s="38"/>
      <c r="R15" s="38"/>
      <c r="S15" s="38"/>
      <c r="T15" s="38"/>
    </row>
    <row r="16" spans="1:25" x14ac:dyDescent="0.35">
      <c r="A16" s="471"/>
      <c r="B16" s="334" t="s">
        <v>104</v>
      </c>
      <c r="C16" s="303">
        <v>0</v>
      </c>
      <c r="D16" s="305">
        <v>2</v>
      </c>
      <c r="E16" s="313"/>
      <c r="F16" s="306">
        <f>C16*D16</f>
        <v>0</v>
      </c>
      <c r="G16" s="38"/>
      <c r="H16" s="38"/>
      <c r="I16" s="38"/>
      <c r="J16" s="38"/>
      <c r="K16" s="38"/>
      <c r="L16" s="38"/>
      <c r="M16" s="38"/>
      <c r="N16" s="38"/>
      <c r="O16" s="38"/>
      <c r="P16" s="38"/>
      <c r="Q16" s="38"/>
      <c r="R16" s="38"/>
      <c r="S16" s="38"/>
      <c r="T16" s="38"/>
    </row>
    <row r="17" spans="1:20" x14ac:dyDescent="0.35">
      <c r="A17" s="471"/>
      <c r="B17" s="335" t="s">
        <v>106</v>
      </c>
      <c r="C17" s="303">
        <v>0</v>
      </c>
      <c r="D17" s="314">
        <v>0.25</v>
      </c>
      <c r="E17" s="313"/>
      <c r="F17" s="306">
        <f>ROUNDUP(C17*D17,0)</f>
        <v>0</v>
      </c>
      <c r="G17" s="38"/>
      <c r="H17" s="38"/>
      <c r="I17" s="38"/>
      <c r="J17" s="38"/>
      <c r="K17" s="38"/>
      <c r="L17" s="38"/>
      <c r="M17" s="38"/>
      <c r="N17" s="38"/>
      <c r="O17" s="38"/>
      <c r="P17" s="38"/>
      <c r="Q17" s="38"/>
      <c r="R17" s="38"/>
      <c r="S17" s="38"/>
      <c r="T17" s="38"/>
    </row>
    <row r="18" spans="1:20" x14ac:dyDescent="0.35">
      <c r="A18" s="471"/>
      <c r="B18" s="336" t="s">
        <v>108</v>
      </c>
      <c r="C18" s="315" t="s">
        <v>109</v>
      </c>
      <c r="D18" s="314"/>
      <c r="E18" s="313"/>
      <c r="F18" s="306"/>
      <c r="G18" s="38"/>
      <c r="H18" s="38"/>
      <c r="I18" s="38"/>
      <c r="J18" s="38"/>
      <c r="K18" s="38"/>
      <c r="L18" s="38"/>
      <c r="M18" s="38"/>
      <c r="N18" s="38"/>
      <c r="O18" s="38"/>
      <c r="P18" s="38"/>
      <c r="Q18" s="38"/>
      <c r="R18" s="38"/>
      <c r="S18" s="38"/>
      <c r="T18" s="38"/>
    </row>
    <row r="19" spans="1:20" x14ac:dyDescent="0.35">
      <c r="A19" s="471"/>
      <c r="B19" s="336" t="s">
        <v>110</v>
      </c>
      <c r="C19" s="315">
        <f>IF(C18="Basic metrics",SUM(F14:F16),IF(C18="Default metrics",SUM(F14:F16)+(8*C14+16*C16),SUM(F14:F16)+(8*C14+16*C16)))</f>
        <v>0</v>
      </c>
      <c r="D19" s="314"/>
      <c r="E19" s="313"/>
      <c r="F19" s="306"/>
      <c r="G19" s="38"/>
      <c r="H19" s="38"/>
      <c r="I19" s="38"/>
      <c r="J19" s="38"/>
      <c r="K19" s="38"/>
      <c r="L19" s="38"/>
      <c r="M19" s="38"/>
      <c r="N19" s="38"/>
      <c r="O19" s="38"/>
      <c r="P19" s="38"/>
      <c r="Q19" s="38"/>
      <c r="R19" s="38"/>
      <c r="S19" s="38"/>
      <c r="T19" s="38"/>
    </row>
    <row r="20" spans="1:20" ht="15" thickBot="1" x14ac:dyDescent="0.4">
      <c r="A20" s="472"/>
      <c r="B20" s="337" t="s">
        <v>111</v>
      </c>
      <c r="C20" s="309">
        <f>IF(C17&gt;0,F17,0)</f>
        <v>0</v>
      </c>
      <c r="D20" s="314"/>
      <c r="E20" s="313"/>
      <c r="F20" s="306"/>
      <c r="G20" s="38"/>
      <c r="H20" s="38"/>
      <c r="I20" s="38"/>
      <c r="J20" s="38"/>
      <c r="K20" s="38"/>
      <c r="L20" s="38"/>
      <c r="M20" s="38"/>
      <c r="N20" s="38"/>
      <c r="O20" s="38"/>
      <c r="P20" s="38"/>
      <c r="Q20" s="38"/>
      <c r="R20" s="38"/>
      <c r="S20" s="38"/>
      <c r="T20" s="38"/>
    </row>
    <row r="21" spans="1:20" x14ac:dyDescent="0.35">
      <c r="A21" s="473" t="s">
        <v>112</v>
      </c>
      <c r="B21" s="338" t="s">
        <v>113</v>
      </c>
      <c r="C21" s="312"/>
      <c r="D21" s="306">
        <v>3</v>
      </c>
      <c r="E21" s="306"/>
      <c r="F21" s="306">
        <f>C21*D21</f>
        <v>0</v>
      </c>
      <c r="G21" s="38"/>
      <c r="H21" s="38"/>
      <c r="I21" s="38"/>
      <c r="J21" s="38"/>
      <c r="K21" s="38"/>
      <c r="L21" s="38"/>
      <c r="M21" s="38"/>
      <c r="N21" s="38"/>
      <c r="O21" s="38"/>
      <c r="P21" s="38"/>
      <c r="Q21" s="38"/>
      <c r="R21" s="38"/>
      <c r="S21" s="38"/>
      <c r="T21" s="38"/>
    </row>
    <row r="22" spans="1:20" x14ac:dyDescent="0.35">
      <c r="A22" s="474"/>
      <c r="B22" s="330" t="s">
        <v>115</v>
      </c>
      <c r="C22" s="307"/>
      <c r="D22" s="306">
        <v>19</v>
      </c>
      <c r="E22" s="306"/>
      <c r="F22" s="306">
        <f>C22*D22*C21</f>
        <v>0</v>
      </c>
      <c r="G22" s="38"/>
      <c r="H22" s="38"/>
      <c r="I22" s="38"/>
      <c r="J22" s="38"/>
      <c r="K22" s="38"/>
      <c r="L22" s="38"/>
      <c r="M22" s="38"/>
      <c r="N22" s="38"/>
      <c r="O22" s="38"/>
      <c r="P22" s="38"/>
      <c r="Q22" s="38"/>
      <c r="R22" s="38"/>
      <c r="S22" s="38"/>
      <c r="T22" s="38"/>
    </row>
    <row r="23" spans="1:20" x14ac:dyDescent="0.35">
      <c r="A23" s="474"/>
      <c r="B23" s="330" t="s">
        <v>118</v>
      </c>
      <c r="C23" s="307"/>
      <c r="D23" s="305">
        <v>9</v>
      </c>
      <c r="E23" s="305"/>
      <c r="F23" s="306">
        <f>C23*D23*C21</f>
        <v>0</v>
      </c>
      <c r="G23" s="38"/>
      <c r="H23" s="38"/>
      <c r="I23" s="38"/>
      <c r="J23" s="38"/>
      <c r="K23" s="38"/>
      <c r="L23" s="38"/>
      <c r="M23" s="38"/>
      <c r="N23" s="38"/>
      <c r="O23" s="38"/>
      <c r="P23" s="38"/>
      <c r="Q23" s="38"/>
      <c r="R23" s="38"/>
      <c r="S23" s="38"/>
      <c r="T23" s="38"/>
    </row>
    <row r="24" spans="1:20" x14ac:dyDescent="0.35">
      <c r="A24" s="474"/>
      <c r="B24" s="330" t="s">
        <v>121</v>
      </c>
      <c r="C24" s="307"/>
      <c r="D24" s="305">
        <v>7</v>
      </c>
      <c r="E24" s="305"/>
      <c r="F24" s="306">
        <f>C24*D24*C21</f>
        <v>0</v>
      </c>
      <c r="G24" s="38"/>
      <c r="H24" s="38"/>
      <c r="I24" s="38"/>
      <c r="J24" s="38"/>
      <c r="K24" s="38"/>
      <c r="L24" s="38"/>
      <c r="M24" s="38"/>
      <c r="N24" s="38"/>
      <c r="O24" s="38"/>
      <c r="P24" s="38"/>
      <c r="Q24" s="38"/>
      <c r="R24" s="38"/>
      <c r="S24" s="38"/>
      <c r="T24" s="38"/>
    </row>
    <row r="25" spans="1:20" x14ac:dyDescent="0.35">
      <c r="A25" s="474"/>
      <c r="B25" s="331" t="s">
        <v>1677</v>
      </c>
      <c r="C25" s="307"/>
      <c r="D25" s="305">
        <v>3</v>
      </c>
      <c r="E25" s="305">
        <v>20</v>
      </c>
      <c r="F25" s="306">
        <f>IF(C25&lt;&gt;"",C25*D25,E25*D25)*C21</f>
        <v>0</v>
      </c>
      <c r="G25" s="38"/>
      <c r="H25" s="38"/>
      <c r="I25" s="38"/>
      <c r="J25" s="38"/>
      <c r="K25" s="38"/>
      <c r="L25" s="38"/>
      <c r="M25" s="38"/>
      <c r="N25" s="38"/>
      <c r="O25" s="38"/>
      <c r="P25" s="38"/>
      <c r="Q25" s="38"/>
      <c r="R25" s="38"/>
      <c r="S25" s="38"/>
      <c r="T25" s="38"/>
    </row>
    <row r="26" spans="1:20" x14ac:dyDescent="0.35">
      <c r="A26" s="474"/>
      <c r="B26" s="331" t="s">
        <v>1678</v>
      </c>
      <c r="C26" s="307"/>
      <c r="D26" s="305">
        <v>15</v>
      </c>
      <c r="E26" s="305">
        <v>5</v>
      </c>
      <c r="F26" s="306">
        <f>IF(C26&lt;&gt;"",C26*D26,E26*D26)*C21</f>
        <v>0</v>
      </c>
      <c r="G26" s="38"/>
      <c r="H26" s="38"/>
      <c r="I26" s="38"/>
      <c r="J26" s="38"/>
      <c r="K26" s="38"/>
      <c r="L26" s="38"/>
      <c r="M26" s="38"/>
      <c r="N26" s="38"/>
      <c r="O26" s="38"/>
      <c r="P26" s="38"/>
      <c r="Q26" s="38"/>
      <c r="R26" s="38"/>
      <c r="S26" s="38"/>
      <c r="T26" s="38"/>
    </row>
    <row r="27" spans="1:20" x14ac:dyDescent="0.35">
      <c r="A27" s="474"/>
      <c r="B27" s="331" t="s">
        <v>1676</v>
      </c>
      <c r="C27" s="307"/>
      <c r="D27" s="305">
        <v>7</v>
      </c>
      <c r="E27" s="305">
        <v>5</v>
      </c>
      <c r="F27" s="306">
        <f>IF(C27&lt;&gt;"",C27*D27,E27*D27)*C21</f>
        <v>0</v>
      </c>
      <c r="G27" s="38"/>
      <c r="H27" s="38"/>
      <c r="I27" s="38"/>
      <c r="J27" s="38"/>
      <c r="K27" s="38"/>
      <c r="L27" s="38"/>
      <c r="M27" s="38"/>
      <c r="N27" s="38"/>
      <c r="O27" s="38"/>
      <c r="P27" s="38"/>
      <c r="Q27" s="38"/>
      <c r="R27" s="38"/>
      <c r="S27" s="38"/>
      <c r="T27" s="38"/>
    </row>
    <row r="28" spans="1:20" x14ac:dyDescent="0.35">
      <c r="A28" s="474"/>
      <c r="B28" s="331" t="s">
        <v>1679</v>
      </c>
      <c r="C28" s="307"/>
      <c r="D28" s="305">
        <v>3</v>
      </c>
      <c r="E28" s="305">
        <v>5</v>
      </c>
      <c r="F28" s="306">
        <f>IF(C28&lt;&gt;"",C28*D28,E28*D28)*C21</f>
        <v>0</v>
      </c>
      <c r="G28" s="38"/>
      <c r="H28" s="38"/>
      <c r="I28" s="38"/>
      <c r="J28" s="38"/>
      <c r="K28" s="38"/>
      <c r="L28" s="38"/>
      <c r="M28" s="38"/>
      <c r="N28" s="38"/>
      <c r="O28" s="38"/>
      <c r="P28" s="38"/>
      <c r="Q28" s="38"/>
      <c r="R28" s="38"/>
      <c r="S28" s="38"/>
      <c r="T28" s="38"/>
    </row>
    <row r="29" spans="1:20" x14ac:dyDescent="0.35">
      <c r="A29" s="474"/>
      <c r="B29" s="331" t="s">
        <v>1680</v>
      </c>
      <c r="C29" s="307"/>
      <c r="D29" s="305">
        <v>7</v>
      </c>
      <c r="E29" s="305">
        <v>8</v>
      </c>
      <c r="F29" s="306">
        <f>IF(C29&lt;&gt;"",C29*D29,E29*D29)*C21</f>
        <v>0</v>
      </c>
      <c r="G29" s="38"/>
      <c r="H29" s="38"/>
      <c r="I29" s="38"/>
      <c r="J29" s="38"/>
      <c r="K29" s="38"/>
      <c r="L29" s="38"/>
      <c r="M29" s="38"/>
      <c r="N29" s="38"/>
      <c r="O29" s="38"/>
      <c r="P29" s="38"/>
      <c r="Q29" s="38"/>
      <c r="R29" s="38"/>
      <c r="S29" s="38"/>
      <c r="T29" s="38"/>
    </row>
    <row r="30" spans="1:20" ht="15" thickBot="1" x14ac:dyDescent="0.4">
      <c r="A30" s="475"/>
      <c r="B30" s="332" t="s">
        <v>99</v>
      </c>
      <c r="C30" s="309">
        <f>IF(AND(C21&gt;0, C22&gt;0,C23&gt;0,C24&gt;0),SUM(F21:F29),0)</f>
        <v>0</v>
      </c>
      <c r="D30" s="316"/>
      <c r="E30" s="317"/>
      <c r="F30" s="316"/>
      <c r="G30" s="38"/>
      <c r="H30" s="38"/>
      <c r="I30" s="38"/>
      <c r="J30" s="38"/>
      <c r="K30" s="38"/>
      <c r="L30" s="38"/>
      <c r="M30" s="38"/>
      <c r="N30" s="38"/>
      <c r="O30" s="38"/>
      <c r="P30" s="38"/>
      <c r="Q30" s="38"/>
      <c r="R30" s="38"/>
      <c r="S30" s="38"/>
      <c r="T30" s="38"/>
    </row>
    <row r="31" spans="1:20" x14ac:dyDescent="0.35">
      <c r="A31" s="473" t="s">
        <v>134</v>
      </c>
      <c r="B31" s="338" t="s">
        <v>113</v>
      </c>
      <c r="C31" s="312">
        <v>0</v>
      </c>
      <c r="D31" s="306">
        <v>8</v>
      </c>
      <c r="E31" s="306"/>
      <c r="F31" s="306">
        <f>C31*D31</f>
        <v>0</v>
      </c>
      <c r="G31" s="38"/>
      <c r="H31" s="38"/>
      <c r="I31" s="38"/>
      <c r="J31" s="38"/>
      <c r="K31" s="38"/>
      <c r="L31" s="38"/>
      <c r="M31" s="38"/>
      <c r="N31" s="38"/>
      <c r="O31" s="38"/>
      <c r="P31" s="38"/>
      <c r="Q31" s="38"/>
      <c r="R31" s="38"/>
      <c r="S31" s="38"/>
      <c r="T31" s="38"/>
    </row>
    <row r="32" spans="1:20" x14ac:dyDescent="0.35">
      <c r="A32" s="474"/>
      <c r="B32" s="330" t="s">
        <v>140</v>
      </c>
      <c r="C32" s="307">
        <v>0</v>
      </c>
      <c r="D32" s="305">
        <v>3</v>
      </c>
      <c r="E32" s="305"/>
      <c r="F32" s="306">
        <f>C32*D32*C31</f>
        <v>0</v>
      </c>
      <c r="G32" s="38"/>
      <c r="H32" s="38"/>
      <c r="I32" s="38"/>
      <c r="J32" s="38"/>
      <c r="K32" s="38"/>
      <c r="L32" s="38"/>
      <c r="M32" s="38"/>
      <c r="N32" s="38"/>
      <c r="O32" s="38"/>
      <c r="P32" s="38"/>
      <c r="Q32" s="38"/>
      <c r="R32" s="38"/>
      <c r="S32" s="38"/>
      <c r="T32" s="38"/>
    </row>
    <row r="33" spans="1:20" x14ac:dyDescent="0.35">
      <c r="A33" s="474"/>
      <c r="B33" s="331" t="s">
        <v>1681</v>
      </c>
      <c r="C33" s="307">
        <v>0</v>
      </c>
      <c r="D33" s="305">
        <v>1</v>
      </c>
      <c r="E33" s="305">
        <v>0</v>
      </c>
      <c r="F33" s="306">
        <f>C33*D33*C31</f>
        <v>0</v>
      </c>
      <c r="G33" s="38"/>
      <c r="H33" s="38"/>
      <c r="I33" s="38"/>
      <c r="J33" s="38"/>
      <c r="K33" s="38"/>
      <c r="L33" s="38"/>
      <c r="M33" s="38"/>
      <c r="N33" s="38"/>
      <c r="O33" s="38"/>
      <c r="P33" s="38"/>
      <c r="Q33" s="38"/>
      <c r="R33" s="38"/>
      <c r="S33" s="38"/>
      <c r="T33" s="38"/>
    </row>
    <row r="34" spans="1:20" x14ac:dyDescent="0.35">
      <c r="A34" s="474"/>
      <c r="B34" s="331" t="s">
        <v>1682</v>
      </c>
      <c r="C34" s="307">
        <v>0</v>
      </c>
      <c r="D34" s="305">
        <v>5</v>
      </c>
      <c r="E34" s="305">
        <v>5</v>
      </c>
      <c r="F34" s="306">
        <f>IF(C34&lt;&gt;"",C34*D34,E34*D34)*C31</f>
        <v>0</v>
      </c>
      <c r="G34" s="38"/>
      <c r="H34" s="38"/>
      <c r="I34" s="38"/>
      <c r="J34" s="38"/>
      <c r="K34" s="38"/>
      <c r="L34" s="38"/>
      <c r="M34" s="38"/>
      <c r="N34" s="38"/>
      <c r="O34" s="38"/>
      <c r="P34" s="38"/>
      <c r="Q34" s="38"/>
      <c r="R34" s="38"/>
      <c r="S34" s="38"/>
      <c r="T34" s="38"/>
    </row>
    <row r="35" spans="1:20" x14ac:dyDescent="0.35">
      <c r="A35" s="474"/>
      <c r="B35" s="331" t="s">
        <v>1683</v>
      </c>
      <c r="C35" s="303">
        <v>0</v>
      </c>
      <c r="D35" s="305">
        <v>4</v>
      </c>
      <c r="E35" s="305">
        <v>10</v>
      </c>
      <c r="F35" s="306">
        <f>IF(C35&lt;&gt;"",C35*D35,E35*D35)*C31</f>
        <v>0</v>
      </c>
      <c r="G35" s="38"/>
      <c r="H35" s="38"/>
      <c r="I35" s="38"/>
      <c r="J35" s="38"/>
      <c r="K35" s="38"/>
      <c r="L35" s="38"/>
      <c r="M35" s="38"/>
      <c r="N35" s="38"/>
      <c r="O35" s="38"/>
      <c r="P35" s="38"/>
      <c r="Q35" s="38"/>
      <c r="R35" s="38"/>
      <c r="S35" s="38"/>
      <c r="T35" s="38"/>
    </row>
    <row r="36" spans="1:20" x14ac:dyDescent="0.35">
      <c r="A36" s="474"/>
      <c r="B36" s="331" t="s">
        <v>1684</v>
      </c>
      <c r="C36" s="307">
        <v>0</v>
      </c>
      <c r="D36" s="305">
        <v>4</v>
      </c>
      <c r="E36" s="305">
        <v>5</v>
      </c>
      <c r="F36" s="306">
        <f>IF(C36&lt;&gt;"",C36*D36,E36*D36)*(F35/D35)</f>
        <v>0</v>
      </c>
      <c r="G36" s="38"/>
      <c r="H36" s="38"/>
      <c r="I36" s="38"/>
      <c r="J36" s="38"/>
      <c r="K36" s="38"/>
      <c r="L36" s="38"/>
      <c r="M36" s="38"/>
      <c r="N36" s="38"/>
      <c r="O36" s="38"/>
      <c r="P36" s="38"/>
      <c r="Q36" s="38"/>
      <c r="R36" s="38"/>
      <c r="S36" s="38"/>
      <c r="T36" s="38"/>
    </row>
    <row r="37" spans="1:20" x14ac:dyDescent="0.35">
      <c r="A37" s="474"/>
      <c r="B37" s="331" t="s">
        <v>1676</v>
      </c>
      <c r="C37" s="307">
        <v>0</v>
      </c>
      <c r="D37" s="305">
        <v>9</v>
      </c>
      <c r="E37" s="305">
        <v>5</v>
      </c>
      <c r="F37" s="306">
        <f>IF(C37&lt;&gt;"",C37*D37,E37*D37)*C31</f>
        <v>0</v>
      </c>
      <c r="G37" s="38"/>
      <c r="H37" s="38"/>
      <c r="I37" s="38"/>
      <c r="J37" s="38"/>
      <c r="K37" s="38"/>
      <c r="L37" s="38"/>
      <c r="M37" s="38"/>
      <c r="N37" s="38"/>
      <c r="O37" s="38"/>
      <c r="P37" s="38"/>
      <c r="Q37" s="38"/>
      <c r="R37" s="38"/>
      <c r="S37" s="38"/>
      <c r="T37" s="38"/>
    </row>
    <row r="38" spans="1:20" ht="15" thickBot="1" x14ac:dyDescent="0.4">
      <c r="A38" s="475"/>
      <c r="B38" s="332" t="s">
        <v>99</v>
      </c>
      <c r="C38" s="309">
        <f>IF(AND(C31&gt;0, C32&gt;0),SUM(F31:F37),0)</f>
        <v>0</v>
      </c>
      <c r="D38" s="316"/>
      <c r="E38" s="317"/>
      <c r="F38" s="316"/>
      <c r="G38" s="38"/>
      <c r="H38" s="38"/>
      <c r="I38" s="38"/>
      <c r="J38" s="38"/>
      <c r="K38" s="38"/>
      <c r="L38" s="38"/>
      <c r="M38" s="38"/>
      <c r="N38" s="38"/>
      <c r="O38" s="38"/>
      <c r="P38" s="38"/>
      <c r="Q38" s="38"/>
      <c r="R38" s="38"/>
      <c r="S38" s="38"/>
      <c r="T38" s="38"/>
    </row>
    <row r="39" spans="1:20" x14ac:dyDescent="0.35">
      <c r="A39" s="473" t="s">
        <v>152</v>
      </c>
      <c r="B39" s="339" t="s">
        <v>153</v>
      </c>
      <c r="C39" s="318">
        <v>0</v>
      </c>
      <c r="D39" s="306">
        <v>3</v>
      </c>
      <c r="E39" s="305"/>
      <c r="F39" s="306">
        <f>C39*D39</f>
        <v>0</v>
      </c>
      <c r="G39" s="38"/>
      <c r="H39" s="38"/>
      <c r="I39" s="38"/>
      <c r="J39" s="38"/>
      <c r="K39" s="38"/>
      <c r="L39" s="38"/>
      <c r="M39" s="38"/>
      <c r="N39" s="38"/>
      <c r="O39" s="38"/>
      <c r="P39" s="38"/>
      <c r="Q39" s="38"/>
      <c r="R39" s="38"/>
      <c r="S39" s="38"/>
      <c r="T39" s="38"/>
    </row>
    <row r="40" spans="1:20" x14ac:dyDescent="0.35">
      <c r="A40" s="474"/>
      <c r="B40" s="340" t="s">
        <v>155</v>
      </c>
      <c r="C40" s="307">
        <v>0</v>
      </c>
      <c r="D40" s="305">
        <v>14</v>
      </c>
      <c r="E40" s="305"/>
      <c r="F40" s="306">
        <f>C40*D40*C39</f>
        <v>0</v>
      </c>
      <c r="G40" s="38"/>
      <c r="H40" s="38"/>
      <c r="I40" s="38"/>
      <c r="J40" s="38"/>
      <c r="K40" s="38"/>
      <c r="L40" s="38"/>
      <c r="M40" s="38"/>
      <c r="N40" s="38"/>
      <c r="O40" s="38"/>
      <c r="P40" s="38"/>
      <c r="Q40" s="38"/>
      <c r="R40" s="38"/>
      <c r="S40" s="38"/>
      <c r="T40" s="38"/>
    </row>
    <row r="41" spans="1:20" x14ac:dyDescent="0.35">
      <c r="A41" s="474"/>
      <c r="B41" s="340" t="s">
        <v>157</v>
      </c>
      <c r="C41" s="307">
        <v>0</v>
      </c>
      <c r="D41" s="305">
        <v>8</v>
      </c>
      <c r="E41" s="305"/>
      <c r="F41" s="306">
        <f>C41*D41*C39</f>
        <v>0</v>
      </c>
      <c r="G41" s="38"/>
      <c r="H41" s="38"/>
      <c r="I41" s="38"/>
      <c r="J41" s="38"/>
      <c r="K41" s="38"/>
      <c r="L41" s="38"/>
      <c r="M41" s="38"/>
      <c r="N41" s="38"/>
      <c r="O41" s="38"/>
      <c r="P41" s="38"/>
      <c r="Q41" s="38"/>
      <c r="R41" s="38"/>
      <c r="S41" s="38"/>
      <c r="T41" s="38"/>
    </row>
    <row r="42" spans="1:20" x14ac:dyDescent="0.35">
      <c r="A42" s="474"/>
      <c r="B42" s="331" t="s">
        <v>1685</v>
      </c>
      <c r="C42" s="307">
        <v>0</v>
      </c>
      <c r="D42" s="305">
        <v>1</v>
      </c>
      <c r="E42" s="305">
        <v>1</v>
      </c>
      <c r="F42" s="306">
        <f>IF(C42&lt;&gt;"",C42*D42,E42*D42)*C39</f>
        <v>0</v>
      </c>
      <c r="G42" s="38"/>
      <c r="H42" s="38"/>
      <c r="I42" s="38"/>
      <c r="J42" s="38"/>
      <c r="K42" s="38"/>
      <c r="L42" s="38"/>
      <c r="M42" s="38"/>
      <c r="N42" s="38"/>
      <c r="O42" s="38"/>
      <c r="P42" s="38"/>
      <c r="Q42" s="38"/>
      <c r="R42" s="38"/>
      <c r="S42" s="38"/>
      <c r="T42" s="38"/>
    </row>
    <row r="43" spans="1:20" ht="15" thickBot="1" x14ac:dyDescent="0.4">
      <c r="A43" s="475"/>
      <c r="B43" s="332" t="s">
        <v>99</v>
      </c>
      <c r="C43" s="309">
        <f>IF(AND(C39&gt;0, C40&gt;0,C41&gt;0),SUM(F39:F42),0)</f>
        <v>0</v>
      </c>
      <c r="D43" s="316"/>
      <c r="E43" s="317"/>
      <c r="F43" s="316"/>
      <c r="G43" s="38"/>
      <c r="H43" s="38"/>
      <c r="I43" s="38"/>
      <c r="J43" s="38"/>
      <c r="K43" s="38"/>
      <c r="L43" s="38"/>
      <c r="M43" s="38"/>
      <c r="N43" s="38"/>
      <c r="O43" s="38"/>
      <c r="P43" s="38"/>
      <c r="Q43" s="38"/>
      <c r="R43" s="38"/>
      <c r="S43" s="38"/>
      <c r="T43" s="38"/>
    </row>
    <row r="44" spans="1:20" x14ac:dyDescent="0.35">
      <c r="A44" s="470" t="s">
        <v>162</v>
      </c>
      <c r="B44" s="338" t="s">
        <v>163</v>
      </c>
      <c r="C44" s="312">
        <v>0</v>
      </c>
      <c r="D44" s="305">
        <v>17</v>
      </c>
      <c r="E44" s="313"/>
      <c r="F44" s="306">
        <f>C44*D44</f>
        <v>0</v>
      </c>
      <c r="G44" s="38"/>
      <c r="H44" s="38"/>
      <c r="I44" s="38"/>
      <c r="J44" s="38"/>
      <c r="K44" s="38"/>
      <c r="L44" s="38"/>
      <c r="M44" s="38"/>
      <c r="N44" s="38"/>
      <c r="O44" s="38"/>
      <c r="P44" s="38"/>
      <c r="Q44" s="38"/>
      <c r="R44" s="38"/>
      <c r="S44" s="38"/>
      <c r="T44" s="38"/>
    </row>
    <row r="45" spans="1:20" x14ac:dyDescent="0.35">
      <c r="A45" s="471"/>
      <c r="B45" s="330" t="s">
        <v>165</v>
      </c>
      <c r="C45" s="303">
        <v>0</v>
      </c>
      <c r="D45" s="305">
        <v>5</v>
      </c>
      <c r="E45" s="313"/>
      <c r="F45" s="306">
        <f>C45*D45*C44</f>
        <v>0</v>
      </c>
      <c r="G45" s="38"/>
      <c r="H45" s="38"/>
      <c r="I45" s="38"/>
      <c r="J45" s="38"/>
      <c r="K45" s="38"/>
      <c r="L45" s="38"/>
      <c r="M45" s="38"/>
      <c r="N45" s="38"/>
      <c r="O45" s="38"/>
      <c r="P45" s="38"/>
      <c r="Q45" s="38"/>
      <c r="R45" s="38"/>
      <c r="S45" s="38"/>
      <c r="T45" s="38"/>
    </row>
    <row r="46" spans="1:20" x14ac:dyDescent="0.35">
      <c r="A46" s="471"/>
      <c r="B46" s="341" t="s">
        <v>1686</v>
      </c>
      <c r="C46" s="303">
        <v>0</v>
      </c>
      <c r="D46" s="305">
        <v>1</v>
      </c>
      <c r="E46" s="313">
        <v>2</v>
      </c>
      <c r="F46" s="306">
        <f>IF(C46&lt;&gt;"",C46*D46,E46*D46)*C44</f>
        <v>0</v>
      </c>
      <c r="G46" s="38"/>
      <c r="H46" s="38"/>
      <c r="I46" s="38"/>
      <c r="J46" s="38"/>
      <c r="K46" s="38"/>
      <c r="L46" s="38"/>
      <c r="M46" s="38"/>
      <c r="N46" s="38"/>
      <c r="O46" s="38"/>
      <c r="P46" s="38"/>
      <c r="Q46" s="38"/>
      <c r="R46" s="38"/>
      <c r="S46" s="38"/>
      <c r="T46" s="38"/>
    </row>
    <row r="47" spans="1:20" x14ac:dyDescent="0.35">
      <c r="A47" s="471"/>
      <c r="B47" s="331" t="s">
        <v>1687</v>
      </c>
      <c r="C47" s="303">
        <v>0</v>
      </c>
      <c r="D47" s="305">
        <v>16</v>
      </c>
      <c r="E47" s="313">
        <v>2</v>
      </c>
      <c r="F47" s="306">
        <f>IF(C47&lt;&gt;"",C47*D47,E47*D47)*C44</f>
        <v>0</v>
      </c>
      <c r="G47" s="38"/>
      <c r="H47" s="38"/>
      <c r="I47" s="38"/>
      <c r="J47" s="38"/>
      <c r="K47" s="38"/>
      <c r="L47" s="38"/>
      <c r="M47" s="38"/>
      <c r="N47" s="38"/>
      <c r="O47" s="38"/>
      <c r="P47" s="38"/>
      <c r="Q47" s="38"/>
      <c r="R47" s="38"/>
      <c r="S47" s="38"/>
      <c r="T47" s="38"/>
    </row>
    <row r="48" spans="1:20" x14ac:dyDescent="0.35">
      <c r="A48" s="471"/>
      <c r="B48" s="331" t="s">
        <v>1688</v>
      </c>
      <c r="C48" s="303">
        <v>0</v>
      </c>
      <c r="D48" s="305">
        <v>7</v>
      </c>
      <c r="E48" s="313">
        <v>0</v>
      </c>
      <c r="F48" s="306">
        <f>IF(C48&lt;&gt;"",C48*D48,E48*D48)*C44</f>
        <v>0</v>
      </c>
      <c r="G48" s="38"/>
      <c r="H48" s="38"/>
      <c r="I48" s="38"/>
      <c r="J48" s="38"/>
      <c r="K48" s="38"/>
      <c r="L48" s="38"/>
      <c r="M48" s="38"/>
      <c r="N48" s="38"/>
      <c r="O48" s="38"/>
      <c r="P48" s="38"/>
      <c r="Q48" s="38"/>
      <c r="R48" s="38"/>
      <c r="S48" s="38"/>
      <c r="T48" s="38"/>
    </row>
    <row r="49" spans="1:20" x14ac:dyDescent="0.35">
      <c r="A49" s="471"/>
      <c r="B49" s="331" t="s">
        <v>1689</v>
      </c>
      <c r="C49" s="303">
        <v>0</v>
      </c>
      <c r="D49" s="305">
        <v>5</v>
      </c>
      <c r="E49" s="313">
        <v>0</v>
      </c>
      <c r="F49" s="306">
        <f>IF(C49&lt;&gt;"",C49*D49,E49*D49)*C44</f>
        <v>0</v>
      </c>
      <c r="G49" s="38"/>
      <c r="H49" s="38"/>
      <c r="I49" s="38"/>
      <c r="J49" s="38"/>
      <c r="K49" s="38"/>
      <c r="L49" s="38"/>
      <c r="M49" s="38"/>
      <c r="N49" s="38"/>
      <c r="O49" s="38"/>
      <c r="P49" s="38"/>
      <c r="Q49" s="38"/>
      <c r="R49" s="38"/>
      <c r="S49" s="38"/>
      <c r="T49" s="38"/>
    </row>
    <row r="50" spans="1:20" x14ac:dyDescent="0.35">
      <c r="A50" s="471"/>
      <c r="B50" s="331" t="s">
        <v>1690</v>
      </c>
      <c r="C50" s="303">
        <v>0</v>
      </c>
      <c r="D50" s="305">
        <v>1</v>
      </c>
      <c r="E50" s="313">
        <v>0</v>
      </c>
      <c r="F50" s="306">
        <f>IF(C50&lt;&gt;"",C50*D50,E50*D50)*C44</f>
        <v>0</v>
      </c>
      <c r="G50" s="38"/>
      <c r="H50" s="38"/>
      <c r="I50" s="38"/>
      <c r="J50" s="38"/>
      <c r="K50" s="38"/>
      <c r="L50" s="38"/>
      <c r="M50" s="38"/>
      <c r="N50" s="38"/>
      <c r="O50" s="38"/>
      <c r="P50" s="38"/>
      <c r="Q50" s="38"/>
      <c r="R50" s="38"/>
      <c r="S50" s="38"/>
      <c r="T50" s="38"/>
    </row>
    <row r="51" spans="1:20" ht="15" thickBot="1" x14ac:dyDescent="0.4">
      <c r="A51" s="472"/>
      <c r="B51" s="342" t="s">
        <v>99</v>
      </c>
      <c r="C51" s="309">
        <f>IF(AND(C44&gt;0, C45&gt;0),SUM(F44:F50),0)</f>
        <v>0</v>
      </c>
      <c r="D51" s="305"/>
      <c r="E51" s="313"/>
      <c r="F51" s="319"/>
      <c r="G51" s="38"/>
      <c r="H51" s="38"/>
      <c r="I51" s="38"/>
      <c r="J51" s="38"/>
      <c r="K51" s="38"/>
      <c r="L51" s="38"/>
      <c r="M51" s="38"/>
      <c r="N51" s="38"/>
      <c r="O51" s="38"/>
      <c r="P51" s="38"/>
      <c r="Q51" s="38"/>
      <c r="R51" s="38"/>
      <c r="S51" s="38"/>
      <c r="T51" s="38"/>
    </row>
    <row r="52" spans="1:20" x14ac:dyDescent="0.35">
      <c r="A52" s="473" t="s">
        <v>178</v>
      </c>
      <c r="B52" s="338" t="s">
        <v>113</v>
      </c>
      <c r="C52" s="312">
        <v>0</v>
      </c>
      <c r="D52" s="305">
        <v>12</v>
      </c>
      <c r="E52" s="313"/>
      <c r="F52" s="306">
        <f>C52*D52</f>
        <v>0</v>
      </c>
      <c r="G52" s="38"/>
      <c r="H52" s="38"/>
      <c r="I52" s="38"/>
      <c r="J52" s="38"/>
      <c r="K52" s="38"/>
      <c r="L52" s="38"/>
      <c r="M52" s="38"/>
      <c r="N52" s="38"/>
      <c r="O52" s="38"/>
      <c r="P52" s="38"/>
      <c r="Q52" s="38"/>
      <c r="R52" s="38"/>
      <c r="S52" s="38"/>
      <c r="T52" s="38"/>
    </row>
    <row r="53" spans="1:20" x14ac:dyDescent="0.35">
      <c r="A53" s="474"/>
      <c r="B53" s="343" t="s">
        <v>180</v>
      </c>
      <c r="C53" s="303">
        <v>0</v>
      </c>
      <c r="D53" s="305">
        <v>12</v>
      </c>
      <c r="E53" s="313"/>
      <c r="F53" s="306">
        <f>IF(C52&gt;0,(F54/(D54*C52))*D53*C52,0)</f>
        <v>0</v>
      </c>
      <c r="G53" s="38"/>
      <c r="H53" s="38"/>
      <c r="I53" s="38"/>
      <c r="J53" s="38"/>
      <c r="K53" s="38"/>
      <c r="L53" s="38"/>
      <c r="M53" s="38"/>
      <c r="N53" s="38"/>
      <c r="O53" s="38"/>
      <c r="P53" s="38"/>
      <c r="Q53" s="38"/>
      <c r="R53" s="38"/>
      <c r="S53" s="38"/>
      <c r="T53" s="38"/>
    </row>
    <row r="54" spans="1:20" x14ac:dyDescent="0.35">
      <c r="A54" s="474"/>
      <c r="B54" s="336" t="s">
        <v>182</v>
      </c>
      <c r="C54" s="303">
        <v>0</v>
      </c>
      <c r="D54" s="305">
        <v>11</v>
      </c>
      <c r="E54" s="313">
        <v>5</v>
      </c>
      <c r="F54" s="306">
        <f>IF(C54&lt;&gt;"",C54*D54,E54*D54)*C52</f>
        <v>0</v>
      </c>
      <c r="G54" s="38"/>
      <c r="H54" s="38"/>
      <c r="I54" s="38"/>
      <c r="J54" s="38"/>
      <c r="K54" s="38"/>
      <c r="L54" s="38"/>
      <c r="M54" s="38"/>
      <c r="N54" s="38"/>
      <c r="O54" s="38"/>
      <c r="P54" s="38"/>
      <c r="Q54" s="38"/>
      <c r="R54" s="38"/>
      <c r="S54" s="38"/>
      <c r="T54" s="38"/>
    </row>
    <row r="55" spans="1:20" ht="15" thickBot="1" x14ac:dyDescent="0.4">
      <c r="A55" s="475"/>
      <c r="B55" s="342" t="s">
        <v>99</v>
      </c>
      <c r="C55" s="309">
        <f>IF(C52&gt;0,SUM(F52:F54),0)</f>
        <v>0</v>
      </c>
      <c r="D55" s="305"/>
      <c r="E55" s="313"/>
      <c r="F55" s="319"/>
      <c r="G55" s="38"/>
      <c r="H55" s="38"/>
      <c r="I55" s="38"/>
      <c r="J55" s="38"/>
      <c r="K55" s="38"/>
      <c r="L55" s="38"/>
      <c r="M55" s="38"/>
      <c r="N55" s="38"/>
      <c r="O55" s="38"/>
      <c r="P55" s="38"/>
      <c r="Q55" s="38"/>
      <c r="R55" s="38"/>
      <c r="S55" s="38"/>
      <c r="T55" s="38"/>
    </row>
    <row r="56" spans="1:20" x14ac:dyDescent="0.35">
      <c r="A56" s="470" t="s">
        <v>185</v>
      </c>
      <c r="B56" s="338" t="s">
        <v>186</v>
      </c>
      <c r="C56" s="318">
        <v>0</v>
      </c>
      <c r="D56" s="305">
        <v>30</v>
      </c>
      <c r="E56" s="313"/>
      <c r="F56" s="306">
        <f>C56*D56</f>
        <v>0</v>
      </c>
      <c r="G56" s="38"/>
      <c r="H56" s="38"/>
      <c r="I56" s="38"/>
      <c r="J56" s="38"/>
      <c r="K56" s="38"/>
      <c r="L56" s="38"/>
      <c r="M56" s="38"/>
      <c r="N56" s="38"/>
      <c r="O56" s="38"/>
      <c r="P56" s="38"/>
      <c r="Q56" s="38"/>
      <c r="R56" s="38"/>
      <c r="S56" s="38"/>
      <c r="T56" s="38"/>
    </row>
    <row r="57" spans="1:20" x14ac:dyDescent="0.35">
      <c r="A57" s="471"/>
      <c r="B57" s="343" t="s">
        <v>188</v>
      </c>
      <c r="C57" s="303">
        <v>0</v>
      </c>
      <c r="D57" s="305">
        <v>9</v>
      </c>
      <c r="E57" s="313">
        <v>5</v>
      </c>
      <c r="F57" s="306">
        <f>IF(C57&lt;&gt;"",C57*D57,E57*D57)*C56</f>
        <v>0</v>
      </c>
      <c r="G57" s="38"/>
      <c r="H57" s="38"/>
      <c r="I57" s="38"/>
      <c r="J57" s="38"/>
      <c r="K57" s="38"/>
      <c r="L57" s="38"/>
      <c r="M57" s="38"/>
      <c r="N57" s="38"/>
      <c r="O57" s="38"/>
      <c r="P57" s="38"/>
      <c r="Q57" s="38"/>
      <c r="R57" s="38"/>
      <c r="S57" s="38"/>
      <c r="T57" s="38"/>
    </row>
    <row r="58" spans="1:20" ht="26" x14ac:dyDescent="0.35">
      <c r="A58" s="471"/>
      <c r="B58" s="343" t="s">
        <v>190</v>
      </c>
      <c r="C58" s="303">
        <v>0</v>
      </c>
      <c r="D58" s="305">
        <v>5</v>
      </c>
      <c r="E58" s="313">
        <v>0</v>
      </c>
      <c r="F58" s="306">
        <f>IF(C58&lt;&gt;"",C58*D58,E58*D58)*C56</f>
        <v>0</v>
      </c>
      <c r="G58" s="38"/>
      <c r="H58" s="38"/>
      <c r="I58" s="38"/>
      <c r="J58" s="38"/>
      <c r="K58" s="38"/>
      <c r="L58" s="38"/>
      <c r="M58" s="38"/>
      <c r="N58" s="38"/>
      <c r="O58" s="38"/>
      <c r="P58" s="38"/>
      <c r="Q58" s="38"/>
      <c r="R58" s="38"/>
      <c r="S58" s="38"/>
      <c r="T58" s="38"/>
    </row>
    <row r="59" spans="1:20" x14ac:dyDescent="0.35">
      <c r="A59" s="471"/>
      <c r="B59" s="335" t="s">
        <v>192</v>
      </c>
      <c r="C59" s="303">
        <v>0</v>
      </c>
      <c r="D59" s="314">
        <v>0.25</v>
      </c>
      <c r="E59" s="313"/>
      <c r="F59" s="306">
        <f>ROUNDUP(C59*D59,0)</f>
        <v>0</v>
      </c>
      <c r="G59" s="38"/>
      <c r="H59" s="38"/>
      <c r="I59" s="38"/>
      <c r="J59" s="38"/>
      <c r="K59" s="38"/>
      <c r="L59" s="38"/>
      <c r="M59" s="38"/>
      <c r="N59" s="38"/>
      <c r="O59" s="38"/>
      <c r="P59" s="38"/>
      <c r="Q59" s="38"/>
      <c r="R59" s="38"/>
      <c r="S59" s="38"/>
      <c r="T59" s="38"/>
    </row>
    <row r="60" spans="1:20" x14ac:dyDescent="0.35">
      <c r="A60" s="471"/>
      <c r="B60" s="331" t="s">
        <v>99</v>
      </c>
      <c r="C60" s="315">
        <f>SUM(F56:F58)</f>
        <v>0</v>
      </c>
      <c r="D60" s="305"/>
      <c r="E60" s="313"/>
      <c r="F60" s="319"/>
      <c r="G60" s="38"/>
      <c r="H60" s="38"/>
      <c r="I60" s="38"/>
      <c r="J60" s="38"/>
      <c r="K60" s="38"/>
      <c r="L60" s="38"/>
      <c r="M60" s="38"/>
      <c r="N60" s="38"/>
      <c r="O60" s="38"/>
      <c r="P60" s="38"/>
      <c r="Q60" s="38"/>
      <c r="R60" s="38"/>
      <c r="S60" s="38"/>
      <c r="T60" s="38"/>
    </row>
    <row r="61" spans="1:20" ht="15" thickBot="1" x14ac:dyDescent="0.4">
      <c r="A61" s="472"/>
      <c r="B61" s="337" t="s">
        <v>111</v>
      </c>
      <c r="C61" s="309">
        <f>IF(C59&gt;0,F59,0)</f>
        <v>0</v>
      </c>
      <c r="D61" s="304"/>
      <c r="E61" s="304"/>
      <c r="F61" s="304"/>
      <c r="G61" s="38"/>
      <c r="H61" s="38"/>
      <c r="I61" s="38"/>
      <c r="J61" s="38"/>
      <c r="K61" s="38"/>
      <c r="L61" s="38"/>
      <c r="M61" s="38"/>
      <c r="N61" s="38"/>
      <c r="O61" s="38"/>
      <c r="P61" s="38"/>
      <c r="Q61" s="38"/>
      <c r="R61" s="38"/>
      <c r="S61" s="38"/>
      <c r="T61" s="38"/>
    </row>
    <row r="62" spans="1:20" x14ac:dyDescent="0.35">
      <c r="A62" s="473" t="s">
        <v>196</v>
      </c>
      <c r="B62" s="338" t="s">
        <v>163</v>
      </c>
      <c r="C62" s="318">
        <v>0</v>
      </c>
      <c r="D62" s="305">
        <v>3</v>
      </c>
      <c r="E62" s="305"/>
      <c r="F62" s="306">
        <f>C62*D62</f>
        <v>0</v>
      </c>
      <c r="G62" s="38"/>
      <c r="H62" s="38"/>
      <c r="I62" s="38"/>
      <c r="J62" s="38"/>
      <c r="K62" s="38"/>
      <c r="L62" s="38"/>
      <c r="M62" s="38"/>
      <c r="N62" s="38"/>
      <c r="O62" s="38"/>
      <c r="P62" s="38"/>
      <c r="Q62" s="38"/>
      <c r="R62" s="38"/>
      <c r="S62" s="38"/>
      <c r="T62" s="38"/>
    </row>
    <row r="63" spans="1:20" x14ac:dyDescent="0.35">
      <c r="A63" s="474"/>
      <c r="B63" s="330" t="s">
        <v>198</v>
      </c>
      <c r="C63" s="307">
        <v>0</v>
      </c>
      <c r="D63" s="305">
        <v>6</v>
      </c>
      <c r="E63" s="305"/>
      <c r="F63" s="306">
        <f>C63*D63*C62</f>
        <v>0</v>
      </c>
      <c r="G63" s="38"/>
      <c r="H63" s="38"/>
      <c r="I63" s="38"/>
      <c r="J63" s="38"/>
      <c r="K63" s="38"/>
      <c r="L63" s="38"/>
      <c r="M63" s="38"/>
      <c r="N63" s="38"/>
      <c r="O63" s="38"/>
      <c r="P63" s="38"/>
      <c r="Q63" s="38"/>
      <c r="R63" s="38"/>
      <c r="S63" s="38"/>
      <c r="T63" s="38"/>
    </row>
    <row r="64" spans="1:20" x14ac:dyDescent="0.35">
      <c r="A64" s="474"/>
      <c r="B64" s="341" t="s">
        <v>1691</v>
      </c>
      <c r="C64" s="307">
        <v>0</v>
      </c>
      <c r="D64" s="305">
        <v>8</v>
      </c>
      <c r="E64" s="305">
        <v>2</v>
      </c>
      <c r="F64" s="306">
        <f>IF(C64&lt;&gt;"",C64*D64,E64*D64)*C62</f>
        <v>0</v>
      </c>
      <c r="G64" s="38"/>
      <c r="H64" s="38"/>
      <c r="I64" s="38"/>
      <c r="J64" s="38"/>
      <c r="K64" s="38"/>
      <c r="L64" s="38"/>
      <c r="M64" s="38"/>
      <c r="N64" s="38"/>
      <c r="O64" s="38"/>
      <c r="P64" s="38"/>
      <c r="Q64" s="38"/>
      <c r="R64" s="38"/>
      <c r="S64" s="38"/>
      <c r="T64" s="38"/>
    </row>
    <row r="65" spans="1:25" x14ac:dyDescent="0.35">
      <c r="A65" s="474"/>
      <c r="B65" s="331" t="s">
        <v>1692</v>
      </c>
      <c r="C65" s="307">
        <v>0</v>
      </c>
      <c r="D65" s="305">
        <v>8</v>
      </c>
      <c r="E65" s="305">
        <v>2</v>
      </c>
      <c r="F65" s="306">
        <f>IF(C65&lt;&gt;"",C65*D65,E65*D65)*C62</f>
        <v>0</v>
      </c>
      <c r="G65" s="38"/>
      <c r="H65" s="38"/>
      <c r="I65" s="38"/>
      <c r="J65" s="38"/>
      <c r="K65" s="38"/>
      <c r="L65" s="38"/>
      <c r="M65" s="38"/>
      <c r="N65" s="38"/>
      <c r="O65" s="38"/>
      <c r="P65" s="38"/>
      <c r="Q65" s="38"/>
      <c r="R65" s="38"/>
      <c r="S65" s="38"/>
      <c r="T65" s="38"/>
    </row>
    <row r="66" spans="1:25" ht="15" thickBot="1" x14ac:dyDescent="0.4">
      <c r="A66" s="475"/>
      <c r="B66" s="332" t="s">
        <v>99</v>
      </c>
      <c r="C66" s="309">
        <f>IF(AND(C62&gt;0, C63&gt;0),SUM(F62:F65),0)</f>
        <v>0</v>
      </c>
      <c r="D66" s="305">
        <v>8</v>
      </c>
      <c r="E66" s="317"/>
      <c r="F66" s="316"/>
      <c r="G66" s="38"/>
      <c r="H66" s="38"/>
      <c r="I66" s="38"/>
      <c r="J66" s="38"/>
      <c r="K66" s="38"/>
      <c r="L66" s="38"/>
      <c r="M66" s="38"/>
      <c r="N66" s="38"/>
      <c r="O66" s="38"/>
      <c r="P66" s="38"/>
      <c r="Q66" s="38"/>
      <c r="R66" s="38"/>
      <c r="S66" s="38"/>
      <c r="T66" s="38"/>
    </row>
    <row r="67" spans="1:25" x14ac:dyDescent="0.35">
      <c r="A67" s="473" t="s">
        <v>205</v>
      </c>
      <c r="B67" s="338" t="s">
        <v>206</v>
      </c>
      <c r="C67" s="312">
        <v>0</v>
      </c>
      <c r="D67" s="305">
        <v>0</v>
      </c>
      <c r="E67" s="313"/>
      <c r="F67" s="306">
        <f>C67*D67</f>
        <v>0</v>
      </c>
      <c r="G67" s="38"/>
      <c r="H67" s="38"/>
      <c r="I67" s="38"/>
      <c r="J67" s="38"/>
      <c r="K67" s="38"/>
      <c r="L67" s="38"/>
      <c r="M67" s="38"/>
      <c r="N67" s="38"/>
      <c r="O67" s="38"/>
      <c r="P67" s="38"/>
      <c r="Q67" s="38"/>
      <c r="R67" s="38"/>
      <c r="S67" s="38"/>
      <c r="T67" s="38"/>
    </row>
    <row r="68" spans="1:25" x14ac:dyDescent="0.35">
      <c r="A68" s="474"/>
      <c r="B68" s="344" t="s">
        <v>208</v>
      </c>
      <c r="C68" s="303">
        <v>0</v>
      </c>
      <c r="D68" s="305">
        <v>11</v>
      </c>
      <c r="E68" s="313"/>
      <c r="F68" s="306">
        <f>D68*C68*C67</f>
        <v>0</v>
      </c>
      <c r="G68" s="38"/>
      <c r="H68" s="38"/>
      <c r="I68" s="38"/>
      <c r="J68" s="38"/>
      <c r="K68" s="38"/>
      <c r="L68" s="38"/>
      <c r="M68" s="38"/>
      <c r="N68" s="38"/>
      <c r="O68" s="38"/>
      <c r="P68" s="38"/>
      <c r="Q68" s="38"/>
      <c r="R68" s="38"/>
      <c r="S68" s="38"/>
      <c r="T68" s="38"/>
    </row>
    <row r="69" spans="1:25" x14ac:dyDescent="0.35">
      <c r="A69" s="474"/>
      <c r="B69" s="345" t="s">
        <v>210</v>
      </c>
      <c r="C69" s="303">
        <v>0</v>
      </c>
      <c r="D69" s="305">
        <v>8</v>
      </c>
      <c r="E69" s="313"/>
      <c r="F69" s="306">
        <f>D69*C69</f>
        <v>0</v>
      </c>
      <c r="G69" s="38"/>
      <c r="H69" s="38"/>
      <c r="I69" s="38"/>
      <c r="J69" s="38"/>
      <c r="K69" s="38"/>
      <c r="L69" s="38"/>
      <c r="M69" s="38"/>
      <c r="N69" s="38"/>
      <c r="O69" s="38"/>
      <c r="P69" s="38"/>
      <c r="Q69" s="38"/>
      <c r="R69" s="38"/>
      <c r="S69" s="38"/>
      <c r="T69" s="38"/>
    </row>
    <row r="70" spans="1:25" ht="15" thickBot="1" x14ac:dyDescent="0.4">
      <c r="A70" s="475"/>
      <c r="B70" s="342" t="s">
        <v>99</v>
      </c>
      <c r="C70" s="309">
        <f>IF(AND(C67&gt;0,C68&gt;0,C69&gt;0),SUM(F67:F68),0)</f>
        <v>0</v>
      </c>
      <c r="D70" s="305"/>
      <c r="E70" s="313"/>
      <c r="F70" s="319"/>
      <c r="G70" s="38"/>
      <c r="H70" s="38"/>
      <c r="I70" s="38"/>
      <c r="J70" s="38"/>
      <c r="K70" s="38"/>
      <c r="L70" s="38"/>
      <c r="M70" s="38"/>
      <c r="N70" s="38"/>
      <c r="O70" s="38"/>
      <c r="P70" s="38"/>
      <c r="Q70" s="38"/>
      <c r="R70" s="38"/>
      <c r="S70" s="38"/>
      <c r="T70" s="38"/>
    </row>
    <row r="71" spans="1:25" x14ac:dyDescent="0.35">
      <c r="A71" s="473" t="s">
        <v>213</v>
      </c>
      <c r="B71" s="338" t="s">
        <v>214</v>
      </c>
      <c r="C71" s="312">
        <v>0</v>
      </c>
      <c r="D71" s="305">
        <v>21</v>
      </c>
      <c r="E71" s="313"/>
      <c r="F71" s="306">
        <f>C71*D71</f>
        <v>0</v>
      </c>
      <c r="G71" s="38"/>
      <c r="H71" s="38"/>
      <c r="I71" s="38"/>
      <c r="J71" s="38"/>
      <c r="K71" s="38"/>
      <c r="L71" s="38"/>
      <c r="M71" s="38"/>
      <c r="N71" s="38"/>
      <c r="O71" s="38"/>
      <c r="P71" s="38"/>
      <c r="Q71" s="38"/>
      <c r="R71" s="38"/>
      <c r="S71" s="38"/>
      <c r="T71" s="38"/>
    </row>
    <row r="72" spans="1:25" x14ac:dyDescent="0.35">
      <c r="A72" s="474"/>
      <c r="B72" s="344" t="s">
        <v>216</v>
      </c>
      <c r="C72" s="303">
        <v>0</v>
      </c>
      <c r="D72" s="305">
        <v>7</v>
      </c>
      <c r="E72" s="313"/>
      <c r="F72" s="306">
        <f>D72*C72*C71</f>
        <v>0</v>
      </c>
      <c r="G72" s="38"/>
      <c r="H72" s="38"/>
      <c r="I72" s="38"/>
      <c r="J72" s="38"/>
      <c r="K72" s="38"/>
      <c r="L72" s="38"/>
      <c r="M72" s="38"/>
      <c r="N72" s="38"/>
      <c r="O72" s="38"/>
      <c r="P72" s="38"/>
      <c r="Q72" s="38"/>
      <c r="R72" s="38"/>
      <c r="S72" s="38"/>
      <c r="T72" s="38"/>
    </row>
    <row r="73" spans="1:25" x14ac:dyDescent="0.35">
      <c r="A73" s="474"/>
      <c r="B73" s="344" t="s">
        <v>218</v>
      </c>
      <c r="C73" s="303">
        <v>0</v>
      </c>
      <c r="D73" s="305">
        <v>6</v>
      </c>
      <c r="E73" s="313"/>
      <c r="F73" s="306">
        <f>D73*C73*C71</f>
        <v>0</v>
      </c>
      <c r="G73" s="38"/>
      <c r="H73" s="38"/>
      <c r="I73" s="38"/>
      <c r="J73" s="38"/>
      <c r="K73" s="38"/>
      <c r="L73" s="38"/>
      <c r="M73" s="38"/>
      <c r="N73" s="38"/>
      <c r="O73" s="38"/>
      <c r="P73" s="38"/>
      <c r="Q73" s="38"/>
      <c r="R73" s="38"/>
      <c r="S73" s="38"/>
      <c r="T73" s="38"/>
    </row>
    <row r="74" spans="1:25" ht="15" thickBot="1" x14ac:dyDescent="0.4">
      <c r="A74" s="475"/>
      <c r="B74" s="342" t="s">
        <v>99</v>
      </c>
      <c r="C74" s="309">
        <f>IF(AND(C71&gt;0,C72&gt;0,C73&gt;0),SUM(F71:F72),0)</f>
        <v>0</v>
      </c>
      <c r="D74" s="320"/>
      <c r="E74" s="320"/>
      <c r="F74" s="320"/>
      <c r="G74" s="38"/>
      <c r="H74" s="38"/>
      <c r="I74" s="38"/>
      <c r="J74" s="38"/>
      <c r="K74" s="38"/>
      <c r="L74" s="38"/>
      <c r="M74" s="38"/>
      <c r="N74" s="38"/>
      <c r="O74" s="38"/>
      <c r="P74" s="38"/>
      <c r="Q74" s="38"/>
      <c r="R74" s="38"/>
      <c r="S74" s="38"/>
      <c r="T74" s="38"/>
    </row>
    <row r="75" spans="1:25" s="270" customFormat="1" ht="15.5" x14ac:dyDescent="0.35">
      <c r="A75" s="437" t="s">
        <v>1701</v>
      </c>
      <c r="B75" s="162" t="s">
        <v>1702</v>
      </c>
      <c r="C75" s="165"/>
      <c r="D75" s="37">
        <v>32</v>
      </c>
      <c r="E75" s="37"/>
      <c r="F75" s="175">
        <f>C75*D75</f>
        <v>0</v>
      </c>
      <c r="G75" s="176"/>
      <c r="H75" s="38"/>
      <c r="I75" s="38"/>
      <c r="J75" s="38"/>
      <c r="K75" s="38"/>
      <c r="L75" s="38"/>
      <c r="M75" s="38"/>
      <c r="N75" s="38"/>
      <c r="O75" s="38"/>
      <c r="P75" s="38"/>
      <c r="Q75" s="38"/>
      <c r="R75" s="38"/>
      <c r="S75" s="38"/>
      <c r="T75" s="38"/>
      <c r="U75" s="38"/>
      <c r="V75" s="38"/>
      <c r="W75" s="38"/>
      <c r="X75" s="38"/>
      <c r="Y75" s="38"/>
    </row>
    <row r="76" spans="1:25" s="270" customFormat="1" ht="15.5" x14ac:dyDescent="0.35">
      <c r="A76" s="438"/>
      <c r="B76" s="135" t="s">
        <v>1703</v>
      </c>
      <c r="C76" s="178">
        <v>0</v>
      </c>
      <c r="D76" s="37">
        <v>2</v>
      </c>
      <c r="E76" s="37">
        <v>2</v>
      </c>
      <c r="F76" s="175">
        <f>IF(C76&gt;0,C76,E76)*D76*C75</f>
        <v>0</v>
      </c>
      <c r="G76" s="176"/>
      <c r="H76" s="38"/>
      <c r="I76" s="38"/>
      <c r="J76" s="38"/>
      <c r="K76" s="38"/>
      <c r="L76" s="38"/>
      <c r="M76" s="38"/>
      <c r="N76" s="38"/>
      <c r="O76" s="38"/>
      <c r="P76" s="38"/>
      <c r="Q76" s="38"/>
      <c r="R76" s="38"/>
      <c r="S76" s="38"/>
      <c r="T76" s="38"/>
      <c r="U76" s="38"/>
      <c r="V76" s="38"/>
      <c r="W76" s="38"/>
      <c r="X76" s="38"/>
      <c r="Y76" s="38"/>
    </row>
    <row r="77" spans="1:25" s="270" customFormat="1" ht="15.5" x14ac:dyDescent="0.35">
      <c r="A77" s="438"/>
      <c r="B77" s="135" t="s">
        <v>1704</v>
      </c>
      <c r="C77" s="178">
        <v>0</v>
      </c>
      <c r="D77" s="37">
        <v>2</v>
      </c>
      <c r="E77" s="37">
        <v>7</v>
      </c>
      <c r="F77" s="175">
        <f>IF(C77&gt;7,C77,E77)*D77*C75</f>
        <v>0</v>
      </c>
      <c r="G77" s="40"/>
      <c r="H77" s="38"/>
      <c r="I77" s="38"/>
      <c r="J77" s="38"/>
      <c r="K77" s="38"/>
      <c r="L77" s="38"/>
      <c r="M77" s="38"/>
      <c r="N77" s="38"/>
      <c r="O77" s="38"/>
      <c r="P77" s="38"/>
      <c r="Q77" s="38"/>
      <c r="R77" s="38"/>
      <c r="S77" s="38"/>
      <c r="T77" s="38"/>
      <c r="U77" s="38"/>
      <c r="V77" s="38"/>
      <c r="W77" s="38"/>
      <c r="X77" s="38"/>
      <c r="Y77" s="38"/>
    </row>
    <row r="78" spans="1:25" s="270" customFormat="1" ht="16" thickBot="1" x14ac:dyDescent="0.4">
      <c r="A78" s="439"/>
      <c r="B78" s="158" t="s">
        <v>99</v>
      </c>
      <c r="C78" s="159">
        <f>IF(C75&gt;0,SUM(F75:F77),0)</f>
        <v>0</v>
      </c>
      <c r="D78" s="37"/>
      <c r="E78" s="50"/>
      <c r="F78" s="49"/>
      <c r="G78" s="40"/>
      <c r="H78" s="38"/>
      <c r="I78" s="38"/>
      <c r="J78" s="38"/>
      <c r="K78" s="38"/>
      <c r="L78" s="38"/>
      <c r="M78" s="38"/>
      <c r="N78" s="38"/>
      <c r="O78" s="38"/>
      <c r="P78" s="38"/>
      <c r="Q78" s="38"/>
      <c r="R78" s="38"/>
      <c r="S78" s="38"/>
      <c r="T78" s="38"/>
      <c r="U78" s="38"/>
      <c r="V78" s="38"/>
      <c r="W78" s="38"/>
      <c r="X78" s="38"/>
      <c r="Y78" s="38"/>
    </row>
    <row r="79" spans="1:25" x14ac:dyDescent="0.35">
      <c r="A79" s="473" t="s">
        <v>221</v>
      </c>
      <c r="B79" s="338" t="s">
        <v>222</v>
      </c>
      <c r="C79" s="318">
        <v>0</v>
      </c>
      <c r="D79" s="305">
        <v>50</v>
      </c>
      <c r="E79" s="305"/>
      <c r="F79" s="306">
        <f>C79*D79</f>
        <v>0</v>
      </c>
      <c r="G79" s="38"/>
      <c r="H79" s="38"/>
      <c r="I79" s="38"/>
      <c r="J79" s="38"/>
      <c r="K79" s="38"/>
      <c r="L79" s="38"/>
      <c r="M79" s="38"/>
      <c r="N79" s="38"/>
      <c r="O79" s="38"/>
      <c r="P79" s="38"/>
      <c r="Q79" s="38"/>
      <c r="R79" s="38"/>
      <c r="S79" s="38"/>
      <c r="T79" s="38"/>
    </row>
    <row r="80" spans="1:25" x14ac:dyDescent="0.35">
      <c r="A80" s="474"/>
      <c r="B80" s="341" t="s">
        <v>224</v>
      </c>
      <c r="C80" s="307">
        <v>0</v>
      </c>
      <c r="D80" s="305">
        <v>2</v>
      </c>
      <c r="E80" s="305">
        <v>2</v>
      </c>
      <c r="F80" s="306">
        <f>IF(C80&gt;0,C80,E80)*D80*C79</f>
        <v>0</v>
      </c>
      <c r="G80" s="38"/>
      <c r="H80" s="38"/>
      <c r="I80" s="38"/>
      <c r="J80" s="38"/>
      <c r="K80" s="38"/>
      <c r="L80" s="38"/>
      <c r="M80" s="38"/>
      <c r="N80" s="38"/>
      <c r="O80" s="38"/>
      <c r="P80" s="38"/>
      <c r="Q80" s="38"/>
      <c r="R80" s="38"/>
      <c r="S80" s="38"/>
      <c r="T80" s="38"/>
    </row>
    <row r="81" spans="1:25" ht="26" x14ac:dyDescent="0.35">
      <c r="A81" s="474"/>
      <c r="B81" s="331" t="s">
        <v>226</v>
      </c>
      <c r="C81" s="307">
        <v>0</v>
      </c>
      <c r="D81" s="305">
        <v>14</v>
      </c>
      <c r="E81" s="305">
        <v>7</v>
      </c>
      <c r="F81" s="306">
        <f>IF(C81&gt;7,C81,E81)*D81*C79</f>
        <v>0</v>
      </c>
      <c r="G81" s="38"/>
      <c r="H81" s="38"/>
      <c r="I81" s="38"/>
      <c r="J81" s="38"/>
      <c r="K81" s="38"/>
      <c r="L81" s="38"/>
      <c r="M81" s="38"/>
      <c r="N81" s="38"/>
      <c r="O81" s="38"/>
      <c r="P81" s="38"/>
      <c r="Q81" s="38"/>
      <c r="R81" s="38"/>
      <c r="S81" s="38"/>
      <c r="T81" s="38"/>
    </row>
    <row r="82" spans="1:25" ht="15" thickBot="1" x14ac:dyDescent="0.4">
      <c r="A82" s="475"/>
      <c r="B82" s="332" t="s">
        <v>99</v>
      </c>
      <c r="C82" s="309">
        <f>IF(C79&gt;0,SUM(F79:F81),0)</f>
        <v>0</v>
      </c>
      <c r="D82" s="305"/>
      <c r="E82" s="317"/>
      <c r="F82" s="316"/>
      <c r="G82" s="38"/>
      <c r="H82" s="38"/>
      <c r="I82" s="38"/>
      <c r="J82" s="38"/>
      <c r="K82" s="38"/>
      <c r="L82" s="38"/>
      <c r="M82" s="38"/>
      <c r="N82" s="38"/>
      <c r="O82" s="38"/>
      <c r="P82" s="38"/>
      <c r="Q82" s="38"/>
      <c r="R82" s="38"/>
      <c r="S82" s="38"/>
      <c r="T82" s="38"/>
    </row>
    <row r="83" spans="1:25" x14ac:dyDescent="0.35">
      <c r="A83" s="470" t="s">
        <v>229</v>
      </c>
      <c r="B83" s="338" t="s">
        <v>230</v>
      </c>
      <c r="C83" s="318">
        <v>0</v>
      </c>
      <c r="D83" s="305">
        <f>32-8</f>
        <v>24</v>
      </c>
      <c r="E83" s="305"/>
      <c r="F83" s="306">
        <f>C83*D83</f>
        <v>0</v>
      </c>
      <c r="G83" s="38"/>
      <c r="H83" s="38"/>
      <c r="I83" s="38"/>
      <c r="J83" s="38"/>
      <c r="K83" s="38"/>
      <c r="L83" s="38"/>
      <c r="M83" s="38"/>
      <c r="N83" s="38"/>
      <c r="O83" s="38"/>
      <c r="P83" s="38"/>
      <c r="Q83" s="38"/>
      <c r="R83" s="38"/>
      <c r="S83" s="38"/>
      <c r="T83" s="38"/>
    </row>
    <row r="84" spans="1:25" x14ac:dyDescent="0.35">
      <c r="A84" s="471"/>
      <c r="B84" s="341" t="s">
        <v>232</v>
      </c>
      <c r="C84" s="307">
        <v>0</v>
      </c>
      <c r="D84" s="305">
        <v>8</v>
      </c>
      <c r="E84" s="305">
        <v>1</v>
      </c>
      <c r="F84" s="306">
        <f>IF(C84&gt;1,C84,E84)*D84*C83</f>
        <v>0</v>
      </c>
      <c r="G84" s="38"/>
      <c r="H84" s="38"/>
      <c r="I84" s="38"/>
      <c r="J84" s="38"/>
      <c r="K84" s="38"/>
      <c r="L84" s="38"/>
      <c r="M84" s="38"/>
      <c r="N84" s="38"/>
      <c r="O84" s="38"/>
      <c r="P84" s="38"/>
      <c r="Q84" s="38"/>
      <c r="R84" s="38"/>
      <c r="S84" s="38"/>
      <c r="T84" s="38"/>
    </row>
    <row r="85" spans="1:25" ht="15" thickBot="1" x14ac:dyDescent="0.4">
      <c r="A85" s="472"/>
      <c r="B85" s="332" t="s">
        <v>99</v>
      </c>
      <c r="C85" s="309">
        <f>IF(C83&gt;0,SUM(F83:F84),0)</f>
        <v>0</v>
      </c>
      <c r="D85" s="305"/>
      <c r="E85" s="317"/>
      <c r="F85" s="316"/>
      <c r="G85" s="38"/>
      <c r="H85" s="38"/>
      <c r="I85" s="38"/>
      <c r="J85" s="38"/>
      <c r="K85" s="38"/>
      <c r="L85" s="38"/>
      <c r="M85" s="38"/>
      <c r="N85" s="38"/>
      <c r="O85" s="38"/>
      <c r="P85" s="38"/>
      <c r="Q85" s="38"/>
      <c r="R85" s="38"/>
      <c r="S85" s="38"/>
      <c r="T85" s="38"/>
    </row>
    <row r="86" spans="1:25" x14ac:dyDescent="0.35">
      <c r="A86" s="470" t="s">
        <v>235</v>
      </c>
      <c r="B86" s="338" t="s">
        <v>236</v>
      </c>
      <c r="C86" s="318">
        <v>0</v>
      </c>
      <c r="D86" s="305">
        <v>34</v>
      </c>
      <c r="E86" s="305"/>
      <c r="F86" s="306">
        <f>C86*D86</f>
        <v>0</v>
      </c>
      <c r="G86" s="38"/>
      <c r="H86" s="38"/>
      <c r="I86" s="38"/>
      <c r="J86" s="38"/>
      <c r="K86" s="38"/>
      <c r="L86" s="38"/>
      <c r="M86" s="38"/>
      <c r="N86" s="38"/>
      <c r="O86" s="38"/>
      <c r="P86" s="38"/>
      <c r="Q86" s="38"/>
      <c r="R86" s="38"/>
      <c r="S86" s="38"/>
      <c r="T86" s="38"/>
    </row>
    <row r="87" spans="1:25" x14ac:dyDescent="0.35">
      <c r="A87" s="471"/>
      <c r="B87" s="341" t="s">
        <v>238</v>
      </c>
      <c r="C87" s="307">
        <v>0</v>
      </c>
      <c r="D87" s="305">
        <v>2</v>
      </c>
      <c r="E87" s="305">
        <v>1</v>
      </c>
      <c r="F87" s="306">
        <f>IF(C87&gt;1,C87,E87)*D87*C86</f>
        <v>0</v>
      </c>
      <c r="G87" s="38"/>
      <c r="H87" s="38"/>
      <c r="I87" s="38"/>
      <c r="J87" s="38"/>
      <c r="K87" s="38"/>
      <c r="L87" s="38"/>
      <c r="M87" s="38"/>
      <c r="N87" s="38"/>
      <c r="O87" s="38"/>
      <c r="P87" s="38"/>
      <c r="Q87" s="38"/>
      <c r="R87" s="38"/>
      <c r="S87" s="38"/>
      <c r="T87" s="38"/>
    </row>
    <row r="88" spans="1:25" ht="15" thickBot="1" x14ac:dyDescent="0.4">
      <c r="A88" s="472"/>
      <c r="B88" s="332" t="s">
        <v>99</v>
      </c>
      <c r="C88" s="309">
        <f>IF(C86&gt;0,SUM(F86:F87),0)</f>
        <v>0</v>
      </c>
      <c r="D88" s="305"/>
      <c r="E88" s="317"/>
      <c r="F88" s="316"/>
      <c r="G88" s="38"/>
      <c r="H88" s="38"/>
      <c r="I88" s="38"/>
      <c r="J88" s="38"/>
      <c r="K88" s="38"/>
      <c r="L88" s="38"/>
      <c r="M88" s="38"/>
      <c r="N88" s="38"/>
      <c r="O88" s="38"/>
      <c r="P88" s="38"/>
      <c r="Q88" s="38"/>
      <c r="R88" s="38"/>
      <c r="S88" s="38"/>
      <c r="T88" s="38"/>
    </row>
    <row r="89" spans="1:25" x14ac:dyDescent="0.35">
      <c r="A89" s="470" t="s">
        <v>241</v>
      </c>
      <c r="B89" s="338" t="s">
        <v>242</v>
      </c>
      <c r="C89" s="318">
        <v>0</v>
      </c>
      <c r="D89" s="305">
        <v>31</v>
      </c>
      <c r="E89" s="305"/>
      <c r="F89" s="306">
        <f>C89*D89</f>
        <v>0</v>
      </c>
      <c r="G89" s="38"/>
      <c r="H89" s="38"/>
      <c r="I89" s="38"/>
      <c r="J89" s="38"/>
      <c r="K89" s="38"/>
      <c r="L89" s="38"/>
      <c r="M89" s="38"/>
      <c r="N89" s="38"/>
      <c r="O89" s="38"/>
      <c r="P89" s="38"/>
      <c r="Q89" s="38"/>
      <c r="R89" s="38"/>
      <c r="S89" s="38"/>
      <c r="T89" s="38"/>
    </row>
    <row r="90" spans="1:25" ht="15" thickBot="1" x14ac:dyDescent="0.4">
      <c r="A90" s="472"/>
      <c r="B90" s="332" t="s">
        <v>99</v>
      </c>
      <c r="C90" s="309">
        <f>IF(C89&gt;0,SUM(F89:F89),0)</f>
        <v>0</v>
      </c>
      <c r="D90" s="305"/>
      <c r="E90" s="317"/>
      <c r="F90" s="316"/>
      <c r="G90" s="38"/>
      <c r="H90" s="38"/>
      <c r="I90" s="38"/>
      <c r="J90" s="38"/>
      <c r="K90" s="38"/>
      <c r="L90" s="38"/>
      <c r="M90" s="38"/>
      <c r="N90" s="38"/>
      <c r="O90" s="38"/>
      <c r="P90" s="38"/>
      <c r="Q90" s="38"/>
      <c r="R90" s="38"/>
      <c r="S90" s="38"/>
      <c r="T90" s="38"/>
    </row>
    <row r="91" spans="1:25" s="270" customFormat="1" x14ac:dyDescent="0.35">
      <c r="A91" s="470" t="s">
        <v>1698</v>
      </c>
      <c r="B91" s="338" t="s">
        <v>1699</v>
      </c>
      <c r="C91" s="318">
        <v>0</v>
      </c>
      <c r="D91" s="305">
        <v>34</v>
      </c>
      <c r="E91" s="305"/>
      <c r="F91" s="306">
        <f>C91*D91</f>
        <v>0</v>
      </c>
      <c r="G91" s="38"/>
      <c r="H91" s="38"/>
      <c r="I91" s="38"/>
      <c r="J91" s="38"/>
      <c r="K91" s="38"/>
      <c r="L91" s="38"/>
      <c r="M91" s="38"/>
      <c r="N91" s="38"/>
      <c r="O91" s="38"/>
      <c r="P91" s="38"/>
      <c r="Q91" s="38"/>
      <c r="R91" s="38"/>
      <c r="S91" s="38"/>
      <c r="T91" s="38"/>
      <c r="U91" s="38"/>
      <c r="V91" s="38"/>
      <c r="W91" s="38"/>
      <c r="X91" s="38"/>
      <c r="Y91" s="38"/>
    </row>
    <row r="92" spans="1:25" s="270" customFormat="1" x14ac:dyDescent="0.35">
      <c r="A92" s="471"/>
      <c r="B92" s="347" t="s">
        <v>1700</v>
      </c>
      <c r="C92" s="307">
        <v>0</v>
      </c>
      <c r="D92" s="305">
        <v>2</v>
      </c>
      <c r="E92" s="305">
        <v>1</v>
      </c>
      <c r="F92" s="306">
        <f>IF(C92&gt;1,C92,E92)*D92*C91</f>
        <v>0</v>
      </c>
      <c r="G92" s="38"/>
      <c r="H92" s="38"/>
      <c r="I92" s="38"/>
      <c r="J92" s="38"/>
      <c r="K92" s="38"/>
      <c r="L92" s="38"/>
      <c r="M92" s="38"/>
      <c r="N92" s="38"/>
      <c r="O92" s="38"/>
      <c r="P92" s="38"/>
      <c r="Q92" s="38"/>
      <c r="R92" s="38"/>
      <c r="S92" s="38"/>
      <c r="T92" s="38"/>
      <c r="U92" s="38"/>
      <c r="V92" s="38"/>
      <c r="W92" s="38"/>
      <c r="X92" s="38"/>
      <c r="Y92" s="38"/>
    </row>
    <row r="93" spans="1:25" s="270" customFormat="1" ht="15" thickBot="1" x14ac:dyDescent="0.4">
      <c r="A93" s="472"/>
      <c r="B93" s="332" t="s">
        <v>99</v>
      </c>
      <c r="C93" s="309">
        <f>C91*C92</f>
        <v>0</v>
      </c>
      <c r="D93" s="305"/>
      <c r="E93" s="317"/>
      <c r="F93" s="316"/>
      <c r="G93" s="38"/>
      <c r="H93" s="38"/>
      <c r="I93" s="38"/>
      <c r="J93" s="38"/>
      <c r="K93" s="38"/>
      <c r="L93" s="38"/>
      <c r="M93" s="38"/>
      <c r="N93" s="38"/>
      <c r="O93" s="38"/>
      <c r="P93" s="38"/>
      <c r="Q93" s="38"/>
      <c r="R93" s="38"/>
      <c r="S93" s="38"/>
      <c r="T93" s="38"/>
      <c r="U93" s="38"/>
      <c r="V93" s="38"/>
      <c r="W93" s="38"/>
      <c r="X93" s="38"/>
      <c r="Y93" s="38"/>
    </row>
    <row r="94" spans="1:25" s="297" customFormat="1" x14ac:dyDescent="0.35">
      <c r="A94" s="476" t="s">
        <v>1705</v>
      </c>
      <c r="B94" s="162" t="s">
        <v>1706</v>
      </c>
      <c r="C94" s="356"/>
      <c r="D94" s="305"/>
      <c r="E94" s="317"/>
      <c r="F94" s="316"/>
      <c r="G94" s="38"/>
      <c r="H94" s="38"/>
      <c r="I94" s="38"/>
      <c r="J94" s="38"/>
      <c r="K94" s="38"/>
      <c r="L94" s="38"/>
      <c r="M94" s="38"/>
      <c r="N94" s="38"/>
      <c r="O94" s="38"/>
      <c r="P94" s="38"/>
      <c r="Q94" s="38"/>
      <c r="R94" s="38"/>
      <c r="S94" s="38"/>
      <c r="T94" s="38"/>
      <c r="U94" s="38"/>
      <c r="V94" s="38"/>
      <c r="W94" s="38"/>
      <c r="X94" s="38"/>
      <c r="Y94" s="38"/>
    </row>
    <row r="95" spans="1:25" s="297" customFormat="1" ht="26" x14ac:dyDescent="0.35">
      <c r="A95" s="477"/>
      <c r="B95" s="355" t="s">
        <v>1707</v>
      </c>
      <c r="C95" s="357"/>
      <c r="D95" s="305"/>
      <c r="E95" s="317"/>
      <c r="F95" s="316"/>
      <c r="G95" s="38"/>
      <c r="H95" s="38"/>
      <c r="I95" s="38"/>
      <c r="J95" s="38"/>
      <c r="K95" s="38"/>
      <c r="L95" s="38"/>
      <c r="M95" s="38"/>
      <c r="N95" s="38"/>
      <c r="O95" s="38"/>
      <c r="P95" s="38"/>
      <c r="Q95" s="38"/>
      <c r="R95" s="38"/>
      <c r="S95" s="38"/>
      <c r="T95" s="38"/>
      <c r="U95" s="38"/>
      <c r="V95" s="38"/>
      <c r="W95" s="38"/>
      <c r="X95" s="38"/>
      <c r="Y95" s="38"/>
    </row>
    <row r="96" spans="1:25" s="297" customFormat="1" x14ac:dyDescent="0.35">
      <c r="A96" s="477"/>
      <c r="B96" s="359" t="s">
        <v>99</v>
      </c>
      <c r="C96" s="360">
        <f>IF(AND(C94&gt;0, C95&gt;0),(C94*9)+(C95*10),0)</f>
        <v>0</v>
      </c>
      <c r="D96" s="305"/>
      <c r="E96" s="317"/>
      <c r="F96" s="316"/>
      <c r="G96" s="38"/>
      <c r="H96" s="38"/>
      <c r="I96" s="38"/>
      <c r="J96" s="38"/>
      <c r="K96" s="38"/>
      <c r="L96" s="38"/>
      <c r="M96" s="38"/>
      <c r="N96" s="38"/>
      <c r="O96" s="38"/>
      <c r="P96" s="38"/>
      <c r="Q96" s="38"/>
      <c r="R96" s="38"/>
      <c r="S96" s="38"/>
      <c r="T96" s="38"/>
      <c r="U96" s="38"/>
      <c r="V96" s="38"/>
      <c r="W96" s="38"/>
      <c r="X96" s="38"/>
      <c r="Y96" s="38"/>
    </row>
    <row r="97" spans="1:20" x14ac:dyDescent="0.35">
      <c r="A97" s="468" t="s">
        <v>245</v>
      </c>
      <c r="B97" s="361" t="s">
        <v>1694</v>
      </c>
      <c r="C97" s="362">
        <f>SUM(C38,C30,C43,C13,C66,C60,C55,C51,C70,C74,C19,C78,C82,C85,C88,C90,C93,C96)</f>
        <v>0</v>
      </c>
      <c r="D97" s="321"/>
      <c r="E97" s="321"/>
      <c r="F97" s="321"/>
      <c r="G97" s="38"/>
      <c r="H97" s="38"/>
      <c r="I97" s="38"/>
      <c r="J97" s="38"/>
      <c r="K97" s="38"/>
      <c r="L97" s="38"/>
      <c r="M97" s="38"/>
      <c r="N97" s="38"/>
      <c r="O97" s="38"/>
      <c r="P97" s="38"/>
      <c r="Q97" s="38"/>
      <c r="R97" s="38"/>
      <c r="S97" s="38"/>
      <c r="T97" s="38"/>
    </row>
    <row r="98" spans="1:20" x14ac:dyDescent="0.35">
      <c r="A98" s="469"/>
      <c r="B98" s="363" t="s">
        <v>248</v>
      </c>
      <c r="C98" s="364">
        <f>C97*L5*60*24*365</f>
        <v>0</v>
      </c>
      <c r="D98" s="321"/>
      <c r="E98" s="321"/>
      <c r="F98" s="321"/>
      <c r="G98" s="38"/>
      <c r="H98" s="38"/>
      <c r="I98" s="38"/>
      <c r="J98" s="38"/>
      <c r="K98" s="38"/>
      <c r="L98" s="38"/>
      <c r="M98" s="38"/>
      <c r="N98" s="38"/>
      <c r="O98" s="38"/>
      <c r="P98" s="38"/>
      <c r="Q98" s="38"/>
      <c r="R98" s="38"/>
      <c r="S98" s="38"/>
      <c r="T98" s="38"/>
    </row>
    <row r="99" spans="1:20" x14ac:dyDescent="0.35">
      <c r="A99" s="322"/>
      <c r="B99" s="323"/>
      <c r="C99" s="324"/>
      <c r="D99" s="321"/>
      <c r="E99" s="321"/>
      <c r="F99" s="321"/>
      <c r="G99" s="38"/>
      <c r="H99" s="38"/>
      <c r="I99" s="38"/>
      <c r="J99" s="38"/>
      <c r="K99" s="38"/>
      <c r="L99" s="38"/>
      <c r="M99" s="38"/>
      <c r="N99" s="38"/>
      <c r="O99" s="38"/>
      <c r="P99" s="38"/>
      <c r="Q99" s="38"/>
      <c r="R99" s="38"/>
      <c r="S99" s="38"/>
      <c r="T99" s="38"/>
    </row>
    <row r="100" spans="1:20" x14ac:dyDescent="0.35">
      <c r="A100" s="358" t="s">
        <v>250</v>
      </c>
      <c r="B100" s="325" t="s">
        <v>1695</v>
      </c>
      <c r="C100" s="326">
        <f>SUM(C20+C61)</f>
        <v>0</v>
      </c>
      <c r="D100" s="321"/>
      <c r="E100" s="321"/>
      <c r="F100" s="321"/>
      <c r="G100" s="38"/>
      <c r="H100" s="38"/>
      <c r="I100" s="38"/>
      <c r="J100" s="38"/>
      <c r="K100" s="38"/>
      <c r="L100" s="38"/>
      <c r="M100" s="38"/>
      <c r="N100" s="38"/>
      <c r="O100" s="38"/>
      <c r="P100" s="38"/>
      <c r="Q100" s="38"/>
      <c r="R100" s="38"/>
      <c r="S100" s="38"/>
      <c r="T100" s="38"/>
    </row>
    <row r="101" spans="1:20" ht="15" thickBot="1" x14ac:dyDescent="0.4">
      <c r="A101" s="327"/>
      <c r="B101" s="328"/>
      <c r="C101" s="329"/>
      <c r="D101" s="321"/>
      <c r="E101" s="321"/>
      <c r="F101" s="321"/>
      <c r="G101" s="38"/>
      <c r="H101" s="38"/>
      <c r="I101" s="38"/>
      <c r="J101" s="38"/>
      <c r="K101" s="38"/>
      <c r="L101" s="38"/>
      <c r="M101" s="38"/>
      <c r="N101" s="38"/>
      <c r="O101" s="38"/>
      <c r="P101" s="38"/>
      <c r="Q101" s="38"/>
      <c r="R101" s="38"/>
      <c r="S101" s="38"/>
      <c r="T101" s="38"/>
    </row>
    <row r="102" spans="1:20" x14ac:dyDescent="0.35">
      <c r="A102" s="41"/>
      <c r="B102" s="41"/>
      <c r="C102" s="41"/>
      <c r="D102" s="38"/>
      <c r="E102" s="38"/>
      <c r="F102" s="38"/>
      <c r="G102" s="38"/>
      <c r="H102" s="38"/>
      <c r="I102" s="38"/>
      <c r="J102" s="38"/>
      <c r="K102" s="38"/>
      <c r="L102" s="38"/>
      <c r="M102" s="38"/>
      <c r="N102" s="38"/>
      <c r="O102" s="38"/>
      <c r="P102" s="38"/>
      <c r="Q102" s="38"/>
      <c r="R102" s="38"/>
      <c r="S102" s="38"/>
      <c r="T102" s="38"/>
    </row>
    <row r="103" spans="1:20" x14ac:dyDescent="0.35">
      <c r="A103" s="41"/>
      <c r="B103" s="41"/>
      <c r="C103" s="41"/>
      <c r="D103" s="38"/>
      <c r="E103" s="38"/>
      <c r="F103" s="38"/>
      <c r="G103" s="38"/>
      <c r="H103" s="38"/>
      <c r="I103" s="38"/>
      <c r="J103" s="38"/>
      <c r="K103" s="38"/>
      <c r="L103" s="38"/>
      <c r="M103" s="38"/>
      <c r="N103" s="38"/>
      <c r="O103" s="38"/>
      <c r="P103" s="38"/>
      <c r="Q103" s="38"/>
      <c r="R103" s="38"/>
      <c r="S103" s="38"/>
      <c r="T103" s="38"/>
    </row>
    <row r="104" spans="1:20" x14ac:dyDescent="0.35">
      <c r="A104" s="41"/>
      <c r="B104" s="41"/>
      <c r="C104" s="41"/>
      <c r="D104" s="38"/>
      <c r="E104" s="38"/>
      <c r="F104" s="38"/>
      <c r="G104" s="38"/>
      <c r="H104" s="38"/>
      <c r="I104" s="38"/>
      <c r="J104" s="38"/>
      <c r="K104" s="38"/>
      <c r="L104" s="38"/>
      <c r="M104" s="38"/>
      <c r="N104" s="38"/>
      <c r="O104" s="38"/>
      <c r="P104" s="38"/>
      <c r="Q104" s="38"/>
      <c r="R104" s="38"/>
      <c r="S104" s="38"/>
      <c r="T104" s="38"/>
    </row>
    <row r="105" spans="1:20" x14ac:dyDescent="0.35">
      <c r="A105" s="41"/>
      <c r="B105" s="41"/>
      <c r="C105" s="41"/>
      <c r="D105" s="38"/>
      <c r="E105" s="38"/>
      <c r="F105" s="38"/>
      <c r="G105" s="38"/>
      <c r="H105" s="38"/>
      <c r="I105" s="38"/>
      <c r="J105" s="38"/>
      <c r="K105" s="38"/>
      <c r="L105" s="38"/>
      <c r="M105" s="38"/>
      <c r="N105" s="38"/>
      <c r="O105" s="38"/>
      <c r="P105" s="38"/>
      <c r="Q105" s="38"/>
      <c r="R105" s="38"/>
      <c r="S105" s="38"/>
      <c r="T105" s="38"/>
    </row>
    <row r="106" spans="1:20" x14ac:dyDescent="0.35">
      <c r="A106" s="41"/>
      <c r="B106" s="41"/>
      <c r="C106" s="41"/>
      <c r="D106" s="38"/>
      <c r="E106" s="38"/>
      <c r="F106" s="38"/>
      <c r="G106" s="38"/>
      <c r="H106" s="38"/>
      <c r="I106" s="38"/>
      <c r="J106" s="38"/>
      <c r="K106" s="38"/>
      <c r="L106" s="38"/>
      <c r="M106" s="38"/>
      <c r="N106" s="38"/>
      <c r="O106" s="38"/>
      <c r="P106" s="38"/>
      <c r="Q106" s="38"/>
      <c r="R106" s="38"/>
      <c r="S106" s="38"/>
      <c r="T106" s="38"/>
    </row>
    <row r="107" spans="1:20" x14ac:dyDescent="0.35">
      <c r="A107" s="41"/>
      <c r="B107" s="41"/>
      <c r="C107" s="41"/>
      <c r="D107" s="38"/>
      <c r="E107" s="38"/>
      <c r="F107" s="38"/>
      <c r="G107" s="38"/>
      <c r="H107" s="38"/>
      <c r="I107" s="38"/>
      <c r="J107" s="38"/>
      <c r="K107" s="38"/>
      <c r="L107" s="38"/>
      <c r="M107" s="38"/>
      <c r="N107" s="38"/>
      <c r="O107" s="38"/>
      <c r="P107" s="38"/>
      <c r="Q107" s="38"/>
      <c r="R107" s="38"/>
      <c r="S107" s="38"/>
      <c r="T107" s="38"/>
    </row>
    <row r="108" spans="1:20" x14ac:dyDescent="0.35">
      <c r="A108" s="41"/>
      <c r="B108" s="41"/>
      <c r="C108" s="41"/>
      <c r="D108" s="38"/>
      <c r="E108" s="38"/>
      <c r="F108" s="38"/>
      <c r="G108" s="38"/>
      <c r="H108" s="38"/>
      <c r="I108" s="38"/>
      <c r="J108" s="38"/>
      <c r="K108" s="38"/>
      <c r="L108" s="38"/>
      <c r="M108" s="38"/>
      <c r="N108" s="38"/>
      <c r="O108" s="38"/>
      <c r="P108" s="38"/>
      <c r="Q108" s="38"/>
      <c r="R108" s="38"/>
      <c r="S108" s="38"/>
      <c r="T108" s="38"/>
    </row>
    <row r="109" spans="1:20" x14ac:dyDescent="0.35">
      <c r="A109" s="41"/>
      <c r="B109" s="41"/>
      <c r="C109" s="41"/>
      <c r="D109" s="38"/>
      <c r="E109" s="38"/>
      <c r="F109" s="38"/>
      <c r="G109" s="38"/>
      <c r="H109" s="38"/>
      <c r="I109" s="38"/>
      <c r="J109" s="38"/>
      <c r="K109" s="38"/>
      <c r="L109" s="38"/>
      <c r="M109" s="38"/>
      <c r="N109" s="38"/>
      <c r="O109" s="38"/>
      <c r="P109" s="38"/>
      <c r="Q109" s="38"/>
      <c r="R109" s="38"/>
      <c r="S109" s="38"/>
      <c r="T109" s="38"/>
    </row>
    <row r="110" spans="1:20" x14ac:dyDescent="0.35">
      <c r="A110" s="41"/>
      <c r="B110" s="41"/>
      <c r="C110" s="41"/>
      <c r="D110" s="38"/>
      <c r="E110" s="38"/>
      <c r="F110" s="38"/>
      <c r="G110" s="38"/>
      <c r="H110" s="38"/>
      <c r="I110" s="38"/>
      <c r="J110" s="38"/>
      <c r="K110" s="38"/>
      <c r="L110" s="38"/>
      <c r="M110" s="38"/>
      <c r="N110" s="38"/>
      <c r="O110" s="38"/>
      <c r="P110" s="38"/>
      <c r="Q110" s="38"/>
      <c r="R110" s="38"/>
      <c r="S110" s="38"/>
      <c r="T110" s="38"/>
    </row>
    <row r="111" spans="1:20" x14ac:dyDescent="0.35">
      <c r="A111" s="41"/>
      <c r="B111" s="41"/>
      <c r="C111" s="41"/>
      <c r="D111" s="38"/>
      <c r="E111" s="38"/>
      <c r="F111" s="38"/>
      <c r="G111" s="38"/>
      <c r="H111" s="38"/>
      <c r="I111" s="38"/>
      <c r="J111" s="38"/>
      <c r="K111" s="38"/>
      <c r="L111" s="38"/>
      <c r="M111" s="38"/>
      <c r="N111" s="38"/>
      <c r="O111" s="38"/>
      <c r="P111" s="38"/>
      <c r="Q111" s="38"/>
      <c r="R111" s="38"/>
      <c r="S111" s="38"/>
      <c r="T111" s="38"/>
    </row>
    <row r="112" spans="1:20" x14ac:dyDescent="0.35">
      <c r="A112" s="41"/>
      <c r="B112" s="41"/>
      <c r="C112" s="41"/>
      <c r="D112" s="38"/>
      <c r="E112" s="38"/>
      <c r="F112" s="38"/>
      <c r="G112" s="38"/>
      <c r="H112" s="38"/>
      <c r="I112" s="38"/>
      <c r="J112" s="38"/>
      <c r="K112" s="38"/>
      <c r="L112" s="38"/>
      <c r="M112" s="38"/>
      <c r="N112" s="38"/>
      <c r="O112" s="38"/>
      <c r="P112" s="38"/>
      <c r="Q112" s="38"/>
      <c r="R112" s="38"/>
      <c r="S112" s="38"/>
      <c r="T112" s="38"/>
    </row>
    <row r="113" spans="1:20" x14ac:dyDescent="0.35">
      <c r="A113" s="41"/>
      <c r="B113" s="41"/>
      <c r="C113" s="41"/>
      <c r="D113" s="38"/>
      <c r="E113" s="38"/>
      <c r="F113" s="38"/>
      <c r="G113" s="38"/>
      <c r="H113" s="38"/>
      <c r="I113" s="38"/>
      <c r="J113" s="38"/>
      <c r="K113" s="38"/>
      <c r="L113" s="38"/>
      <c r="M113" s="38"/>
      <c r="N113" s="38"/>
      <c r="O113" s="38"/>
      <c r="P113" s="38"/>
      <c r="Q113" s="38"/>
      <c r="R113" s="38"/>
      <c r="S113" s="38"/>
      <c r="T113" s="38"/>
    </row>
    <row r="114" spans="1:20" x14ac:dyDescent="0.35">
      <c r="A114" s="41"/>
      <c r="B114" s="41"/>
      <c r="C114" s="41"/>
      <c r="D114" s="38"/>
      <c r="E114" s="38"/>
      <c r="F114" s="38"/>
      <c r="G114" s="38"/>
      <c r="H114" s="38"/>
      <c r="I114" s="38"/>
      <c r="J114" s="38"/>
      <c r="K114" s="38"/>
      <c r="L114" s="38"/>
      <c r="M114" s="38"/>
      <c r="N114" s="38"/>
      <c r="O114" s="38"/>
      <c r="P114" s="38"/>
      <c r="Q114" s="38"/>
      <c r="R114" s="38"/>
      <c r="S114" s="38"/>
      <c r="T114" s="38"/>
    </row>
    <row r="115" spans="1:20" x14ac:dyDescent="0.35">
      <c r="A115" s="41"/>
      <c r="B115" s="41"/>
      <c r="C115" s="41"/>
      <c r="D115" s="38"/>
      <c r="E115" s="38"/>
      <c r="F115" s="38"/>
      <c r="G115" s="38"/>
      <c r="H115" s="38"/>
      <c r="I115" s="38"/>
      <c r="J115" s="38"/>
      <c r="K115" s="38"/>
      <c r="L115" s="38"/>
      <c r="M115" s="38"/>
      <c r="N115" s="38"/>
      <c r="O115" s="38"/>
      <c r="P115" s="38"/>
      <c r="Q115" s="38"/>
      <c r="R115" s="38"/>
      <c r="S115" s="38"/>
      <c r="T115" s="38"/>
    </row>
    <row r="116" spans="1:20" x14ac:dyDescent="0.35">
      <c r="A116" s="41"/>
      <c r="B116" s="41"/>
      <c r="C116" s="41"/>
      <c r="D116" s="38"/>
      <c r="E116" s="38"/>
      <c r="F116" s="38"/>
      <c r="G116" s="38"/>
      <c r="H116" s="38"/>
      <c r="I116" s="38"/>
      <c r="J116" s="38"/>
      <c r="K116" s="38"/>
      <c r="L116" s="38"/>
      <c r="M116" s="38"/>
      <c r="N116" s="38"/>
      <c r="O116" s="38"/>
      <c r="P116" s="38"/>
      <c r="Q116" s="38"/>
      <c r="R116" s="38"/>
      <c r="S116" s="38"/>
      <c r="T116" s="38"/>
    </row>
    <row r="117" spans="1:20" x14ac:dyDescent="0.35">
      <c r="A117" s="41"/>
      <c r="B117" s="41"/>
      <c r="C117" s="41"/>
      <c r="D117" s="38"/>
      <c r="E117" s="38"/>
      <c r="F117" s="38"/>
      <c r="G117" s="38"/>
      <c r="H117" s="38"/>
      <c r="I117" s="38"/>
      <c r="J117" s="38"/>
      <c r="K117" s="38"/>
      <c r="L117" s="38"/>
      <c r="M117" s="38"/>
      <c r="N117" s="38"/>
      <c r="O117" s="38"/>
      <c r="P117" s="38"/>
      <c r="Q117" s="38"/>
      <c r="R117" s="38"/>
      <c r="S117" s="38"/>
      <c r="T117" s="38"/>
    </row>
    <row r="118" spans="1:20" x14ac:dyDescent="0.35">
      <c r="A118" s="41"/>
      <c r="B118" s="41"/>
      <c r="C118" s="41"/>
      <c r="D118" s="38"/>
      <c r="E118" s="38"/>
      <c r="F118" s="38"/>
      <c r="G118" s="38"/>
      <c r="H118" s="38"/>
      <c r="I118" s="38"/>
      <c r="J118" s="38"/>
      <c r="K118" s="38"/>
      <c r="L118" s="38"/>
      <c r="M118" s="38"/>
      <c r="N118" s="38"/>
      <c r="O118" s="38"/>
      <c r="P118" s="38"/>
      <c r="Q118" s="38"/>
      <c r="R118" s="38"/>
      <c r="S118" s="38"/>
      <c r="T118" s="38"/>
    </row>
    <row r="119" spans="1:20" x14ac:dyDescent="0.35">
      <c r="A119" s="41"/>
      <c r="B119" s="41"/>
      <c r="C119" s="41"/>
      <c r="D119" s="38"/>
      <c r="E119" s="38"/>
      <c r="F119" s="38"/>
      <c r="G119" s="38"/>
      <c r="H119" s="38"/>
      <c r="I119" s="38"/>
      <c r="J119" s="38"/>
      <c r="K119" s="38"/>
      <c r="L119" s="38"/>
      <c r="M119" s="38"/>
      <c r="N119" s="38"/>
      <c r="O119" s="38"/>
      <c r="P119" s="38"/>
      <c r="Q119" s="38"/>
      <c r="R119" s="38"/>
      <c r="S119" s="38"/>
      <c r="T119" s="38"/>
    </row>
    <row r="120" spans="1:20" x14ac:dyDescent="0.35">
      <c r="A120" s="41"/>
      <c r="B120" s="41"/>
      <c r="C120" s="41"/>
      <c r="D120" s="38"/>
      <c r="E120" s="38"/>
      <c r="F120" s="38"/>
      <c r="G120" s="38"/>
      <c r="H120" s="38"/>
      <c r="I120" s="38"/>
      <c r="J120" s="38"/>
      <c r="K120" s="38"/>
      <c r="L120" s="38"/>
      <c r="M120" s="38"/>
      <c r="N120" s="38"/>
      <c r="O120" s="38"/>
      <c r="P120" s="38"/>
      <c r="Q120" s="38"/>
      <c r="R120" s="38"/>
      <c r="S120" s="38"/>
      <c r="T120" s="38"/>
    </row>
    <row r="121" spans="1:20" x14ac:dyDescent="0.35">
      <c r="A121" s="41"/>
      <c r="B121" s="41"/>
      <c r="C121" s="41"/>
      <c r="D121" s="38"/>
      <c r="E121" s="38"/>
      <c r="F121" s="38"/>
      <c r="G121" s="38"/>
      <c r="H121" s="38"/>
      <c r="I121" s="38"/>
      <c r="J121" s="38"/>
      <c r="K121" s="38"/>
      <c r="L121" s="38"/>
      <c r="M121" s="38"/>
      <c r="N121" s="38"/>
      <c r="O121" s="38"/>
      <c r="P121" s="38"/>
      <c r="Q121" s="38"/>
      <c r="R121" s="38"/>
      <c r="S121" s="38"/>
      <c r="T121" s="38"/>
    </row>
    <row r="122" spans="1:20" x14ac:dyDescent="0.35">
      <c r="A122" s="41"/>
      <c r="B122" s="41"/>
      <c r="C122" s="41"/>
      <c r="D122" s="38"/>
      <c r="E122" s="38"/>
      <c r="F122" s="38"/>
      <c r="G122" s="38"/>
      <c r="H122" s="38"/>
      <c r="I122" s="38"/>
      <c r="J122" s="38"/>
      <c r="K122" s="38"/>
      <c r="L122" s="38"/>
      <c r="M122" s="38"/>
      <c r="N122" s="38"/>
      <c r="O122" s="38"/>
      <c r="P122" s="38"/>
      <c r="Q122" s="38"/>
      <c r="R122" s="38"/>
      <c r="S122" s="38"/>
      <c r="T122" s="38"/>
    </row>
    <row r="123" spans="1:20" x14ac:dyDescent="0.35">
      <c r="A123" s="41"/>
      <c r="B123" s="41"/>
      <c r="C123" s="41"/>
      <c r="D123" s="38"/>
      <c r="E123" s="38"/>
      <c r="F123" s="38"/>
      <c r="G123" s="38"/>
      <c r="H123" s="38"/>
      <c r="I123" s="38"/>
      <c r="J123" s="38"/>
      <c r="K123" s="38"/>
      <c r="L123" s="38"/>
      <c r="M123" s="38"/>
      <c r="N123" s="38"/>
      <c r="O123" s="38"/>
      <c r="P123" s="38"/>
      <c r="Q123" s="38"/>
      <c r="R123" s="38"/>
      <c r="S123" s="38"/>
      <c r="T123" s="38"/>
    </row>
    <row r="124" spans="1:20" x14ac:dyDescent="0.35">
      <c r="A124" s="41"/>
      <c r="B124" s="41"/>
      <c r="C124" s="41"/>
      <c r="D124" s="38"/>
      <c r="E124" s="38"/>
      <c r="F124" s="38"/>
      <c r="G124" s="38"/>
      <c r="H124" s="38"/>
      <c r="I124" s="38"/>
      <c r="J124" s="38"/>
      <c r="K124" s="38"/>
      <c r="L124" s="38"/>
      <c r="M124" s="38"/>
      <c r="N124" s="38"/>
      <c r="O124" s="38"/>
      <c r="P124" s="38"/>
      <c r="Q124" s="38"/>
      <c r="R124" s="38"/>
      <c r="S124" s="38"/>
      <c r="T124" s="38"/>
    </row>
    <row r="125" spans="1:20" x14ac:dyDescent="0.35">
      <c r="A125" s="41"/>
      <c r="B125" s="41"/>
      <c r="C125" s="41"/>
      <c r="D125" s="38"/>
      <c r="E125" s="38"/>
      <c r="F125" s="38"/>
      <c r="G125" s="38"/>
      <c r="H125" s="38"/>
      <c r="I125" s="38"/>
      <c r="J125" s="38"/>
      <c r="K125" s="38"/>
      <c r="L125" s="38"/>
      <c r="M125" s="38"/>
      <c r="N125" s="38"/>
      <c r="O125" s="38"/>
      <c r="P125" s="38"/>
      <c r="Q125" s="38"/>
      <c r="R125" s="38"/>
      <c r="S125" s="38"/>
      <c r="T125" s="38"/>
    </row>
    <row r="126" spans="1:20" x14ac:dyDescent="0.35">
      <c r="A126" s="41"/>
      <c r="B126" s="41"/>
      <c r="C126" s="41"/>
      <c r="D126" s="38"/>
      <c r="E126" s="38"/>
      <c r="F126" s="38"/>
      <c r="G126" s="38"/>
      <c r="H126" s="38"/>
      <c r="I126" s="38"/>
      <c r="J126" s="38"/>
      <c r="K126" s="38"/>
      <c r="L126" s="38"/>
      <c r="M126" s="38"/>
      <c r="N126" s="38"/>
      <c r="O126" s="38"/>
      <c r="P126" s="38"/>
      <c r="Q126" s="38"/>
      <c r="R126" s="38"/>
      <c r="S126" s="38"/>
      <c r="T126" s="38"/>
    </row>
    <row r="127" spans="1:20" x14ac:dyDescent="0.35">
      <c r="A127" s="41"/>
      <c r="B127" s="41"/>
      <c r="C127" s="41"/>
      <c r="D127" s="38"/>
      <c r="E127" s="38"/>
      <c r="F127" s="38"/>
      <c r="G127" s="38"/>
      <c r="H127" s="38"/>
      <c r="I127" s="38"/>
      <c r="J127" s="38"/>
      <c r="K127" s="38"/>
      <c r="L127" s="38"/>
      <c r="M127" s="38"/>
      <c r="N127" s="38"/>
      <c r="O127" s="38"/>
      <c r="P127" s="38"/>
      <c r="Q127" s="38"/>
      <c r="R127" s="38"/>
      <c r="S127" s="38"/>
      <c r="T127" s="38"/>
    </row>
    <row r="128" spans="1:20" x14ac:dyDescent="0.35">
      <c r="A128" s="41"/>
      <c r="B128" s="41"/>
      <c r="C128" s="41"/>
      <c r="D128" s="38"/>
      <c r="E128" s="38"/>
      <c r="F128" s="38"/>
      <c r="G128" s="38"/>
      <c r="H128" s="38"/>
      <c r="I128" s="38"/>
      <c r="J128" s="38"/>
      <c r="K128" s="38"/>
      <c r="L128" s="38"/>
      <c r="M128" s="38"/>
      <c r="N128" s="38"/>
      <c r="O128" s="38"/>
      <c r="P128" s="38"/>
      <c r="Q128" s="38"/>
      <c r="R128" s="38"/>
      <c r="S128" s="38"/>
      <c r="T128" s="38"/>
    </row>
    <row r="129" spans="1:20" x14ac:dyDescent="0.35">
      <c r="A129" s="41"/>
      <c r="B129" s="41"/>
      <c r="C129" s="41"/>
      <c r="D129" s="38"/>
      <c r="E129" s="38"/>
      <c r="F129" s="38"/>
      <c r="G129" s="38"/>
      <c r="H129" s="38"/>
      <c r="I129" s="38"/>
      <c r="J129" s="38"/>
      <c r="K129" s="38"/>
      <c r="L129" s="38"/>
      <c r="M129" s="38"/>
      <c r="N129" s="38"/>
      <c r="O129" s="38"/>
      <c r="P129" s="38"/>
      <c r="Q129" s="38"/>
      <c r="R129" s="38"/>
      <c r="S129" s="38"/>
      <c r="T129" s="38"/>
    </row>
    <row r="130" spans="1:20" x14ac:dyDescent="0.35">
      <c r="A130" s="41"/>
      <c r="B130" s="41"/>
      <c r="C130" s="41"/>
      <c r="D130" s="38"/>
      <c r="E130" s="38"/>
      <c r="F130" s="38"/>
      <c r="G130" s="38"/>
      <c r="H130" s="38"/>
      <c r="I130" s="38"/>
      <c r="J130" s="38"/>
      <c r="K130" s="38"/>
      <c r="L130" s="38"/>
      <c r="M130" s="38"/>
      <c r="N130" s="38"/>
      <c r="O130" s="38"/>
      <c r="P130" s="38"/>
      <c r="Q130" s="38"/>
      <c r="R130" s="38"/>
      <c r="S130" s="38"/>
      <c r="T130" s="38"/>
    </row>
    <row r="131" spans="1:20" x14ac:dyDescent="0.35">
      <c r="A131" s="41"/>
      <c r="B131" s="41"/>
      <c r="C131" s="41"/>
      <c r="D131" s="38"/>
      <c r="E131" s="38"/>
      <c r="F131" s="38"/>
      <c r="G131" s="38"/>
      <c r="H131" s="38"/>
      <c r="I131" s="38"/>
    </row>
    <row r="132" spans="1:20" x14ac:dyDescent="0.35">
      <c r="A132" s="41"/>
      <c r="B132" s="41"/>
      <c r="C132" s="41"/>
      <c r="D132" s="38"/>
      <c r="E132" s="38"/>
      <c r="F132" s="38"/>
      <c r="G132" s="38"/>
      <c r="H132" s="38"/>
      <c r="I132" s="38"/>
    </row>
    <row r="133" spans="1:20" x14ac:dyDescent="0.35">
      <c r="A133" s="41"/>
      <c r="B133" s="41"/>
      <c r="C133" s="41"/>
      <c r="D133" s="38"/>
      <c r="E133" s="38"/>
      <c r="F133" s="38"/>
      <c r="G133" s="38"/>
      <c r="H133" s="38"/>
      <c r="I133" s="38"/>
    </row>
    <row r="134" spans="1:20" x14ac:dyDescent="0.35">
      <c r="A134" s="41"/>
      <c r="B134" s="41"/>
      <c r="C134" s="41"/>
      <c r="D134" s="38"/>
      <c r="E134" s="38"/>
      <c r="F134" s="38"/>
      <c r="G134" s="38"/>
      <c r="H134" s="38"/>
      <c r="I134" s="38"/>
    </row>
    <row r="135" spans="1:20" x14ac:dyDescent="0.35">
      <c r="A135" s="41"/>
      <c r="B135" s="41"/>
      <c r="C135" s="41"/>
      <c r="D135" s="38"/>
      <c r="E135" s="38"/>
      <c r="F135" s="38"/>
      <c r="G135" s="38"/>
      <c r="H135" s="38"/>
      <c r="I135" s="38"/>
    </row>
    <row r="136" spans="1:20" x14ac:dyDescent="0.35">
      <c r="A136" s="41"/>
      <c r="B136" s="41"/>
      <c r="C136" s="41"/>
      <c r="D136" s="38"/>
      <c r="E136" s="38"/>
      <c r="F136" s="38"/>
      <c r="G136" s="38"/>
      <c r="H136" s="38"/>
      <c r="I136" s="38"/>
    </row>
    <row r="137" spans="1:20" x14ac:dyDescent="0.35">
      <c r="A137" s="41"/>
      <c r="B137" s="41"/>
      <c r="C137" s="41"/>
      <c r="D137" s="38"/>
      <c r="E137" s="38"/>
      <c r="F137" s="38"/>
      <c r="G137" s="38"/>
      <c r="H137" s="38"/>
      <c r="I137" s="38"/>
    </row>
  </sheetData>
  <sheetProtection selectLockedCells="1"/>
  <mergeCells count="23">
    <mergeCell ref="A1:N1"/>
    <mergeCell ref="I3:L3"/>
    <mergeCell ref="A3:C3"/>
    <mergeCell ref="B4:C4"/>
    <mergeCell ref="A6:A13"/>
    <mergeCell ref="A14:A20"/>
    <mergeCell ref="A21:A30"/>
    <mergeCell ref="A31:A38"/>
    <mergeCell ref="A39:A43"/>
    <mergeCell ref="A44:A51"/>
    <mergeCell ref="A97:A98"/>
    <mergeCell ref="A91:A93"/>
    <mergeCell ref="A52:A55"/>
    <mergeCell ref="A56:A61"/>
    <mergeCell ref="A62:A66"/>
    <mergeCell ref="A67:A70"/>
    <mergeCell ref="A71:A74"/>
    <mergeCell ref="A94:A96"/>
    <mergeCell ref="A75:A78"/>
    <mergeCell ref="A79:A82"/>
    <mergeCell ref="A83:A85"/>
    <mergeCell ref="A86:A88"/>
    <mergeCell ref="A89:A90"/>
  </mergeCells>
  <conditionalFormatting sqref="C95">
    <cfRule type="cellIs" dxfId="0" priority="1" operator="greaterThan">
      <formula>"C1"</formula>
    </cfRule>
  </conditionalFormatting>
  <dataValidations count="5">
    <dataValidation type="whole" allowBlank="1" showInputMessage="1" showErrorMessage="1" sqref="C15:C16 C63:C65 C22:C26 C32:C35 C45:C50 C84 C53 C80:C81 C87 C69 C92 C76:C77 C95" xr:uid="{722EEF1D-8F75-4394-9772-228EC3ABA849}">
      <formula1>0</formula1>
      <formula2>100</formula2>
    </dataValidation>
    <dataValidation type="whole" operator="greaterThanOrEqual" allowBlank="1" showInputMessage="1" showErrorMessage="1" sqref="C57:C59 D40:D42 D23:E29 E39:E42 D62:E65 D32:E37 D14 D16 D7:D12 C17 E6:E12 D79:E81 D82 D85 D89:E89 D88 D86:E87 D83:E84 D66:D73 D44:D60 D90 D93:D96 D91:E92 D75:E77 D78" xr:uid="{055F9E60-A2C8-47E8-BABA-5305C43FFB96}">
      <formula1>0</formula1>
    </dataValidation>
    <dataValidation type="decimal" operator="greaterThanOrEqual" allowBlank="1" showInputMessage="1" showErrorMessage="1" sqref="D15 D17:D20 D57:D59" xr:uid="{13DF4E74-1261-4F39-BD4F-EC4905BC6B99}">
      <formula1>0</formula1>
    </dataValidation>
    <dataValidation type="list" allowBlank="1" showInputMessage="1" showErrorMessage="1" sqref="C18" xr:uid="{1B21D550-1E3A-4A6A-904F-59225C9D6302}">
      <formula1>"Basic metrics, Default metrics, Advanced metrics"</formula1>
    </dataValidation>
    <dataValidation type="whole" allowBlank="1" showInputMessage="1" showErrorMessage="1" sqref="C40:C42 C7:C12 C72:C73 C68" xr:uid="{08D907CA-1544-4C87-B73D-4A714992151A}">
      <formula1>0</formula1>
      <formula2>1000</formula2>
    </dataValidation>
  </dataValidation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ShowExtensionsEstimator">
                <anchor moveWithCells="1">
                  <from>
                    <xdr:col>1</xdr:col>
                    <xdr:colOff>2501900</xdr:colOff>
                    <xdr:row>4</xdr:row>
                    <xdr:rowOff>69850</xdr:rowOff>
                  </from>
                  <to>
                    <xdr:col>1</xdr:col>
                    <xdr:colOff>2971800</xdr:colOff>
                    <xdr:row>4</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DCBA5-0BB7-EC4D-AF01-3D744B9C3C63}">
  <sheetPr codeName="Sheet8">
    <tabColor theme="8"/>
    <pageSetUpPr autoPageBreaks="0"/>
  </sheetPr>
  <dimension ref="A1:U65"/>
  <sheetViews>
    <sheetView zoomScale="104" zoomScaleNormal="109" workbookViewId="0">
      <selection activeCell="C9" sqref="C9"/>
    </sheetView>
  </sheetViews>
  <sheetFormatPr defaultColWidth="9.26953125" defaultRowHeight="14.5" x14ac:dyDescent="0.35"/>
  <cols>
    <col min="1" max="1" width="10.1796875" style="42" customWidth="1"/>
    <col min="2" max="2" width="34.90625" style="42" customWidth="1"/>
    <col min="3" max="3" width="13.6328125" style="2" customWidth="1"/>
    <col min="4" max="4" width="5.81640625" style="2" customWidth="1"/>
    <col min="5" max="5" width="4.08984375" style="2" customWidth="1"/>
    <col min="6" max="6" width="20" style="2" customWidth="1"/>
    <col min="7" max="7" width="24.36328125" style="2" customWidth="1"/>
    <col min="8" max="8" width="41.453125" style="2" customWidth="1"/>
    <col min="9" max="9" width="13.6328125" style="2" customWidth="1"/>
    <col min="10" max="16384" width="9.26953125" style="2"/>
  </cols>
  <sheetData>
    <row r="1" spans="1:21" s="29" customFormat="1" ht="50" customHeight="1" x14ac:dyDescent="0.35">
      <c r="A1" s="435" t="s">
        <v>1391</v>
      </c>
      <c r="B1" s="435"/>
      <c r="C1" s="435"/>
      <c r="D1" s="435"/>
      <c r="E1" s="435"/>
      <c r="F1" s="435"/>
      <c r="G1" s="435"/>
      <c r="H1" s="435"/>
      <c r="I1" s="435"/>
      <c r="J1" s="435"/>
      <c r="K1" s="435"/>
      <c r="L1" s="435"/>
      <c r="M1" s="435"/>
      <c r="N1" s="435"/>
      <c r="O1" s="435"/>
    </row>
    <row r="2" spans="1:21" s="4" customFormat="1" ht="15.5" customHeight="1" x14ac:dyDescent="0.35">
      <c r="A2" s="61"/>
      <c r="B2" s="61"/>
      <c r="C2" s="29"/>
      <c r="D2" s="186"/>
      <c r="E2" s="186"/>
      <c r="F2" s="186"/>
      <c r="G2" s="186"/>
      <c r="H2" s="186"/>
      <c r="I2" s="186"/>
      <c r="J2" s="213"/>
      <c r="K2" s="213"/>
      <c r="L2" s="213"/>
      <c r="M2" s="213"/>
      <c r="N2" s="213"/>
      <c r="O2" s="213"/>
      <c r="P2" s="213"/>
      <c r="Q2" s="213"/>
      <c r="R2" s="213"/>
    </row>
    <row r="3" spans="1:21" x14ac:dyDescent="0.35">
      <c r="A3" s="41"/>
      <c r="B3" s="253"/>
      <c r="C3" s="38"/>
      <c r="D3" s="38"/>
      <c r="E3" s="38"/>
      <c r="F3" s="436" t="s">
        <v>1355</v>
      </c>
      <c r="G3" s="436"/>
      <c r="H3" s="436"/>
      <c r="I3" s="436"/>
      <c r="J3" s="38"/>
      <c r="K3" s="38"/>
      <c r="L3" s="38"/>
      <c r="M3" s="38"/>
      <c r="N3" s="38"/>
      <c r="O3" s="38"/>
      <c r="P3" s="38"/>
      <c r="Q3" s="38"/>
      <c r="R3" s="38"/>
      <c r="S3" s="38"/>
      <c r="T3" s="38"/>
      <c r="U3" s="38"/>
    </row>
    <row r="4" spans="1:21" x14ac:dyDescent="0.35">
      <c r="A4" s="41"/>
      <c r="B4" s="287" t="s">
        <v>107</v>
      </c>
      <c r="C4" s="294"/>
      <c r="D4" s="233" t="s">
        <v>1392</v>
      </c>
      <c r="E4" s="38"/>
      <c r="F4" s="229" t="s">
        <v>1357</v>
      </c>
      <c r="G4" s="229" t="s">
        <v>68</v>
      </c>
      <c r="H4" s="229" t="s">
        <v>1358</v>
      </c>
      <c r="I4" s="229" t="s">
        <v>1356</v>
      </c>
      <c r="J4" s="38"/>
      <c r="K4" s="38"/>
      <c r="L4" s="38"/>
      <c r="M4" s="38"/>
      <c r="N4" s="38"/>
      <c r="O4" s="38"/>
      <c r="P4" s="38"/>
      <c r="Q4" s="38"/>
      <c r="R4" s="38"/>
      <c r="S4" s="38"/>
      <c r="T4" s="38"/>
      <c r="U4" s="38"/>
    </row>
    <row r="5" spans="1:21" x14ac:dyDescent="0.35">
      <c r="A5" s="41"/>
      <c r="B5" s="295" t="s">
        <v>98</v>
      </c>
      <c r="C5" s="296">
        <f>C4*1000000*I6*365</f>
        <v>0</v>
      </c>
      <c r="D5" s="233"/>
      <c r="E5" s="38"/>
      <c r="F5" s="227" t="s">
        <v>73</v>
      </c>
      <c r="G5" s="227" t="s">
        <v>74</v>
      </c>
      <c r="H5" s="227" t="s">
        <v>75</v>
      </c>
      <c r="I5" s="228">
        <v>1E-3</v>
      </c>
      <c r="J5" s="38"/>
      <c r="K5" s="38"/>
      <c r="L5" s="38"/>
      <c r="M5" s="38"/>
      <c r="N5" s="38"/>
      <c r="O5" s="38"/>
      <c r="P5" s="38"/>
      <c r="Q5" s="38"/>
      <c r="R5" s="38"/>
      <c r="S5" s="38"/>
      <c r="T5" s="38"/>
      <c r="U5" s="38"/>
    </row>
    <row r="6" spans="1:21" x14ac:dyDescent="0.35">
      <c r="A6" s="41"/>
      <c r="B6" s="241"/>
      <c r="C6" s="241"/>
      <c r="D6" s="38"/>
      <c r="E6" s="38"/>
      <c r="F6" s="227" t="s">
        <v>76</v>
      </c>
      <c r="G6" s="227" t="s">
        <v>77</v>
      </c>
      <c r="H6" s="227" t="s">
        <v>78</v>
      </c>
      <c r="I6" s="228">
        <v>5.0000000000000001E-4</v>
      </c>
      <c r="J6" s="38"/>
      <c r="K6" s="38"/>
      <c r="L6" s="38"/>
      <c r="M6" s="38"/>
      <c r="N6" s="38"/>
      <c r="O6" s="38"/>
      <c r="P6" s="38"/>
      <c r="Q6" s="38"/>
      <c r="R6" s="38"/>
      <c r="S6" s="38"/>
      <c r="T6" s="38"/>
      <c r="U6" s="38"/>
    </row>
    <row r="7" spans="1:21" x14ac:dyDescent="0.35">
      <c r="A7" s="41"/>
      <c r="B7" s="242" t="s">
        <v>1393</v>
      </c>
      <c r="C7" s="38"/>
      <c r="D7" s="38"/>
      <c r="E7" s="38"/>
      <c r="F7" s="227" t="s">
        <v>81</v>
      </c>
      <c r="G7" s="227" t="s">
        <v>82</v>
      </c>
      <c r="H7" s="227" t="s">
        <v>83</v>
      </c>
      <c r="I7" s="228">
        <v>2E-3</v>
      </c>
      <c r="J7" s="38"/>
      <c r="K7" s="38"/>
      <c r="L7" s="38"/>
      <c r="M7" s="38"/>
      <c r="N7" s="38"/>
      <c r="O7" s="38"/>
      <c r="P7" s="38"/>
      <c r="Q7" s="38"/>
      <c r="R7" s="38"/>
      <c r="S7" s="38"/>
      <c r="T7" s="38"/>
      <c r="U7" s="38"/>
    </row>
    <row r="8" spans="1:21" x14ac:dyDescent="0.35">
      <c r="A8" s="41"/>
      <c r="B8" s="41"/>
      <c r="C8" s="38"/>
      <c r="D8" s="38"/>
      <c r="E8" s="38"/>
      <c r="F8" s="227" t="s">
        <v>85</v>
      </c>
      <c r="G8" s="227" t="s">
        <v>86</v>
      </c>
      <c r="H8" s="227" t="s">
        <v>87</v>
      </c>
      <c r="I8" s="228">
        <v>1E-3</v>
      </c>
      <c r="J8" s="38"/>
      <c r="K8" s="38"/>
      <c r="L8" s="38"/>
      <c r="M8" s="38"/>
      <c r="N8" s="38"/>
      <c r="O8" s="38"/>
      <c r="P8" s="38"/>
      <c r="Q8" s="38"/>
      <c r="R8" s="38"/>
      <c r="S8" s="38"/>
      <c r="T8" s="38"/>
      <c r="U8" s="38"/>
    </row>
    <row r="9" spans="1:21" x14ac:dyDescent="0.35">
      <c r="A9" s="41"/>
      <c r="B9" s="41"/>
      <c r="C9" s="38"/>
      <c r="D9" s="38"/>
      <c r="E9" s="38"/>
      <c r="F9" s="227" t="s">
        <v>89</v>
      </c>
      <c r="G9" s="227" t="s">
        <v>90</v>
      </c>
      <c r="H9" s="227" t="s">
        <v>91</v>
      </c>
      <c r="I9" s="228">
        <v>6.9999999999999999E-4</v>
      </c>
      <c r="J9" s="38"/>
      <c r="K9" s="38"/>
      <c r="L9" s="38"/>
      <c r="M9" s="38"/>
      <c r="N9" s="38"/>
      <c r="O9" s="38"/>
      <c r="P9" s="38"/>
      <c r="Q9" s="38"/>
      <c r="R9" s="38"/>
      <c r="S9" s="38"/>
      <c r="T9" s="38"/>
      <c r="U9" s="38"/>
    </row>
    <row r="10" spans="1:21" x14ac:dyDescent="0.35">
      <c r="A10" s="41"/>
      <c r="B10" s="41"/>
      <c r="C10" s="38"/>
      <c r="D10" s="38"/>
      <c r="E10" s="38"/>
      <c r="F10" s="38"/>
      <c r="G10" s="38"/>
      <c r="H10" s="38"/>
      <c r="I10" s="38"/>
      <c r="J10" s="38"/>
      <c r="K10" s="38"/>
      <c r="L10" s="38"/>
      <c r="M10" s="38"/>
      <c r="N10" s="38"/>
      <c r="O10" s="38"/>
      <c r="P10" s="38"/>
      <c r="Q10" s="38"/>
      <c r="R10" s="38"/>
      <c r="S10" s="38"/>
      <c r="T10" s="38"/>
      <c r="U10" s="38"/>
    </row>
    <row r="11" spans="1:21" x14ac:dyDescent="0.35">
      <c r="A11" s="41"/>
      <c r="B11" s="41"/>
      <c r="C11" s="38"/>
      <c r="D11" s="38"/>
      <c r="E11" s="38"/>
      <c r="F11" s="38"/>
      <c r="G11" s="38"/>
      <c r="H11" s="38"/>
      <c r="I11" s="38"/>
      <c r="J11" s="38"/>
      <c r="K11" s="38"/>
      <c r="L11" s="38"/>
      <c r="M11" s="38"/>
      <c r="N11" s="38"/>
      <c r="O11" s="38"/>
      <c r="P11" s="38"/>
      <c r="Q11" s="38"/>
      <c r="R11" s="38"/>
      <c r="S11" s="38"/>
      <c r="T11" s="38"/>
      <c r="U11" s="38"/>
    </row>
    <row r="12" spans="1:21" x14ac:dyDescent="0.35">
      <c r="A12" s="41"/>
      <c r="B12" s="41"/>
      <c r="C12" s="38"/>
      <c r="D12" s="38"/>
      <c r="E12" s="38"/>
      <c r="F12" s="38"/>
      <c r="G12" s="38"/>
      <c r="H12" s="38"/>
      <c r="I12" s="38"/>
      <c r="J12" s="38"/>
      <c r="K12" s="38"/>
      <c r="L12" s="38"/>
      <c r="M12" s="38"/>
      <c r="N12" s="38"/>
      <c r="O12" s="38"/>
      <c r="P12" s="38"/>
      <c r="Q12" s="38"/>
      <c r="R12" s="38"/>
      <c r="S12" s="38"/>
      <c r="T12" s="38"/>
      <c r="U12" s="38"/>
    </row>
    <row r="13" spans="1:21" x14ac:dyDescent="0.35">
      <c r="A13" s="41"/>
      <c r="B13" s="41"/>
      <c r="C13" s="38"/>
      <c r="D13" s="38"/>
      <c r="E13" s="38"/>
      <c r="F13" s="38"/>
      <c r="G13" s="38"/>
      <c r="H13" s="38"/>
      <c r="I13" s="38"/>
      <c r="J13" s="38"/>
      <c r="K13" s="38"/>
      <c r="L13" s="38"/>
      <c r="M13" s="38"/>
      <c r="N13" s="38"/>
      <c r="O13" s="38"/>
      <c r="P13" s="38"/>
      <c r="Q13" s="38"/>
      <c r="R13" s="38"/>
      <c r="S13" s="38"/>
      <c r="T13" s="38"/>
      <c r="U13" s="38"/>
    </row>
    <row r="14" spans="1:21" x14ac:dyDescent="0.35">
      <c r="A14" s="41"/>
      <c r="B14" s="41"/>
      <c r="C14" s="38"/>
      <c r="D14" s="38"/>
      <c r="E14" s="38"/>
      <c r="F14" s="38"/>
      <c r="G14" s="38"/>
      <c r="H14" s="38"/>
      <c r="I14" s="38"/>
      <c r="J14" s="38"/>
      <c r="K14" s="38"/>
      <c r="L14" s="38"/>
      <c r="M14" s="38"/>
      <c r="N14" s="38"/>
      <c r="O14" s="38"/>
      <c r="P14" s="38"/>
      <c r="Q14" s="38"/>
      <c r="R14" s="38"/>
      <c r="S14" s="38"/>
      <c r="T14" s="38"/>
      <c r="U14" s="38"/>
    </row>
    <row r="15" spans="1:21" x14ac:dyDescent="0.35">
      <c r="A15" s="41"/>
      <c r="B15" s="41"/>
      <c r="C15" s="38"/>
      <c r="D15" s="38"/>
      <c r="E15" s="38"/>
      <c r="F15" s="38"/>
      <c r="G15" s="38"/>
      <c r="H15" s="38"/>
      <c r="I15" s="38"/>
      <c r="J15" s="38"/>
      <c r="K15" s="38"/>
      <c r="L15" s="38"/>
      <c r="M15" s="38"/>
      <c r="N15" s="38"/>
      <c r="O15" s="38"/>
      <c r="P15" s="38"/>
      <c r="Q15" s="38"/>
      <c r="R15" s="38"/>
      <c r="S15" s="38"/>
      <c r="T15" s="38"/>
      <c r="U15" s="38"/>
    </row>
    <row r="16" spans="1:21" x14ac:dyDescent="0.35">
      <c r="A16" s="41"/>
      <c r="B16" s="41"/>
      <c r="C16" s="38"/>
      <c r="D16" s="38"/>
      <c r="E16" s="38"/>
      <c r="F16" s="38"/>
      <c r="G16" s="38"/>
      <c r="H16" s="38"/>
      <c r="I16" s="38"/>
      <c r="J16" s="38"/>
      <c r="K16" s="38"/>
      <c r="L16" s="38"/>
      <c r="M16" s="38"/>
      <c r="N16" s="38"/>
      <c r="O16" s="38"/>
      <c r="P16" s="38"/>
      <c r="Q16" s="38"/>
      <c r="R16" s="38"/>
      <c r="S16" s="38"/>
      <c r="T16" s="38"/>
      <c r="U16" s="38"/>
    </row>
    <row r="17" spans="1:21" x14ac:dyDescent="0.35">
      <c r="A17" s="41"/>
      <c r="B17" s="41"/>
      <c r="C17" s="38"/>
      <c r="D17" s="38"/>
      <c r="E17" s="38"/>
      <c r="F17" s="38"/>
      <c r="G17" s="38"/>
      <c r="H17" s="38"/>
      <c r="I17" s="38"/>
      <c r="J17" s="38"/>
      <c r="K17" s="38"/>
      <c r="L17" s="38"/>
      <c r="M17" s="38"/>
      <c r="N17" s="38"/>
      <c r="O17" s="38"/>
      <c r="P17" s="38"/>
      <c r="Q17" s="38"/>
      <c r="R17" s="38"/>
      <c r="S17" s="38"/>
      <c r="T17" s="38"/>
      <c r="U17" s="38"/>
    </row>
    <row r="18" spans="1:21" x14ac:dyDescent="0.35">
      <c r="A18" s="41"/>
      <c r="B18" s="41"/>
      <c r="C18" s="38"/>
      <c r="D18" s="38"/>
      <c r="E18" s="38"/>
      <c r="F18" s="38"/>
      <c r="G18" s="38"/>
      <c r="H18" s="38"/>
      <c r="I18" s="38"/>
      <c r="J18" s="38"/>
      <c r="K18" s="38"/>
      <c r="L18" s="38"/>
      <c r="M18" s="38"/>
      <c r="N18" s="38"/>
      <c r="O18" s="38"/>
      <c r="P18" s="38"/>
      <c r="Q18" s="38"/>
      <c r="R18" s="38"/>
      <c r="S18" s="38"/>
      <c r="T18" s="38"/>
      <c r="U18" s="38"/>
    </row>
    <row r="19" spans="1:21" x14ac:dyDescent="0.35">
      <c r="A19" s="41"/>
      <c r="B19" s="41"/>
      <c r="C19" s="38"/>
      <c r="D19" s="38"/>
      <c r="E19" s="38"/>
      <c r="F19" s="38"/>
      <c r="G19" s="38"/>
      <c r="H19" s="38"/>
      <c r="I19" s="38"/>
      <c r="J19" s="38"/>
      <c r="K19" s="38"/>
      <c r="L19" s="38"/>
      <c r="M19" s="38"/>
      <c r="N19" s="38"/>
      <c r="O19" s="38"/>
      <c r="P19" s="38"/>
      <c r="Q19" s="38"/>
      <c r="R19" s="38"/>
      <c r="S19" s="38"/>
      <c r="T19" s="38"/>
      <c r="U19" s="38"/>
    </row>
    <row r="20" spans="1:21" x14ac:dyDescent="0.35">
      <c r="A20" s="41"/>
      <c r="B20" s="41"/>
      <c r="C20" s="38"/>
      <c r="D20" s="38"/>
      <c r="E20" s="38"/>
      <c r="F20" s="38"/>
      <c r="G20" s="38"/>
      <c r="H20" s="38"/>
      <c r="I20" s="38"/>
      <c r="J20" s="38"/>
      <c r="K20" s="38"/>
      <c r="L20" s="38"/>
      <c r="M20" s="38"/>
      <c r="N20" s="38"/>
      <c r="O20" s="38"/>
      <c r="P20" s="38"/>
      <c r="Q20" s="38"/>
      <c r="R20" s="38"/>
      <c r="S20" s="38"/>
      <c r="T20" s="38"/>
      <c r="U20" s="38"/>
    </row>
    <row r="21" spans="1:21" x14ac:dyDescent="0.35">
      <c r="A21" s="41"/>
      <c r="B21" s="41"/>
      <c r="C21" s="38"/>
      <c r="D21" s="38"/>
      <c r="E21" s="38"/>
      <c r="F21" s="38"/>
      <c r="G21" s="38"/>
      <c r="H21" s="38"/>
      <c r="I21" s="38"/>
      <c r="J21" s="38"/>
      <c r="K21" s="38"/>
      <c r="L21" s="38"/>
      <c r="M21" s="38"/>
      <c r="N21" s="38"/>
      <c r="O21" s="38"/>
      <c r="P21" s="38"/>
      <c r="Q21" s="38"/>
      <c r="R21" s="38"/>
      <c r="S21" s="38"/>
      <c r="T21" s="38"/>
      <c r="U21" s="38"/>
    </row>
    <row r="22" spans="1:21" x14ac:dyDescent="0.35">
      <c r="A22" s="41"/>
      <c r="B22" s="41"/>
      <c r="C22" s="38"/>
      <c r="D22" s="38"/>
      <c r="E22" s="38"/>
      <c r="F22" s="38"/>
      <c r="G22" s="38"/>
      <c r="H22" s="38"/>
      <c r="I22" s="38"/>
      <c r="J22" s="38"/>
      <c r="K22" s="38"/>
      <c r="L22" s="38"/>
      <c r="M22" s="38"/>
      <c r="N22" s="38"/>
      <c r="O22" s="38"/>
      <c r="P22" s="38"/>
      <c r="Q22" s="38"/>
      <c r="R22" s="38"/>
      <c r="S22" s="38"/>
      <c r="T22" s="38"/>
      <c r="U22" s="38"/>
    </row>
    <row r="23" spans="1:21" x14ac:dyDescent="0.35">
      <c r="A23" s="41"/>
      <c r="B23" s="41"/>
      <c r="C23" s="38"/>
      <c r="D23" s="38"/>
      <c r="E23" s="38"/>
      <c r="F23" s="38"/>
      <c r="G23" s="38"/>
      <c r="H23" s="38"/>
      <c r="I23" s="38"/>
      <c r="J23" s="38"/>
      <c r="K23" s="38"/>
      <c r="L23" s="38"/>
      <c r="M23" s="38"/>
      <c r="N23" s="38"/>
      <c r="O23" s="38"/>
      <c r="P23" s="38"/>
      <c r="Q23" s="38"/>
      <c r="R23" s="38"/>
      <c r="S23" s="38"/>
      <c r="T23" s="38"/>
      <c r="U23" s="38"/>
    </row>
    <row r="24" spans="1:21" x14ac:dyDescent="0.35">
      <c r="A24" s="41"/>
      <c r="B24" s="41"/>
      <c r="C24" s="38"/>
      <c r="D24" s="38"/>
      <c r="E24" s="38"/>
      <c r="F24" s="38"/>
      <c r="G24" s="38"/>
      <c r="H24" s="38"/>
      <c r="I24" s="38"/>
      <c r="J24" s="38"/>
      <c r="K24" s="38"/>
      <c r="L24" s="38"/>
      <c r="M24" s="38"/>
      <c r="N24" s="38"/>
      <c r="O24" s="38"/>
      <c r="P24" s="38"/>
      <c r="Q24" s="38"/>
      <c r="R24" s="38"/>
      <c r="S24" s="38"/>
      <c r="T24" s="38"/>
      <c r="U24" s="38"/>
    </row>
    <row r="25" spans="1:21" x14ac:dyDescent="0.35">
      <c r="A25" s="41"/>
      <c r="B25" s="41"/>
      <c r="C25" s="38"/>
      <c r="D25" s="38"/>
      <c r="E25" s="38"/>
      <c r="F25" s="38"/>
      <c r="G25" s="38"/>
      <c r="H25" s="38"/>
      <c r="I25" s="38"/>
      <c r="J25" s="38"/>
      <c r="K25" s="38"/>
      <c r="L25" s="38"/>
      <c r="M25" s="38"/>
      <c r="N25" s="38"/>
      <c r="O25" s="38"/>
      <c r="P25" s="38"/>
      <c r="Q25" s="38"/>
      <c r="R25" s="38"/>
      <c r="S25" s="38"/>
      <c r="T25" s="38"/>
      <c r="U25" s="38"/>
    </row>
    <row r="26" spans="1:21" x14ac:dyDescent="0.35">
      <c r="A26" s="41"/>
      <c r="B26" s="41"/>
      <c r="C26" s="38"/>
      <c r="D26" s="38"/>
      <c r="E26" s="38"/>
      <c r="F26" s="38"/>
      <c r="G26" s="38"/>
      <c r="H26" s="38"/>
      <c r="I26" s="38"/>
      <c r="J26" s="38"/>
      <c r="K26" s="38"/>
      <c r="L26" s="38"/>
      <c r="M26" s="38"/>
      <c r="N26" s="38"/>
      <c r="O26" s="38"/>
      <c r="P26" s="38"/>
      <c r="Q26" s="38"/>
      <c r="R26" s="38"/>
      <c r="S26" s="38"/>
      <c r="T26" s="38"/>
      <c r="U26" s="38"/>
    </row>
    <row r="27" spans="1:21" x14ac:dyDescent="0.35">
      <c r="A27" s="41"/>
      <c r="B27" s="41"/>
      <c r="C27" s="38"/>
      <c r="D27" s="38"/>
      <c r="E27" s="38"/>
      <c r="F27" s="38"/>
      <c r="G27" s="38"/>
      <c r="H27" s="38"/>
      <c r="I27" s="38"/>
      <c r="J27" s="38"/>
      <c r="K27" s="38"/>
      <c r="L27" s="38"/>
      <c r="M27" s="38"/>
      <c r="N27" s="38"/>
      <c r="O27" s="38"/>
      <c r="P27" s="38"/>
      <c r="Q27" s="38"/>
      <c r="R27" s="38"/>
      <c r="S27" s="38"/>
      <c r="T27" s="38"/>
      <c r="U27" s="38"/>
    </row>
    <row r="28" spans="1:21" x14ac:dyDescent="0.35">
      <c r="A28" s="41"/>
      <c r="B28" s="41"/>
      <c r="C28" s="38"/>
      <c r="D28" s="38"/>
      <c r="E28" s="38"/>
      <c r="F28" s="38"/>
      <c r="G28" s="38"/>
      <c r="H28" s="38"/>
      <c r="I28" s="38"/>
      <c r="J28" s="38"/>
      <c r="K28" s="38"/>
      <c r="L28" s="38"/>
      <c r="M28" s="38"/>
      <c r="N28" s="38"/>
      <c r="O28" s="38"/>
      <c r="P28" s="38"/>
      <c r="Q28" s="38"/>
      <c r="R28" s="38"/>
      <c r="S28" s="38"/>
      <c r="T28" s="38"/>
      <c r="U28" s="38"/>
    </row>
    <row r="29" spans="1:21" x14ac:dyDescent="0.35">
      <c r="A29" s="41"/>
      <c r="B29" s="41"/>
      <c r="C29" s="38"/>
      <c r="D29" s="38"/>
      <c r="E29" s="38"/>
      <c r="F29" s="38"/>
      <c r="G29" s="38"/>
      <c r="H29" s="38"/>
      <c r="I29" s="38"/>
      <c r="J29" s="38"/>
      <c r="K29" s="38"/>
      <c r="L29" s="38"/>
      <c r="M29" s="38"/>
      <c r="N29" s="38"/>
      <c r="O29" s="38"/>
      <c r="P29" s="38"/>
      <c r="Q29" s="38"/>
      <c r="R29" s="38"/>
      <c r="S29" s="38"/>
      <c r="T29" s="38"/>
      <c r="U29" s="38"/>
    </row>
    <row r="30" spans="1:21" x14ac:dyDescent="0.35">
      <c r="A30" s="41"/>
      <c r="B30" s="41"/>
      <c r="C30" s="38"/>
      <c r="D30" s="38"/>
      <c r="E30" s="38"/>
      <c r="F30" s="38"/>
      <c r="G30" s="38"/>
      <c r="H30" s="38"/>
      <c r="I30" s="38"/>
      <c r="J30" s="38"/>
      <c r="K30" s="38"/>
      <c r="L30" s="38"/>
      <c r="M30" s="38"/>
      <c r="N30" s="38"/>
      <c r="O30" s="38"/>
      <c r="P30" s="38"/>
      <c r="Q30" s="38"/>
      <c r="R30" s="38"/>
      <c r="S30" s="38"/>
      <c r="T30" s="38"/>
      <c r="U30" s="38"/>
    </row>
    <row r="31" spans="1:21" x14ac:dyDescent="0.35">
      <c r="A31" s="41"/>
      <c r="B31" s="41"/>
      <c r="C31" s="38"/>
      <c r="D31" s="38"/>
      <c r="E31" s="38"/>
      <c r="F31" s="38"/>
      <c r="G31" s="38"/>
      <c r="H31" s="38"/>
      <c r="I31" s="38"/>
      <c r="J31" s="38"/>
      <c r="K31" s="38"/>
      <c r="L31" s="38"/>
      <c r="M31" s="38"/>
      <c r="N31" s="38"/>
      <c r="O31" s="38"/>
      <c r="P31" s="38"/>
      <c r="Q31" s="38"/>
      <c r="R31" s="38"/>
      <c r="S31" s="38"/>
      <c r="T31" s="38"/>
      <c r="U31" s="38"/>
    </row>
    <row r="32" spans="1:21" x14ac:dyDescent="0.35">
      <c r="A32" s="41"/>
      <c r="B32" s="41"/>
      <c r="C32" s="38"/>
      <c r="D32" s="38"/>
      <c r="E32" s="38"/>
      <c r="F32" s="38"/>
      <c r="G32" s="38"/>
      <c r="H32" s="38"/>
      <c r="I32" s="38"/>
      <c r="J32" s="38"/>
      <c r="K32" s="38"/>
      <c r="L32" s="38"/>
      <c r="M32" s="38"/>
      <c r="N32" s="38"/>
      <c r="O32" s="38"/>
      <c r="P32" s="38"/>
      <c r="Q32" s="38"/>
      <c r="R32" s="38"/>
      <c r="S32" s="38"/>
      <c r="T32" s="38"/>
      <c r="U32" s="38"/>
    </row>
    <row r="33" spans="1:21" x14ac:dyDescent="0.35">
      <c r="A33" s="41"/>
      <c r="B33" s="41"/>
      <c r="C33" s="38"/>
      <c r="D33" s="38"/>
      <c r="E33" s="38"/>
      <c r="F33" s="38"/>
      <c r="G33" s="38"/>
      <c r="H33" s="38"/>
      <c r="I33" s="38"/>
      <c r="J33" s="38"/>
      <c r="K33" s="38"/>
      <c r="L33" s="38"/>
      <c r="M33" s="38"/>
      <c r="N33" s="38"/>
      <c r="O33" s="38"/>
      <c r="P33" s="38"/>
      <c r="Q33" s="38"/>
      <c r="R33" s="38"/>
      <c r="S33" s="38"/>
      <c r="T33" s="38"/>
      <c r="U33" s="38"/>
    </row>
    <row r="34" spans="1:21" x14ac:dyDescent="0.35">
      <c r="A34" s="41"/>
      <c r="B34" s="41"/>
      <c r="C34" s="38"/>
      <c r="D34" s="38"/>
      <c r="E34" s="38"/>
      <c r="F34" s="38"/>
      <c r="G34" s="38"/>
      <c r="H34" s="38"/>
      <c r="I34" s="38"/>
      <c r="J34" s="38"/>
      <c r="K34" s="38"/>
      <c r="L34" s="38"/>
      <c r="M34" s="38"/>
      <c r="N34" s="38"/>
      <c r="O34" s="38"/>
      <c r="P34" s="38"/>
      <c r="Q34" s="38"/>
      <c r="R34" s="38"/>
      <c r="S34" s="38"/>
      <c r="T34" s="38"/>
      <c r="U34" s="38"/>
    </row>
    <row r="35" spans="1:21" x14ac:dyDescent="0.35">
      <c r="A35" s="41"/>
      <c r="B35" s="41"/>
      <c r="C35" s="38"/>
      <c r="D35" s="38"/>
      <c r="E35" s="38"/>
      <c r="F35" s="38"/>
      <c r="G35" s="38"/>
      <c r="H35" s="38"/>
      <c r="I35" s="38"/>
      <c r="J35" s="38"/>
      <c r="K35" s="38"/>
      <c r="L35" s="38"/>
      <c r="M35" s="38"/>
      <c r="N35" s="38"/>
      <c r="O35" s="38"/>
      <c r="P35" s="38"/>
      <c r="Q35" s="38"/>
      <c r="R35" s="38"/>
      <c r="S35" s="38"/>
      <c r="T35" s="38"/>
      <c r="U35" s="38"/>
    </row>
    <row r="36" spans="1:21" x14ac:dyDescent="0.35">
      <c r="A36" s="41"/>
      <c r="B36" s="41"/>
      <c r="C36" s="38"/>
      <c r="D36" s="38"/>
      <c r="E36" s="38"/>
      <c r="F36" s="38"/>
      <c r="G36" s="38"/>
      <c r="H36" s="38"/>
      <c r="I36" s="38"/>
      <c r="J36" s="38"/>
      <c r="K36" s="38"/>
      <c r="L36" s="38"/>
      <c r="M36" s="38"/>
      <c r="N36" s="38"/>
      <c r="O36" s="38"/>
      <c r="P36" s="38"/>
      <c r="Q36" s="38"/>
      <c r="R36" s="38"/>
      <c r="S36" s="38"/>
      <c r="T36" s="38"/>
      <c r="U36" s="38"/>
    </row>
    <row r="37" spans="1:21" x14ac:dyDescent="0.35">
      <c r="A37" s="41"/>
      <c r="B37" s="41"/>
      <c r="C37" s="38"/>
      <c r="D37" s="38"/>
      <c r="E37" s="38"/>
      <c r="F37" s="38"/>
      <c r="G37" s="38"/>
      <c r="H37" s="38"/>
      <c r="I37" s="38"/>
      <c r="J37" s="38"/>
      <c r="K37" s="38"/>
      <c r="L37" s="38"/>
      <c r="M37" s="38"/>
      <c r="N37" s="38"/>
      <c r="O37" s="38"/>
      <c r="P37" s="38"/>
      <c r="Q37" s="38"/>
      <c r="R37" s="38"/>
      <c r="S37" s="38"/>
      <c r="T37" s="38"/>
      <c r="U37" s="38"/>
    </row>
    <row r="38" spans="1:21" x14ac:dyDescent="0.35">
      <c r="A38" s="41"/>
      <c r="B38" s="41"/>
      <c r="C38" s="38"/>
      <c r="D38" s="38"/>
      <c r="E38" s="38"/>
      <c r="F38" s="38"/>
      <c r="G38" s="38"/>
      <c r="H38" s="38"/>
      <c r="I38" s="38"/>
      <c r="J38" s="38"/>
      <c r="K38" s="38"/>
      <c r="L38" s="38"/>
      <c r="M38" s="38"/>
      <c r="N38" s="38"/>
      <c r="O38" s="38"/>
      <c r="P38" s="38"/>
      <c r="Q38" s="38"/>
      <c r="R38" s="38"/>
      <c r="S38" s="38"/>
      <c r="T38" s="38"/>
      <c r="U38" s="38"/>
    </row>
    <row r="39" spans="1:21" x14ac:dyDescent="0.35">
      <c r="A39" s="41"/>
      <c r="B39" s="41"/>
      <c r="C39" s="38"/>
      <c r="D39" s="38"/>
      <c r="E39" s="38"/>
      <c r="F39" s="38"/>
      <c r="G39" s="38"/>
      <c r="H39" s="38"/>
      <c r="I39" s="38"/>
      <c r="J39" s="38"/>
      <c r="K39" s="38"/>
      <c r="L39" s="38"/>
      <c r="M39" s="38"/>
      <c r="N39" s="38"/>
      <c r="O39" s="38"/>
      <c r="P39" s="38"/>
      <c r="Q39" s="38"/>
      <c r="R39" s="38"/>
      <c r="S39" s="38"/>
      <c r="T39" s="38"/>
      <c r="U39" s="38"/>
    </row>
    <row r="40" spans="1:21" x14ac:dyDescent="0.35">
      <c r="A40" s="41"/>
      <c r="B40" s="41"/>
      <c r="C40" s="38"/>
      <c r="D40" s="38"/>
      <c r="E40" s="38"/>
      <c r="F40" s="38"/>
      <c r="G40" s="38"/>
      <c r="H40" s="38"/>
      <c r="I40" s="38"/>
      <c r="J40" s="38"/>
      <c r="K40" s="38"/>
      <c r="L40" s="38"/>
      <c r="M40" s="38"/>
      <c r="N40" s="38"/>
      <c r="O40" s="38"/>
      <c r="P40" s="38"/>
      <c r="Q40" s="38"/>
      <c r="R40" s="38"/>
      <c r="S40" s="38"/>
      <c r="T40" s="38"/>
      <c r="U40" s="38"/>
    </row>
    <row r="41" spans="1:21" x14ac:dyDescent="0.35">
      <c r="A41" s="41"/>
      <c r="B41" s="41"/>
      <c r="C41" s="38"/>
      <c r="D41" s="38"/>
      <c r="E41" s="38"/>
      <c r="F41" s="38"/>
      <c r="G41" s="38"/>
      <c r="H41" s="38"/>
      <c r="I41" s="38"/>
      <c r="J41" s="38"/>
      <c r="K41" s="38"/>
      <c r="L41" s="38"/>
      <c r="M41" s="38"/>
      <c r="N41" s="38"/>
      <c r="O41" s="38"/>
      <c r="P41" s="38"/>
      <c r="Q41" s="38"/>
      <c r="R41" s="38"/>
      <c r="S41" s="38"/>
      <c r="T41" s="38"/>
      <c r="U41" s="38"/>
    </row>
    <row r="42" spans="1:21" x14ac:dyDescent="0.35">
      <c r="A42" s="41"/>
      <c r="B42" s="41"/>
      <c r="C42" s="38"/>
      <c r="D42" s="38"/>
      <c r="E42" s="38"/>
      <c r="F42" s="38"/>
      <c r="G42" s="38"/>
      <c r="H42" s="38"/>
      <c r="I42" s="38"/>
      <c r="J42" s="38"/>
      <c r="K42" s="38"/>
      <c r="L42" s="38"/>
      <c r="M42" s="38"/>
      <c r="N42" s="38"/>
      <c r="O42" s="38"/>
      <c r="P42" s="38"/>
      <c r="Q42" s="38"/>
      <c r="R42" s="38"/>
      <c r="S42" s="38"/>
      <c r="T42" s="38"/>
      <c r="U42" s="38"/>
    </row>
    <row r="43" spans="1:21" x14ac:dyDescent="0.35">
      <c r="A43" s="41"/>
      <c r="B43" s="41"/>
      <c r="C43" s="38"/>
      <c r="D43" s="38"/>
      <c r="E43" s="38"/>
      <c r="F43" s="38"/>
      <c r="G43" s="38"/>
      <c r="H43" s="38"/>
      <c r="I43" s="38"/>
      <c r="J43" s="38"/>
      <c r="K43" s="38"/>
      <c r="L43" s="38"/>
      <c r="M43" s="38"/>
      <c r="N43" s="38"/>
      <c r="O43" s="38"/>
      <c r="P43" s="38"/>
      <c r="Q43" s="38"/>
      <c r="R43" s="38"/>
      <c r="S43" s="38"/>
      <c r="T43" s="38"/>
      <c r="U43" s="38"/>
    </row>
    <row r="44" spans="1:21" x14ac:dyDescent="0.35">
      <c r="A44" s="41"/>
      <c r="B44" s="41"/>
      <c r="C44" s="38"/>
      <c r="D44" s="38"/>
      <c r="E44" s="38"/>
      <c r="F44" s="38"/>
      <c r="G44" s="38"/>
      <c r="H44" s="38"/>
      <c r="I44" s="38"/>
      <c r="J44" s="38"/>
      <c r="K44" s="38"/>
      <c r="L44" s="38"/>
      <c r="M44" s="38"/>
      <c r="N44" s="38"/>
      <c r="O44" s="38"/>
      <c r="P44" s="38"/>
      <c r="Q44" s="38"/>
      <c r="R44" s="38"/>
      <c r="S44" s="38"/>
      <c r="T44" s="38"/>
      <c r="U44" s="38"/>
    </row>
    <row r="45" spans="1:21" x14ac:dyDescent="0.35">
      <c r="A45" s="41"/>
      <c r="B45" s="41"/>
      <c r="C45" s="38"/>
      <c r="D45" s="38"/>
      <c r="E45" s="38"/>
      <c r="F45" s="38"/>
      <c r="G45" s="38"/>
      <c r="H45" s="38"/>
      <c r="I45" s="38"/>
      <c r="J45" s="38"/>
      <c r="K45" s="38"/>
      <c r="L45" s="38"/>
      <c r="M45" s="38"/>
      <c r="N45" s="38"/>
      <c r="O45" s="38"/>
      <c r="P45" s="38"/>
      <c r="Q45" s="38"/>
      <c r="R45" s="38"/>
      <c r="S45" s="38"/>
      <c r="T45" s="38"/>
      <c r="U45" s="38"/>
    </row>
    <row r="46" spans="1:21" x14ac:dyDescent="0.35">
      <c r="A46" s="41"/>
      <c r="B46" s="41"/>
      <c r="C46" s="38"/>
      <c r="D46" s="38"/>
      <c r="E46" s="38"/>
      <c r="F46" s="38"/>
      <c r="G46" s="38"/>
      <c r="H46" s="38"/>
      <c r="I46" s="38"/>
      <c r="J46" s="38"/>
      <c r="K46" s="38"/>
      <c r="L46" s="38"/>
      <c r="M46" s="38"/>
      <c r="N46" s="38"/>
      <c r="O46" s="38"/>
      <c r="P46" s="38"/>
      <c r="Q46" s="38"/>
      <c r="R46" s="38"/>
      <c r="S46" s="38"/>
      <c r="T46" s="38"/>
      <c r="U46" s="38"/>
    </row>
    <row r="47" spans="1:21" x14ac:dyDescent="0.35">
      <c r="A47" s="41"/>
      <c r="B47" s="41"/>
      <c r="C47" s="38"/>
      <c r="D47" s="38"/>
      <c r="E47" s="38"/>
      <c r="F47" s="38"/>
      <c r="G47" s="38"/>
      <c r="H47" s="38"/>
      <c r="I47" s="38"/>
      <c r="J47" s="38"/>
      <c r="K47" s="38"/>
      <c r="L47" s="38"/>
      <c r="M47" s="38"/>
      <c r="N47" s="38"/>
      <c r="O47" s="38"/>
      <c r="P47" s="38"/>
      <c r="Q47" s="38"/>
      <c r="R47" s="38"/>
      <c r="S47" s="38"/>
      <c r="T47" s="38"/>
      <c r="U47" s="38"/>
    </row>
    <row r="48" spans="1:21" x14ac:dyDescent="0.35">
      <c r="A48" s="41"/>
      <c r="B48" s="41"/>
      <c r="C48" s="38"/>
      <c r="D48" s="38"/>
      <c r="E48" s="38"/>
      <c r="F48" s="38"/>
      <c r="G48" s="38"/>
      <c r="H48" s="38"/>
      <c r="I48" s="38"/>
      <c r="J48" s="38"/>
      <c r="K48" s="38"/>
      <c r="L48" s="38"/>
      <c r="M48" s="38"/>
      <c r="N48" s="38"/>
      <c r="O48" s="38"/>
      <c r="P48" s="38"/>
      <c r="Q48" s="38"/>
      <c r="R48" s="38"/>
      <c r="S48" s="38"/>
      <c r="T48" s="38"/>
      <c r="U48" s="38"/>
    </row>
    <row r="49" spans="1:21" x14ac:dyDescent="0.35">
      <c r="A49" s="41"/>
      <c r="B49" s="41"/>
      <c r="C49" s="38"/>
      <c r="D49" s="38"/>
      <c r="E49" s="38"/>
      <c r="F49" s="38"/>
      <c r="G49" s="38"/>
      <c r="H49" s="38"/>
      <c r="I49" s="38"/>
      <c r="J49" s="38"/>
      <c r="K49" s="38"/>
      <c r="L49" s="38"/>
      <c r="M49" s="38"/>
      <c r="N49" s="38"/>
      <c r="O49" s="38"/>
      <c r="P49" s="38"/>
      <c r="Q49" s="38"/>
      <c r="R49" s="38"/>
      <c r="S49" s="38"/>
      <c r="T49" s="38"/>
      <c r="U49" s="38"/>
    </row>
    <row r="50" spans="1:21" x14ac:dyDescent="0.35">
      <c r="A50" s="41"/>
      <c r="B50" s="41"/>
      <c r="C50" s="38"/>
      <c r="D50" s="38"/>
      <c r="E50" s="38"/>
      <c r="F50" s="38"/>
      <c r="G50" s="38"/>
      <c r="H50" s="38"/>
      <c r="I50" s="38"/>
      <c r="J50" s="38"/>
      <c r="K50" s="38"/>
      <c r="L50" s="38"/>
      <c r="M50" s="38"/>
      <c r="N50" s="38"/>
      <c r="O50" s="38"/>
      <c r="P50" s="38"/>
      <c r="Q50" s="38"/>
      <c r="R50" s="38"/>
      <c r="S50" s="38"/>
      <c r="T50" s="38"/>
      <c r="U50" s="38"/>
    </row>
    <row r="51" spans="1:21" x14ac:dyDescent="0.35">
      <c r="A51" s="41"/>
      <c r="B51" s="41"/>
      <c r="C51" s="38"/>
      <c r="D51" s="38"/>
      <c r="E51" s="38"/>
      <c r="F51" s="38"/>
      <c r="G51" s="38"/>
      <c r="H51" s="38"/>
      <c r="I51" s="38"/>
      <c r="J51" s="38"/>
      <c r="K51" s="38"/>
      <c r="L51" s="38"/>
      <c r="M51" s="38"/>
      <c r="N51" s="38"/>
      <c r="O51" s="38"/>
      <c r="P51" s="38"/>
      <c r="Q51" s="38"/>
      <c r="R51" s="38"/>
      <c r="S51" s="38"/>
      <c r="T51" s="38"/>
      <c r="U51" s="38"/>
    </row>
    <row r="52" spans="1:21" x14ac:dyDescent="0.35">
      <c r="A52" s="41"/>
      <c r="B52" s="41"/>
      <c r="C52" s="38"/>
      <c r="D52" s="38"/>
      <c r="E52" s="38"/>
      <c r="F52" s="38"/>
      <c r="G52" s="38"/>
      <c r="H52" s="38"/>
      <c r="I52" s="38"/>
      <c r="J52" s="38"/>
      <c r="K52" s="38"/>
      <c r="L52" s="38"/>
      <c r="M52" s="38"/>
      <c r="N52" s="38"/>
      <c r="O52" s="38"/>
      <c r="P52" s="38"/>
      <c r="Q52" s="38"/>
      <c r="R52" s="38"/>
      <c r="S52" s="38"/>
      <c r="T52" s="38"/>
      <c r="U52" s="38"/>
    </row>
    <row r="53" spans="1:21" x14ac:dyDescent="0.35">
      <c r="A53" s="41"/>
      <c r="B53" s="41"/>
      <c r="C53" s="38"/>
      <c r="D53" s="38"/>
      <c r="E53" s="38"/>
      <c r="F53" s="38"/>
      <c r="G53" s="38"/>
      <c r="H53" s="38"/>
      <c r="I53" s="38"/>
      <c r="J53" s="38"/>
      <c r="K53" s="38"/>
      <c r="L53" s="38"/>
      <c r="M53" s="38"/>
      <c r="N53" s="38"/>
      <c r="O53" s="38"/>
      <c r="P53" s="38"/>
      <c r="Q53" s="38"/>
      <c r="R53" s="38"/>
      <c r="S53" s="38"/>
      <c r="T53" s="38"/>
      <c r="U53" s="38"/>
    </row>
    <row r="54" spans="1:21" x14ac:dyDescent="0.35">
      <c r="A54" s="41"/>
      <c r="B54" s="41"/>
      <c r="C54" s="38"/>
      <c r="D54" s="38"/>
      <c r="E54" s="38"/>
      <c r="F54" s="38"/>
      <c r="G54" s="38"/>
      <c r="H54" s="38"/>
      <c r="I54" s="38"/>
      <c r="J54" s="38"/>
      <c r="K54" s="38"/>
      <c r="L54" s="38"/>
      <c r="M54" s="38"/>
      <c r="N54" s="38"/>
      <c r="O54" s="38"/>
      <c r="P54" s="38"/>
      <c r="Q54" s="38"/>
      <c r="R54" s="38"/>
      <c r="S54" s="38"/>
      <c r="T54" s="38"/>
      <c r="U54" s="38"/>
    </row>
    <row r="55" spans="1:21" x14ac:dyDescent="0.35">
      <c r="A55" s="41"/>
      <c r="B55" s="41"/>
      <c r="C55" s="38"/>
      <c r="D55" s="38"/>
      <c r="E55" s="38"/>
      <c r="F55" s="38"/>
      <c r="G55" s="38"/>
      <c r="H55" s="38"/>
      <c r="I55" s="38"/>
      <c r="J55" s="38"/>
      <c r="K55" s="38"/>
      <c r="L55" s="38"/>
      <c r="M55" s="38"/>
      <c r="N55" s="38"/>
      <c r="O55" s="38"/>
      <c r="P55" s="38"/>
      <c r="Q55" s="38"/>
      <c r="R55" s="38"/>
      <c r="S55" s="38"/>
      <c r="T55" s="38"/>
      <c r="U55" s="38"/>
    </row>
    <row r="56" spans="1:21" x14ac:dyDescent="0.35">
      <c r="A56" s="41"/>
      <c r="B56" s="41"/>
      <c r="C56" s="38"/>
      <c r="D56" s="38"/>
      <c r="E56" s="38"/>
      <c r="F56" s="38"/>
      <c r="G56" s="38"/>
      <c r="H56" s="38"/>
      <c r="I56" s="38"/>
      <c r="J56" s="38"/>
      <c r="K56" s="38"/>
      <c r="L56" s="38"/>
      <c r="M56" s="38"/>
      <c r="N56" s="38"/>
      <c r="O56" s="38"/>
      <c r="P56" s="38"/>
      <c r="Q56" s="38"/>
      <c r="R56" s="38"/>
      <c r="S56" s="38"/>
      <c r="T56" s="38"/>
      <c r="U56" s="38"/>
    </row>
    <row r="57" spans="1:21" x14ac:dyDescent="0.35">
      <c r="A57" s="41"/>
      <c r="B57" s="41"/>
      <c r="C57" s="38"/>
      <c r="D57" s="38"/>
      <c r="E57" s="38"/>
      <c r="F57" s="38"/>
      <c r="G57" s="38"/>
      <c r="H57" s="38"/>
      <c r="I57" s="38"/>
      <c r="J57" s="38"/>
      <c r="K57" s="38"/>
      <c r="L57" s="38"/>
      <c r="M57" s="38"/>
      <c r="N57" s="38"/>
      <c r="O57" s="38"/>
      <c r="P57" s="38"/>
      <c r="Q57" s="38"/>
      <c r="R57" s="38"/>
      <c r="S57" s="38"/>
      <c r="T57" s="38"/>
      <c r="U57" s="38"/>
    </row>
    <row r="58" spans="1:21" x14ac:dyDescent="0.35">
      <c r="A58" s="41"/>
      <c r="B58" s="41"/>
      <c r="C58" s="38"/>
      <c r="D58" s="38"/>
      <c r="E58" s="38"/>
      <c r="F58" s="38"/>
      <c r="G58" s="38"/>
      <c r="H58" s="38"/>
      <c r="I58" s="38"/>
      <c r="J58" s="38"/>
      <c r="K58" s="38"/>
      <c r="L58" s="38"/>
      <c r="M58" s="38"/>
      <c r="N58" s="38"/>
      <c r="O58" s="38"/>
      <c r="P58" s="38"/>
      <c r="Q58" s="38"/>
      <c r="R58" s="38"/>
      <c r="S58" s="38"/>
      <c r="T58" s="38"/>
      <c r="U58" s="38"/>
    </row>
    <row r="59" spans="1:21" x14ac:dyDescent="0.35">
      <c r="A59" s="41"/>
      <c r="B59" s="41"/>
      <c r="C59" s="38"/>
      <c r="D59" s="38"/>
      <c r="E59" s="38"/>
      <c r="F59" s="38"/>
      <c r="G59" s="38"/>
      <c r="H59" s="38"/>
      <c r="I59" s="38"/>
      <c r="J59" s="38"/>
      <c r="K59" s="38"/>
      <c r="L59" s="38"/>
      <c r="M59" s="38"/>
      <c r="N59" s="38"/>
      <c r="O59" s="38"/>
      <c r="P59" s="38"/>
      <c r="Q59" s="38"/>
      <c r="R59" s="38"/>
      <c r="S59" s="38"/>
      <c r="T59" s="38"/>
      <c r="U59" s="38"/>
    </row>
    <row r="60" spans="1:21" x14ac:dyDescent="0.35">
      <c r="A60" s="41"/>
      <c r="B60" s="41"/>
      <c r="C60" s="38"/>
      <c r="D60" s="38"/>
      <c r="E60" s="38"/>
      <c r="F60" s="38"/>
      <c r="G60" s="38"/>
      <c r="H60" s="38"/>
      <c r="I60" s="38"/>
      <c r="J60" s="38"/>
      <c r="K60" s="38"/>
      <c r="L60" s="38"/>
      <c r="M60" s="38"/>
      <c r="N60" s="38"/>
      <c r="O60" s="38"/>
      <c r="P60" s="38"/>
      <c r="Q60" s="38"/>
      <c r="R60" s="38"/>
      <c r="S60" s="38"/>
      <c r="T60" s="38"/>
      <c r="U60" s="38"/>
    </row>
    <row r="61" spans="1:21" x14ac:dyDescent="0.35">
      <c r="A61" s="41"/>
      <c r="B61" s="41"/>
      <c r="C61" s="38"/>
      <c r="D61" s="38"/>
      <c r="E61" s="38"/>
      <c r="F61" s="38"/>
      <c r="G61" s="38"/>
      <c r="H61" s="38"/>
      <c r="I61" s="38"/>
      <c r="J61" s="38"/>
      <c r="K61" s="38"/>
      <c r="L61" s="38"/>
      <c r="M61" s="38"/>
      <c r="N61" s="38"/>
      <c r="O61" s="38"/>
      <c r="P61" s="38"/>
      <c r="Q61" s="38"/>
      <c r="R61" s="38"/>
      <c r="S61" s="38"/>
      <c r="T61" s="38"/>
      <c r="U61" s="38"/>
    </row>
    <row r="62" spans="1:21" x14ac:dyDescent="0.35">
      <c r="A62" s="41"/>
      <c r="B62" s="41"/>
      <c r="C62" s="38"/>
      <c r="D62" s="38"/>
      <c r="E62" s="38"/>
      <c r="F62" s="38"/>
      <c r="G62" s="38"/>
      <c r="H62" s="38"/>
      <c r="I62" s="38"/>
      <c r="J62" s="38"/>
      <c r="K62" s="38"/>
      <c r="L62" s="38"/>
      <c r="M62" s="38"/>
      <c r="N62" s="38"/>
      <c r="O62" s="38"/>
      <c r="P62" s="38"/>
      <c r="Q62" s="38"/>
      <c r="R62" s="38"/>
      <c r="S62" s="38"/>
      <c r="T62" s="38"/>
      <c r="U62" s="38"/>
    </row>
    <row r="63" spans="1:21" x14ac:dyDescent="0.35">
      <c r="A63" s="41"/>
      <c r="B63" s="41"/>
      <c r="C63" s="38"/>
      <c r="D63" s="38"/>
      <c r="E63" s="38"/>
      <c r="F63" s="38"/>
      <c r="G63" s="38"/>
      <c r="H63" s="38"/>
      <c r="I63" s="38"/>
      <c r="J63" s="38"/>
      <c r="K63" s="38"/>
      <c r="L63" s="38"/>
      <c r="M63" s="38"/>
      <c r="N63" s="38"/>
      <c r="O63" s="38"/>
      <c r="P63" s="38"/>
      <c r="Q63" s="38"/>
      <c r="R63" s="38"/>
      <c r="S63" s="38"/>
      <c r="T63" s="38"/>
      <c r="U63" s="38"/>
    </row>
    <row r="64" spans="1:21" x14ac:dyDescent="0.35">
      <c r="A64" s="41"/>
      <c r="B64" s="41"/>
      <c r="C64" s="38"/>
      <c r="D64" s="38"/>
      <c r="E64" s="38"/>
      <c r="F64" s="38"/>
      <c r="G64" s="38"/>
      <c r="H64" s="38"/>
      <c r="I64" s="38"/>
      <c r="J64" s="38"/>
      <c r="K64" s="38"/>
      <c r="L64" s="38"/>
      <c r="M64" s="38"/>
      <c r="N64" s="38"/>
      <c r="O64" s="38"/>
      <c r="P64" s="38"/>
      <c r="Q64" s="38"/>
      <c r="R64" s="38"/>
      <c r="S64" s="38"/>
      <c r="T64" s="38"/>
      <c r="U64" s="38"/>
    </row>
    <row r="65" spans="1:21" x14ac:dyDescent="0.35">
      <c r="A65" s="41"/>
      <c r="B65" s="41"/>
      <c r="C65" s="38"/>
      <c r="D65" s="38"/>
      <c r="E65" s="38"/>
      <c r="F65" s="38"/>
      <c r="G65" s="38"/>
      <c r="H65" s="38"/>
      <c r="I65" s="38"/>
      <c r="J65" s="38"/>
      <c r="K65" s="38"/>
      <c r="L65" s="38"/>
      <c r="M65" s="38"/>
      <c r="N65" s="38"/>
      <c r="O65" s="38"/>
      <c r="P65" s="38"/>
      <c r="Q65" s="38"/>
      <c r="R65" s="38"/>
      <c r="S65" s="38"/>
      <c r="T65" s="38"/>
      <c r="U65" s="38"/>
    </row>
  </sheetData>
  <sheetProtection selectLockedCells="1"/>
  <mergeCells count="2">
    <mergeCell ref="A1:O1"/>
    <mergeCell ref="F3:I3"/>
  </mergeCells>
  <pageMargins left="0.7" right="0.7" top="0.75" bottom="0.75" header="0.3" footer="0.3"/>
  <pageSetup orientation="portrait" horizontalDpi="4294967293"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028AE5-E620-44F2-966F-D5AE6F8F7943}">
  <sheetPr codeName="Sheet18">
    <tabColor theme="8"/>
    <pageSetUpPr autoPageBreaks="0"/>
  </sheetPr>
  <dimension ref="A1:W154"/>
  <sheetViews>
    <sheetView zoomScaleNormal="100" workbookViewId="0">
      <selection activeCell="C3" sqref="C3"/>
    </sheetView>
  </sheetViews>
  <sheetFormatPr defaultColWidth="9.26953125" defaultRowHeight="14.5" x14ac:dyDescent="0.35"/>
  <cols>
    <col min="1" max="1" width="28.08984375" style="266" customWidth="1"/>
    <col min="2" max="2" width="14.453125" style="249" customWidth="1"/>
    <col min="3" max="3" width="14.36328125" style="249" customWidth="1"/>
    <col min="4" max="4" width="10" style="249" customWidth="1"/>
    <col min="5" max="5" width="16.7265625" style="258" customWidth="1"/>
    <col min="6" max="6" width="10" style="258" customWidth="1"/>
    <col min="7" max="7" width="9.36328125" style="249" customWidth="1"/>
    <col min="8" max="8" width="17.7265625" style="249" customWidth="1"/>
    <col min="9" max="9" width="24.36328125" style="249" customWidth="1"/>
    <col min="10" max="10" width="38.6328125" style="249" customWidth="1"/>
    <col min="11" max="11" width="13.6328125" style="249" customWidth="1"/>
    <col min="12" max="13" width="9.26953125" style="249"/>
    <col min="14" max="23" width="9.26953125" style="38"/>
    <col min="24" max="16384" width="9.26953125" style="249"/>
  </cols>
  <sheetData>
    <row r="1" spans="1:23" s="29" customFormat="1" ht="52" customHeight="1" x14ac:dyDescent="0.35">
      <c r="A1" s="435" t="s">
        <v>1510</v>
      </c>
      <c r="B1" s="435"/>
      <c r="C1" s="435"/>
      <c r="D1" s="435"/>
      <c r="E1" s="435"/>
      <c r="F1" s="435"/>
      <c r="G1" s="435"/>
      <c r="H1" s="435"/>
      <c r="I1" s="435"/>
      <c r="J1" s="435"/>
      <c r="K1" s="435"/>
      <c r="L1" s="435"/>
      <c r="M1" s="435"/>
    </row>
    <row r="2" spans="1:23" s="4" customFormat="1" ht="6" customHeight="1" x14ac:dyDescent="0.35">
      <c r="A2" s="264"/>
      <c r="B2" s="29"/>
      <c r="C2" s="186"/>
      <c r="D2" s="186"/>
      <c r="E2" s="186"/>
      <c r="F2" s="186"/>
      <c r="G2" s="186"/>
      <c r="H2" s="262"/>
      <c r="I2" s="262"/>
      <c r="J2" s="262"/>
      <c r="K2" s="262"/>
      <c r="L2" s="213"/>
      <c r="M2" s="213"/>
      <c r="N2" s="213"/>
      <c r="O2" s="213"/>
      <c r="P2" s="213"/>
      <c r="Q2" s="213"/>
      <c r="R2" s="213"/>
      <c r="S2" s="213"/>
      <c r="T2" s="213"/>
      <c r="U2" s="213"/>
      <c r="V2" s="213"/>
      <c r="W2" s="213"/>
    </row>
    <row r="3" spans="1:23" s="4" customFormat="1" ht="15.5" x14ac:dyDescent="0.35">
      <c r="A3" s="264"/>
      <c r="B3" s="29"/>
      <c r="C3" s="186"/>
      <c r="D3" s="186"/>
      <c r="E3" s="186"/>
      <c r="F3" s="186"/>
      <c r="G3" s="186"/>
      <c r="H3" s="486" t="s">
        <v>1355</v>
      </c>
      <c r="I3" s="487"/>
      <c r="J3" s="487"/>
      <c r="K3" s="488"/>
      <c r="L3" s="213"/>
      <c r="M3" s="213"/>
      <c r="N3" s="213"/>
      <c r="O3" s="213"/>
      <c r="P3" s="213"/>
      <c r="Q3" s="213"/>
      <c r="R3" s="213"/>
      <c r="S3" s="213"/>
      <c r="T3" s="213"/>
      <c r="U3" s="213"/>
      <c r="V3" s="213"/>
      <c r="W3" s="213"/>
    </row>
    <row r="4" spans="1:23" ht="22.5" customHeight="1" x14ac:dyDescent="0.35">
      <c r="A4" s="483" t="s">
        <v>1495</v>
      </c>
      <c r="B4" s="483"/>
      <c r="C4" s="483"/>
      <c r="D4" s="483"/>
      <c r="E4" s="379">
        <f>D18+F115</f>
        <v>0</v>
      </c>
      <c r="F4" s="259"/>
      <c r="G4" s="38"/>
      <c r="H4" s="229" t="s">
        <v>1357</v>
      </c>
      <c r="I4" s="229" t="s">
        <v>68</v>
      </c>
      <c r="J4" s="229" t="s">
        <v>1358</v>
      </c>
      <c r="K4" s="229" t="s">
        <v>1356</v>
      </c>
      <c r="L4" s="38"/>
      <c r="M4" s="38"/>
    </row>
    <row r="5" spans="1:23" s="258" customFormat="1" x14ac:dyDescent="0.35">
      <c r="A5" s="265"/>
      <c r="B5" s="38"/>
      <c r="C5" s="38"/>
      <c r="D5" s="38"/>
      <c r="E5" s="38"/>
      <c r="F5" s="263"/>
      <c r="G5" s="38"/>
      <c r="H5" s="227" t="s">
        <v>73</v>
      </c>
      <c r="I5" s="227" t="s">
        <v>74</v>
      </c>
      <c r="J5" s="227" t="s">
        <v>75</v>
      </c>
      <c r="K5" s="228">
        <v>1E-3</v>
      </c>
      <c r="L5" s="38"/>
      <c r="M5" s="38"/>
      <c r="N5" s="38"/>
      <c r="O5" s="38"/>
      <c r="P5" s="38"/>
      <c r="Q5" s="38"/>
      <c r="R5" s="38"/>
      <c r="S5" s="38"/>
      <c r="T5" s="38"/>
      <c r="U5" s="38"/>
      <c r="V5" s="38"/>
      <c r="W5" s="38"/>
    </row>
    <row r="6" spans="1:23" x14ac:dyDescent="0.35">
      <c r="A6" s="485" t="s">
        <v>1508</v>
      </c>
      <c r="B6" s="485"/>
      <c r="C6" s="485"/>
      <c r="D6" s="485"/>
      <c r="E6" s="38"/>
      <c r="F6" s="263"/>
      <c r="G6" s="38"/>
      <c r="H6" s="227" t="s">
        <v>76</v>
      </c>
      <c r="I6" s="227" t="s">
        <v>77</v>
      </c>
      <c r="J6" s="227" t="s">
        <v>78</v>
      </c>
      <c r="K6" s="228">
        <v>5.0000000000000001E-4</v>
      </c>
      <c r="L6" s="38"/>
      <c r="M6" s="38"/>
    </row>
    <row r="7" spans="1:23" ht="24" x14ac:dyDescent="0.35">
      <c r="A7" s="271" t="s">
        <v>1494</v>
      </c>
      <c r="B7" s="272" t="s">
        <v>1497</v>
      </c>
      <c r="C7" s="272" t="s">
        <v>1499</v>
      </c>
      <c r="D7" s="272" t="s">
        <v>1496</v>
      </c>
      <c r="E7" s="38"/>
      <c r="F7" s="255"/>
      <c r="G7" s="38"/>
      <c r="H7" s="227" t="s">
        <v>81</v>
      </c>
      <c r="I7" s="227" t="s">
        <v>82</v>
      </c>
      <c r="J7" s="227" t="s">
        <v>83</v>
      </c>
      <c r="K7" s="228">
        <v>2E-3</v>
      </c>
      <c r="L7" s="38"/>
      <c r="M7" s="38"/>
    </row>
    <row r="8" spans="1:23" x14ac:dyDescent="0.35">
      <c r="A8" s="274" t="s">
        <v>1502</v>
      </c>
      <c r="B8" s="278">
        <v>13</v>
      </c>
      <c r="C8" s="280"/>
      <c r="D8" s="278">
        <f t="shared" ref="D8:D17" si="0">(B8*C8)*($K$11*24*365)*$K$5</f>
        <v>0</v>
      </c>
      <c r="E8" s="38"/>
      <c r="F8" s="255"/>
      <c r="G8" s="38"/>
      <c r="H8" s="227" t="s">
        <v>85</v>
      </c>
      <c r="I8" s="227" t="s">
        <v>86</v>
      </c>
      <c r="J8" s="227" t="s">
        <v>87</v>
      </c>
      <c r="K8" s="228">
        <v>1E-3</v>
      </c>
      <c r="L8" s="38"/>
      <c r="M8" s="38"/>
    </row>
    <row r="9" spans="1:23" x14ac:dyDescent="0.35">
      <c r="A9" s="274" t="s">
        <v>1501</v>
      </c>
      <c r="B9" s="278">
        <v>3</v>
      </c>
      <c r="C9" s="280"/>
      <c r="D9" s="278">
        <f t="shared" si="0"/>
        <v>0</v>
      </c>
      <c r="E9" s="38"/>
      <c r="F9" s="255"/>
      <c r="G9" s="38"/>
      <c r="H9" s="227" t="s">
        <v>89</v>
      </c>
      <c r="I9" s="227" t="s">
        <v>90</v>
      </c>
      <c r="J9" s="227" t="s">
        <v>91</v>
      </c>
      <c r="K9" s="228">
        <v>6.9999999999999999E-4</v>
      </c>
      <c r="L9" s="38"/>
      <c r="M9" s="38"/>
    </row>
    <row r="10" spans="1:23" x14ac:dyDescent="0.35">
      <c r="A10" s="274" t="s">
        <v>1500</v>
      </c>
      <c r="B10" s="278">
        <v>3</v>
      </c>
      <c r="C10" s="280"/>
      <c r="D10" s="278">
        <f t="shared" si="0"/>
        <v>0</v>
      </c>
      <c r="E10" s="38"/>
      <c r="F10" s="255"/>
      <c r="G10" s="38"/>
      <c r="H10" s="38"/>
      <c r="I10" s="38"/>
      <c r="J10" s="38"/>
      <c r="K10" s="38"/>
      <c r="L10" s="38"/>
      <c r="M10" s="38"/>
    </row>
    <row r="11" spans="1:23" x14ac:dyDescent="0.35">
      <c r="A11" s="274" t="s">
        <v>1399</v>
      </c>
      <c r="B11" s="278">
        <v>14</v>
      </c>
      <c r="C11" s="280"/>
      <c r="D11" s="278">
        <f t="shared" si="0"/>
        <v>0</v>
      </c>
      <c r="E11" s="38"/>
      <c r="F11" s="255"/>
      <c r="G11" s="38"/>
      <c r="H11" s="284"/>
      <c r="I11" s="284"/>
      <c r="J11" s="286" t="s">
        <v>1625</v>
      </c>
      <c r="K11" s="285">
        <v>60</v>
      </c>
      <c r="L11" s="38"/>
      <c r="M11" s="38"/>
    </row>
    <row r="12" spans="1:23" x14ac:dyDescent="0.35">
      <c r="A12" s="274" t="s">
        <v>1503</v>
      </c>
      <c r="B12" s="278">
        <v>10</v>
      </c>
      <c r="C12" s="280"/>
      <c r="D12" s="278">
        <f t="shared" si="0"/>
        <v>0</v>
      </c>
      <c r="E12" s="38"/>
      <c r="F12" s="256"/>
      <c r="G12" s="38"/>
      <c r="H12" s="38"/>
      <c r="I12" s="38"/>
      <c r="J12" s="38"/>
      <c r="K12" s="38"/>
      <c r="L12" s="38"/>
      <c r="M12" s="38"/>
    </row>
    <row r="13" spans="1:23" x14ac:dyDescent="0.35">
      <c r="A13" s="274" t="s">
        <v>1400</v>
      </c>
      <c r="B13" s="278">
        <v>7</v>
      </c>
      <c r="C13" s="280"/>
      <c r="D13" s="278">
        <f t="shared" si="0"/>
        <v>0</v>
      </c>
      <c r="E13" s="38"/>
      <c r="F13" s="38"/>
      <c r="G13" s="38"/>
      <c r="H13" s="38"/>
      <c r="I13" s="38"/>
      <c r="J13" s="38"/>
      <c r="K13" s="38"/>
      <c r="L13" s="38"/>
      <c r="M13" s="38"/>
    </row>
    <row r="14" spans="1:23" x14ac:dyDescent="0.35">
      <c r="A14" s="274" t="s">
        <v>1505</v>
      </c>
      <c r="B14" s="278">
        <v>12</v>
      </c>
      <c r="C14" s="281"/>
      <c r="D14" s="278">
        <f t="shared" si="0"/>
        <v>0</v>
      </c>
      <c r="E14" s="38"/>
      <c r="F14" s="38"/>
      <c r="G14" s="38"/>
      <c r="H14" s="38"/>
      <c r="I14" s="38"/>
      <c r="J14" s="38"/>
      <c r="K14" s="38"/>
      <c r="L14" s="38"/>
      <c r="M14" s="38"/>
    </row>
    <row r="15" spans="1:23" x14ac:dyDescent="0.35">
      <c r="A15" s="274" t="s">
        <v>1504</v>
      </c>
      <c r="B15" s="278">
        <v>9</v>
      </c>
      <c r="C15" s="281"/>
      <c r="D15" s="278">
        <f t="shared" si="0"/>
        <v>0</v>
      </c>
      <c r="E15" s="38"/>
      <c r="F15" s="259"/>
      <c r="G15" s="259"/>
      <c r="H15" s="38"/>
      <c r="I15" s="38"/>
      <c r="J15" s="38"/>
      <c r="K15" s="38"/>
      <c r="L15" s="38"/>
      <c r="M15" s="38"/>
    </row>
    <row r="16" spans="1:23" x14ac:dyDescent="0.35">
      <c r="A16" s="274" t="s">
        <v>1506</v>
      </c>
      <c r="B16" s="278">
        <v>7</v>
      </c>
      <c r="C16" s="281"/>
      <c r="D16" s="278">
        <f t="shared" si="0"/>
        <v>0</v>
      </c>
      <c r="E16" s="38"/>
      <c r="F16" s="245"/>
      <c r="G16" s="243"/>
      <c r="H16" s="38"/>
      <c r="I16" s="38"/>
      <c r="J16" s="38"/>
      <c r="K16" s="38"/>
      <c r="L16" s="38"/>
      <c r="M16" s="38"/>
    </row>
    <row r="17" spans="1:23" x14ac:dyDescent="0.35">
      <c r="A17" s="274" t="s">
        <v>1507</v>
      </c>
      <c r="B17" s="278">
        <v>14</v>
      </c>
      <c r="C17" s="281"/>
      <c r="D17" s="278">
        <f t="shared" si="0"/>
        <v>0</v>
      </c>
      <c r="E17" s="38"/>
      <c r="F17" s="245"/>
      <c r="G17" s="243"/>
      <c r="H17" s="38"/>
      <c r="I17" s="38"/>
      <c r="J17" s="38"/>
      <c r="K17" s="38"/>
      <c r="L17" s="38"/>
      <c r="M17" s="38"/>
    </row>
    <row r="18" spans="1:23" s="260" customFormat="1" x14ac:dyDescent="0.35">
      <c r="A18" s="267"/>
      <c r="B18" s="268"/>
      <c r="C18" s="276" t="s">
        <v>26</v>
      </c>
      <c r="D18" s="277">
        <f>SUM(D8:D17)</f>
        <v>0</v>
      </c>
      <c r="E18" s="269"/>
      <c r="F18" s="245"/>
      <c r="G18" s="243"/>
      <c r="H18" s="38"/>
      <c r="I18" s="38"/>
      <c r="J18" s="38"/>
      <c r="K18" s="38"/>
      <c r="L18" s="38"/>
      <c r="M18" s="38"/>
      <c r="N18" s="38"/>
      <c r="O18" s="38"/>
      <c r="P18" s="38"/>
      <c r="Q18" s="38"/>
      <c r="R18" s="38"/>
      <c r="S18" s="38"/>
      <c r="T18" s="38"/>
      <c r="U18" s="38"/>
      <c r="V18" s="38"/>
      <c r="W18" s="38"/>
    </row>
    <row r="19" spans="1:23" s="258" customFormat="1" x14ac:dyDescent="0.35">
      <c r="A19" s="267"/>
      <c r="B19" s="268"/>
      <c r="C19" s="268"/>
      <c r="D19" s="245"/>
      <c r="E19" s="269"/>
      <c r="F19" s="245"/>
      <c r="G19" s="243"/>
      <c r="H19" s="38"/>
      <c r="I19" s="38"/>
      <c r="J19" s="38"/>
      <c r="K19" s="38"/>
      <c r="L19" s="38"/>
      <c r="M19" s="38"/>
      <c r="N19" s="38"/>
      <c r="O19" s="38"/>
      <c r="P19" s="38"/>
      <c r="Q19" s="38"/>
      <c r="R19" s="38"/>
      <c r="S19" s="38"/>
      <c r="T19" s="38"/>
      <c r="U19" s="38"/>
      <c r="V19" s="38"/>
      <c r="W19" s="38"/>
    </row>
    <row r="20" spans="1:23" s="258" customFormat="1" x14ac:dyDescent="0.35">
      <c r="A20" s="484" t="s">
        <v>1509</v>
      </c>
      <c r="B20" s="484"/>
      <c r="C20" s="484"/>
      <c r="D20" s="484"/>
      <c r="E20" s="484"/>
      <c r="F20" s="484"/>
      <c r="G20" s="243"/>
      <c r="H20" s="38"/>
      <c r="I20" s="38"/>
      <c r="J20" s="38"/>
      <c r="K20" s="38"/>
      <c r="L20" s="38"/>
      <c r="M20" s="38"/>
      <c r="N20" s="38"/>
      <c r="O20" s="38"/>
      <c r="P20" s="38"/>
      <c r="Q20" s="38"/>
      <c r="R20" s="38"/>
      <c r="S20" s="38"/>
      <c r="T20" s="38"/>
      <c r="U20" s="38"/>
      <c r="V20" s="38"/>
      <c r="W20" s="38"/>
    </row>
    <row r="21" spans="1:23" s="258" customFormat="1" ht="36" x14ac:dyDescent="0.35">
      <c r="A21" s="271" t="s">
        <v>1494</v>
      </c>
      <c r="B21" s="272" t="s">
        <v>1498</v>
      </c>
      <c r="C21" s="272" t="s">
        <v>1627</v>
      </c>
      <c r="D21" s="272" t="s">
        <v>1497</v>
      </c>
      <c r="E21" s="272" t="s">
        <v>1499</v>
      </c>
      <c r="F21" s="272" t="s">
        <v>1496</v>
      </c>
      <c r="G21" s="243"/>
      <c r="H21" s="38"/>
      <c r="I21" s="38"/>
      <c r="J21" s="38"/>
      <c r="K21" s="38"/>
      <c r="L21" s="38"/>
      <c r="M21" s="38"/>
      <c r="N21" s="38"/>
      <c r="O21" s="38"/>
      <c r="P21" s="38"/>
      <c r="Q21" s="38"/>
      <c r="R21" s="38"/>
      <c r="S21" s="38"/>
      <c r="T21" s="38"/>
      <c r="U21" s="38"/>
      <c r="V21" s="38"/>
      <c r="W21" s="38"/>
    </row>
    <row r="22" spans="1:23" x14ac:dyDescent="0.35">
      <c r="A22" s="273" t="s">
        <v>1401</v>
      </c>
      <c r="B22" s="275">
        <v>13</v>
      </c>
      <c r="C22" s="275">
        <v>5</v>
      </c>
      <c r="D22" s="282">
        <f>C22</f>
        <v>5</v>
      </c>
      <c r="E22" s="282"/>
      <c r="F22" s="277">
        <f t="shared" ref="F22:F53" si="1">(D22*E22)*($K$11*24*365)*$K$5</f>
        <v>0</v>
      </c>
      <c r="G22" s="243"/>
      <c r="H22" s="38"/>
      <c r="I22" s="38"/>
      <c r="J22" s="38"/>
      <c r="K22" s="38"/>
      <c r="L22" s="38"/>
      <c r="M22" s="38"/>
    </row>
    <row r="23" spans="1:23" x14ac:dyDescent="0.35">
      <c r="A23" s="273" t="s">
        <v>1402</v>
      </c>
      <c r="B23" s="275">
        <v>2</v>
      </c>
      <c r="C23" s="275">
        <v>2</v>
      </c>
      <c r="D23" s="282">
        <f t="shared" ref="D23:D86" si="2">C23</f>
        <v>2</v>
      </c>
      <c r="E23" s="282"/>
      <c r="F23" s="277">
        <f t="shared" si="1"/>
        <v>0</v>
      </c>
      <c r="G23" s="243"/>
      <c r="H23" s="38"/>
      <c r="I23" s="38"/>
      <c r="J23" s="38"/>
      <c r="K23" s="38"/>
      <c r="L23" s="38"/>
      <c r="M23" s="38"/>
    </row>
    <row r="24" spans="1:23" x14ac:dyDescent="0.35">
      <c r="A24" s="273" t="s">
        <v>1403</v>
      </c>
      <c r="B24" s="275">
        <v>7</v>
      </c>
      <c r="C24" s="275">
        <v>4</v>
      </c>
      <c r="D24" s="282">
        <f t="shared" si="2"/>
        <v>4</v>
      </c>
      <c r="E24" s="282"/>
      <c r="F24" s="277">
        <f t="shared" si="1"/>
        <v>0</v>
      </c>
      <c r="G24" s="243"/>
      <c r="H24" s="38"/>
      <c r="I24" s="38"/>
      <c r="J24" s="38"/>
      <c r="K24" s="38"/>
      <c r="L24" s="38"/>
      <c r="M24" s="38"/>
    </row>
    <row r="25" spans="1:23" x14ac:dyDescent="0.35">
      <c r="A25" s="273" t="s">
        <v>1404</v>
      </c>
      <c r="B25" s="275">
        <v>7</v>
      </c>
      <c r="C25" s="275">
        <v>6</v>
      </c>
      <c r="D25" s="282">
        <f t="shared" si="2"/>
        <v>6</v>
      </c>
      <c r="E25" s="282"/>
      <c r="F25" s="277">
        <f t="shared" si="1"/>
        <v>0</v>
      </c>
      <c r="G25" s="243"/>
      <c r="H25" s="38"/>
      <c r="I25" s="38"/>
      <c r="J25" s="38"/>
      <c r="K25" s="38"/>
      <c r="L25" s="38"/>
      <c r="M25" s="38"/>
    </row>
    <row r="26" spans="1:23" x14ac:dyDescent="0.35">
      <c r="A26" s="273" t="s">
        <v>1405</v>
      </c>
      <c r="B26" s="275">
        <v>23</v>
      </c>
      <c r="C26" s="275">
        <v>23</v>
      </c>
      <c r="D26" s="282">
        <f t="shared" si="2"/>
        <v>23</v>
      </c>
      <c r="E26" s="282"/>
      <c r="F26" s="277">
        <f t="shared" si="1"/>
        <v>0</v>
      </c>
      <c r="G26" s="248"/>
      <c r="H26" s="38"/>
      <c r="I26" s="38"/>
      <c r="J26" s="38"/>
      <c r="K26" s="38"/>
      <c r="L26" s="38"/>
      <c r="M26" s="38"/>
    </row>
    <row r="27" spans="1:23" x14ac:dyDescent="0.35">
      <c r="A27" s="273" t="s">
        <v>1406</v>
      </c>
      <c r="B27" s="275">
        <v>16</v>
      </c>
      <c r="C27" s="275">
        <v>8</v>
      </c>
      <c r="D27" s="282">
        <f t="shared" si="2"/>
        <v>8</v>
      </c>
      <c r="E27" s="282"/>
      <c r="F27" s="277">
        <f t="shared" si="1"/>
        <v>0</v>
      </c>
      <c r="G27" s="38"/>
      <c r="H27" s="38"/>
      <c r="I27" s="38"/>
      <c r="J27" s="38"/>
      <c r="K27" s="38"/>
      <c r="L27" s="38"/>
      <c r="M27" s="38"/>
    </row>
    <row r="28" spans="1:23" x14ac:dyDescent="0.35">
      <c r="A28" s="273" t="s">
        <v>1407</v>
      </c>
      <c r="B28" s="275">
        <v>126</v>
      </c>
      <c r="C28" s="275">
        <v>4</v>
      </c>
      <c r="D28" s="282">
        <v>128</v>
      </c>
      <c r="E28" s="282"/>
      <c r="F28" s="277">
        <f t="shared" si="1"/>
        <v>0</v>
      </c>
      <c r="G28" s="38"/>
      <c r="H28" s="38"/>
      <c r="I28" s="38"/>
      <c r="J28" s="38"/>
      <c r="K28" s="38"/>
      <c r="L28" s="38"/>
      <c r="M28" s="38"/>
    </row>
    <row r="29" spans="1:23" x14ac:dyDescent="0.35">
      <c r="A29" s="273" t="s">
        <v>1408</v>
      </c>
      <c r="B29" s="275">
        <v>2</v>
      </c>
      <c r="C29" s="275">
        <v>2</v>
      </c>
      <c r="D29" s="282">
        <f t="shared" si="2"/>
        <v>2</v>
      </c>
      <c r="E29" s="282"/>
      <c r="F29" s="277">
        <f t="shared" si="1"/>
        <v>0</v>
      </c>
      <c r="G29" s="38"/>
      <c r="H29" s="38"/>
      <c r="I29" s="38"/>
      <c r="J29" s="38"/>
      <c r="K29" s="38"/>
      <c r="L29" s="38"/>
      <c r="M29" s="38"/>
    </row>
    <row r="30" spans="1:23" ht="26" x14ac:dyDescent="0.35">
      <c r="A30" s="273" t="s">
        <v>1409</v>
      </c>
      <c r="B30" s="275">
        <v>8</v>
      </c>
      <c r="C30" s="275">
        <v>4</v>
      </c>
      <c r="D30" s="282">
        <f t="shared" si="2"/>
        <v>4</v>
      </c>
      <c r="E30" s="282"/>
      <c r="F30" s="277">
        <f t="shared" si="1"/>
        <v>0</v>
      </c>
      <c r="G30" s="38"/>
      <c r="H30" s="38"/>
      <c r="I30" s="38"/>
      <c r="J30" s="38"/>
      <c r="K30" s="38"/>
      <c r="L30" s="38"/>
      <c r="M30" s="38"/>
    </row>
    <row r="31" spans="1:23" x14ac:dyDescent="0.35">
      <c r="A31" s="273" t="s">
        <v>1410</v>
      </c>
      <c r="B31" s="275">
        <v>9</v>
      </c>
      <c r="C31" s="275">
        <v>7</v>
      </c>
      <c r="D31" s="282">
        <f t="shared" si="2"/>
        <v>7</v>
      </c>
      <c r="E31" s="282"/>
      <c r="F31" s="277">
        <f t="shared" si="1"/>
        <v>0</v>
      </c>
      <c r="G31" s="38"/>
      <c r="H31" s="38"/>
      <c r="I31" s="38"/>
      <c r="J31" s="38"/>
      <c r="K31" s="38"/>
      <c r="L31" s="38"/>
      <c r="M31" s="38"/>
    </row>
    <row r="32" spans="1:23" x14ac:dyDescent="0.35">
      <c r="A32" s="273" t="s">
        <v>1411</v>
      </c>
      <c r="B32" s="275">
        <v>6</v>
      </c>
      <c r="C32" s="275">
        <v>2</v>
      </c>
      <c r="D32" s="282">
        <f t="shared" si="2"/>
        <v>2</v>
      </c>
      <c r="E32" s="282"/>
      <c r="F32" s="277">
        <f t="shared" si="1"/>
        <v>0</v>
      </c>
      <c r="G32" s="38"/>
      <c r="H32" s="38"/>
      <c r="I32" s="38"/>
      <c r="J32" s="38"/>
      <c r="K32" s="38"/>
      <c r="L32" s="38"/>
      <c r="M32" s="38"/>
    </row>
    <row r="33" spans="1:13" x14ac:dyDescent="0.35">
      <c r="A33" s="273" t="s">
        <v>1412</v>
      </c>
      <c r="B33" s="275">
        <v>48</v>
      </c>
      <c r="C33" s="275">
        <v>19</v>
      </c>
      <c r="D33" s="282">
        <f t="shared" si="2"/>
        <v>19</v>
      </c>
      <c r="E33" s="282"/>
      <c r="F33" s="277">
        <f t="shared" si="1"/>
        <v>0</v>
      </c>
      <c r="G33" s="38"/>
      <c r="H33" s="38"/>
      <c r="I33" s="38"/>
      <c r="J33" s="38"/>
      <c r="K33" s="38"/>
      <c r="L33" s="38"/>
      <c r="M33" s="38"/>
    </row>
    <row r="34" spans="1:13" x14ac:dyDescent="0.35">
      <c r="A34" s="273" t="s">
        <v>1413</v>
      </c>
      <c r="B34" s="275">
        <v>5</v>
      </c>
      <c r="C34" s="275">
        <v>5</v>
      </c>
      <c r="D34" s="282">
        <f t="shared" si="2"/>
        <v>5</v>
      </c>
      <c r="E34" s="282"/>
      <c r="F34" s="277">
        <f t="shared" si="1"/>
        <v>0</v>
      </c>
      <c r="G34" s="38"/>
      <c r="H34" s="38"/>
      <c r="I34" s="38"/>
      <c r="J34" s="38"/>
      <c r="K34" s="38"/>
      <c r="L34" s="38"/>
      <c r="M34" s="38"/>
    </row>
    <row r="35" spans="1:13" x14ac:dyDescent="0.35">
      <c r="A35" s="273" t="s">
        <v>1414</v>
      </c>
      <c r="B35" s="275">
        <v>8</v>
      </c>
      <c r="C35" s="275">
        <v>8</v>
      </c>
      <c r="D35" s="282">
        <f t="shared" si="2"/>
        <v>8</v>
      </c>
      <c r="E35" s="282"/>
      <c r="F35" s="277">
        <f t="shared" si="1"/>
        <v>0</v>
      </c>
      <c r="G35" s="38"/>
      <c r="H35" s="38"/>
      <c r="I35" s="38"/>
      <c r="J35" s="38"/>
      <c r="K35" s="38"/>
      <c r="L35" s="38"/>
      <c r="M35" s="38"/>
    </row>
    <row r="36" spans="1:13" x14ac:dyDescent="0.35">
      <c r="A36" s="273" t="s">
        <v>1415</v>
      </c>
      <c r="B36" s="275">
        <v>2</v>
      </c>
      <c r="C36" s="275">
        <v>2</v>
      </c>
      <c r="D36" s="282">
        <f t="shared" si="2"/>
        <v>2</v>
      </c>
      <c r="E36" s="282"/>
      <c r="F36" s="277">
        <f t="shared" si="1"/>
        <v>0</v>
      </c>
      <c r="G36" s="38"/>
      <c r="H36" s="38"/>
      <c r="I36" s="38"/>
      <c r="J36" s="38"/>
      <c r="K36" s="38"/>
      <c r="L36" s="38"/>
      <c r="M36" s="38"/>
    </row>
    <row r="37" spans="1:13" x14ac:dyDescent="0.35">
      <c r="A37" s="273" t="s">
        <v>1416</v>
      </c>
      <c r="B37" s="275">
        <v>40</v>
      </c>
      <c r="C37" s="275">
        <v>13</v>
      </c>
      <c r="D37" s="282">
        <f t="shared" si="2"/>
        <v>13</v>
      </c>
      <c r="E37" s="282"/>
      <c r="F37" s="277">
        <f t="shared" si="1"/>
        <v>0</v>
      </c>
      <c r="G37" s="38"/>
      <c r="H37" s="38"/>
      <c r="I37" s="38"/>
      <c r="J37" s="38"/>
      <c r="K37" s="38"/>
      <c r="L37" s="38"/>
      <c r="M37" s="38"/>
    </row>
    <row r="38" spans="1:13" x14ac:dyDescent="0.35">
      <c r="A38" s="273" t="s">
        <v>1417</v>
      </c>
      <c r="B38" s="275">
        <v>5</v>
      </c>
      <c r="C38" s="275">
        <v>5</v>
      </c>
      <c r="D38" s="282">
        <f t="shared" si="2"/>
        <v>5</v>
      </c>
      <c r="E38" s="282"/>
      <c r="F38" s="277">
        <f t="shared" si="1"/>
        <v>0</v>
      </c>
      <c r="G38" s="38"/>
      <c r="H38" s="38"/>
      <c r="I38" s="38"/>
      <c r="J38" s="38"/>
      <c r="K38" s="38"/>
      <c r="L38" s="38"/>
      <c r="M38" s="38"/>
    </row>
    <row r="39" spans="1:13" x14ac:dyDescent="0.35">
      <c r="A39" s="273" t="s">
        <v>1418</v>
      </c>
      <c r="B39" s="275">
        <v>16</v>
      </c>
      <c r="C39" s="275">
        <v>10</v>
      </c>
      <c r="D39" s="282">
        <f t="shared" si="2"/>
        <v>10</v>
      </c>
      <c r="E39" s="282"/>
      <c r="F39" s="277">
        <f t="shared" si="1"/>
        <v>0</v>
      </c>
      <c r="G39" s="38"/>
      <c r="H39" s="38"/>
      <c r="I39" s="38"/>
      <c r="J39" s="38"/>
      <c r="K39" s="38"/>
      <c r="L39" s="38"/>
      <c r="M39" s="38"/>
    </row>
    <row r="40" spans="1:13" x14ac:dyDescent="0.35">
      <c r="A40" s="273" t="s">
        <v>1419</v>
      </c>
      <c r="B40" s="275">
        <v>82</v>
      </c>
      <c r="C40" s="275">
        <v>36</v>
      </c>
      <c r="D40" s="282">
        <f t="shared" si="2"/>
        <v>36</v>
      </c>
      <c r="E40" s="282"/>
      <c r="F40" s="277">
        <f t="shared" si="1"/>
        <v>0</v>
      </c>
      <c r="G40" s="38"/>
      <c r="H40" s="38"/>
      <c r="I40" s="38"/>
      <c r="J40" s="38"/>
      <c r="K40" s="38"/>
      <c r="L40" s="38"/>
      <c r="M40" s="38"/>
    </row>
    <row r="41" spans="1:13" x14ac:dyDescent="0.35">
      <c r="A41" s="273" t="s">
        <v>1420</v>
      </c>
      <c r="B41" s="275">
        <v>14</v>
      </c>
      <c r="C41" s="275">
        <v>4</v>
      </c>
      <c r="D41" s="282">
        <f t="shared" si="2"/>
        <v>4</v>
      </c>
      <c r="E41" s="282"/>
      <c r="F41" s="277">
        <f t="shared" si="1"/>
        <v>0</v>
      </c>
      <c r="G41" s="38"/>
      <c r="H41" s="38"/>
      <c r="I41" s="38"/>
      <c r="J41" s="38"/>
      <c r="K41" s="38"/>
      <c r="L41" s="38"/>
      <c r="M41" s="38"/>
    </row>
    <row r="42" spans="1:13" x14ac:dyDescent="0.35">
      <c r="A42" s="273" t="s">
        <v>1421</v>
      </c>
      <c r="B42" s="275">
        <v>12</v>
      </c>
      <c r="C42" s="275">
        <v>8</v>
      </c>
      <c r="D42" s="282">
        <f t="shared" si="2"/>
        <v>8</v>
      </c>
      <c r="E42" s="282"/>
      <c r="F42" s="277">
        <f t="shared" si="1"/>
        <v>0</v>
      </c>
      <c r="G42" s="38"/>
      <c r="H42" s="38"/>
      <c r="I42" s="38"/>
      <c r="J42" s="38"/>
      <c r="K42" s="38"/>
      <c r="L42" s="38"/>
      <c r="M42" s="38"/>
    </row>
    <row r="43" spans="1:13" x14ac:dyDescent="0.35">
      <c r="A43" s="273" t="s">
        <v>1422</v>
      </c>
      <c r="B43" s="275">
        <v>72</v>
      </c>
      <c r="C43" s="275">
        <v>19</v>
      </c>
      <c r="D43" s="282">
        <f t="shared" si="2"/>
        <v>19</v>
      </c>
      <c r="E43" s="282"/>
      <c r="F43" s="277">
        <f t="shared" si="1"/>
        <v>0</v>
      </c>
      <c r="G43" s="38"/>
      <c r="H43" s="38"/>
      <c r="I43" s="38"/>
      <c r="J43" s="38"/>
      <c r="K43" s="38"/>
      <c r="L43" s="38"/>
      <c r="M43" s="38"/>
    </row>
    <row r="44" spans="1:13" x14ac:dyDescent="0.35">
      <c r="A44" s="273" t="s">
        <v>1423</v>
      </c>
      <c r="B44" s="275">
        <v>156</v>
      </c>
      <c r="C44" s="275">
        <v>93</v>
      </c>
      <c r="D44" s="282">
        <f t="shared" si="2"/>
        <v>93</v>
      </c>
      <c r="E44" s="282"/>
      <c r="F44" s="277">
        <f t="shared" si="1"/>
        <v>0</v>
      </c>
      <c r="G44" s="38"/>
      <c r="H44" s="38"/>
      <c r="I44" s="38"/>
      <c r="J44" s="38"/>
      <c r="K44" s="38"/>
      <c r="L44" s="38"/>
      <c r="M44" s="38"/>
    </row>
    <row r="45" spans="1:13" x14ac:dyDescent="0.35">
      <c r="A45" s="273" t="s">
        <v>1424</v>
      </c>
      <c r="B45" s="275">
        <v>8</v>
      </c>
      <c r="C45" s="275">
        <v>8</v>
      </c>
      <c r="D45" s="282">
        <f t="shared" si="2"/>
        <v>8</v>
      </c>
      <c r="E45" s="282"/>
      <c r="F45" s="277">
        <f t="shared" si="1"/>
        <v>0</v>
      </c>
      <c r="G45" s="38"/>
      <c r="H45" s="38"/>
      <c r="I45" s="38"/>
      <c r="J45" s="38"/>
      <c r="K45" s="38"/>
      <c r="L45" s="38"/>
      <c r="M45" s="38"/>
    </row>
    <row r="46" spans="1:13" x14ac:dyDescent="0.35">
      <c r="A46" s="273" t="s">
        <v>1425</v>
      </c>
      <c r="B46" s="275">
        <v>13</v>
      </c>
      <c r="C46" s="275">
        <v>8</v>
      </c>
      <c r="D46" s="282">
        <f t="shared" si="2"/>
        <v>8</v>
      </c>
      <c r="E46" s="282"/>
      <c r="F46" s="277">
        <f t="shared" si="1"/>
        <v>0</v>
      </c>
      <c r="G46" s="38"/>
      <c r="H46" s="38"/>
      <c r="I46" s="38"/>
      <c r="J46" s="38"/>
      <c r="K46" s="38"/>
      <c r="L46" s="38"/>
      <c r="M46" s="38"/>
    </row>
    <row r="47" spans="1:13" x14ac:dyDescent="0.35">
      <c r="A47" s="273" t="s">
        <v>1426</v>
      </c>
      <c r="B47" s="275">
        <v>12</v>
      </c>
      <c r="C47" s="275">
        <v>3</v>
      </c>
      <c r="D47" s="282">
        <f t="shared" si="2"/>
        <v>3</v>
      </c>
      <c r="E47" s="282"/>
      <c r="F47" s="277">
        <f t="shared" si="1"/>
        <v>0</v>
      </c>
      <c r="G47" s="38"/>
      <c r="H47" s="38"/>
      <c r="I47" s="38"/>
      <c r="J47" s="38"/>
      <c r="K47" s="38"/>
      <c r="L47" s="38"/>
      <c r="M47" s="38"/>
    </row>
    <row r="48" spans="1:13" x14ac:dyDescent="0.35">
      <c r="A48" s="273" t="s">
        <v>1427</v>
      </c>
      <c r="B48" s="275">
        <v>88</v>
      </c>
      <c r="C48" s="275">
        <v>19</v>
      </c>
      <c r="D48" s="282">
        <f t="shared" si="2"/>
        <v>19</v>
      </c>
      <c r="E48" s="282"/>
      <c r="F48" s="277">
        <f t="shared" si="1"/>
        <v>0</v>
      </c>
      <c r="G48" s="38"/>
      <c r="H48" s="38"/>
      <c r="I48" s="38"/>
      <c r="J48" s="38"/>
      <c r="K48" s="38"/>
      <c r="L48" s="38"/>
      <c r="M48" s="38"/>
    </row>
    <row r="49" spans="1:13" x14ac:dyDescent="0.35">
      <c r="A49" s="273" t="s">
        <v>1428</v>
      </c>
      <c r="B49" s="275">
        <v>60</v>
      </c>
      <c r="C49" s="275">
        <v>4</v>
      </c>
      <c r="D49" s="282">
        <f t="shared" si="2"/>
        <v>4</v>
      </c>
      <c r="E49" s="282"/>
      <c r="F49" s="277">
        <f t="shared" si="1"/>
        <v>0</v>
      </c>
      <c r="G49" s="38"/>
      <c r="H49" s="38"/>
      <c r="I49" s="38"/>
      <c r="J49" s="38"/>
      <c r="K49" s="38"/>
      <c r="L49" s="38"/>
      <c r="M49" s="38"/>
    </row>
    <row r="50" spans="1:13" x14ac:dyDescent="0.35">
      <c r="A50" s="273" t="s">
        <v>1429</v>
      </c>
      <c r="B50" s="275">
        <v>48</v>
      </c>
      <c r="C50" s="275">
        <v>6</v>
      </c>
      <c r="D50" s="282">
        <f t="shared" si="2"/>
        <v>6</v>
      </c>
      <c r="E50" s="282"/>
      <c r="F50" s="277">
        <f t="shared" si="1"/>
        <v>0</v>
      </c>
      <c r="G50" s="38"/>
      <c r="H50" s="38"/>
      <c r="I50" s="38"/>
      <c r="J50" s="38"/>
      <c r="K50" s="38"/>
      <c r="L50" s="38"/>
      <c r="M50" s="38"/>
    </row>
    <row r="51" spans="1:13" x14ac:dyDescent="0.35">
      <c r="A51" s="273" t="s">
        <v>1430</v>
      </c>
      <c r="B51" s="275">
        <v>6</v>
      </c>
      <c r="C51" s="275">
        <v>4</v>
      </c>
      <c r="D51" s="282">
        <f t="shared" si="2"/>
        <v>4</v>
      </c>
      <c r="E51" s="282"/>
      <c r="F51" s="277">
        <f t="shared" si="1"/>
        <v>0</v>
      </c>
      <c r="G51" s="38"/>
      <c r="H51" s="38"/>
      <c r="I51" s="38"/>
      <c r="J51" s="38"/>
      <c r="K51" s="38"/>
      <c r="L51" s="38"/>
      <c r="M51" s="38"/>
    </row>
    <row r="52" spans="1:13" x14ac:dyDescent="0.35">
      <c r="A52" s="273" t="s">
        <v>1431</v>
      </c>
      <c r="B52" s="275">
        <v>12</v>
      </c>
      <c r="C52" s="275">
        <v>3</v>
      </c>
      <c r="D52" s="282">
        <f t="shared" si="2"/>
        <v>3</v>
      </c>
      <c r="E52" s="282"/>
      <c r="F52" s="277">
        <f t="shared" si="1"/>
        <v>0</v>
      </c>
      <c r="G52" s="38"/>
      <c r="H52" s="38"/>
      <c r="I52" s="38"/>
      <c r="J52" s="38"/>
      <c r="K52" s="38"/>
      <c r="L52" s="38"/>
      <c r="M52" s="38"/>
    </row>
    <row r="53" spans="1:13" x14ac:dyDescent="0.35">
      <c r="A53" s="273" t="s">
        <v>1432</v>
      </c>
      <c r="B53" s="275">
        <v>14</v>
      </c>
      <c r="C53" s="275">
        <v>8</v>
      </c>
      <c r="D53" s="282">
        <f t="shared" si="2"/>
        <v>8</v>
      </c>
      <c r="E53" s="282"/>
      <c r="F53" s="277">
        <f t="shared" si="1"/>
        <v>0</v>
      </c>
      <c r="G53" s="38"/>
      <c r="H53" s="38"/>
      <c r="I53" s="38"/>
      <c r="J53" s="38"/>
      <c r="K53" s="38"/>
      <c r="L53" s="38"/>
      <c r="M53" s="38"/>
    </row>
    <row r="54" spans="1:13" x14ac:dyDescent="0.35">
      <c r="A54" s="273" t="s">
        <v>1433</v>
      </c>
      <c r="B54" s="275">
        <v>48</v>
      </c>
      <c r="C54" s="275">
        <v>23</v>
      </c>
      <c r="D54" s="282">
        <f t="shared" si="2"/>
        <v>23</v>
      </c>
      <c r="E54" s="282"/>
      <c r="F54" s="277">
        <f t="shared" ref="F54:F85" si="3">(D54*E54)*($K$11*24*365)*$K$5</f>
        <v>0</v>
      </c>
      <c r="G54" s="38"/>
      <c r="H54" s="38"/>
      <c r="I54" s="38"/>
      <c r="J54" s="38"/>
      <c r="K54" s="38"/>
      <c r="L54" s="38"/>
      <c r="M54" s="38"/>
    </row>
    <row r="55" spans="1:13" x14ac:dyDescent="0.35">
      <c r="A55" s="273" t="s">
        <v>1434</v>
      </c>
      <c r="B55" s="275">
        <v>73</v>
      </c>
      <c r="C55" s="275">
        <v>8</v>
      </c>
      <c r="D55" s="282">
        <f t="shared" si="2"/>
        <v>8</v>
      </c>
      <c r="E55" s="282"/>
      <c r="F55" s="277">
        <f t="shared" si="3"/>
        <v>0</v>
      </c>
      <c r="G55" s="38"/>
      <c r="H55" s="38"/>
      <c r="I55" s="38"/>
      <c r="J55" s="38"/>
      <c r="K55" s="38"/>
      <c r="L55" s="38"/>
      <c r="M55" s="38"/>
    </row>
    <row r="56" spans="1:13" x14ac:dyDescent="0.35">
      <c r="A56" s="273" t="s">
        <v>1435</v>
      </c>
      <c r="B56" s="275">
        <v>12</v>
      </c>
      <c r="C56" s="275">
        <v>9</v>
      </c>
      <c r="D56" s="282">
        <f t="shared" si="2"/>
        <v>9</v>
      </c>
      <c r="E56" s="282"/>
      <c r="F56" s="277">
        <f t="shared" si="3"/>
        <v>0</v>
      </c>
      <c r="G56" s="38"/>
      <c r="H56" s="38"/>
      <c r="I56" s="38"/>
      <c r="J56" s="38"/>
      <c r="K56" s="38"/>
      <c r="L56" s="38"/>
      <c r="M56" s="38"/>
    </row>
    <row r="57" spans="1:13" x14ac:dyDescent="0.35">
      <c r="A57" s="273" t="s">
        <v>1436</v>
      </c>
      <c r="B57" s="275">
        <v>48</v>
      </c>
      <c r="C57" s="275">
        <v>9</v>
      </c>
      <c r="D57" s="282">
        <f t="shared" si="2"/>
        <v>9</v>
      </c>
      <c r="E57" s="282"/>
      <c r="F57" s="277">
        <f t="shared" si="3"/>
        <v>0</v>
      </c>
      <c r="G57" s="38"/>
      <c r="H57" s="38"/>
      <c r="I57" s="38"/>
      <c r="J57" s="38"/>
      <c r="K57" s="38"/>
      <c r="L57" s="38"/>
      <c r="M57" s="38"/>
    </row>
    <row r="58" spans="1:13" x14ac:dyDescent="0.35">
      <c r="A58" s="273" t="s">
        <v>1437</v>
      </c>
      <c r="B58" s="275">
        <v>207</v>
      </c>
      <c r="C58" s="275">
        <v>12</v>
      </c>
      <c r="D58" s="282">
        <f t="shared" si="2"/>
        <v>12</v>
      </c>
      <c r="E58" s="282"/>
      <c r="F58" s="277">
        <f t="shared" si="3"/>
        <v>0</v>
      </c>
      <c r="G58" s="38"/>
      <c r="H58" s="38"/>
      <c r="I58" s="38"/>
      <c r="J58" s="38"/>
      <c r="K58" s="38"/>
      <c r="L58" s="38"/>
      <c r="M58" s="38"/>
    </row>
    <row r="59" spans="1:13" x14ac:dyDescent="0.35">
      <c r="A59" s="273" t="s">
        <v>1438</v>
      </c>
      <c r="B59" s="275">
        <v>17</v>
      </c>
      <c r="C59" s="275">
        <v>12</v>
      </c>
      <c r="D59" s="282">
        <f t="shared" si="2"/>
        <v>12</v>
      </c>
      <c r="E59" s="282"/>
      <c r="F59" s="277">
        <f t="shared" si="3"/>
        <v>0</v>
      </c>
      <c r="G59" s="38"/>
      <c r="H59" s="38"/>
      <c r="I59" s="38"/>
      <c r="J59" s="38"/>
      <c r="K59" s="38"/>
      <c r="L59" s="38"/>
      <c r="M59" s="38"/>
    </row>
    <row r="60" spans="1:13" x14ac:dyDescent="0.35">
      <c r="A60" s="273" t="s">
        <v>1439</v>
      </c>
      <c r="B60" s="275">
        <v>40</v>
      </c>
      <c r="C60" s="275">
        <v>18</v>
      </c>
      <c r="D60" s="282">
        <f t="shared" si="2"/>
        <v>18</v>
      </c>
      <c r="E60" s="282"/>
      <c r="F60" s="277">
        <f t="shared" si="3"/>
        <v>0</v>
      </c>
      <c r="G60" s="38"/>
      <c r="H60" s="38"/>
      <c r="I60" s="38"/>
      <c r="J60" s="38"/>
      <c r="K60" s="38"/>
      <c r="L60" s="38"/>
      <c r="M60" s="38"/>
    </row>
    <row r="61" spans="1:13" ht="26" x14ac:dyDescent="0.35">
      <c r="A61" s="273" t="s">
        <v>1440</v>
      </c>
      <c r="B61" s="275">
        <v>8</v>
      </c>
      <c r="C61" s="275">
        <v>5</v>
      </c>
      <c r="D61" s="282">
        <f t="shared" si="2"/>
        <v>5</v>
      </c>
      <c r="E61" s="282"/>
      <c r="F61" s="277">
        <f t="shared" si="3"/>
        <v>0</v>
      </c>
      <c r="G61" s="38"/>
      <c r="H61" s="38"/>
      <c r="I61" s="38"/>
      <c r="J61" s="38"/>
      <c r="K61" s="38"/>
      <c r="L61" s="38"/>
      <c r="M61" s="38"/>
    </row>
    <row r="62" spans="1:13" x14ac:dyDescent="0.35">
      <c r="A62" s="273" t="s">
        <v>1441</v>
      </c>
      <c r="B62" s="275">
        <v>12</v>
      </c>
      <c r="C62" s="275">
        <v>2</v>
      </c>
      <c r="D62" s="282">
        <f t="shared" si="2"/>
        <v>2</v>
      </c>
      <c r="E62" s="282"/>
      <c r="F62" s="277">
        <f t="shared" si="3"/>
        <v>0</v>
      </c>
      <c r="G62" s="38"/>
      <c r="H62" s="38"/>
      <c r="I62" s="38"/>
      <c r="J62" s="38"/>
      <c r="K62" s="38"/>
      <c r="L62" s="38"/>
      <c r="M62" s="38"/>
    </row>
    <row r="63" spans="1:13" x14ac:dyDescent="0.35">
      <c r="A63" s="273" t="s">
        <v>1442</v>
      </c>
      <c r="B63" s="275">
        <v>16</v>
      </c>
      <c r="C63" s="275">
        <v>16</v>
      </c>
      <c r="D63" s="282">
        <f t="shared" si="2"/>
        <v>16</v>
      </c>
      <c r="E63" s="282"/>
      <c r="F63" s="277">
        <f t="shared" si="3"/>
        <v>0</v>
      </c>
      <c r="G63" s="38"/>
      <c r="H63" s="38"/>
      <c r="I63" s="38"/>
      <c r="J63" s="38"/>
      <c r="K63" s="38"/>
      <c r="L63" s="38"/>
      <c r="M63" s="38"/>
    </row>
    <row r="64" spans="1:13" x14ac:dyDescent="0.35">
      <c r="A64" s="273" t="s">
        <v>1443</v>
      </c>
      <c r="B64" s="275">
        <v>8</v>
      </c>
      <c r="C64" s="275">
        <v>6</v>
      </c>
      <c r="D64" s="282">
        <f t="shared" si="2"/>
        <v>6</v>
      </c>
      <c r="E64" s="282"/>
      <c r="F64" s="277">
        <f t="shared" si="3"/>
        <v>0</v>
      </c>
      <c r="G64" s="38"/>
      <c r="H64" s="38"/>
      <c r="I64" s="38"/>
      <c r="J64" s="38"/>
      <c r="K64" s="38"/>
      <c r="L64" s="38"/>
      <c r="M64" s="38"/>
    </row>
    <row r="65" spans="1:13" x14ac:dyDescent="0.35">
      <c r="A65" s="273" t="s">
        <v>1444</v>
      </c>
      <c r="B65" s="275">
        <v>93</v>
      </c>
      <c r="C65" s="275">
        <v>74</v>
      </c>
      <c r="D65" s="282">
        <f t="shared" si="2"/>
        <v>74</v>
      </c>
      <c r="E65" s="282"/>
      <c r="F65" s="277">
        <f t="shared" si="3"/>
        <v>0</v>
      </c>
      <c r="G65" s="38"/>
      <c r="H65" s="38"/>
      <c r="I65" s="38"/>
      <c r="J65" s="38"/>
      <c r="K65" s="38"/>
      <c r="L65" s="38"/>
      <c r="M65" s="38"/>
    </row>
    <row r="66" spans="1:13" x14ac:dyDescent="0.35">
      <c r="A66" s="273" t="s">
        <v>1445</v>
      </c>
      <c r="B66" s="275">
        <v>27</v>
      </c>
      <c r="C66" s="275">
        <v>5</v>
      </c>
      <c r="D66" s="282">
        <f t="shared" si="2"/>
        <v>5</v>
      </c>
      <c r="E66" s="282"/>
      <c r="F66" s="277">
        <f t="shared" si="3"/>
        <v>0</v>
      </c>
      <c r="G66" s="38"/>
      <c r="H66" s="38"/>
      <c r="I66" s="38"/>
      <c r="J66" s="38"/>
      <c r="K66" s="38"/>
      <c r="L66" s="38"/>
      <c r="M66" s="38"/>
    </row>
    <row r="67" spans="1:13" x14ac:dyDescent="0.35">
      <c r="A67" s="273" t="s">
        <v>1446</v>
      </c>
      <c r="B67" s="275">
        <v>8</v>
      </c>
      <c r="C67" s="275">
        <v>4</v>
      </c>
      <c r="D67" s="282">
        <f t="shared" si="2"/>
        <v>4</v>
      </c>
      <c r="E67" s="282"/>
      <c r="F67" s="277">
        <f t="shared" si="3"/>
        <v>0</v>
      </c>
      <c r="G67" s="38"/>
      <c r="H67" s="38"/>
      <c r="I67" s="38"/>
      <c r="J67" s="38"/>
      <c r="K67" s="38"/>
      <c r="L67" s="38"/>
      <c r="M67" s="38"/>
    </row>
    <row r="68" spans="1:13" x14ac:dyDescent="0.35">
      <c r="A68" s="273" t="s">
        <v>1447</v>
      </c>
      <c r="B68" s="275">
        <v>51</v>
      </c>
      <c r="C68" s="275">
        <v>4</v>
      </c>
      <c r="D68" s="282">
        <f t="shared" si="2"/>
        <v>4</v>
      </c>
      <c r="E68" s="282"/>
      <c r="F68" s="277">
        <f t="shared" si="3"/>
        <v>0</v>
      </c>
      <c r="G68" s="38"/>
      <c r="H68" s="38"/>
      <c r="I68" s="38"/>
      <c r="J68" s="38"/>
      <c r="K68" s="38"/>
      <c r="L68" s="38"/>
      <c r="M68" s="38"/>
    </row>
    <row r="69" spans="1:13" x14ac:dyDescent="0.35">
      <c r="A69" s="273" t="s">
        <v>1448</v>
      </c>
      <c r="B69" s="275">
        <v>5</v>
      </c>
      <c r="C69" s="275">
        <v>5</v>
      </c>
      <c r="D69" s="282">
        <f t="shared" si="2"/>
        <v>5</v>
      </c>
      <c r="E69" s="282"/>
      <c r="F69" s="277">
        <f t="shared" si="3"/>
        <v>0</v>
      </c>
      <c r="G69" s="38"/>
      <c r="H69" s="38"/>
      <c r="I69" s="38"/>
      <c r="J69" s="38"/>
      <c r="K69" s="38"/>
      <c r="L69" s="38"/>
      <c r="M69" s="38"/>
    </row>
    <row r="70" spans="1:13" s="38" customFormat="1" x14ac:dyDescent="0.35">
      <c r="A70" s="273" t="s">
        <v>1449</v>
      </c>
      <c r="B70" s="275">
        <v>21</v>
      </c>
      <c r="C70" s="275">
        <v>5</v>
      </c>
      <c r="D70" s="282">
        <f t="shared" si="2"/>
        <v>5</v>
      </c>
      <c r="E70" s="282"/>
      <c r="F70" s="277">
        <f t="shared" si="3"/>
        <v>0</v>
      </c>
    </row>
    <row r="71" spans="1:13" s="38" customFormat="1" x14ac:dyDescent="0.35">
      <c r="A71" s="273" t="s">
        <v>1450</v>
      </c>
      <c r="B71" s="275">
        <v>32</v>
      </c>
      <c r="C71" s="275">
        <v>32</v>
      </c>
      <c r="D71" s="282">
        <f t="shared" si="2"/>
        <v>32</v>
      </c>
      <c r="E71" s="282"/>
      <c r="F71" s="277">
        <f t="shared" si="3"/>
        <v>0</v>
      </c>
    </row>
    <row r="72" spans="1:13" s="38" customFormat="1" x14ac:dyDescent="0.35">
      <c r="A72" s="273" t="s">
        <v>1451</v>
      </c>
      <c r="B72" s="275">
        <v>14</v>
      </c>
      <c r="C72" s="275">
        <v>4</v>
      </c>
      <c r="D72" s="282">
        <f t="shared" si="2"/>
        <v>4</v>
      </c>
      <c r="E72" s="282"/>
      <c r="F72" s="277">
        <f t="shared" si="3"/>
        <v>0</v>
      </c>
    </row>
    <row r="73" spans="1:13" s="38" customFormat="1" x14ac:dyDescent="0.35">
      <c r="A73" s="273" t="s">
        <v>1452</v>
      </c>
      <c r="B73" s="275">
        <v>96</v>
      </c>
      <c r="C73" s="275">
        <v>2</v>
      </c>
      <c r="D73" s="282">
        <f t="shared" si="2"/>
        <v>2</v>
      </c>
      <c r="E73" s="282"/>
      <c r="F73" s="277">
        <f t="shared" si="3"/>
        <v>0</v>
      </c>
    </row>
    <row r="74" spans="1:13" s="38" customFormat="1" x14ac:dyDescent="0.35">
      <c r="A74" s="273" t="s">
        <v>1453</v>
      </c>
      <c r="B74" s="275">
        <v>62</v>
      </c>
      <c r="C74" s="275">
        <v>5</v>
      </c>
      <c r="D74" s="282">
        <f t="shared" si="2"/>
        <v>5</v>
      </c>
      <c r="E74" s="282"/>
      <c r="F74" s="277">
        <f t="shared" si="3"/>
        <v>0</v>
      </c>
    </row>
    <row r="75" spans="1:13" s="38" customFormat="1" x14ac:dyDescent="0.35">
      <c r="A75" s="273" t="s">
        <v>1454</v>
      </c>
      <c r="B75" s="275">
        <v>43</v>
      </c>
      <c r="C75" s="275">
        <v>5</v>
      </c>
      <c r="D75" s="282">
        <f t="shared" si="2"/>
        <v>5</v>
      </c>
      <c r="E75" s="282"/>
      <c r="F75" s="277">
        <f t="shared" si="3"/>
        <v>0</v>
      </c>
    </row>
    <row r="76" spans="1:13" s="38" customFormat="1" x14ac:dyDescent="0.35">
      <c r="A76" s="273" t="s">
        <v>1455</v>
      </c>
      <c r="B76" s="275">
        <v>12</v>
      </c>
      <c r="C76" s="275">
        <v>6</v>
      </c>
      <c r="D76" s="282">
        <f t="shared" si="2"/>
        <v>6</v>
      </c>
      <c r="E76" s="282"/>
      <c r="F76" s="277">
        <f t="shared" si="3"/>
        <v>0</v>
      </c>
    </row>
    <row r="77" spans="1:13" s="38" customFormat="1" ht="26" x14ac:dyDescent="0.35">
      <c r="A77" s="273" t="s">
        <v>1456</v>
      </c>
      <c r="B77" s="275">
        <v>144</v>
      </c>
      <c r="C77" s="275">
        <v>50</v>
      </c>
      <c r="D77" s="282">
        <f t="shared" si="2"/>
        <v>50</v>
      </c>
      <c r="E77" s="282"/>
      <c r="F77" s="277">
        <f t="shared" si="3"/>
        <v>0</v>
      </c>
    </row>
    <row r="78" spans="1:13" s="38" customFormat="1" ht="26" x14ac:dyDescent="0.35">
      <c r="A78" s="273" t="s">
        <v>1457</v>
      </c>
      <c r="B78" s="275">
        <v>9</v>
      </c>
      <c r="C78" s="275">
        <v>5</v>
      </c>
      <c r="D78" s="282">
        <f t="shared" si="2"/>
        <v>5</v>
      </c>
      <c r="E78" s="282"/>
      <c r="F78" s="277">
        <f t="shared" si="3"/>
        <v>0</v>
      </c>
    </row>
    <row r="79" spans="1:13" s="38" customFormat="1" x14ac:dyDescent="0.35">
      <c r="A79" s="273" t="s">
        <v>1458</v>
      </c>
      <c r="B79" s="275">
        <v>66</v>
      </c>
      <c r="C79" s="275">
        <v>21</v>
      </c>
      <c r="D79" s="282">
        <f t="shared" si="2"/>
        <v>21</v>
      </c>
      <c r="E79" s="282"/>
      <c r="F79" s="277">
        <f t="shared" si="3"/>
        <v>0</v>
      </c>
    </row>
    <row r="80" spans="1:13" s="38" customFormat="1" x14ac:dyDescent="0.35">
      <c r="A80" s="273" t="s">
        <v>1459</v>
      </c>
      <c r="B80" s="275">
        <v>135</v>
      </c>
      <c r="C80" s="275">
        <v>75</v>
      </c>
      <c r="D80" s="282">
        <f t="shared" si="2"/>
        <v>75</v>
      </c>
      <c r="E80" s="282"/>
      <c r="F80" s="277">
        <f t="shared" si="3"/>
        <v>0</v>
      </c>
    </row>
    <row r="81" spans="1:6" s="38" customFormat="1" x14ac:dyDescent="0.35">
      <c r="A81" s="273" t="s">
        <v>1460</v>
      </c>
      <c r="B81" s="275">
        <v>48</v>
      </c>
      <c r="C81" s="275">
        <v>30</v>
      </c>
      <c r="D81" s="282">
        <f t="shared" si="2"/>
        <v>30</v>
      </c>
      <c r="E81" s="282"/>
      <c r="F81" s="277">
        <f t="shared" si="3"/>
        <v>0</v>
      </c>
    </row>
    <row r="82" spans="1:6" s="38" customFormat="1" x14ac:dyDescent="0.35">
      <c r="A82" s="273" t="s">
        <v>1461</v>
      </c>
      <c r="B82" s="275">
        <v>14</v>
      </c>
      <c r="C82" s="275">
        <v>10</v>
      </c>
      <c r="D82" s="282">
        <f t="shared" si="2"/>
        <v>10</v>
      </c>
      <c r="E82" s="282"/>
      <c r="F82" s="277">
        <f t="shared" si="3"/>
        <v>0</v>
      </c>
    </row>
    <row r="83" spans="1:6" s="38" customFormat="1" x14ac:dyDescent="0.35">
      <c r="A83" s="273" t="s">
        <v>1462</v>
      </c>
      <c r="B83" s="275">
        <v>12</v>
      </c>
      <c r="C83" s="275">
        <v>12</v>
      </c>
      <c r="D83" s="282">
        <f t="shared" si="2"/>
        <v>12</v>
      </c>
      <c r="E83" s="282"/>
      <c r="F83" s="277">
        <f t="shared" si="3"/>
        <v>0</v>
      </c>
    </row>
    <row r="84" spans="1:6" s="38" customFormat="1" x14ac:dyDescent="0.35">
      <c r="A84" s="273" t="s">
        <v>1463</v>
      </c>
      <c r="B84" s="275">
        <v>19</v>
      </c>
      <c r="C84" s="275">
        <v>6</v>
      </c>
      <c r="D84" s="282">
        <f t="shared" si="2"/>
        <v>6</v>
      </c>
      <c r="E84" s="282"/>
      <c r="F84" s="277">
        <f t="shared" si="3"/>
        <v>0</v>
      </c>
    </row>
    <row r="85" spans="1:6" s="38" customFormat="1" x14ac:dyDescent="0.35">
      <c r="A85" s="273" t="s">
        <v>1464</v>
      </c>
      <c r="B85" s="275">
        <v>14</v>
      </c>
      <c r="C85" s="275">
        <v>13</v>
      </c>
      <c r="D85" s="282">
        <f t="shared" si="2"/>
        <v>13</v>
      </c>
      <c r="E85" s="282"/>
      <c r="F85" s="277">
        <f t="shared" si="3"/>
        <v>0</v>
      </c>
    </row>
    <row r="86" spans="1:6" s="38" customFormat="1" x14ac:dyDescent="0.35">
      <c r="A86" s="273" t="s">
        <v>1465</v>
      </c>
      <c r="B86" s="275">
        <v>5</v>
      </c>
      <c r="C86" s="275">
        <v>5</v>
      </c>
      <c r="D86" s="282">
        <f t="shared" si="2"/>
        <v>5</v>
      </c>
      <c r="E86" s="282"/>
      <c r="F86" s="277">
        <f t="shared" ref="F86:F114" si="4">(D86*E86)*($K$11*24*365)*$K$5</f>
        <v>0</v>
      </c>
    </row>
    <row r="87" spans="1:6" s="38" customFormat="1" x14ac:dyDescent="0.35">
      <c r="A87" s="273" t="s">
        <v>1466</v>
      </c>
      <c r="B87" s="275">
        <v>8</v>
      </c>
      <c r="C87" s="275">
        <v>2</v>
      </c>
      <c r="D87" s="282">
        <f t="shared" ref="D87:D114" si="5">C87</f>
        <v>2</v>
      </c>
      <c r="E87" s="282"/>
      <c r="F87" s="277">
        <f t="shared" si="4"/>
        <v>0</v>
      </c>
    </row>
    <row r="88" spans="1:6" s="38" customFormat="1" x14ac:dyDescent="0.35">
      <c r="A88" s="273" t="s">
        <v>1467</v>
      </c>
      <c r="B88" s="275">
        <v>8</v>
      </c>
      <c r="C88" s="275">
        <v>5</v>
      </c>
      <c r="D88" s="282">
        <f t="shared" si="5"/>
        <v>5</v>
      </c>
      <c r="E88" s="282"/>
      <c r="F88" s="277">
        <f t="shared" si="4"/>
        <v>0</v>
      </c>
    </row>
    <row r="89" spans="1:6" s="38" customFormat="1" x14ac:dyDescent="0.35">
      <c r="A89" s="273" t="s">
        <v>1468</v>
      </c>
      <c r="B89" s="275">
        <v>32</v>
      </c>
      <c r="C89" s="275">
        <v>3</v>
      </c>
      <c r="D89" s="282">
        <f t="shared" si="5"/>
        <v>3</v>
      </c>
      <c r="E89" s="282"/>
      <c r="F89" s="277">
        <f t="shared" si="4"/>
        <v>0</v>
      </c>
    </row>
    <row r="90" spans="1:6" s="38" customFormat="1" x14ac:dyDescent="0.35">
      <c r="A90" s="273" t="s">
        <v>1469</v>
      </c>
      <c r="B90" s="275">
        <v>4</v>
      </c>
      <c r="C90" s="275">
        <v>4</v>
      </c>
      <c r="D90" s="282">
        <f t="shared" si="5"/>
        <v>4</v>
      </c>
      <c r="E90" s="282"/>
      <c r="F90" s="277">
        <f t="shared" si="4"/>
        <v>0</v>
      </c>
    </row>
    <row r="91" spans="1:6" s="38" customFormat="1" x14ac:dyDescent="0.35">
      <c r="A91" s="273" t="s">
        <v>1470</v>
      </c>
      <c r="B91" s="275">
        <v>7</v>
      </c>
      <c r="C91" s="275">
        <v>5</v>
      </c>
      <c r="D91" s="282">
        <f t="shared" si="5"/>
        <v>5</v>
      </c>
      <c r="E91" s="282"/>
      <c r="F91" s="277">
        <f t="shared" si="4"/>
        <v>0</v>
      </c>
    </row>
    <row r="92" spans="1:6" s="38" customFormat="1" x14ac:dyDescent="0.35">
      <c r="A92" s="273" t="s">
        <v>1471</v>
      </c>
      <c r="B92" s="275">
        <v>28</v>
      </c>
      <c r="C92" s="275">
        <v>5</v>
      </c>
      <c r="D92" s="282">
        <f t="shared" si="5"/>
        <v>5</v>
      </c>
      <c r="E92" s="282"/>
      <c r="F92" s="277">
        <f t="shared" si="4"/>
        <v>0</v>
      </c>
    </row>
    <row r="93" spans="1:6" s="38" customFormat="1" x14ac:dyDescent="0.35">
      <c r="A93" s="273" t="s">
        <v>1472</v>
      </c>
      <c r="B93" s="275">
        <v>13</v>
      </c>
      <c r="C93" s="275">
        <v>6</v>
      </c>
      <c r="D93" s="282">
        <f t="shared" si="5"/>
        <v>6</v>
      </c>
      <c r="E93" s="282"/>
      <c r="F93" s="277">
        <f t="shared" si="4"/>
        <v>0</v>
      </c>
    </row>
    <row r="94" spans="1:6" s="38" customFormat="1" x14ac:dyDescent="0.35">
      <c r="A94" s="273" t="s">
        <v>1473</v>
      </c>
      <c r="B94" s="275">
        <v>5</v>
      </c>
      <c r="C94" s="275">
        <v>5</v>
      </c>
      <c r="D94" s="282">
        <f t="shared" si="5"/>
        <v>5</v>
      </c>
      <c r="E94" s="282"/>
      <c r="F94" s="277">
        <f t="shared" si="4"/>
        <v>0</v>
      </c>
    </row>
    <row r="95" spans="1:6" s="38" customFormat="1" x14ac:dyDescent="0.35">
      <c r="A95" s="273" t="s">
        <v>1474</v>
      </c>
      <c r="B95" s="275">
        <v>5</v>
      </c>
      <c r="C95" s="275">
        <v>5</v>
      </c>
      <c r="D95" s="282">
        <f t="shared" si="5"/>
        <v>5</v>
      </c>
      <c r="E95" s="282"/>
      <c r="F95" s="277">
        <f t="shared" si="4"/>
        <v>0</v>
      </c>
    </row>
    <row r="96" spans="1:6" s="38" customFormat="1" x14ac:dyDescent="0.35">
      <c r="A96" s="273" t="s">
        <v>1475</v>
      </c>
      <c r="B96" s="275">
        <v>4</v>
      </c>
      <c r="C96" s="275">
        <v>4</v>
      </c>
      <c r="D96" s="282">
        <f t="shared" si="5"/>
        <v>4</v>
      </c>
      <c r="E96" s="282"/>
      <c r="F96" s="277">
        <f t="shared" si="4"/>
        <v>0</v>
      </c>
    </row>
    <row r="97" spans="1:6" s="38" customFormat="1" x14ac:dyDescent="0.35">
      <c r="A97" s="273" t="s">
        <v>1476</v>
      </c>
      <c r="B97" s="275">
        <v>12</v>
      </c>
      <c r="C97" s="275">
        <v>5</v>
      </c>
      <c r="D97" s="282">
        <f t="shared" si="5"/>
        <v>5</v>
      </c>
      <c r="E97" s="282"/>
      <c r="F97" s="277">
        <f t="shared" si="4"/>
        <v>0</v>
      </c>
    </row>
    <row r="98" spans="1:6" s="38" customFormat="1" x14ac:dyDescent="0.35">
      <c r="A98" s="273" t="s">
        <v>1477</v>
      </c>
      <c r="B98" s="275">
        <v>28</v>
      </c>
      <c r="C98" s="275">
        <v>3</v>
      </c>
      <c r="D98" s="282">
        <f t="shared" si="5"/>
        <v>3</v>
      </c>
      <c r="E98" s="282"/>
      <c r="F98" s="277">
        <f t="shared" si="4"/>
        <v>0</v>
      </c>
    </row>
    <row r="99" spans="1:6" s="38" customFormat="1" x14ac:dyDescent="0.35">
      <c r="A99" s="273" t="s">
        <v>1478</v>
      </c>
      <c r="B99" s="275">
        <v>18</v>
      </c>
      <c r="C99" s="275">
        <v>4</v>
      </c>
      <c r="D99" s="282">
        <f t="shared" si="5"/>
        <v>4</v>
      </c>
      <c r="E99" s="282"/>
      <c r="F99" s="277">
        <f t="shared" si="4"/>
        <v>0</v>
      </c>
    </row>
    <row r="100" spans="1:6" s="38" customFormat="1" x14ac:dyDescent="0.35">
      <c r="A100" s="273" t="s">
        <v>1479</v>
      </c>
      <c r="B100" s="275">
        <v>9</v>
      </c>
      <c r="C100" s="275">
        <v>6</v>
      </c>
      <c r="D100" s="282">
        <f t="shared" si="5"/>
        <v>6</v>
      </c>
      <c r="E100" s="282"/>
      <c r="F100" s="277">
        <f t="shared" si="4"/>
        <v>0</v>
      </c>
    </row>
    <row r="101" spans="1:6" s="38" customFormat="1" x14ac:dyDescent="0.35">
      <c r="A101" s="273" t="s">
        <v>1480</v>
      </c>
      <c r="B101" s="275">
        <v>40</v>
      </c>
      <c r="C101" s="275">
        <v>27</v>
      </c>
      <c r="D101" s="282">
        <f t="shared" si="5"/>
        <v>27</v>
      </c>
      <c r="E101" s="282"/>
      <c r="F101" s="277">
        <f t="shared" si="4"/>
        <v>0</v>
      </c>
    </row>
    <row r="102" spans="1:6" s="38" customFormat="1" x14ac:dyDescent="0.35">
      <c r="A102" s="273" t="s">
        <v>1481</v>
      </c>
      <c r="B102" s="275">
        <v>53</v>
      </c>
      <c r="C102" s="275">
        <v>38</v>
      </c>
      <c r="D102" s="282">
        <f t="shared" si="5"/>
        <v>38</v>
      </c>
      <c r="E102" s="282"/>
      <c r="F102" s="277">
        <f t="shared" si="4"/>
        <v>0</v>
      </c>
    </row>
    <row r="103" spans="1:6" s="38" customFormat="1" x14ac:dyDescent="0.35">
      <c r="A103" s="273" t="s">
        <v>1482</v>
      </c>
      <c r="B103" s="275">
        <v>30</v>
      </c>
      <c r="C103" s="275">
        <v>14</v>
      </c>
      <c r="D103" s="282">
        <f t="shared" si="5"/>
        <v>14</v>
      </c>
      <c r="E103" s="282"/>
      <c r="F103" s="277">
        <f t="shared" si="4"/>
        <v>0</v>
      </c>
    </row>
    <row r="104" spans="1:6" s="38" customFormat="1" x14ac:dyDescent="0.35">
      <c r="A104" s="273" t="s">
        <v>1483</v>
      </c>
      <c r="B104" s="275">
        <v>3</v>
      </c>
      <c r="C104" s="275">
        <v>3</v>
      </c>
      <c r="D104" s="282">
        <f t="shared" si="5"/>
        <v>3</v>
      </c>
      <c r="E104" s="282"/>
      <c r="F104" s="277">
        <f t="shared" si="4"/>
        <v>0</v>
      </c>
    </row>
    <row r="105" spans="1:6" s="38" customFormat="1" x14ac:dyDescent="0.35">
      <c r="A105" s="273" t="s">
        <v>1484</v>
      </c>
      <c r="B105" s="275">
        <v>10</v>
      </c>
      <c r="C105" s="275">
        <v>5</v>
      </c>
      <c r="D105" s="282">
        <f t="shared" si="5"/>
        <v>5</v>
      </c>
      <c r="E105" s="282"/>
      <c r="F105" s="277">
        <f t="shared" si="4"/>
        <v>0</v>
      </c>
    </row>
    <row r="106" spans="1:6" s="38" customFormat="1" x14ac:dyDescent="0.35">
      <c r="A106" s="273" t="s">
        <v>1485</v>
      </c>
      <c r="B106" s="275">
        <v>2</v>
      </c>
      <c r="C106" s="275">
        <v>2</v>
      </c>
      <c r="D106" s="282">
        <f t="shared" si="5"/>
        <v>2</v>
      </c>
      <c r="E106" s="282"/>
      <c r="F106" s="277">
        <f t="shared" si="4"/>
        <v>0</v>
      </c>
    </row>
    <row r="107" spans="1:6" s="38" customFormat="1" x14ac:dyDescent="0.35">
      <c r="A107" s="273" t="s">
        <v>1486</v>
      </c>
      <c r="B107" s="275">
        <v>26</v>
      </c>
      <c r="C107" s="275">
        <v>8</v>
      </c>
      <c r="D107" s="282">
        <f t="shared" si="5"/>
        <v>8</v>
      </c>
      <c r="E107" s="282"/>
      <c r="F107" s="277">
        <f t="shared" si="4"/>
        <v>0</v>
      </c>
    </row>
    <row r="108" spans="1:6" s="38" customFormat="1" x14ac:dyDescent="0.35">
      <c r="A108" s="273" t="s">
        <v>1487</v>
      </c>
      <c r="B108" s="275">
        <v>6</v>
      </c>
      <c r="C108" s="275">
        <v>6</v>
      </c>
      <c r="D108" s="282">
        <f t="shared" si="5"/>
        <v>6</v>
      </c>
      <c r="E108" s="282"/>
      <c r="F108" s="277">
        <f t="shared" si="4"/>
        <v>0</v>
      </c>
    </row>
    <row r="109" spans="1:6" s="38" customFormat="1" x14ac:dyDescent="0.35">
      <c r="A109" s="273" t="s">
        <v>1488</v>
      </c>
      <c r="B109" s="275">
        <v>6</v>
      </c>
      <c r="C109" s="275">
        <v>5</v>
      </c>
      <c r="D109" s="282">
        <f t="shared" si="5"/>
        <v>5</v>
      </c>
      <c r="E109" s="282"/>
      <c r="F109" s="277">
        <f t="shared" si="4"/>
        <v>0</v>
      </c>
    </row>
    <row r="110" spans="1:6" s="38" customFormat="1" x14ac:dyDescent="0.35">
      <c r="A110" s="273" t="s">
        <v>1489</v>
      </c>
      <c r="B110" s="275">
        <v>14</v>
      </c>
      <c r="C110" s="275">
        <v>6</v>
      </c>
      <c r="D110" s="282">
        <f t="shared" si="5"/>
        <v>6</v>
      </c>
      <c r="E110" s="282"/>
      <c r="F110" s="277">
        <f t="shared" si="4"/>
        <v>0</v>
      </c>
    </row>
    <row r="111" spans="1:6" s="38" customFormat="1" x14ac:dyDescent="0.35">
      <c r="A111" s="273" t="s">
        <v>1490</v>
      </c>
      <c r="B111" s="275">
        <v>3</v>
      </c>
      <c r="C111" s="275">
        <v>2</v>
      </c>
      <c r="D111" s="282">
        <f t="shared" si="5"/>
        <v>2</v>
      </c>
      <c r="E111" s="282"/>
      <c r="F111" s="277">
        <f t="shared" si="4"/>
        <v>0</v>
      </c>
    </row>
    <row r="112" spans="1:6" s="38" customFormat="1" x14ac:dyDescent="0.35">
      <c r="A112" s="273" t="s">
        <v>1491</v>
      </c>
      <c r="B112" s="275">
        <v>20</v>
      </c>
      <c r="C112" s="275">
        <v>20</v>
      </c>
      <c r="D112" s="282">
        <f t="shared" si="5"/>
        <v>20</v>
      </c>
      <c r="E112" s="282"/>
      <c r="F112" s="277">
        <f t="shared" si="4"/>
        <v>0</v>
      </c>
    </row>
    <row r="113" spans="1:6" s="38" customFormat="1" x14ac:dyDescent="0.35">
      <c r="A113" s="273" t="s">
        <v>1492</v>
      </c>
      <c r="B113" s="275">
        <v>5</v>
      </c>
      <c r="C113" s="275">
        <v>5</v>
      </c>
      <c r="D113" s="282">
        <f t="shared" si="5"/>
        <v>5</v>
      </c>
      <c r="E113" s="282"/>
      <c r="F113" s="277">
        <f t="shared" si="4"/>
        <v>0</v>
      </c>
    </row>
    <row r="114" spans="1:6" s="38" customFormat="1" x14ac:dyDescent="0.35">
      <c r="A114" s="273" t="s">
        <v>1493</v>
      </c>
      <c r="B114" s="275">
        <v>22</v>
      </c>
      <c r="C114" s="275">
        <v>21</v>
      </c>
      <c r="D114" s="282">
        <f t="shared" si="5"/>
        <v>21</v>
      </c>
      <c r="E114" s="282"/>
      <c r="F114" s="277">
        <f t="shared" si="4"/>
        <v>0</v>
      </c>
    </row>
    <row r="115" spans="1:6" s="38" customFormat="1" x14ac:dyDescent="0.35">
      <c r="A115" s="265"/>
      <c r="E115" s="276" t="s">
        <v>26</v>
      </c>
      <c r="F115" s="283">
        <f>SUM(F22:F114)</f>
        <v>0</v>
      </c>
    </row>
    <row r="116" spans="1:6" s="38" customFormat="1" x14ac:dyDescent="0.35">
      <c r="A116" s="265"/>
    </row>
    <row r="117" spans="1:6" s="38" customFormat="1" x14ac:dyDescent="0.35">
      <c r="A117" s="265"/>
    </row>
    <row r="118" spans="1:6" s="38" customFormat="1" x14ac:dyDescent="0.35">
      <c r="A118" s="265"/>
    </row>
    <row r="119" spans="1:6" s="38" customFormat="1" x14ac:dyDescent="0.35">
      <c r="A119" s="265"/>
    </row>
    <row r="120" spans="1:6" s="38" customFormat="1" x14ac:dyDescent="0.35">
      <c r="A120" s="265"/>
    </row>
    <row r="121" spans="1:6" s="38" customFormat="1" x14ac:dyDescent="0.35">
      <c r="A121" s="265"/>
    </row>
    <row r="122" spans="1:6" s="38" customFormat="1" x14ac:dyDescent="0.35">
      <c r="A122" s="265"/>
    </row>
    <row r="123" spans="1:6" s="38" customFormat="1" x14ac:dyDescent="0.35">
      <c r="A123" s="265"/>
    </row>
    <row r="124" spans="1:6" s="38" customFormat="1" x14ac:dyDescent="0.35">
      <c r="A124" s="265"/>
    </row>
    <row r="125" spans="1:6" s="38" customFormat="1" x14ac:dyDescent="0.35">
      <c r="A125" s="265"/>
    </row>
    <row r="126" spans="1:6" s="38" customFormat="1" x14ac:dyDescent="0.35">
      <c r="A126" s="265"/>
    </row>
    <row r="127" spans="1:6" s="38" customFormat="1" x14ac:dyDescent="0.35">
      <c r="A127" s="265"/>
    </row>
    <row r="128" spans="1:6" s="38" customFormat="1" x14ac:dyDescent="0.35">
      <c r="A128" s="265"/>
    </row>
    <row r="129" spans="1:1" s="38" customFormat="1" x14ac:dyDescent="0.35">
      <c r="A129" s="265"/>
    </row>
    <row r="130" spans="1:1" s="38" customFormat="1" x14ac:dyDescent="0.35">
      <c r="A130" s="265"/>
    </row>
    <row r="131" spans="1:1" s="38" customFormat="1" x14ac:dyDescent="0.35">
      <c r="A131" s="265"/>
    </row>
    <row r="132" spans="1:1" s="38" customFormat="1" x14ac:dyDescent="0.35">
      <c r="A132" s="265"/>
    </row>
    <row r="133" spans="1:1" s="38" customFormat="1" x14ac:dyDescent="0.35">
      <c r="A133" s="265"/>
    </row>
    <row r="134" spans="1:1" s="38" customFormat="1" x14ac:dyDescent="0.35">
      <c r="A134" s="265"/>
    </row>
    <row r="135" spans="1:1" s="38" customFormat="1" x14ac:dyDescent="0.35">
      <c r="A135" s="265"/>
    </row>
    <row r="136" spans="1:1" s="38" customFormat="1" x14ac:dyDescent="0.35">
      <c r="A136" s="265"/>
    </row>
    <row r="137" spans="1:1" s="38" customFormat="1" x14ac:dyDescent="0.35">
      <c r="A137" s="265"/>
    </row>
    <row r="138" spans="1:1" s="38" customFormat="1" x14ac:dyDescent="0.35">
      <c r="A138" s="265"/>
    </row>
    <row r="139" spans="1:1" s="38" customFormat="1" x14ac:dyDescent="0.35">
      <c r="A139" s="265"/>
    </row>
    <row r="140" spans="1:1" s="38" customFormat="1" x14ac:dyDescent="0.35">
      <c r="A140" s="265"/>
    </row>
    <row r="141" spans="1:1" s="38" customFormat="1" x14ac:dyDescent="0.35">
      <c r="A141" s="265"/>
    </row>
    <row r="142" spans="1:1" s="38" customFormat="1" x14ac:dyDescent="0.35">
      <c r="A142" s="265"/>
    </row>
    <row r="143" spans="1:1" s="38" customFormat="1" x14ac:dyDescent="0.35">
      <c r="A143" s="265"/>
    </row>
    <row r="144" spans="1:1" s="38" customFormat="1" x14ac:dyDescent="0.35">
      <c r="A144" s="265"/>
    </row>
    <row r="145" spans="1:1" s="38" customFormat="1" x14ac:dyDescent="0.35">
      <c r="A145" s="265"/>
    </row>
    <row r="146" spans="1:1" s="38" customFormat="1" x14ac:dyDescent="0.35">
      <c r="A146" s="265"/>
    </row>
    <row r="147" spans="1:1" s="38" customFormat="1" x14ac:dyDescent="0.35">
      <c r="A147" s="265"/>
    </row>
    <row r="148" spans="1:1" s="38" customFormat="1" x14ac:dyDescent="0.35">
      <c r="A148" s="265"/>
    </row>
    <row r="149" spans="1:1" s="38" customFormat="1" x14ac:dyDescent="0.35">
      <c r="A149" s="265"/>
    </row>
    <row r="150" spans="1:1" s="38" customFormat="1" x14ac:dyDescent="0.35">
      <c r="A150" s="265"/>
    </row>
    <row r="151" spans="1:1" s="38" customFormat="1" x14ac:dyDescent="0.35">
      <c r="A151" s="265"/>
    </row>
    <row r="152" spans="1:1" s="38" customFormat="1" x14ac:dyDescent="0.35">
      <c r="A152" s="265"/>
    </row>
    <row r="153" spans="1:1" s="38" customFormat="1" x14ac:dyDescent="0.35">
      <c r="A153" s="265"/>
    </row>
    <row r="154" spans="1:1" s="38" customFormat="1" x14ac:dyDescent="0.35">
      <c r="A154" s="265"/>
    </row>
  </sheetData>
  <sheetProtection selectLockedCells="1"/>
  <mergeCells count="5">
    <mergeCell ref="A1:M1"/>
    <mergeCell ref="A4:D4"/>
    <mergeCell ref="A20:F20"/>
    <mergeCell ref="A6:D6"/>
    <mergeCell ref="H3:K3"/>
  </mergeCells>
  <pageMargins left="0.7" right="0.7" top="0.75" bottom="0.75" header="0.3" footer="0.3"/>
  <pageSetup orientation="portrait" horizontalDpi="4294967293"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653BC6-9964-45A5-9B6C-DFF39EC234B7}">
  <sheetPr codeName="Sheet19">
    <tabColor theme="8"/>
    <pageSetUpPr autoPageBreaks="0"/>
  </sheetPr>
  <dimension ref="A1:W161"/>
  <sheetViews>
    <sheetView zoomScaleNormal="100" workbookViewId="0">
      <selection activeCell="E14" sqref="E14"/>
    </sheetView>
  </sheetViews>
  <sheetFormatPr defaultColWidth="9.26953125" defaultRowHeight="14.5" x14ac:dyDescent="0.35"/>
  <cols>
    <col min="1" max="1" width="28.08984375" style="266" customWidth="1"/>
    <col min="2" max="2" width="14.453125" style="260" customWidth="1"/>
    <col min="3" max="3" width="14.81640625" style="260" customWidth="1"/>
    <col min="4" max="4" width="10" style="260" customWidth="1"/>
    <col min="5" max="5" width="16.7265625" style="260" customWidth="1"/>
    <col min="6" max="6" width="10" style="260" customWidth="1"/>
    <col min="7" max="7" width="7.453125" style="260" customWidth="1"/>
    <col min="8" max="8" width="17.7265625" style="260" customWidth="1"/>
    <col min="9" max="9" width="24.36328125" style="260" customWidth="1"/>
    <col min="10" max="10" width="44.36328125" style="260" customWidth="1"/>
    <col min="11" max="11" width="13.6328125" style="260" customWidth="1"/>
    <col min="12" max="13" width="9.26953125" style="260"/>
    <col min="14" max="23" width="9.26953125" style="38"/>
    <col min="24" max="16384" width="9.26953125" style="260"/>
  </cols>
  <sheetData>
    <row r="1" spans="1:23" s="29" customFormat="1" ht="52" customHeight="1" x14ac:dyDescent="0.35">
      <c r="A1" s="435" t="s">
        <v>1511</v>
      </c>
      <c r="B1" s="435"/>
      <c r="C1" s="435"/>
      <c r="D1" s="435"/>
      <c r="E1" s="435"/>
      <c r="F1" s="435"/>
      <c r="G1" s="435"/>
      <c r="H1" s="435"/>
      <c r="I1" s="435"/>
      <c r="J1" s="435"/>
      <c r="K1" s="435"/>
      <c r="L1" s="435"/>
      <c r="M1" s="435"/>
    </row>
    <row r="2" spans="1:23" s="4" customFormat="1" ht="6" customHeight="1" x14ac:dyDescent="0.35">
      <c r="A2" s="264"/>
      <c r="B2" s="29"/>
      <c r="C2" s="186"/>
      <c r="D2" s="186"/>
      <c r="E2" s="186"/>
      <c r="F2" s="186"/>
      <c r="G2" s="186"/>
      <c r="H2" s="262"/>
      <c r="I2" s="262"/>
      <c r="J2" s="262"/>
      <c r="K2" s="262"/>
      <c r="L2" s="213"/>
      <c r="M2" s="213"/>
      <c r="N2" s="213"/>
      <c r="O2" s="213"/>
      <c r="P2" s="213"/>
      <c r="Q2" s="213"/>
      <c r="R2" s="213"/>
      <c r="S2" s="213"/>
      <c r="T2" s="213"/>
      <c r="U2" s="213"/>
      <c r="V2" s="213"/>
      <c r="W2" s="213"/>
    </row>
    <row r="3" spans="1:23" s="4" customFormat="1" ht="15.5" x14ac:dyDescent="0.35">
      <c r="A3" s="264"/>
      <c r="B3" s="29"/>
      <c r="C3" s="186"/>
      <c r="D3" s="186"/>
      <c r="E3" s="186"/>
      <c r="F3" s="186"/>
      <c r="G3" s="186"/>
      <c r="H3" s="486" t="s">
        <v>1355</v>
      </c>
      <c r="I3" s="487"/>
      <c r="J3" s="487"/>
      <c r="K3" s="488"/>
      <c r="L3" s="213"/>
      <c r="M3" s="213"/>
      <c r="N3" s="213"/>
      <c r="O3" s="213"/>
      <c r="P3" s="213"/>
      <c r="Q3" s="213"/>
      <c r="R3" s="213"/>
      <c r="S3" s="213"/>
      <c r="T3" s="213"/>
      <c r="U3" s="213"/>
      <c r="V3" s="213"/>
      <c r="W3" s="213"/>
    </row>
    <row r="4" spans="1:23" ht="22.5" customHeight="1" x14ac:dyDescent="0.35">
      <c r="A4" s="489" t="s">
        <v>1629</v>
      </c>
      <c r="B4" s="490"/>
      <c r="C4" s="490"/>
      <c r="D4" s="491"/>
      <c r="E4" s="379">
        <f>D29+F122</f>
        <v>0</v>
      </c>
      <c r="F4" s="261"/>
      <c r="G4" s="38"/>
      <c r="H4" s="229" t="s">
        <v>1357</v>
      </c>
      <c r="I4" s="229" t="s">
        <v>68</v>
      </c>
      <c r="J4" s="229" t="s">
        <v>1358</v>
      </c>
      <c r="K4" s="229" t="s">
        <v>1356</v>
      </c>
      <c r="L4" s="38"/>
      <c r="M4" s="38"/>
    </row>
    <row r="5" spans="1:23" x14ac:dyDescent="0.35">
      <c r="A5" s="265"/>
      <c r="B5" s="38"/>
      <c r="C5" s="38"/>
      <c r="D5" s="38"/>
      <c r="E5" s="38"/>
      <c r="F5" s="263"/>
      <c r="G5" s="38"/>
      <c r="H5" s="227" t="s">
        <v>73</v>
      </c>
      <c r="I5" s="227" t="s">
        <v>74</v>
      </c>
      <c r="J5" s="227" t="s">
        <v>75</v>
      </c>
      <c r="K5" s="228">
        <v>1E-3</v>
      </c>
      <c r="L5" s="38"/>
      <c r="M5" s="38"/>
    </row>
    <row r="6" spans="1:23" x14ac:dyDescent="0.35">
      <c r="A6" s="485" t="s">
        <v>1512</v>
      </c>
      <c r="B6" s="485"/>
      <c r="C6" s="485"/>
      <c r="D6" s="485"/>
      <c r="E6" s="38"/>
      <c r="F6" s="263"/>
      <c r="G6" s="38"/>
      <c r="H6" s="227" t="s">
        <v>76</v>
      </c>
      <c r="I6" s="227" t="s">
        <v>77</v>
      </c>
      <c r="J6" s="227" t="s">
        <v>78</v>
      </c>
      <c r="K6" s="228">
        <v>5.0000000000000001E-4</v>
      </c>
      <c r="L6" s="38"/>
      <c r="M6" s="38"/>
    </row>
    <row r="7" spans="1:23" ht="24" x14ac:dyDescent="0.35">
      <c r="A7" s="271" t="s">
        <v>1513</v>
      </c>
      <c r="B7" s="272" t="s">
        <v>1497</v>
      </c>
      <c r="C7" s="272" t="s">
        <v>1499</v>
      </c>
      <c r="D7" s="272" t="s">
        <v>1496</v>
      </c>
      <c r="E7" s="38"/>
      <c r="F7" s="255"/>
      <c r="G7" s="38"/>
      <c r="H7" s="227" t="s">
        <v>81</v>
      </c>
      <c r="I7" s="227" t="s">
        <v>82</v>
      </c>
      <c r="J7" s="227" t="s">
        <v>83</v>
      </c>
      <c r="K7" s="228">
        <v>2E-3</v>
      </c>
      <c r="L7" s="38"/>
      <c r="M7" s="38"/>
    </row>
    <row r="8" spans="1:23" x14ac:dyDescent="0.35">
      <c r="A8" s="274" t="s">
        <v>1515</v>
      </c>
      <c r="B8" s="278">
        <v>7</v>
      </c>
      <c r="C8" s="280"/>
      <c r="D8" s="278">
        <f t="shared" ref="D8:D17" si="0">(B8*C8)*($K$11*24*365)*$K$5</f>
        <v>0</v>
      </c>
      <c r="E8" s="38"/>
      <c r="F8" s="255"/>
      <c r="G8" s="38"/>
      <c r="H8" s="227" t="s">
        <v>85</v>
      </c>
      <c r="I8" s="227" t="s">
        <v>86</v>
      </c>
      <c r="J8" s="227" t="s">
        <v>87</v>
      </c>
      <c r="K8" s="228">
        <v>1E-3</v>
      </c>
      <c r="L8" s="38"/>
      <c r="M8" s="38"/>
    </row>
    <row r="9" spans="1:23" x14ac:dyDescent="0.35">
      <c r="A9" s="274" t="s">
        <v>1516</v>
      </c>
      <c r="B9" s="278">
        <v>7</v>
      </c>
      <c r="C9" s="280"/>
      <c r="D9" s="278">
        <f t="shared" si="0"/>
        <v>0</v>
      </c>
      <c r="E9" s="38"/>
      <c r="F9" s="255"/>
      <c r="G9" s="38"/>
      <c r="H9" s="227" t="s">
        <v>89</v>
      </c>
      <c r="I9" s="227" t="s">
        <v>90</v>
      </c>
      <c r="J9" s="227" t="s">
        <v>91</v>
      </c>
      <c r="K9" s="228">
        <v>6.9999999999999999E-4</v>
      </c>
      <c r="L9" s="38"/>
      <c r="M9" s="38"/>
    </row>
    <row r="10" spans="1:23" x14ac:dyDescent="0.35">
      <c r="A10" s="274" t="s">
        <v>1517</v>
      </c>
      <c r="B10" s="278">
        <v>14</v>
      </c>
      <c r="C10" s="280"/>
      <c r="D10" s="278">
        <f t="shared" si="0"/>
        <v>0</v>
      </c>
      <c r="E10" s="38"/>
      <c r="F10" s="255"/>
      <c r="G10" s="38"/>
      <c r="H10" s="38"/>
      <c r="I10" s="38"/>
      <c r="J10" s="38"/>
      <c r="K10" s="38"/>
      <c r="L10" s="38"/>
      <c r="M10" s="38"/>
    </row>
    <row r="11" spans="1:23" x14ac:dyDescent="0.35">
      <c r="A11" s="274" t="s">
        <v>1518</v>
      </c>
      <c r="B11" s="278">
        <v>12</v>
      </c>
      <c r="C11" s="280"/>
      <c r="D11" s="278">
        <f t="shared" si="0"/>
        <v>0</v>
      </c>
      <c r="E11" s="38"/>
      <c r="F11" s="255"/>
      <c r="G11" s="38"/>
      <c r="H11" s="284"/>
      <c r="I11" s="284"/>
      <c r="J11" s="286" t="s">
        <v>1626</v>
      </c>
      <c r="K11" s="285">
        <v>60</v>
      </c>
      <c r="L11" s="38"/>
      <c r="M11" s="38"/>
    </row>
    <row r="12" spans="1:23" x14ac:dyDescent="0.35">
      <c r="A12" s="274" t="s">
        <v>1519</v>
      </c>
      <c r="B12" s="278">
        <v>12</v>
      </c>
      <c r="C12" s="280"/>
      <c r="D12" s="278">
        <f t="shared" si="0"/>
        <v>0</v>
      </c>
      <c r="E12" s="38"/>
      <c r="F12" s="256"/>
      <c r="G12" s="38"/>
      <c r="H12" s="38"/>
      <c r="I12" s="38"/>
      <c r="J12" s="38"/>
      <c r="K12" s="38"/>
      <c r="L12" s="38"/>
      <c r="M12" s="38"/>
    </row>
    <row r="13" spans="1:23" x14ac:dyDescent="0.35">
      <c r="A13" s="274" t="s">
        <v>1520</v>
      </c>
      <c r="B13" s="278">
        <v>16</v>
      </c>
      <c r="C13" s="280"/>
      <c r="D13" s="278">
        <f t="shared" si="0"/>
        <v>0</v>
      </c>
      <c r="E13" s="38"/>
      <c r="F13" s="38"/>
      <c r="G13" s="38"/>
      <c r="H13" s="38"/>
      <c r="I13" s="38"/>
      <c r="J13" s="38"/>
      <c r="K13" s="38"/>
      <c r="L13" s="38"/>
      <c r="M13" s="38"/>
    </row>
    <row r="14" spans="1:23" x14ac:dyDescent="0.35">
      <c r="A14" s="274" t="s">
        <v>1521</v>
      </c>
      <c r="B14" s="278">
        <v>25</v>
      </c>
      <c r="C14" s="280"/>
      <c r="D14" s="278">
        <f t="shared" si="0"/>
        <v>0</v>
      </c>
      <c r="E14" s="38"/>
      <c r="F14" s="38"/>
      <c r="G14" s="38"/>
      <c r="H14" s="38"/>
      <c r="I14" s="38"/>
      <c r="J14" s="38"/>
      <c r="K14" s="38"/>
      <c r="L14" s="38"/>
      <c r="M14" s="38"/>
    </row>
    <row r="15" spans="1:23" x14ac:dyDescent="0.35">
      <c r="A15" s="274" t="s">
        <v>1522</v>
      </c>
      <c r="B15" s="278">
        <v>12</v>
      </c>
      <c r="C15" s="280"/>
      <c r="D15" s="278">
        <f t="shared" si="0"/>
        <v>0</v>
      </c>
      <c r="E15" s="38"/>
      <c r="F15" s="261"/>
      <c r="G15" s="261"/>
      <c r="H15" s="38"/>
      <c r="I15" s="38"/>
      <c r="J15" s="38"/>
      <c r="K15" s="38"/>
      <c r="L15" s="38"/>
      <c r="M15" s="38"/>
    </row>
    <row r="16" spans="1:23" x14ac:dyDescent="0.35">
      <c r="A16" s="274" t="s">
        <v>1523</v>
      </c>
      <c r="B16" s="278">
        <v>15</v>
      </c>
      <c r="C16" s="280"/>
      <c r="D16" s="278">
        <f t="shared" si="0"/>
        <v>0</v>
      </c>
      <c r="E16" s="38"/>
      <c r="F16" s="245"/>
      <c r="G16" s="243"/>
      <c r="H16" s="38"/>
      <c r="I16" s="38"/>
      <c r="J16" s="38"/>
      <c r="K16" s="38"/>
      <c r="L16" s="38"/>
      <c r="M16" s="38"/>
    </row>
    <row r="17" spans="1:13" x14ac:dyDescent="0.35">
      <c r="A17" s="274" t="s">
        <v>1524</v>
      </c>
      <c r="B17" s="278">
        <v>3</v>
      </c>
      <c r="C17" s="280"/>
      <c r="D17" s="278">
        <f t="shared" si="0"/>
        <v>0</v>
      </c>
      <c r="E17" s="38"/>
      <c r="F17" s="245"/>
      <c r="G17" s="243"/>
      <c r="H17" s="38"/>
      <c r="I17" s="38"/>
      <c r="J17" s="38"/>
      <c r="K17" s="38"/>
      <c r="L17" s="38"/>
      <c r="M17" s="38"/>
    </row>
    <row r="18" spans="1:13" x14ac:dyDescent="0.35">
      <c r="A18" s="274" t="s">
        <v>1525</v>
      </c>
      <c r="B18" s="278">
        <v>15</v>
      </c>
      <c r="C18" s="280"/>
      <c r="D18" s="278">
        <f t="shared" ref="D18:D28" si="1">(B18*C18)*($K$11*24*365)*$K$5</f>
        <v>0</v>
      </c>
      <c r="E18" s="38"/>
      <c r="F18" s="245"/>
      <c r="G18" s="243"/>
      <c r="H18" s="38"/>
      <c r="I18" s="38"/>
      <c r="J18" s="38"/>
      <c r="K18" s="38"/>
      <c r="L18" s="38"/>
      <c r="M18" s="38"/>
    </row>
    <row r="19" spans="1:13" x14ac:dyDescent="0.35">
      <c r="A19" s="274" t="s">
        <v>1526</v>
      </c>
      <c r="B19" s="278">
        <v>12</v>
      </c>
      <c r="C19" s="280"/>
      <c r="D19" s="278">
        <f t="shared" si="1"/>
        <v>0</v>
      </c>
      <c r="E19" s="38"/>
      <c r="F19" s="245"/>
      <c r="G19" s="243"/>
      <c r="H19" s="38"/>
      <c r="I19" s="38"/>
      <c r="J19" s="38"/>
      <c r="K19" s="38"/>
      <c r="L19" s="38"/>
      <c r="M19" s="38"/>
    </row>
    <row r="20" spans="1:13" x14ac:dyDescent="0.35">
      <c r="A20" s="274" t="s">
        <v>1527</v>
      </c>
      <c r="B20" s="278">
        <v>12</v>
      </c>
      <c r="C20" s="280"/>
      <c r="D20" s="278">
        <f t="shared" si="1"/>
        <v>0</v>
      </c>
      <c r="E20" s="38"/>
      <c r="F20" s="245"/>
      <c r="G20" s="243"/>
      <c r="H20" s="38"/>
      <c r="I20" s="38"/>
      <c r="J20" s="38"/>
      <c r="K20" s="38"/>
      <c r="L20" s="38"/>
      <c r="M20" s="38"/>
    </row>
    <row r="21" spans="1:13" x14ac:dyDescent="0.35">
      <c r="A21" s="274" t="s">
        <v>1528</v>
      </c>
      <c r="B21" s="278">
        <v>15</v>
      </c>
      <c r="C21" s="280"/>
      <c r="D21" s="278">
        <f t="shared" si="1"/>
        <v>0</v>
      </c>
      <c r="E21" s="38"/>
      <c r="F21" s="245"/>
      <c r="G21" s="243"/>
      <c r="H21" s="38"/>
      <c r="I21" s="38"/>
      <c r="J21" s="38"/>
      <c r="K21" s="38"/>
      <c r="L21" s="38"/>
      <c r="M21" s="38"/>
    </row>
    <row r="22" spans="1:13" x14ac:dyDescent="0.35">
      <c r="A22" s="274" t="s">
        <v>1529</v>
      </c>
      <c r="B22" s="278">
        <v>12</v>
      </c>
      <c r="C22" s="280"/>
      <c r="D22" s="278">
        <f t="shared" si="1"/>
        <v>0</v>
      </c>
      <c r="E22" s="38"/>
      <c r="F22" s="245"/>
      <c r="G22" s="243"/>
      <c r="H22" s="38"/>
      <c r="I22" s="38"/>
      <c r="J22" s="38"/>
      <c r="K22" s="38"/>
      <c r="L22" s="38"/>
      <c r="M22" s="38"/>
    </row>
    <row r="23" spans="1:13" x14ac:dyDescent="0.35">
      <c r="A23" s="274" t="s">
        <v>1530</v>
      </c>
      <c r="B23" s="278">
        <v>8</v>
      </c>
      <c r="C23" s="280"/>
      <c r="D23" s="278">
        <f t="shared" si="1"/>
        <v>0</v>
      </c>
      <c r="E23" s="38"/>
      <c r="F23" s="245"/>
      <c r="G23" s="243"/>
      <c r="H23" s="38"/>
      <c r="I23" s="38"/>
      <c r="J23" s="38"/>
      <c r="K23" s="38"/>
      <c r="L23" s="38"/>
      <c r="M23" s="38"/>
    </row>
    <row r="24" spans="1:13" x14ac:dyDescent="0.35">
      <c r="A24" s="274" t="s">
        <v>1531</v>
      </c>
      <c r="B24" s="278">
        <v>8</v>
      </c>
      <c r="C24" s="280"/>
      <c r="D24" s="278">
        <f t="shared" si="1"/>
        <v>0</v>
      </c>
      <c r="E24" s="38"/>
      <c r="F24" s="245"/>
      <c r="G24" s="243"/>
      <c r="H24" s="38"/>
      <c r="I24" s="38"/>
      <c r="J24" s="38"/>
      <c r="K24" s="38"/>
      <c r="L24" s="38"/>
      <c r="M24" s="38"/>
    </row>
    <row r="25" spans="1:13" x14ac:dyDescent="0.35">
      <c r="A25" s="274" t="s">
        <v>1532</v>
      </c>
      <c r="B25" s="278">
        <v>8</v>
      </c>
      <c r="C25" s="280"/>
      <c r="D25" s="278">
        <f t="shared" si="1"/>
        <v>0</v>
      </c>
      <c r="E25" s="38"/>
      <c r="F25" s="245"/>
      <c r="G25" s="243"/>
      <c r="H25" s="38"/>
      <c r="I25" s="38"/>
      <c r="J25" s="38"/>
      <c r="K25" s="38"/>
      <c r="L25" s="38"/>
      <c r="M25" s="38"/>
    </row>
    <row r="26" spans="1:13" x14ac:dyDescent="0.35">
      <c r="A26" s="274" t="s">
        <v>1533</v>
      </c>
      <c r="B26" s="278">
        <v>8</v>
      </c>
      <c r="C26" s="280"/>
      <c r="D26" s="278">
        <f t="shared" si="1"/>
        <v>0</v>
      </c>
      <c r="E26" s="38"/>
      <c r="F26" s="245"/>
      <c r="G26" s="243"/>
      <c r="H26" s="38"/>
      <c r="I26" s="38"/>
      <c r="J26" s="38"/>
      <c r="K26" s="38"/>
      <c r="L26" s="38"/>
      <c r="M26" s="38"/>
    </row>
    <row r="27" spans="1:13" x14ac:dyDescent="0.35">
      <c r="A27" s="274" t="s">
        <v>1534</v>
      </c>
      <c r="B27" s="278">
        <v>7</v>
      </c>
      <c r="C27" s="280"/>
      <c r="D27" s="278">
        <f t="shared" si="1"/>
        <v>0</v>
      </c>
      <c r="E27" s="38"/>
      <c r="F27" s="245"/>
      <c r="G27" s="243"/>
      <c r="H27" s="38"/>
      <c r="I27" s="38"/>
      <c r="J27" s="38"/>
      <c r="K27" s="38"/>
      <c r="L27" s="38"/>
      <c r="M27" s="38"/>
    </row>
    <row r="28" spans="1:13" x14ac:dyDescent="0.35">
      <c r="A28" s="274" t="s">
        <v>1535</v>
      </c>
      <c r="B28" s="278">
        <v>10</v>
      </c>
      <c r="C28" s="280"/>
      <c r="D28" s="278">
        <f t="shared" si="1"/>
        <v>0</v>
      </c>
      <c r="E28" s="38"/>
      <c r="F28" s="245"/>
      <c r="G28" s="243"/>
      <c r="H28" s="38"/>
      <c r="I28" s="38"/>
      <c r="J28" s="38"/>
      <c r="K28" s="38"/>
      <c r="L28" s="38"/>
      <c r="M28" s="38"/>
    </row>
    <row r="29" spans="1:13" x14ac:dyDescent="0.35">
      <c r="A29" s="267"/>
      <c r="B29" s="268"/>
      <c r="C29" s="276" t="s">
        <v>26</v>
      </c>
      <c r="D29" s="277">
        <f>SUM(D8:D17)</f>
        <v>0</v>
      </c>
      <c r="E29" s="269"/>
      <c r="F29" s="245"/>
      <c r="G29" s="243"/>
      <c r="H29" s="38"/>
      <c r="I29" s="38"/>
      <c r="J29" s="38"/>
      <c r="K29" s="38"/>
      <c r="L29" s="38"/>
      <c r="M29" s="38"/>
    </row>
    <row r="30" spans="1:13" x14ac:dyDescent="0.35">
      <c r="A30" s="267"/>
      <c r="B30" s="268"/>
      <c r="C30" s="268"/>
      <c r="D30" s="245"/>
      <c r="E30" s="269"/>
      <c r="F30" s="245"/>
      <c r="G30" s="243"/>
      <c r="H30" s="38"/>
      <c r="I30" s="38"/>
      <c r="J30" s="38"/>
      <c r="K30" s="38"/>
      <c r="L30" s="38"/>
      <c r="M30" s="38"/>
    </row>
    <row r="31" spans="1:13" x14ac:dyDescent="0.35">
      <c r="A31" s="484" t="s">
        <v>1514</v>
      </c>
      <c r="B31" s="484"/>
      <c r="C31" s="484"/>
      <c r="D31" s="484"/>
      <c r="E31" s="484"/>
      <c r="F31" s="484"/>
      <c r="G31" s="243"/>
      <c r="H31" s="38"/>
      <c r="I31" s="38"/>
      <c r="J31" s="38"/>
      <c r="K31" s="38"/>
      <c r="L31" s="38"/>
      <c r="M31" s="38"/>
    </row>
    <row r="32" spans="1:13" ht="36" x14ac:dyDescent="0.35">
      <c r="A32" s="271" t="s">
        <v>1513</v>
      </c>
      <c r="B32" s="272" t="s">
        <v>1498</v>
      </c>
      <c r="C32" s="272" t="s">
        <v>1627</v>
      </c>
      <c r="D32" s="272" t="s">
        <v>1497</v>
      </c>
      <c r="E32" s="272" t="s">
        <v>1499</v>
      </c>
      <c r="F32" s="272" t="s">
        <v>1496</v>
      </c>
      <c r="G32" s="243"/>
      <c r="H32" s="38"/>
      <c r="I32" s="38"/>
      <c r="J32" s="38"/>
      <c r="K32" s="38"/>
      <c r="L32" s="38"/>
      <c r="M32" s="38"/>
    </row>
    <row r="33" spans="1:13" x14ac:dyDescent="0.35">
      <c r="A33" s="273" t="s">
        <v>1536</v>
      </c>
      <c r="B33" s="275">
        <v>9</v>
      </c>
      <c r="C33" s="275">
        <v>8</v>
      </c>
      <c r="D33" s="282">
        <f>C33</f>
        <v>8</v>
      </c>
      <c r="E33" s="282"/>
      <c r="F33" s="277">
        <f t="shared" ref="F33:F64" si="2">(D33*E33)*($K$11*24*365)*$K$5</f>
        <v>0</v>
      </c>
      <c r="G33" s="243"/>
      <c r="H33" s="38"/>
      <c r="I33" s="38"/>
      <c r="J33" s="38"/>
      <c r="K33" s="38"/>
      <c r="L33" s="38"/>
      <c r="M33" s="38"/>
    </row>
    <row r="34" spans="1:13" x14ac:dyDescent="0.35">
      <c r="A34" s="273" t="s">
        <v>1537</v>
      </c>
      <c r="B34" s="275">
        <v>3</v>
      </c>
      <c r="C34" s="275">
        <v>2</v>
      </c>
      <c r="D34" s="282">
        <f t="shared" ref="D34:D97" si="3">C34</f>
        <v>2</v>
      </c>
      <c r="E34" s="282"/>
      <c r="F34" s="277">
        <f t="shared" si="2"/>
        <v>0</v>
      </c>
      <c r="G34" s="243"/>
      <c r="H34" s="38"/>
      <c r="I34" s="38"/>
      <c r="J34" s="38"/>
      <c r="K34" s="38"/>
      <c r="L34" s="38"/>
      <c r="M34" s="38"/>
    </row>
    <row r="35" spans="1:13" x14ac:dyDescent="0.35">
      <c r="A35" s="273" t="s">
        <v>1538</v>
      </c>
      <c r="B35" s="275">
        <v>20</v>
      </c>
      <c r="C35" s="275">
        <v>6</v>
      </c>
      <c r="D35" s="282">
        <f t="shared" si="3"/>
        <v>6</v>
      </c>
      <c r="E35" s="282"/>
      <c r="F35" s="277">
        <f t="shared" si="2"/>
        <v>0</v>
      </c>
      <c r="G35" s="243"/>
      <c r="H35" s="38"/>
      <c r="I35" s="38"/>
      <c r="J35" s="38"/>
      <c r="K35" s="38"/>
      <c r="L35" s="38"/>
      <c r="M35" s="38"/>
    </row>
    <row r="36" spans="1:13" ht="26" x14ac:dyDescent="0.35">
      <c r="A36" s="273" t="s">
        <v>1539</v>
      </c>
      <c r="B36" s="275">
        <v>36</v>
      </c>
      <c r="C36" s="275">
        <v>10</v>
      </c>
      <c r="D36" s="282">
        <f t="shared" si="3"/>
        <v>10</v>
      </c>
      <c r="E36" s="282"/>
      <c r="F36" s="277">
        <f t="shared" si="2"/>
        <v>0</v>
      </c>
      <c r="G36" s="243"/>
      <c r="H36" s="38"/>
      <c r="I36" s="38"/>
      <c r="J36" s="38"/>
      <c r="K36" s="38"/>
      <c r="L36" s="38"/>
      <c r="M36" s="38"/>
    </row>
    <row r="37" spans="1:13" x14ac:dyDescent="0.35">
      <c r="A37" s="273" t="s">
        <v>1540</v>
      </c>
      <c r="B37" s="275">
        <v>30</v>
      </c>
      <c r="C37" s="275">
        <v>19</v>
      </c>
      <c r="D37" s="282">
        <f t="shared" si="3"/>
        <v>19</v>
      </c>
      <c r="E37" s="282"/>
      <c r="F37" s="277">
        <f t="shared" si="2"/>
        <v>0</v>
      </c>
      <c r="G37" s="248"/>
      <c r="H37" s="38"/>
      <c r="I37" s="38"/>
      <c r="J37" s="38"/>
      <c r="K37" s="38"/>
      <c r="L37" s="38"/>
      <c r="M37" s="38"/>
    </row>
    <row r="38" spans="1:13" x14ac:dyDescent="0.35">
      <c r="A38" s="273" t="s">
        <v>1541</v>
      </c>
      <c r="B38" s="275">
        <v>3</v>
      </c>
      <c r="C38" s="275">
        <v>3</v>
      </c>
      <c r="D38" s="282">
        <f t="shared" si="3"/>
        <v>3</v>
      </c>
      <c r="E38" s="282"/>
      <c r="F38" s="277">
        <f t="shared" si="2"/>
        <v>0</v>
      </c>
      <c r="G38" s="38"/>
      <c r="H38" s="38"/>
      <c r="I38" s="38"/>
      <c r="J38" s="38"/>
      <c r="K38" s="38"/>
      <c r="L38" s="38"/>
      <c r="M38" s="38"/>
    </row>
    <row r="39" spans="1:13" x14ac:dyDescent="0.35">
      <c r="A39" s="273" t="s">
        <v>1542</v>
      </c>
      <c r="B39" s="275">
        <v>31</v>
      </c>
      <c r="C39" s="275">
        <v>13</v>
      </c>
      <c r="D39" s="282">
        <f t="shared" si="3"/>
        <v>13</v>
      </c>
      <c r="E39" s="282"/>
      <c r="F39" s="277">
        <f t="shared" si="2"/>
        <v>0</v>
      </c>
      <c r="G39" s="38"/>
      <c r="H39" s="38"/>
      <c r="I39" s="38"/>
      <c r="J39" s="38"/>
      <c r="K39" s="38"/>
      <c r="L39" s="38"/>
      <c r="M39" s="38"/>
    </row>
    <row r="40" spans="1:13" x14ac:dyDescent="0.35">
      <c r="A40" s="273" t="s">
        <v>1543</v>
      </c>
      <c r="B40" s="275">
        <v>9</v>
      </c>
      <c r="C40" s="275">
        <v>8</v>
      </c>
      <c r="D40" s="282">
        <f t="shared" si="3"/>
        <v>8</v>
      </c>
      <c r="E40" s="282"/>
      <c r="F40" s="277">
        <f t="shared" si="2"/>
        <v>0</v>
      </c>
      <c r="G40" s="38"/>
      <c r="H40" s="38"/>
      <c r="I40" s="38"/>
      <c r="J40" s="38"/>
      <c r="K40" s="38"/>
      <c r="L40" s="38"/>
      <c r="M40" s="38"/>
    </row>
    <row r="41" spans="1:13" x14ac:dyDescent="0.35">
      <c r="A41" s="273" t="s">
        <v>1544</v>
      </c>
      <c r="B41" s="275">
        <v>9</v>
      </c>
      <c r="C41" s="275">
        <v>8</v>
      </c>
      <c r="D41" s="282">
        <f t="shared" si="3"/>
        <v>8</v>
      </c>
      <c r="E41" s="282"/>
      <c r="F41" s="277">
        <f t="shared" si="2"/>
        <v>0</v>
      </c>
      <c r="G41" s="38"/>
      <c r="H41" s="38"/>
      <c r="I41" s="38"/>
      <c r="J41" s="38"/>
      <c r="K41" s="38"/>
      <c r="L41" s="38"/>
      <c r="M41" s="38"/>
    </row>
    <row r="42" spans="1:13" x14ac:dyDescent="0.35">
      <c r="A42" s="273" t="s">
        <v>1545</v>
      </c>
      <c r="B42" s="275">
        <v>9</v>
      </c>
      <c r="C42" s="275">
        <v>8</v>
      </c>
      <c r="D42" s="282">
        <f t="shared" si="3"/>
        <v>8</v>
      </c>
      <c r="E42" s="282"/>
      <c r="F42" s="277">
        <f t="shared" si="2"/>
        <v>0</v>
      </c>
      <c r="G42" s="38"/>
      <c r="H42" s="38"/>
      <c r="I42" s="38"/>
      <c r="J42" s="38"/>
      <c r="K42" s="38"/>
      <c r="L42" s="38"/>
      <c r="M42" s="38"/>
    </row>
    <row r="43" spans="1:13" x14ac:dyDescent="0.35">
      <c r="A43" s="273" t="s">
        <v>1546</v>
      </c>
      <c r="B43" s="275">
        <v>9</v>
      </c>
      <c r="C43" s="275">
        <v>8</v>
      </c>
      <c r="D43" s="282">
        <f t="shared" si="3"/>
        <v>8</v>
      </c>
      <c r="E43" s="282"/>
      <c r="F43" s="277">
        <f t="shared" si="2"/>
        <v>0</v>
      </c>
      <c r="G43" s="38"/>
      <c r="H43" s="38"/>
      <c r="I43" s="38"/>
      <c r="J43" s="38"/>
      <c r="K43" s="38"/>
      <c r="L43" s="38"/>
      <c r="M43" s="38"/>
    </row>
    <row r="44" spans="1:13" s="38" customFormat="1" x14ac:dyDescent="0.35">
      <c r="A44" s="273" t="s">
        <v>1547</v>
      </c>
      <c r="B44" s="275">
        <v>9</v>
      </c>
      <c r="C44" s="275">
        <v>8</v>
      </c>
      <c r="D44" s="282">
        <f t="shared" si="3"/>
        <v>8</v>
      </c>
      <c r="E44" s="282"/>
      <c r="F44" s="277">
        <f t="shared" si="2"/>
        <v>0</v>
      </c>
    </row>
    <row r="45" spans="1:13" s="38" customFormat="1" x14ac:dyDescent="0.35">
      <c r="A45" s="273" t="s">
        <v>1548</v>
      </c>
      <c r="B45" s="275">
        <v>15</v>
      </c>
      <c r="C45" s="275">
        <v>14</v>
      </c>
      <c r="D45" s="282">
        <f t="shared" si="3"/>
        <v>14</v>
      </c>
      <c r="E45" s="282"/>
      <c r="F45" s="277">
        <f t="shared" si="2"/>
        <v>0</v>
      </c>
    </row>
    <row r="46" spans="1:13" s="38" customFormat="1" x14ac:dyDescent="0.35">
      <c r="A46" s="273" t="s">
        <v>1549</v>
      </c>
      <c r="B46" s="275">
        <v>1</v>
      </c>
      <c r="C46" s="275">
        <v>1</v>
      </c>
      <c r="D46" s="282">
        <f t="shared" si="3"/>
        <v>1</v>
      </c>
      <c r="E46" s="282"/>
      <c r="F46" s="277">
        <f t="shared" si="2"/>
        <v>0</v>
      </c>
    </row>
    <row r="47" spans="1:13" s="38" customFormat="1" x14ac:dyDescent="0.35">
      <c r="A47" s="273" t="s">
        <v>1550</v>
      </c>
      <c r="B47" s="275">
        <v>13</v>
      </c>
      <c r="C47" s="275">
        <v>8</v>
      </c>
      <c r="D47" s="282">
        <f t="shared" si="3"/>
        <v>8</v>
      </c>
      <c r="E47" s="282"/>
      <c r="F47" s="277">
        <f t="shared" si="2"/>
        <v>0</v>
      </c>
    </row>
    <row r="48" spans="1:13" s="38" customFormat="1" x14ac:dyDescent="0.35">
      <c r="A48" s="273" t="s">
        <v>1551</v>
      </c>
      <c r="B48" s="275">
        <v>9</v>
      </c>
      <c r="C48" s="275">
        <v>8</v>
      </c>
      <c r="D48" s="282">
        <f t="shared" si="3"/>
        <v>8</v>
      </c>
      <c r="E48" s="282"/>
      <c r="F48" s="277">
        <f t="shared" si="2"/>
        <v>0</v>
      </c>
    </row>
    <row r="49" spans="1:6" s="38" customFormat="1" ht="26" x14ac:dyDescent="0.35">
      <c r="A49" s="273" t="s">
        <v>1552</v>
      </c>
      <c r="B49" s="275">
        <v>2</v>
      </c>
      <c r="C49" s="275">
        <v>2</v>
      </c>
      <c r="D49" s="282">
        <f t="shared" si="3"/>
        <v>2</v>
      </c>
      <c r="E49" s="282"/>
      <c r="F49" s="277">
        <f t="shared" si="2"/>
        <v>0</v>
      </c>
    </row>
    <row r="50" spans="1:6" s="38" customFormat="1" ht="26" x14ac:dyDescent="0.35">
      <c r="A50" s="273" t="s">
        <v>1553</v>
      </c>
      <c r="B50" s="275">
        <v>4</v>
      </c>
      <c r="C50" s="275">
        <v>2</v>
      </c>
      <c r="D50" s="282">
        <f t="shared" si="3"/>
        <v>2</v>
      </c>
      <c r="E50" s="282"/>
      <c r="F50" s="277">
        <f t="shared" si="2"/>
        <v>0</v>
      </c>
    </row>
    <row r="51" spans="1:6" s="38" customFormat="1" x14ac:dyDescent="0.35">
      <c r="A51" s="273" t="s">
        <v>1554</v>
      </c>
      <c r="B51" s="275">
        <v>4</v>
      </c>
      <c r="C51" s="275">
        <v>4</v>
      </c>
      <c r="D51" s="282">
        <f t="shared" si="3"/>
        <v>4</v>
      </c>
      <c r="E51" s="282"/>
      <c r="F51" s="277">
        <f t="shared" si="2"/>
        <v>0</v>
      </c>
    </row>
    <row r="52" spans="1:6" s="38" customFormat="1" x14ac:dyDescent="0.35">
      <c r="A52" s="273" t="s">
        <v>1555</v>
      </c>
      <c r="B52" s="275">
        <v>6</v>
      </c>
      <c r="C52" s="275">
        <v>5</v>
      </c>
      <c r="D52" s="282">
        <f t="shared" si="3"/>
        <v>5</v>
      </c>
      <c r="E52" s="282"/>
      <c r="F52" s="277">
        <f t="shared" si="2"/>
        <v>0</v>
      </c>
    </row>
    <row r="53" spans="1:6" s="38" customFormat="1" x14ac:dyDescent="0.35">
      <c r="A53" s="273" t="s">
        <v>1556</v>
      </c>
      <c r="B53" s="275">
        <v>9</v>
      </c>
      <c r="C53" s="275">
        <v>8</v>
      </c>
      <c r="D53" s="282">
        <f t="shared" si="3"/>
        <v>8</v>
      </c>
      <c r="E53" s="282"/>
      <c r="F53" s="277">
        <f t="shared" si="2"/>
        <v>0</v>
      </c>
    </row>
    <row r="54" spans="1:6" s="38" customFormat="1" x14ac:dyDescent="0.35">
      <c r="A54" s="273" t="s">
        <v>1557</v>
      </c>
      <c r="B54" s="275">
        <v>9</v>
      </c>
      <c r="C54" s="275">
        <v>8</v>
      </c>
      <c r="D54" s="282">
        <f t="shared" si="3"/>
        <v>8</v>
      </c>
      <c r="E54" s="282"/>
      <c r="F54" s="277">
        <f t="shared" si="2"/>
        <v>0</v>
      </c>
    </row>
    <row r="55" spans="1:6" s="38" customFormat="1" x14ac:dyDescent="0.35">
      <c r="A55" s="273" t="s">
        <v>1558</v>
      </c>
      <c r="B55" s="275">
        <v>9</v>
      </c>
      <c r="C55" s="275">
        <v>8</v>
      </c>
      <c r="D55" s="282">
        <f t="shared" si="3"/>
        <v>8</v>
      </c>
      <c r="E55" s="282"/>
      <c r="F55" s="277">
        <f t="shared" si="2"/>
        <v>0</v>
      </c>
    </row>
    <row r="56" spans="1:6" s="38" customFormat="1" x14ac:dyDescent="0.35">
      <c r="A56" s="273" t="s">
        <v>1559</v>
      </c>
      <c r="B56" s="275">
        <v>27</v>
      </c>
      <c r="C56" s="275">
        <v>17</v>
      </c>
      <c r="D56" s="282">
        <f t="shared" si="3"/>
        <v>17</v>
      </c>
      <c r="E56" s="282"/>
      <c r="F56" s="277">
        <f t="shared" si="2"/>
        <v>0</v>
      </c>
    </row>
    <row r="57" spans="1:6" s="38" customFormat="1" x14ac:dyDescent="0.35">
      <c r="A57" s="273" t="s">
        <v>1560</v>
      </c>
      <c r="B57" s="275">
        <v>2</v>
      </c>
      <c r="C57" s="275">
        <v>2</v>
      </c>
      <c r="D57" s="282">
        <f t="shared" si="3"/>
        <v>2</v>
      </c>
      <c r="E57" s="282"/>
      <c r="F57" s="277">
        <f t="shared" si="2"/>
        <v>0</v>
      </c>
    </row>
    <row r="58" spans="1:6" s="38" customFormat="1" x14ac:dyDescent="0.35">
      <c r="A58" s="273" t="s">
        <v>1561</v>
      </c>
      <c r="B58" s="275">
        <v>26</v>
      </c>
      <c r="C58" s="275">
        <v>8</v>
      </c>
      <c r="D58" s="282">
        <f t="shared" si="3"/>
        <v>8</v>
      </c>
      <c r="E58" s="282"/>
      <c r="F58" s="277">
        <f t="shared" si="2"/>
        <v>0</v>
      </c>
    </row>
    <row r="59" spans="1:6" s="38" customFormat="1" x14ac:dyDescent="0.35">
      <c r="A59" s="273" t="s">
        <v>1562</v>
      </c>
      <c r="B59" s="275">
        <v>7</v>
      </c>
      <c r="C59" s="275">
        <v>6</v>
      </c>
      <c r="D59" s="282">
        <f t="shared" si="3"/>
        <v>6</v>
      </c>
      <c r="E59" s="282"/>
      <c r="F59" s="277">
        <f t="shared" si="2"/>
        <v>0</v>
      </c>
    </row>
    <row r="60" spans="1:6" s="38" customFormat="1" x14ac:dyDescent="0.35">
      <c r="A60" s="273" t="s">
        <v>1563</v>
      </c>
      <c r="B60" s="275">
        <v>5</v>
      </c>
      <c r="C60" s="275">
        <v>5</v>
      </c>
      <c r="D60" s="282">
        <f t="shared" si="3"/>
        <v>5</v>
      </c>
      <c r="E60" s="282"/>
      <c r="F60" s="277">
        <f t="shared" si="2"/>
        <v>0</v>
      </c>
    </row>
    <row r="61" spans="1:6" s="38" customFormat="1" x14ac:dyDescent="0.35">
      <c r="A61" s="273" t="s">
        <v>1564</v>
      </c>
      <c r="B61" s="275">
        <v>6</v>
      </c>
      <c r="C61" s="275">
        <v>6</v>
      </c>
      <c r="D61" s="282">
        <f t="shared" si="3"/>
        <v>6</v>
      </c>
      <c r="E61" s="282"/>
      <c r="F61" s="277">
        <f t="shared" si="2"/>
        <v>0</v>
      </c>
    </row>
    <row r="62" spans="1:6" s="38" customFormat="1" x14ac:dyDescent="0.35">
      <c r="A62" s="273" t="s">
        <v>1565</v>
      </c>
      <c r="B62" s="275">
        <v>15</v>
      </c>
      <c r="C62" s="275">
        <v>10</v>
      </c>
      <c r="D62" s="282">
        <f t="shared" si="3"/>
        <v>10</v>
      </c>
      <c r="E62" s="282"/>
      <c r="F62" s="277">
        <f t="shared" si="2"/>
        <v>0</v>
      </c>
    </row>
    <row r="63" spans="1:6" s="38" customFormat="1" x14ac:dyDescent="0.35">
      <c r="A63" s="273" t="s">
        <v>1566</v>
      </c>
      <c r="B63" s="275">
        <v>15</v>
      </c>
      <c r="C63" s="275">
        <v>10</v>
      </c>
      <c r="D63" s="282">
        <f t="shared" si="3"/>
        <v>10</v>
      </c>
      <c r="E63" s="282"/>
      <c r="F63" s="277">
        <f t="shared" si="2"/>
        <v>0</v>
      </c>
    </row>
    <row r="64" spans="1:6" s="38" customFormat="1" x14ac:dyDescent="0.35">
      <c r="A64" s="273" t="s">
        <v>1567</v>
      </c>
      <c r="B64" s="275">
        <v>8</v>
      </c>
      <c r="C64" s="275">
        <v>7</v>
      </c>
      <c r="D64" s="282">
        <f t="shared" si="3"/>
        <v>7</v>
      </c>
      <c r="E64" s="282"/>
      <c r="F64" s="277">
        <f t="shared" si="2"/>
        <v>0</v>
      </c>
    </row>
    <row r="65" spans="1:6" s="38" customFormat="1" x14ac:dyDescent="0.35">
      <c r="A65" s="273" t="s">
        <v>1568</v>
      </c>
      <c r="B65" s="275">
        <v>16</v>
      </c>
      <c r="C65" s="275">
        <v>10</v>
      </c>
      <c r="D65" s="282">
        <f t="shared" si="3"/>
        <v>10</v>
      </c>
      <c r="E65" s="282"/>
      <c r="F65" s="277">
        <f t="shared" ref="F65:F96" si="4">(D65*E65)*($K$11*24*365)*$K$5</f>
        <v>0</v>
      </c>
    </row>
    <row r="66" spans="1:6" s="38" customFormat="1" x14ac:dyDescent="0.35">
      <c r="A66" s="273" t="s">
        <v>1569</v>
      </c>
      <c r="B66" s="275">
        <v>3</v>
      </c>
      <c r="C66" s="275">
        <v>3</v>
      </c>
      <c r="D66" s="282">
        <f t="shared" si="3"/>
        <v>3</v>
      </c>
      <c r="E66" s="282"/>
      <c r="F66" s="277">
        <f t="shared" si="4"/>
        <v>0</v>
      </c>
    </row>
    <row r="67" spans="1:6" s="38" customFormat="1" x14ac:dyDescent="0.35">
      <c r="A67" s="273" t="s">
        <v>1570</v>
      </c>
      <c r="B67" s="275">
        <v>3</v>
      </c>
      <c r="C67" s="275">
        <v>3</v>
      </c>
      <c r="D67" s="282">
        <f t="shared" si="3"/>
        <v>3</v>
      </c>
      <c r="E67" s="282"/>
      <c r="F67" s="277">
        <f t="shared" si="4"/>
        <v>0</v>
      </c>
    </row>
    <row r="68" spans="1:6" s="38" customFormat="1" x14ac:dyDescent="0.35">
      <c r="A68" s="273" t="s">
        <v>1571</v>
      </c>
      <c r="B68" s="275">
        <v>9</v>
      </c>
      <c r="C68" s="275">
        <v>8</v>
      </c>
      <c r="D68" s="282">
        <f t="shared" si="3"/>
        <v>8</v>
      </c>
      <c r="E68" s="282"/>
      <c r="F68" s="277">
        <f t="shared" si="4"/>
        <v>0</v>
      </c>
    </row>
    <row r="69" spans="1:6" s="38" customFormat="1" x14ac:dyDescent="0.35">
      <c r="A69" s="273" t="s">
        <v>1572</v>
      </c>
      <c r="B69" s="275">
        <v>10</v>
      </c>
      <c r="C69" s="275">
        <v>9</v>
      </c>
      <c r="D69" s="282">
        <f t="shared" si="3"/>
        <v>9</v>
      </c>
      <c r="E69" s="282"/>
      <c r="F69" s="277">
        <f t="shared" si="4"/>
        <v>0</v>
      </c>
    </row>
    <row r="70" spans="1:6" s="38" customFormat="1" x14ac:dyDescent="0.35">
      <c r="A70" s="273" t="s">
        <v>1573</v>
      </c>
      <c r="B70" s="275">
        <v>10</v>
      </c>
      <c r="C70" s="275">
        <v>9</v>
      </c>
      <c r="D70" s="282">
        <f t="shared" si="3"/>
        <v>9</v>
      </c>
      <c r="E70" s="282"/>
      <c r="F70" s="277">
        <f t="shared" si="4"/>
        <v>0</v>
      </c>
    </row>
    <row r="71" spans="1:6" s="38" customFormat="1" x14ac:dyDescent="0.35">
      <c r="A71" s="273" t="s">
        <v>1574</v>
      </c>
      <c r="B71" s="275">
        <v>19</v>
      </c>
      <c r="C71" s="275">
        <v>11</v>
      </c>
      <c r="D71" s="282">
        <f t="shared" si="3"/>
        <v>11</v>
      </c>
      <c r="E71" s="282"/>
      <c r="F71" s="277">
        <f t="shared" si="4"/>
        <v>0</v>
      </c>
    </row>
    <row r="72" spans="1:6" s="38" customFormat="1" x14ac:dyDescent="0.35">
      <c r="A72" s="273" t="s">
        <v>1575</v>
      </c>
      <c r="B72" s="275">
        <v>6</v>
      </c>
      <c r="C72" s="275">
        <v>6</v>
      </c>
      <c r="D72" s="282">
        <f t="shared" si="3"/>
        <v>6</v>
      </c>
      <c r="E72" s="282"/>
      <c r="F72" s="277">
        <f t="shared" si="4"/>
        <v>0</v>
      </c>
    </row>
    <row r="73" spans="1:6" s="38" customFormat="1" x14ac:dyDescent="0.35">
      <c r="A73" s="273" t="s">
        <v>1576</v>
      </c>
      <c r="B73" s="275">
        <v>9</v>
      </c>
      <c r="C73" s="275">
        <v>8</v>
      </c>
      <c r="D73" s="282">
        <f t="shared" si="3"/>
        <v>8</v>
      </c>
      <c r="E73" s="282"/>
      <c r="F73" s="277">
        <f t="shared" si="4"/>
        <v>0</v>
      </c>
    </row>
    <row r="74" spans="1:6" s="38" customFormat="1" x14ac:dyDescent="0.35">
      <c r="A74" s="273" t="s">
        <v>1577</v>
      </c>
      <c r="B74" s="275">
        <v>5</v>
      </c>
      <c r="C74" s="275">
        <v>4</v>
      </c>
      <c r="D74" s="282">
        <f t="shared" si="3"/>
        <v>4</v>
      </c>
      <c r="E74" s="282"/>
      <c r="F74" s="277">
        <f t="shared" si="4"/>
        <v>0</v>
      </c>
    </row>
    <row r="75" spans="1:6" s="38" customFormat="1" x14ac:dyDescent="0.35">
      <c r="A75" s="273" t="s">
        <v>1578</v>
      </c>
      <c r="B75" s="275">
        <v>9</v>
      </c>
      <c r="C75" s="275">
        <v>8</v>
      </c>
      <c r="D75" s="282">
        <f t="shared" si="3"/>
        <v>8</v>
      </c>
      <c r="E75" s="282"/>
      <c r="F75" s="277">
        <f t="shared" si="4"/>
        <v>0</v>
      </c>
    </row>
    <row r="76" spans="1:6" s="38" customFormat="1" x14ac:dyDescent="0.35">
      <c r="A76" s="273" t="s">
        <v>1579</v>
      </c>
      <c r="B76" s="275">
        <v>3</v>
      </c>
      <c r="C76" s="275">
        <v>2</v>
      </c>
      <c r="D76" s="282">
        <f t="shared" si="3"/>
        <v>2</v>
      </c>
      <c r="E76" s="282"/>
      <c r="F76" s="277">
        <f t="shared" si="4"/>
        <v>0</v>
      </c>
    </row>
    <row r="77" spans="1:6" s="38" customFormat="1" x14ac:dyDescent="0.35">
      <c r="A77" s="273" t="s">
        <v>1580</v>
      </c>
      <c r="B77" s="275">
        <v>9</v>
      </c>
      <c r="C77" s="275">
        <v>8</v>
      </c>
      <c r="D77" s="282">
        <f t="shared" si="3"/>
        <v>8</v>
      </c>
      <c r="E77" s="282"/>
      <c r="F77" s="277">
        <f t="shared" si="4"/>
        <v>0</v>
      </c>
    </row>
    <row r="78" spans="1:6" s="38" customFormat="1" x14ac:dyDescent="0.35">
      <c r="A78" s="273" t="s">
        <v>1581</v>
      </c>
      <c r="B78" s="275">
        <v>9</v>
      </c>
      <c r="C78" s="275">
        <v>8</v>
      </c>
      <c r="D78" s="282">
        <f t="shared" si="3"/>
        <v>8</v>
      </c>
      <c r="E78" s="282"/>
      <c r="F78" s="277">
        <f t="shared" si="4"/>
        <v>0</v>
      </c>
    </row>
    <row r="79" spans="1:6" s="38" customFormat="1" x14ac:dyDescent="0.35">
      <c r="A79" s="273" t="s">
        <v>1582</v>
      </c>
      <c r="B79" s="275">
        <v>30</v>
      </c>
      <c r="C79" s="275">
        <v>29</v>
      </c>
      <c r="D79" s="282">
        <f t="shared" si="3"/>
        <v>29</v>
      </c>
      <c r="E79" s="282"/>
      <c r="F79" s="277">
        <f t="shared" si="4"/>
        <v>0</v>
      </c>
    </row>
    <row r="80" spans="1:6" s="38" customFormat="1" x14ac:dyDescent="0.35">
      <c r="A80" s="273" t="s">
        <v>1583</v>
      </c>
      <c r="B80" s="275">
        <v>9</v>
      </c>
      <c r="C80" s="275">
        <v>9</v>
      </c>
      <c r="D80" s="282">
        <f t="shared" si="3"/>
        <v>9</v>
      </c>
      <c r="E80" s="282"/>
      <c r="F80" s="277">
        <f t="shared" si="4"/>
        <v>0</v>
      </c>
    </row>
    <row r="81" spans="1:6" s="38" customFormat="1" x14ac:dyDescent="0.35">
      <c r="A81" s="273" t="s">
        <v>1584</v>
      </c>
      <c r="B81" s="275">
        <v>5</v>
      </c>
      <c r="C81" s="275">
        <v>5</v>
      </c>
      <c r="D81" s="282">
        <f t="shared" si="3"/>
        <v>5</v>
      </c>
      <c r="E81" s="282"/>
      <c r="F81" s="277">
        <f t="shared" si="4"/>
        <v>0</v>
      </c>
    </row>
    <row r="82" spans="1:6" s="38" customFormat="1" x14ac:dyDescent="0.35">
      <c r="A82" s="273" t="s">
        <v>1585</v>
      </c>
      <c r="B82" s="275">
        <v>5</v>
      </c>
      <c r="C82" s="275">
        <v>5</v>
      </c>
      <c r="D82" s="282">
        <f t="shared" si="3"/>
        <v>5</v>
      </c>
      <c r="E82" s="282"/>
      <c r="F82" s="277">
        <f t="shared" si="4"/>
        <v>0</v>
      </c>
    </row>
    <row r="83" spans="1:6" s="38" customFormat="1" x14ac:dyDescent="0.35">
      <c r="A83" s="273" t="s">
        <v>1586</v>
      </c>
      <c r="B83" s="275">
        <v>10</v>
      </c>
      <c r="C83" s="275">
        <v>8</v>
      </c>
      <c r="D83" s="282">
        <f t="shared" si="3"/>
        <v>8</v>
      </c>
      <c r="E83" s="282"/>
      <c r="F83" s="277">
        <f t="shared" si="4"/>
        <v>0</v>
      </c>
    </row>
    <row r="84" spans="1:6" s="38" customFormat="1" ht="26" x14ac:dyDescent="0.35">
      <c r="A84" s="273" t="s">
        <v>1587</v>
      </c>
      <c r="B84" s="275">
        <v>9</v>
      </c>
      <c r="C84" s="275">
        <v>8</v>
      </c>
      <c r="D84" s="282">
        <f t="shared" si="3"/>
        <v>8</v>
      </c>
      <c r="E84" s="282"/>
      <c r="F84" s="277">
        <f t="shared" si="4"/>
        <v>0</v>
      </c>
    </row>
    <row r="85" spans="1:6" s="38" customFormat="1" x14ac:dyDescent="0.35">
      <c r="A85" s="273" t="s">
        <v>1588</v>
      </c>
      <c r="B85" s="275">
        <v>34</v>
      </c>
      <c r="C85" s="275">
        <v>34</v>
      </c>
      <c r="D85" s="282">
        <f t="shared" si="3"/>
        <v>34</v>
      </c>
      <c r="E85" s="282"/>
      <c r="F85" s="277">
        <f t="shared" si="4"/>
        <v>0</v>
      </c>
    </row>
    <row r="86" spans="1:6" s="38" customFormat="1" x14ac:dyDescent="0.35">
      <c r="A86" s="273" t="s">
        <v>1589</v>
      </c>
      <c r="B86" s="275">
        <v>34</v>
      </c>
      <c r="C86" s="275">
        <v>30</v>
      </c>
      <c r="D86" s="282">
        <f t="shared" si="3"/>
        <v>30</v>
      </c>
      <c r="E86" s="282"/>
      <c r="F86" s="277">
        <f t="shared" si="4"/>
        <v>0</v>
      </c>
    </row>
    <row r="87" spans="1:6" s="38" customFormat="1" x14ac:dyDescent="0.35">
      <c r="A87" s="273" t="s">
        <v>1590</v>
      </c>
      <c r="B87" s="275">
        <v>2</v>
      </c>
      <c r="C87" s="275">
        <v>2</v>
      </c>
      <c r="D87" s="282">
        <f t="shared" si="3"/>
        <v>2</v>
      </c>
      <c r="E87" s="282"/>
      <c r="F87" s="277">
        <f t="shared" si="4"/>
        <v>0</v>
      </c>
    </row>
    <row r="88" spans="1:6" s="38" customFormat="1" x14ac:dyDescent="0.35">
      <c r="A88" s="273" t="s">
        <v>1591</v>
      </c>
      <c r="B88" s="275">
        <v>9</v>
      </c>
      <c r="C88" s="275">
        <v>9</v>
      </c>
      <c r="D88" s="282">
        <f t="shared" si="3"/>
        <v>9</v>
      </c>
      <c r="E88" s="282"/>
      <c r="F88" s="277">
        <f t="shared" si="4"/>
        <v>0</v>
      </c>
    </row>
    <row r="89" spans="1:6" s="38" customFormat="1" x14ac:dyDescent="0.35">
      <c r="A89" s="273" t="s">
        <v>1592</v>
      </c>
      <c r="B89" s="275">
        <v>6</v>
      </c>
      <c r="C89" s="275">
        <v>6</v>
      </c>
      <c r="D89" s="282">
        <f t="shared" si="3"/>
        <v>6</v>
      </c>
      <c r="E89" s="282"/>
      <c r="F89" s="277">
        <f t="shared" si="4"/>
        <v>0</v>
      </c>
    </row>
    <row r="90" spans="1:6" s="38" customFormat="1" x14ac:dyDescent="0.35">
      <c r="A90" s="273" t="s">
        <v>1593</v>
      </c>
      <c r="B90" s="275">
        <v>4</v>
      </c>
      <c r="C90" s="275">
        <v>4</v>
      </c>
      <c r="D90" s="282">
        <f t="shared" si="3"/>
        <v>4</v>
      </c>
      <c r="E90" s="282"/>
      <c r="F90" s="277">
        <f t="shared" si="4"/>
        <v>0</v>
      </c>
    </row>
    <row r="91" spans="1:6" s="38" customFormat="1" x14ac:dyDescent="0.35">
      <c r="A91" s="273" t="s">
        <v>1594</v>
      </c>
      <c r="B91" s="275">
        <v>19</v>
      </c>
      <c r="C91" s="275">
        <v>6</v>
      </c>
      <c r="D91" s="282">
        <f t="shared" si="3"/>
        <v>6</v>
      </c>
      <c r="E91" s="282"/>
      <c r="F91" s="277">
        <f t="shared" si="4"/>
        <v>0</v>
      </c>
    </row>
    <row r="92" spans="1:6" s="38" customFormat="1" x14ac:dyDescent="0.35">
      <c r="A92" s="273" t="s">
        <v>1595</v>
      </c>
      <c r="B92" s="275">
        <v>4</v>
      </c>
      <c r="C92" s="275">
        <v>4</v>
      </c>
      <c r="D92" s="282">
        <f t="shared" si="3"/>
        <v>4</v>
      </c>
      <c r="E92" s="282"/>
      <c r="F92" s="277">
        <f t="shared" si="4"/>
        <v>0</v>
      </c>
    </row>
    <row r="93" spans="1:6" s="38" customFormat="1" x14ac:dyDescent="0.35">
      <c r="A93" s="273" t="s">
        <v>1596</v>
      </c>
      <c r="B93" s="275">
        <v>62</v>
      </c>
      <c r="C93" s="275">
        <v>4</v>
      </c>
      <c r="D93" s="282">
        <f t="shared" si="3"/>
        <v>4</v>
      </c>
      <c r="E93" s="282"/>
      <c r="F93" s="277">
        <f t="shared" si="4"/>
        <v>0</v>
      </c>
    </row>
    <row r="94" spans="1:6" s="38" customFormat="1" x14ac:dyDescent="0.35">
      <c r="A94" s="273" t="s">
        <v>1597</v>
      </c>
      <c r="B94" s="275">
        <v>9</v>
      </c>
      <c r="C94" s="275">
        <v>8</v>
      </c>
      <c r="D94" s="282">
        <f t="shared" si="3"/>
        <v>8</v>
      </c>
      <c r="E94" s="282"/>
      <c r="F94" s="277">
        <f t="shared" si="4"/>
        <v>0</v>
      </c>
    </row>
    <row r="95" spans="1:6" s="38" customFormat="1" x14ac:dyDescent="0.35">
      <c r="A95" s="273" t="s">
        <v>1598</v>
      </c>
      <c r="B95" s="275">
        <v>8</v>
      </c>
      <c r="C95" s="275">
        <v>6</v>
      </c>
      <c r="D95" s="282">
        <f t="shared" si="3"/>
        <v>6</v>
      </c>
      <c r="E95" s="282"/>
      <c r="F95" s="277">
        <f t="shared" si="4"/>
        <v>0</v>
      </c>
    </row>
    <row r="96" spans="1:6" s="38" customFormat="1" x14ac:dyDescent="0.35">
      <c r="A96" s="273" t="s">
        <v>1599</v>
      </c>
      <c r="B96" s="275">
        <v>7</v>
      </c>
      <c r="C96" s="275">
        <v>5</v>
      </c>
      <c r="D96" s="282">
        <f t="shared" si="3"/>
        <v>5</v>
      </c>
      <c r="E96" s="282"/>
      <c r="F96" s="277">
        <f t="shared" si="4"/>
        <v>0</v>
      </c>
    </row>
    <row r="97" spans="1:6" s="38" customFormat="1" x14ac:dyDescent="0.35">
      <c r="A97" s="273" t="s">
        <v>1600</v>
      </c>
      <c r="B97" s="275">
        <v>26</v>
      </c>
      <c r="C97" s="275">
        <v>4</v>
      </c>
      <c r="D97" s="282">
        <f t="shared" si="3"/>
        <v>4</v>
      </c>
      <c r="E97" s="282"/>
      <c r="F97" s="277">
        <f t="shared" ref="F97:F121" si="5">(D97*E97)*($K$11*24*365)*$K$5</f>
        <v>0</v>
      </c>
    </row>
    <row r="98" spans="1:6" s="38" customFormat="1" x14ac:dyDescent="0.35">
      <c r="A98" s="273" t="s">
        <v>1601</v>
      </c>
      <c r="B98" s="275">
        <v>9</v>
      </c>
      <c r="C98" s="275">
        <v>8</v>
      </c>
      <c r="D98" s="282">
        <f t="shared" ref="D98:D121" si="6">C98</f>
        <v>8</v>
      </c>
      <c r="E98" s="282"/>
      <c r="F98" s="277">
        <f t="shared" si="5"/>
        <v>0</v>
      </c>
    </row>
    <row r="99" spans="1:6" s="38" customFormat="1" x14ac:dyDescent="0.35">
      <c r="A99" s="273" t="s">
        <v>1602</v>
      </c>
      <c r="B99" s="275">
        <v>13</v>
      </c>
      <c r="C99" s="275">
        <v>9</v>
      </c>
      <c r="D99" s="282">
        <f t="shared" si="6"/>
        <v>9</v>
      </c>
      <c r="E99" s="282"/>
      <c r="F99" s="277">
        <f t="shared" si="5"/>
        <v>0</v>
      </c>
    </row>
    <row r="100" spans="1:6" s="38" customFormat="1" x14ac:dyDescent="0.35">
      <c r="A100" s="273" t="s">
        <v>1603</v>
      </c>
      <c r="B100" s="275">
        <v>3</v>
      </c>
      <c r="C100" s="275">
        <v>3</v>
      </c>
      <c r="D100" s="282">
        <f t="shared" si="6"/>
        <v>3</v>
      </c>
      <c r="E100" s="282"/>
      <c r="F100" s="277">
        <f t="shared" si="5"/>
        <v>0</v>
      </c>
    </row>
    <row r="101" spans="1:6" s="38" customFormat="1" x14ac:dyDescent="0.35">
      <c r="A101" s="273" t="s">
        <v>1604</v>
      </c>
      <c r="B101" s="275">
        <v>6</v>
      </c>
      <c r="C101" s="275">
        <v>6</v>
      </c>
      <c r="D101" s="282">
        <f t="shared" si="6"/>
        <v>6</v>
      </c>
      <c r="E101" s="282"/>
      <c r="F101" s="277">
        <f t="shared" si="5"/>
        <v>0</v>
      </c>
    </row>
    <row r="102" spans="1:6" s="38" customFormat="1" x14ac:dyDescent="0.35">
      <c r="A102" s="273" t="s">
        <v>1605</v>
      </c>
      <c r="B102" s="275">
        <v>8</v>
      </c>
      <c r="C102" s="275">
        <v>6</v>
      </c>
      <c r="D102" s="282">
        <f t="shared" si="6"/>
        <v>6</v>
      </c>
      <c r="E102" s="282"/>
      <c r="F102" s="277">
        <f t="shared" si="5"/>
        <v>0</v>
      </c>
    </row>
    <row r="103" spans="1:6" s="38" customFormat="1" x14ac:dyDescent="0.35">
      <c r="A103" s="273" t="s">
        <v>1606</v>
      </c>
      <c r="B103" s="275">
        <v>26</v>
      </c>
      <c r="C103" s="275">
        <v>26</v>
      </c>
      <c r="D103" s="282">
        <f t="shared" si="6"/>
        <v>26</v>
      </c>
      <c r="E103" s="282"/>
      <c r="F103" s="277">
        <f t="shared" si="5"/>
        <v>0</v>
      </c>
    </row>
    <row r="104" spans="1:6" s="38" customFormat="1" x14ac:dyDescent="0.35">
      <c r="A104" s="273" t="s">
        <v>1607</v>
      </c>
      <c r="B104" s="275">
        <v>21</v>
      </c>
      <c r="C104" s="275">
        <v>11</v>
      </c>
      <c r="D104" s="282">
        <f t="shared" si="6"/>
        <v>11</v>
      </c>
      <c r="E104" s="282"/>
      <c r="F104" s="277">
        <f t="shared" si="5"/>
        <v>0</v>
      </c>
    </row>
    <row r="105" spans="1:6" s="38" customFormat="1" x14ac:dyDescent="0.35">
      <c r="A105" s="273" t="s">
        <v>1608</v>
      </c>
      <c r="B105" s="275">
        <v>21</v>
      </c>
      <c r="C105" s="275">
        <v>13</v>
      </c>
      <c r="D105" s="282">
        <f t="shared" si="6"/>
        <v>13</v>
      </c>
      <c r="E105" s="282"/>
      <c r="F105" s="277">
        <f t="shared" si="5"/>
        <v>0</v>
      </c>
    </row>
    <row r="106" spans="1:6" s="38" customFormat="1" x14ac:dyDescent="0.35">
      <c r="A106" s="273" t="s">
        <v>1609</v>
      </c>
      <c r="B106" s="275">
        <v>7</v>
      </c>
      <c r="C106" s="275">
        <v>7</v>
      </c>
      <c r="D106" s="282">
        <f t="shared" si="6"/>
        <v>7</v>
      </c>
      <c r="E106" s="282"/>
      <c r="F106" s="277">
        <f t="shared" si="5"/>
        <v>0</v>
      </c>
    </row>
    <row r="107" spans="1:6" s="38" customFormat="1" x14ac:dyDescent="0.35">
      <c r="A107" s="273" t="s">
        <v>1610</v>
      </c>
      <c r="B107" s="275">
        <v>7</v>
      </c>
      <c r="C107" s="275">
        <v>6</v>
      </c>
      <c r="D107" s="282">
        <f t="shared" si="6"/>
        <v>6</v>
      </c>
      <c r="E107" s="282"/>
      <c r="F107" s="277">
        <f t="shared" si="5"/>
        <v>0</v>
      </c>
    </row>
    <row r="108" spans="1:6" s="38" customFormat="1" x14ac:dyDescent="0.35">
      <c r="A108" s="273" t="s">
        <v>1611</v>
      </c>
      <c r="B108" s="275">
        <v>10</v>
      </c>
      <c r="C108" s="275">
        <v>8</v>
      </c>
      <c r="D108" s="282">
        <f t="shared" si="6"/>
        <v>8</v>
      </c>
      <c r="E108" s="282"/>
      <c r="F108" s="277">
        <f t="shared" si="5"/>
        <v>0</v>
      </c>
    </row>
    <row r="109" spans="1:6" s="38" customFormat="1" x14ac:dyDescent="0.35">
      <c r="A109" s="273" t="s">
        <v>1612</v>
      </c>
      <c r="B109" s="275">
        <v>12</v>
      </c>
      <c r="C109" s="275">
        <v>9</v>
      </c>
      <c r="D109" s="282">
        <f t="shared" si="6"/>
        <v>9</v>
      </c>
      <c r="E109" s="282"/>
      <c r="F109" s="277">
        <f t="shared" si="5"/>
        <v>0</v>
      </c>
    </row>
    <row r="110" spans="1:6" s="38" customFormat="1" x14ac:dyDescent="0.35">
      <c r="A110" s="273" t="s">
        <v>1613</v>
      </c>
      <c r="B110" s="275">
        <v>9</v>
      </c>
      <c r="C110" s="275">
        <v>8</v>
      </c>
      <c r="D110" s="282">
        <f t="shared" si="6"/>
        <v>8</v>
      </c>
      <c r="E110" s="282"/>
      <c r="F110" s="277">
        <f t="shared" si="5"/>
        <v>0</v>
      </c>
    </row>
    <row r="111" spans="1:6" s="38" customFormat="1" x14ac:dyDescent="0.35">
      <c r="A111" s="273" t="s">
        <v>1614</v>
      </c>
      <c r="B111" s="275">
        <v>9</v>
      </c>
      <c r="C111" s="275">
        <v>5</v>
      </c>
      <c r="D111" s="282">
        <f t="shared" si="6"/>
        <v>5</v>
      </c>
      <c r="E111" s="282"/>
      <c r="F111" s="277">
        <f t="shared" si="5"/>
        <v>0</v>
      </c>
    </row>
    <row r="112" spans="1:6" s="38" customFormat="1" x14ac:dyDescent="0.35">
      <c r="A112" s="273" t="s">
        <v>1615</v>
      </c>
      <c r="B112" s="275">
        <v>9</v>
      </c>
      <c r="C112" s="275">
        <v>8</v>
      </c>
      <c r="D112" s="282">
        <f t="shared" si="6"/>
        <v>8</v>
      </c>
      <c r="E112" s="282"/>
      <c r="F112" s="277">
        <f t="shared" si="5"/>
        <v>0</v>
      </c>
    </row>
    <row r="113" spans="1:6" s="38" customFormat="1" x14ac:dyDescent="0.35">
      <c r="A113" s="273" t="s">
        <v>1616</v>
      </c>
      <c r="B113" s="275">
        <v>6</v>
      </c>
      <c r="C113" s="275">
        <v>5</v>
      </c>
      <c r="D113" s="282">
        <f t="shared" si="6"/>
        <v>5</v>
      </c>
      <c r="E113" s="282"/>
      <c r="F113" s="277">
        <f t="shared" si="5"/>
        <v>0</v>
      </c>
    </row>
    <row r="114" spans="1:6" s="38" customFormat="1" x14ac:dyDescent="0.35">
      <c r="A114" s="273" t="s">
        <v>1617</v>
      </c>
      <c r="B114" s="275">
        <v>4</v>
      </c>
      <c r="C114" s="275">
        <v>4</v>
      </c>
      <c r="D114" s="282">
        <f t="shared" si="6"/>
        <v>4</v>
      </c>
      <c r="E114" s="282"/>
      <c r="F114" s="277">
        <f t="shared" si="5"/>
        <v>0</v>
      </c>
    </row>
    <row r="115" spans="1:6" s="38" customFormat="1" x14ac:dyDescent="0.35">
      <c r="A115" s="273" t="s">
        <v>1618</v>
      </c>
      <c r="B115" s="275">
        <v>16</v>
      </c>
      <c r="C115" s="275">
        <v>10</v>
      </c>
      <c r="D115" s="282">
        <f t="shared" si="6"/>
        <v>10</v>
      </c>
      <c r="E115" s="282"/>
      <c r="F115" s="277">
        <f t="shared" si="5"/>
        <v>0</v>
      </c>
    </row>
    <row r="116" spans="1:6" s="38" customFormat="1" x14ac:dyDescent="0.35">
      <c r="A116" s="273" t="s">
        <v>1619</v>
      </c>
      <c r="B116" s="275">
        <v>10</v>
      </c>
      <c r="C116" s="275">
        <v>8</v>
      </c>
      <c r="D116" s="282">
        <f t="shared" si="6"/>
        <v>8</v>
      </c>
      <c r="E116" s="282"/>
      <c r="F116" s="277">
        <f t="shared" si="5"/>
        <v>0</v>
      </c>
    </row>
    <row r="117" spans="1:6" s="38" customFormat="1" x14ac:dyDescent="0.35">
      <c r="A117" s="273" t="s">
        <v>1620</v>
      </c>
      <c r="B117" s="275">
        <v>9</v>
      </c>
      <c r="C117" s="275">
        <v>7</v>
      </c>
      <c r="D117" s="282">
        <f t="shared" si="6"/>
        <v>7</v>
      </c>
      <c r="E117" s="282"/>
      <c r="F117" s="277">
        <f t="shared" si="5"/>
        <v>0</v>
      </c>
    </row>
    <row r="118" spans="1:6" s="38" customFormat="1" x14ac:dyDescent="0.35">
      <c r="A118" s="273" t="s">
        <v>1621</v>
      </c>
      <c r="B118" s="275">
        <v>2</v>
      </c>
      <c r="C118" s="275">
        <v>2</v>
      </c>
      <c r="D118" s="282">
        <f t="shared" si="6"/>
        <v>2</v>
      </c>
      <c r="E118" s="282"/>
      <c r="F118" s="277">
        <f t="shared" si="5"/>
        <v>0</v>
      </c>
    </row>
    <row r="119" spans="1:6" s="38" customFormat="1" x14ac:dyDescent="0.35">
      <c r="A119" s="273" t="s">
        <v>1622</v>
      </c>
      <c r="B119" s="275">
        <v>10</v>
      </c>
      <c r="C119" s="275">
        <v>6</v>
      </c>
      <c r="D119" s="282">
        <f t="shared" si="6"/>
        <v>6</v>
      </c>
      <c r="E119" s="282"/>
      <c r="F119" s="277">
        <f t="shared" si="5"/>
        <v>0</v>
      </c>
    </row>
    <row r="120" spans="1:6" s="38" customFormat="1" x14ac:dyDescent="0.35">
      <c r="A120" s="273" t="s">
        <v>1623</v>
      </c>
      <c r="B120" s="275">
        <v>7</v>
      </c>
      <c r="C120" s="275">
        <v>7</v>
      </c>
      <c r="D120" s="282">
        <f t="shared" si="6"/>
        <v>7</v>
      </c>
      <c r="E120" s="282"/>
      <c r="F120" s="277">
        <f t="shared" si="5"/>
        <v>0</v>
      </c>
    </row>
    <row r="121" spans="1:6" s="38" customFormat="1" x14ac:dyDescent="0.35">
      <c r="A121" s="273" t="s">
        <v>1624</v>
      </c>
      <c r="B121" s="275">
        <v>10</v>
      </c>
      <c r="C121" s="275">
        <v>5</v>
      </c>
      <c r="D121" s="282">
        <f t="shared" si="6"/>
        <v>5</v>
      </c>
      <c r="E121" s="282"/>
      <c r="F121" s="277">
        <f t="shared" si="5"/>
        <v>0</v>
      </c>
    </row>
    <row r="122" spans="1:6" s="38" customFormat="1" x14ac:dyDescent="0.35">
      <c r="A122" s="265"/>
      <c r="E122" s="276" t="s">
        <v>26</v>
      </c>
      <c r="F122" s="283">
        <f>SUM(F33:F121)</f>
        <v>0</v>
      </c>
    </row>
    <row r="123" spans="1:6" s="38" customFormat="1" x14ac:dyDescent="0.35">
      <c r="A123" s="265"/>
    </row>
    <row r="124" spans="1:6" s="38" customFormat="1" x14ac:dyDescent="0.35">
      <c r="A124" s="265"/>
    </row>
    <row r="125" spans="1:6" s="38" customFormat="1" x14ac:dyDescent="0.35">
      <c r="A125" s="265"/>
    </row>
    <row r="126" spans="1:6" s="38" customFormat="1" x14ac:dyDescent="0.35">
      <c r="A126" s="265"/>
    </row>
    <row r="127" spans="1:6" s="38" customFormat="1" x14ac:dyDescent="0.35">
      <c r="A127" s="265"/>
    </row>
    <row r="128" spans="1:6" s="38" customFormat="1" x14ac:dyDescent="0.35">
      <c r="A128" s="265"/>
    </row>
    <row r="129" spans="1:1" s="38" customFormat="1" x14ac:dyDescent="0.35">
      <c r="A129" s="265"/>
    </row>
    <row r="130" spans="1:1" s="38" customFormat="1" x14ac:dyDescent="0.35">
      <c r="A130" s="265"/>
    </row>
    <row r="131" spans="1:1" s="38" customFormat="1" x14ac:dyDescent="0.35">
      <c r="A131" s="265"/>
    </row>
    <row r="132" spans="1:1" s="38" customFormat="1" x14ac:dyDescent="0.35">
      <c r="A132" s="265"/>
    </row>
    <row r="133" spans="1:1" s="38" customFormat="1" x14ac:dyDescent="0.35">
      <c r="A133" s="265"/>
    </row>
    <row r="134" spans="1:1" s="38" customFormat="1" x14ac:dyDescent="0.35">
      <c r="A134" s="265"/>
    </row>
    <row r="135" spans="1:1" s="38" customFormat="1" x14ac:dyDescent="0.35">
      <c r="A135" s="265"/>
    </row>
    <row r="136" spans="1:1" s="38" customFormat="1" x14ac:dyDescent="0.35">
      <c r="A136" s="265"/>
    </row>
    <row r="137" spans="1:1" s="38" customFormat="1" x14ac:dyDescent="0.35">
      <c r="A137" s="265"/>
    </row>
    <row r="138" spans="1:1" s="38" customFormat="1" x14ac:dyDescent="0.35">
      <c r="A138" s="265"/>
    </row>
    <row r="139" spans="1:1" s="38" customFormat="1" x14ac:dyDescent="0.35">
      <c r="A139" s="265"/>
    </row>
    <row r="140" spans="1:1" s="38" customFormat="1" x14ac:dyDescent="0.35">
      <c r="A140" s="265"/>
    </row>
    <row r="141" spans="1:1" s="38" customFormat="1" x14ac:dyDescent="0.35">
      <c r="A141" s="265"/>
    </row>
    <row r="142" spans="1:1" s="38" customFormat="1" x14ac:dyDescent="0.35">
      <c r="A142" s="265"/>
    </row>
    <row r="143" spans="1:1" s="38" customFormat="1" x14ac:dyDescent="0.35">
      <c r="A143" s="265"/>
    </row>
    <row r="144" spans="1:1" s="38" customFormat="1" x14ac:dyDescent="0.35">
      <c r="A144" s="265"/>
    </row>
    <row r="145" spans="1:1" s="38" customFormat="1" x14ac:dyDescent="0.35">
      <c r="A145" s="265"/>
    </row>
    <row r="146" spans="1:1" s="38" customFormat="1" x14ac:dyDescent="0.35">
      <c r="A146" s="265"/>
    </row>
    <row r="147" spans="1:1" s="38" customFormat="1" x14ac:dyDescent="0.35">
      <c r="A147" s="265"/>
    </row>
    <row r="148" spans="1:1" s="38" customFormat="1" x14ac:dyDescent="0.35">
      <c r="A148" s="265"/>
    </row>
    <row r="149" spans="1:1" s="38" customFormat="1" x14ac:dyDescent="0.35">
      <c r="A149" s="265"/>
    </row>
    <row r="150" spans="1:1" s="38" customFormat="1" x14ac:dyDescent="0.35">
      <c r="A150" s="265"/>
    </row>
    <row r="151" spans="1:1" s="38" customFormat="1" x14ac:dyDescent="0.35">
      <c r="A151" s="265"/>
    </row>
    <row r="152" spans="1:1" s="38" customFormat="1" x14ac:dyDescent="0.35">
      <c r="A152" s="265"/>
    </row>
    <row r="153" spans="1:1" s="38" customFormat="1" x14ac:dyDescent="0.35">
      <c r="A153" s="265"/>
    </row>
    <row r="154" spans="1:1" s="38" customFormat="1" x14ac:dyDescent="0.35">
      <c r="A154" s="265"/>
    </row>
    <row r="155" spans="1:1" s="38" customFormat="1" x14ac:dyDescent="0.35">
      <c r="A155" s="265"/>
    </row>
    <row r="156" spans="1:1" s="38" customFormat="1" x14ac:dyDescent="0.35">
      <c r="A156" s="265"/>
    </row>
    <row r="157" spans="1:1" s="38" customFormat="1" x14ac:dyDescent="0.35">
      <c r="A157" s="265"/>
    </row>
    <row r="158" spans="1:1" s="38" customFormat="1" x14ac:dyDescent="0.35">
      <c r="A158" s="265"/>
    </row>
    <row r="159" spans="1:1" s="38" customFormat="1" x14ac:dyDescent="0.35">
      <c r="A159" s="265"/>
    </row>
    <row r="160" spans="1:1" s="38" customFormat="1" x14ac:dyDescent="0.35">
      <c r="A160" s="265"/>
    </row>
    <row r="161" spans="1:1" s="38" customFormat="1" x14ac:dyDescent="0.35">
      <c r="A161" s="265"/>
    </row>
  </sheetData>
  <sheetProtection selectLockedCells="1"/>
  <mergeCells count="5">
    <mergeCell ref="A1:M1"/>
    <mergeCell ref="H3:K3"/>
    <mergeCell ref="A4:D4"/>
    <mergeCell ref="A6:D6"/>
    <mergeCell ref="A31:F31"/>
  </mergeCells>
  <pageMargins left="0.7" right="0.7" top="0.75" bottom="0.75" header="0.3" footer="0.3"/>
  <pageSetup orientation="portrait" horizontalDpi="4294967293"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2BE2E-29CC-4041-8164-ED883089AA8C}">
  <sheetPr codeName="Sheet21">
    <tabColor theme="8"/>
    <pageSetUpPr autoPageBreaks="0"/>
  </sheetPr>
  <dimension ref="A1:V110"/>
  <sheetViews>
    <sheetView zoomScaleNormal="100" workbookViewId="0">
      <selection activeCell="D9" sqref="D9"/>
    </sheetView>
  </sheetViews>
  <sheetFormatPr defaultColWidth="9.26953125" defaultRowHeight="14.5" x14ac:dyDescent="0.35"/>
  <cols>
    <col min="1" max="1" width="35.6328125" style="266" customWidth="1"/>
    <col min="2" max="2" width="14.453125" style="260" customWidth="1"/>
    <col min="3" max="3" width="10" style="260" customWidth="1"/>
    <col min="4" max="4" width="16.7265625" style="260" customWidth="1"/>
    <col min="5" max="5" width="10" style="260" customWidth="1"/>
    <col min="6" max="6" width="15.453125" style="260" customWidth="1"/>
    <col min="7" max="7" width="17.7265625" style="260" customWidth="1"/>
    <col min="8" max="8" width="24.36328125" style="260" customWidth="1"/>
    <col min="9" max="9" width="44.36328125" style="260" customWidth="1"/>
    <col min="10" max="10" width="13.6328125" style="260" customWidth="1"/>
    <col min="11" max="12" width="9.26953125" style="260"/>
    <col min="13" max="22" width="9.26953125" style="38"/>
    <col min="23" max="16384" width="9.26953125" style="260"/>
  </cols>
  <sheetData>
    <row r="1" spans="1:22" s="29" customFormat="1" ht="52" customHeight="1" x14ac:dyDescent="0.35">
      <c r="A1" s="435" t="s">
        <v>1628</v>
      </c>
      <c r="B1" s="435"/>
      <c r="C1" s="435"/>
      <c r="D1" s="435"/>
      <c r="E1" s="435"/>
      <c r="F1" s="435"/>
      <c r="G1" s="435"/>
      <c r="H1" s="435"/>
      <c r="I1" s="435"/>
      <c r="J1" s="435"/>
      <c r="K1" s="435"/>
      <c r="L1" s="435"/>
    </row>
    <row r="2" spans="1:22" s="4" customFormat="1" ht="6" customHeight="1" x14ac:dyDescent="0.35">
      <c r="A2" s="264"/>
      <c r="B2" s="29"/>
      <c r="C2" s="186"/>
      <c r="D2" s="186"/>
      <c r="E2" s="186"/>
      <c r="F2" s="186"/>
      <c r="G2" s="262"/>
      <c r="H2" s="262"/>
      <c r="I2" s="262"/>
      <c r="J2" s="262"/>
      <c r="K2" s="213"/>
      <c r="L2" s="213"/>
      <c r="M2" s="213"/>
      <c r="N2" s="213"/>
      <c r="O2" s="213"/>
      <c r="P2" s="213"/>
      <c r="Q2" s="213"/>
      <c r="R2" s="213"/>
      <c r="S2" s="213"/>
      <c r="T2" s="213"/>
      <c r="U2" s="213"/>
      <c r="V2" s="213"/>
    </row>
    <row r="3" spans="1:22" s="4" customFormat="1" ht="15.5" x14ac:dyDescent="0.35">
      <c r="A3" s="264"/>
      <c r="B3" s="29"/>
      <c r="C3" s="186"/>
      <c r="D3" s="186"/>
      <c r="E3" s="186"/>
      <c r="F3" s="186"/>
      <c r="G3" s="486" t="s">
        <v>1355</v>
      </c>
      <c r="H3" s="487"/>
      <c r="I3" s="487"/>
      <c r="J3" s="488"/>
      <c r="K3" s="213"/>
      <c r="L3" s="213"/>
      <c r="M3" s="213"/>
      <c r="N3" s="213"/>
      <c r="O3" s="213"/>
      <c r="P3" s="213"/>
      <c r="Q3" s="213"/>
      <c r="R3" s="213"/>
      <c r="S3" s="213"/>
      <c r="T3" s="213"/>
      <c r="U3" s="213"/>
      <c r="V3" s="213"/>
    </row>
    <row r="4" spans="1:22" ht="22.5" customHeight="1" x14ac:dyDescent="0.35">
      <c r="A4" s="492" t="s">
        <v>1630</v>
      </c>
      <c r="B4" s="492"/>
      <c r="C4" s="492"/>
      <c r="D4" s="279">
        <f>E46</f>
        <v>0</v>
      </c>
      <c r="E4" s="261"/>
      <c r="F4" s="38"/>
      <c r="G4" s="229" t="s">
        <v>1357</v>
      </c>
      <c r="H4" s="229" t="s">
        <v>68</v>
      </c>
      <c r="I4" s="229" t="s">
        <v>1358</v>
      </c>
      <c r="J4" s="229" t="s">
        <v>1356</v>
      </c>
      <c r="K4" s="38"/>
      <c r="L4" s="38"/>
    </row>
    <row r="5" spans="1:22" x14ac:dyDescent="0.35">
      <c r="A5" s="265"/>
      <c r="B5" s="38"/>
      <c r="C5" s="38"/>
      <c r="D5" s="38"/>
      <c r="E5" s="263"/>
      <c r="F5" s="38"/>
      <c r="G5" s="227" t="s">
        <v>73</v>
      </c>
      <c r="H5" s="227" t="s">
        <v>74</v>
      </c>
      <c r="I5" s="227" t="s">
        <v>75</v>
      </c>
      <c r="J5" s="228">
        <v>1E-3</v>
      </c>
      <c r="K5" s="38"/>
      <c r="L5" s="38"/>
    </row>
    <row r="6" spans="1:22" x14ac:dyDescent="0.35">
      <c r="A6" s="493" t="s">
        <v>1632</v>
      </c>
      <c r="B6" s="494"/>
      <c r="C6" s="494"/>
      <c r="D6" s="494"/>
      <c r="E6" s="495"/>
      <c r="F6" s="38"/>
      <c r="G6" s="227" t="s">
        <v>76</v>
      </c>
      <c r="H6" s="227" t="s">
        <v>77</v>
      </c>
      <c r="I6" s="227" t="s">
        <v>78</v>
      </c>
      <c r="J6" s="228">
        <v>5.0000000000000001E-4</v>
      </c>
      <c r="K6" s="38"/>
      <c r="L6" s="38"/>
    </row>
    <row r="7" spans="1:22" ht="24" x14ac:dyDescent="0.35">
      <c r="A7" s="271" t="s">
        <v>1631</v>
      </c>
      <c r="B7" s="272" t="s">
        <v>1498</v>
      </c>
      <c r="C7" s="272" t="s">
        <v>1497</v>
      </c>
      <c r="D7" s="272" t="s">
        <v>1499</v>
      </c>
      <c r="E7" s="272" t="s">
        <v>1496</v>
      </c>
      <c r="F7" s="38"/>
      <c r="G7" s="227" t="s">
        <v>81</v>
      </c>
      <c r="H7" s="227" t="s">
        <v>82</v>
      </c>
      <c r="I7" s="227" t="s">
        <v>83</v>
      </c>
      <c r="J7" s="228">
        <v>2E-3</v>
      </c>
      <c r="K7" s="38"/>
      <c r="L7" s="38"/>
    </row>
    <row r="8" spans="1:22" x14ac:dyDescent="0.35">
      <c r="A8" s="273" t="s">
        <v>1633</v>
      </c>
      <c r="B8" s="275">
        <v>18</v>
      </c>
      <c r="C8" s="282"/>
      <c r="D8" s="282"/>
      <c r="E8" s="277">
        <f t="shared" ref="E8:E45" si="0">(C8*D8)*($J$11*24*365)*$J$5</f>
        <v>0</v>
      </c>
      <c r="F8" s="38"/>
      <c r="G8" s="227" t="s">
        <v>85</v>
      </c>
      <c r="H8" s="227" t="s">
        <v>86</v>
      </c>
      <c r="I8" s="227" t="s">
        <v>87</v>
      </c>
      <c r="J8" s="228">
        <v>1E-3</v>
      </c>
      <c r="K8" s="38"/>
      <c r="L8" s="38"/>
    </row>
    <row r="9" spans="1:22" x14ac:dyDescent="0.35">
      <c r="A9" s="273" t="s">
        <v>1634</v>
      </c>
      <c r="B9" s="275">
        <v>15</v>
      </c>
      <c r="C9" s="282"/>
      <c r="D9" s="282"/>
      <c r="E9" s="277">
        <f t="shared" si="0"/>
        <v>0</v>
      </c>
      <c r="F9" s="38"/>
      <c r="G9" s="227" t="s">
        <v>89</v>
      </c>
      <c r="H9" s="227" t="s">
        <v>90</v>
      </c>
      <c r="I9" s="227" t="s">
        <v>91</v>
      </c>
      <c r="J9" s="228">
        <v>6.9999999999999999E-4</v>
      </c>
      <c r="K9" s="38"/>
      <c r="L9" s="38"/>
    </row>
    <row r="10" spans="1:22" x14ac:dyDescent="0.35">
      <c r="A10" s="273" t="s">
        <v>1635</v>
      </c>
      <c r="B10" s="275">
        <v>14</v>
      </c>
      <c r="C10" s="282"/>
      <c r="D10" s="282"/>
      <c r="E10" s="277">
        <f t="shared" si="0"/>
        <v>0</v>
      </c>
      <c r="F10" s="38"/>
      <c r="G10" s="38"/>
      <c r="H10" s="38"/>
      <c r="I10" s="38"/>
      <c r="J10" s="38"/>
      <c r="K10" s="38"/>
      <c r="L10" s="38"/>
    </row>
    <row r="11" spans="1:22" x14ac:dyDescent="0.35">
      <c r="A11" s="273" t="s">
        <v>1636</v>
      </c>
      <c r="B11" s="275">
        <v>40</v>
      </c>
      <c r="C11" s="282"/>
      <c r="D11" s="282"/>
      <c r="E11" s="277">
        <f t="shared" si="0"/>
        <v>0</v>
      </c>
      <c r="F11" s="38"/>
      <c r="G11" s="284"/>
      <c r="H11" s="284"/>
      <c r="I11" s="286" t="s">
        <v>1671</v>
      </c>
      <c r="J11" s="285">
        <v>60</v>
      </c>
      <c r="K11" s="38"/>
      <c r="L11" s="38"/>
    </row>
    <row r="12" spans="1:22" x14ac:dyDescent="0.35">
      <c r="A12" s="273" t="s">
        <v>1637</v>
      </c>
      <c r="B12" s="275">
        <v>5</v>
      </c>
      <c r="C12" s="282"/>
      <c r="D12" s="282"/>
      <c r="E12" s="277">
        <f t="shared" si="0"/>
        <v>0</v>
      </c>
      <c r="F12" s="38"/>
      <c r="G12" s="38"/>
      <c r="H12" s="38"/>
      <c r="I12" s="38"/>
      <c r="J12" s="38"/>
      <c r="K12" s="38"/>
      <c r="L12" s="38"/>
    </row>
    <row r="13" spans="1:22" x14ac:dyDescent="0.35">
      <c r="A13" s="273" t="s">
        <v>1638</v>
      </c>
      <c r="B13" s="275">
        <v>14</v>
      </c>
      <c r="C13" s="282"/>
      <c r="D13" s="282"/>
      <c r="E13" s="277">
        <f t="shared" si="0"/>
        <v>0</v>
      </c>
      <c r="F13" s="38"/>
      <c r="G13" s="38"/>
      <c r="H13" s="38"/>
      <c r="I13" s="38"/>
      <c r="J13" s="38"/>
      <c r="K13" s="38"/>
      <c r="L13" s="38"/>
    </row>
    <row r="14" spans="1:22" x14ac:dyDescent="0.35">
      <c r="A14" s="273" t="s">
        <v>1639</v>
      </c>
      <c r="B14" s="275">
        <v>19</v>
      </c>
      <c r="C14" s="282"/>
      <c r="D14" s="282"/>
      <c r="E14" s="277">
        <f t="shared" si="0"/>
        <v>0</v>
      </c>
      <c r="F14" s="38"/>
      <c r="G14" s="38"/>
      <c r="H14" s="38"/>
      <c r="I14" s="38"/>
      <c r="J14" s="38"/>
      <c r="K14" s="38"/>
      <c r="L14" s="38"/>
    </row>
    <row r="15" spans="1:22" x14ac:dyDescent="0.35">
      <c r="A15" s="273" t="s">
        <v>1640</v>
      </c>
      <c r="B15" s="275">
        <v>1</v>
      </c>
      <c r="C15" s="282"/>
      <c r="D15" s="282"/>
      <c r="E15" s="277">
        <f t="shared" si="0"/>
        <v>0</v>
      </c>
      <c r="F15" s="261"/>
      <c r="G15" s="38"/>
      <c r="H15" s="38"/>
      <c r="I15" s="38"/>
      <c r="J15" s="38"/>
      <c r="K15" s="38"/>
      <c r="L15" s="38"/>
    </row>
    <row r="16" spans="1:22" x14ac:dyDescent="0.35">
      <c r="A16" s="273" t="s">
        <v>1641</v>
      </c>
      <c r="B16" s="275">
        <v>5</v>
      </c>
      <c r="C16" s="282"/>
      <c r="D16" s="282"/>
      <c r="E16" s="277">
        <f t="shared" si="0"/>
        <v>0</v>
      </c>
      <c r="F16" s="243"/>
      <c r="G16" s="38"/>
      <c r="H16" s="38"/>
      <c r="I16" s="38"/>
      <c r="J16" s="38"/>
      <c r="K16" s="38"/>
      <c r="L16" s="38"/>
    </row>
    <row r="17" spans="1:12" x14ac:dyDescent="0.35">
      <c r="A17" s="273" t="s">
        <v>1642</v>
      </c>
      <c r="B17" s="275">
        <v>6</v>
      </c>
      <c r="C17" s="282"/>
      <c r="D17" s="282"/>
      <c r="E17" s="277">
        <f t="shared" si="0"/>
        <v>0</v>
      </c>
      <c r="F17" s="243"/>
      <c r="G17" s="38"/>
      <c r="H17" s="38"/>
      <c r="I17" s="38"/>
      <c r="J17" s="38"/>
      <c r="K17" s="38"/>
      <c r="L17" s="38"/>
    </row>
    <row r="18" spans="1:12" x14ac:dyDescent="0.35">
      <c r="A18" s="273" t="s">
        <v>1643</v>
      </c>
      <c r="B18" s="275">
        <v>12</v>
      </c>
      <c r="C18" s="282"/>
      <c r="D18" s="282"/>
      <c r="E18" s="277">
        <f t="shared" si="0"/>
        <v>0</v>
      </c>
      <c r="F18" s="243"/>
      <c r="G18" s="38"/>
      <c r="H18" s="38"/>
      <c r="I18" s="38"/>
      <c r="J18" s="38"/>
      <c r="K18" s="38"/>
      <c r="L18" s="38"/>
    </row>
    <row r="19" spans="1:12" x14ac:dyDescent="0.35">
      <c r="A19" s="273" t="s">
        <v>1644</v>
      </c>
      <c r="B19" s="275">
        <v>11</v>
      </c>
      <c r="C19" s="282"/>
      <c r="D19" s="282"/>
      <c r="E19" s="277">
        <f t="shared" si="0"/>
        <v>0</v>
      </c>
      <c r="F19" s="243"/>
      <c r="G19" s="38"/>
      <c r="H19" s="38"/>
      <c r="I19" s="38"/>
      <c r="J19" s="38"/>
      <c r="K19" s="38"/>
      <c r="L19" s="38"/>
    </row>
    <row r="20" spans="1:12" x14ac:dyDescent="0.35">
      <c r="A20" s="273" t="s">
        <v>1645</v>
      </c>
      <c r="B20" s="275">
        <v>11</v>
      </c>
      <c r="C20" s="282"/>
      <c r="D20" s="282"/>
      <c r="E20" s="277">
        <f t="shared" si="0"/>
        <v>0</v>
      </c>
      <c r="F20" s="243"/>
      <c r="G20" s="38"/>
      <c r="H20" s="38"/>
      <c r="I20" s="38"/>
      <c r="J20" s="38"/>
      <c r="K20" s="38"/>
      <c r="L20" s="38"/>
    </row>
    <row r="21" spans="1:12" x14ac:dyDescent="0.35">
      <c r="A21" s="273" t="s">
        <v>1646</v>
      </c>
      <c r="B21" s="275">
        <v>4</v>
      </c>
      <c r="C21" s="282"/>
      <c r="D21" s="282"/>
      <c r="E21" s="277">
        <f t="shared" si="0"/>
        <v>0</v>
      </c>
      <c r="F21" s="243"/>
      <c r="G21" s="38"/>
      <c r="H21" s="38"/>
      <c r="I21" s="38"/>
      <c r="J21" s="38"/>
      <c r="K21" s="38"/>
      <c r="L21" s="38"/>
    </row>
    <row r="22" spans="1:12" x14ac:dyDescent="0.35">
      <c r="A22" s="273" t="s">
        <v>1647</v>
      </c>
      <c r="B22" s="275">
        <v>17</v>
      </c>
      <c r="C22" s="282"/>
      <c r="D22" s="282"/>
      <c r="E22" s="277">
        <f t="shared" si="0"/>
        <v>0</v>
      </c>
      <c r="F22" s="243"/>
      <c r="G22" s="38"/>
      <c r="H22" s="38"/>
      <c r="I22" s="38"/>
      <c r="J22" s="38"/>
      <c r="K22" s="38"/>
      <c r="L22" s="38"/>
    </row>
    <row r="23" spans="1:12" x14ac:dyDescent="0.35">
      <c r="A23" s="273" t="s">
        <v>1648</v>
      </c>
      <c r="B23" s="275">
        <v>345</v>
      </c>
      <c r="C23" s="282"/>
      <c r="D23" s="282"/>
      <c r="E23" s="277">
        <f t="shared" si="0"/>
        <v>0</v>
      </c>
      <c r="F23" s="243"/>
      <c r="G23" s="38"/>
      <c r="H23" s="38"/>
      <c r="I23" s="38"/>
      <c r="J23" s="38"/>
      <c r="K23" s="38"/>
      <c r="L23" s="38"/>
    </row>
    <row r="24" spans="1:12" ht="26" x14ac:dyDescent="0.35">
      <c r="A24" s="273" t="s">
        <v>1649</v>
      </c>
      <c r="B24" s="275">
        <v>7</v>
      </c>
      <c r="C24" s="282"/>
      <c r="D24" s="282"/>
      <c r="E24" s="277">
        <f t="shared" si="0"/>
        <v>0</v>
      </c>
      <c r="F24" s="243"/>
      <c r="G24" s="38"/>
      <c r="H24" s="38"/>
      <c r="I24" s="38"/>
      <c r="J24" s="38"/>
      <c r="K24" s="38"/>
      <c r="L24" s="38"/>
    </row>
    <row r="25" spans="1:12" x14ac:dyDescent="0.35">
      <c r="A25" s="273" t="s">
        <v>1650</v>
      </c>
      <c r="B25" s="275">
        <v>2</v>
      </c>
      <c r="C25" s="282"/>
      <c r="D25" s="282"/>
      <c r="E25" s="277">
        <f t="shared" si="0"/>
        <v>0</v>
      </c>
      <c r="F25" s="243"/>
      <c r="G25" s="38"/>
      <c r="H25" s="38"/>
      <c r="I25" s="38"/>
      <c r="J25" s="38"/>
      <c r="K25" s="38"/>
      <c r="L25" s="38"/>
    </row>
    <row r="26" spans="1:12" x14ac:dyDescent="0.35">
      <c r="A26" s="273" t="s">
        <v>1651</v>
      </c>
      <c r="B26" s="275">
        <v>24</v>
      </c>
      <c r="C26" s="282"/>
      <c r="D26" s="282"/>
      <c r="E26" s="277">
        <f t="shared" si="0"/>
        <v>0</v>
      </c>
      <c r="F26" s="243"/>
      <c r="G26" s="38"/>
      <c r="H26" s="38"/>
      <c r="I26" s="38"/>
      <c r="J26" s="38"/>
      <c r="K26" s="38"/>
      <c r="L26" s="38"/>
    </row>
    <row r="27" spans="1:12" x14ac:dyDescent="0.35">
      <c r="A27" s="273" t="s">
        <v>1652</v>
      </c>
      <c r="B27" s="275">
        <v>21</v>
      </c>
      <c r="C27" s="282"/>
      <c r="D27" s="282"/>
      <c r="E27" s="277">
        <f t="shared" si="0"/>
        <v>0</v>
      </c>
      <c r="F27" s="243"/>
      <c r="G27" s="38"/>
      <c r="H27" s="38"/>
      <c r="I27" s="38"/>
      <c r="J27" s="38"/>
      <c r="K27" s="38"/>
      <c r="L27" s="38"/>
    </row>
    <row r="28" spans="1:12" ht="26" x14ac:dyDescent="0.35">
      <c r="A28" s="273" t="s">
        <v>1653</v>
      </c>
      <c r="B28" s="275">
        <v>5</v>
      </c>
      <c r="C28" s="282"/>
      <c r="D28" s="282"/>
      <c r="E28" s="277">
        <f t="shared" si="0"/>
        <v>0</v>
      </c>
      <c r="F28" s="243"/>
      <c r="G28" s="38"/>
      <c r="H28" s="38"/>
      <c r="I28" s="38"/>
      <c r="J28" s="38"/>
      <c r="K28" s="38"/>
      <c r="L28" s="38"/>
    </row>
    <row r="29" spans="1:12" x14ac:dyDescent="0.35">
      <c r="A29" s="273" t="s">
        <v>1654</v>
      </c>
      <c r="B29" s="275">
        <v>14</v>
      </c>
      <c r="C29" s="282"/>
      <c r="D29" s="282"/>
      <c r="E29" s="277">
        <f t="shared" si="0"/>
        <v>0</v>
      </c>
      <c r="F29" s="243"/>
      <c r="G29" s="38"/>
      <c r="H29" s="38"/>
      <c r="I29" s="38"/>
      <c r="J29" s="38"/>
      <c r="K29" s="38"/>
      <c r="L29" s="38"/>
    </row>
    <row r="30" spans="1:12" x14ac:dyDescent="0.35">
      <c r="A30" s="273" t="s">
        <v>1655</v>
      </c>
      <c r="B30" s="275">
        <v>18</v>
      </c>
      <c r="C30" s="282"/>
      <c r="D30" s="282"/>
      <c r="E30" s="277">
        <f t="shared" si="0"/>
        <v>0</v>
      </c>
      <c r="F30" s="243"/>
      <c r="G30" s="38"/>
      <c r="H30" s="38"/>
      <c r="I30" s="38"/>
      <c r="J30" s="38"/>
      <c r="K30" s="38"/>
      <c r="L30" s="38"/>
    </row>
    <row r="31" spans="1:12" x14ac:dyDescent="0.35">
      <c r="A31" s="273" t="s">
        <v>1656</v>
      </c>
      <c r="B31" s="275">
        <v>6</v>
      </c>
      <c r="C31" s="282"/>
      <c r="D31" s="282"/>
      <c r="E31" s="277">
        <f t="shared" si="0"/>
        <v>0</v>
      </c>
      <c r="F31" s="243"/>
      <c r="G31" s="38"/>
      <c r="H31" s="38"/>
      <c r="I31" s="38"/>
      <c r="J31" s="38"/>
      <c r="K31" s="38"/>
      <c r="L31" s="38"/>
    </row>
    <row r="32" spans="1:12" x14ac:dyDescent="0.35">
      <c r="A32" s="273" t="s">
        <v>1657</v>
      </c>
      <c r="B32" s="275">
        <v>39</v>
      </c>
      <c r="C32" s="282"/>
      <c r="D32" s="282"/>
      <c r="E32" s="277">
        <f t="shared" si="0"/>
        <v>0</v>
      </c>
      <c r="F32" s="243"/>
      <c r="G32" s="38"/>
      <c r="H32" s="38"/>
      <c r="I32" s="38"/>
      <c r="J32" s="38"/>
      <c r="K32" s="38"/>
      <c r="L32" s="38"/>
    </row>
    <row r="33" spans="1:12" x14ac:dyDescent="0.35">
      <c r="A33" s="273" t="s">
        <v>1658</v>
      </c>
      <c r="B33" s="275">
        <v>116</v>
      </c>
      <c r="C33" s="282"/>
      <c r="D33" s="282"/>
      <c r="E33" s="277">
        <f t="shared" si="0"/>
        <v>0</v>
      </c>
      <c r="F33" s="243"/>
      <c r="G33" s="38"/>
      <c r="H33" s="38"/>
      <c r="I33" s="38"/>
      <c r="J33" s="38"/>
      <c r="K33" s="38"/>
      <c r="L33" s="38"/>
    </row>
    <row r="34" spans="1:12" x14ac:dyDescent="0.35">
      <c r="A34" s="273" t="s">
        <v>1659</v>
      </c>
      <c r="B34" s="275">
        <v>38</v>
      </c>
      <c r="C34" s="282"/>
      <c r="D34" s="282"/>
      <c r="E34" s="277">
        <f t="shared" si="0"/>
        <v>0</v>
      </c>
      <c r="F34" s="243"/>
      <c r="G34" s="38"/>
      <c r="H34" s="38"/>
      <c r="I34" s="38"/>
      <c r="J34" s="38"/>
      <c r="K34" s="38"/>
      <c r="L34" s="38"/>
    </row>
    <row r="35" spans="1:12" x14ac:dyDescent="0.35">
      <c r="A35" s="273" t="s">
        <v>1660</v>
      </c>
      <c r="B35" s="275">
        <v>2</v>
      </c>
      <c r="C35" s="282"/>
      <c r="D35" s="282"/>
      <c r="E35" s="277">
        <f t="shared" si="0"/>
        <v>0</v>
      </c>
      <c r="F35" s="243"/>
      <c r="G35" s="38"/>
      <c r="H35" s="38"/>
      <c r="I35" s="38"/>
      <c r="J35" s="38"/>
      <c r="K35" s="38"/>
      <c r="L35" s="38"/>
    </row>
    <row r="36" spans="1:12" x14ac:dyDescent="0.35">
      <c r="A36" s="273" t="s">
        <v>1661</v>
      </c>
      <c r="B36" s="275">
        <v>31</v>
      </c>
      <c r="C36" s="282"/>
      <c r="D36" s="282"/>
      <c r="E36" s="277">
        <f t="shared" si="0"/>
        <v>0</v>
      </c>
      <c r="F36" s="243"/>
      <c r="G36" s="38"/>
      <c r="H36" s="38"/>
      <c r="I36" s="38"/>
      <c r="J36" s="38"/>
      <c r="K36" s="38"/>
      <c r="L36" s="38"/>
    </row>
    <row r="37" spans="1:12" x14ac:dyDescent="0.35">
      <c r="A37" s="273" t="s">
        <v>1662</v>
      </c>
      <c r="B37" s="275">
        <v>14</v>
      </c>
      <c r="C37" s="282"/>
      <c r="D37" s="282"/>
      <c r="E37" s="277">
        <f t="shared" si="0"/>
        <v>0</v>
      </c>
      <c r="F37" s="248"/>
      <c r="G37" s="38"/>
      <c r="H37" s="38"/>
      <c r="I37" s="38"/>
      <c r="J37" s="38"/>
      <c r="K37" s="38"/>
      <c r="L37" s="38"/>
    </row>
    <row r="38" spans="1:12" x14ac:dyDescent="0.35">
      <c r="A38" s="273" t="s">
        <v>1663</v>
      </c>
      <c r="B38" s="275">
        <v>2</v>
      </c>
      <c r="C38" s="282"/>
      <c r="D38" s="282"/>
      <c r="E38" s="277">
        <f t="shared" si="0"/>
        <v>0</v>
      </c>
      <c r="F38" s="38"/>
      <c r="G38" s="38"/>
      <c r="H38" s="38"/>
      <c r="I38" s="38"/>
      <c r="J38" s="38"/>
      <c r="K38" s="38"/>
      <c r="L38" s="38"/>
    </row>
    <row r="39" spans="1:12" x14ac:dyDescent="0.35">
      <c r="A39" s="273" t="s">
        <v>1664</v>
      </c>
      <c r="B39" s="275">
        <v>21</v>
      </c>
      <c r="C39" s="282"/>
      <c r="D39" s="282"/>
      <c r="E39" s="277">
        <f t="shared" si="0"/>
        <v>0</v>
      </c>
      <c r="F39" s="38"/>
      <c r="G39" s="38"/>
      <c r="H39" s="38"/>
      <c r="I39" s="38"/>
      <c r="J39" s="38"/>
      <c r="K39" s="38"/>
      <c r="L39" s="38"/>
    </row>
    <row r="40" spans="1:12" x14ac:dyDescent="0.35">
      <c r="A40" s="273" t="s">
        <v>1665</v>
      </c>
      <c r="B40" s="275">
        <v>52</v>
      </c>
      <c r="C40" s="282"/>
      <c r="D40" s="282"/>
      <c r="E40" s="277">
        <f t="shared" si="0"/>
        <v>0</v>
      </c>
      <c r="F40" s="38"/>
      <c r="G40" s="38"/>
      <c r="H40" s="38"/>
      <c r="I40" s="38"/>
      <c r="J40" s="38"/>
      <c r="K40" s="38"/>
      <c r="L40" s="38"/>
    </row>
    <row r="41" spans="1:12" x14ac:dyDescent="0.35">
      <c r="A41" s="273" t="s">
        <v>1666</v>
      </c>
      <c r="B41" s="275">
        <v>17</v>
      </c>
      <c r="C41" s="282"/>
      <c r="D41" s="282"/>
      <c r="E41" s="277">
        <f t="shared" si="0"/>
        <v>0</v>
      </c>
      <c r="F41" s="38"/>
      <c r="G41" s="38"/>
      <c r="H41" s="38"/>
      <c r="I41" s="38"/>
      <c r="J41" s="38"/>
      <c r="K41" s="38"/>
      <c r="L41" s="38"/>
    </row>
    <row r="42" spans="1:12" x14ac:dyDescent="0.35">
      <c r="A42" s="273" t="s">
        <v>1667</v>
      </c>
      <c r="B42" s="275">
        <v>15</v>
      </c>
      <c r="C42" s="282"/>
      <c r="D42" s="282"/>
      <c r="E42" s="277">
        <f t="shared" si="0"/>
        <v>0</v>
      </c>
      <c r="F42" s="38"/>
      <c r="G42" s="38"/>
      <c r="H42" s="38"/>
      <c r="I42" s="38"/>
      <c r="J42" s="38"/>
      <c r="K42" s="38"/>
      <c r="L42" s="38"/>
    </row>
    <row r="43" spans="1:12" x14ac:dyDescent="0.35">
      <c r="A43" s="273" t="s">
        <v>1668</v>
      </c>
      <c r="B43" s="275">
        <v>43</v>
      </c>
      <c r="C43" s="282"/>
      <c r="D43" s="282"/>
      <c r="E43" s="277">
        <f t="shared" si="0"/>
        <v>0</v>
      </c>
      <c r="F43" s="38"/>
      <c r="G43" s="38"/>
      <c r="H43" s="38"/>
      <c r="I43" s="38"/>
      <c r="J43" s="38"/>
      <c r="K43" s="38"/>
      <c r="L43" s="38"/>
    </row>
    <row r="44" spans="1:12" s="38" customFormat="1" x14ac:dyDescent="0.35">
      <c r="A44" s="273" t="s">
        <v>1669</v>
      </c>
      <c r="B44" s="275">
        <v>4</v>
      </c>
      <c r="C44" s="282"/>
      <c r="D44" s="282"/>
      <c r="E44" s="277">
        <f t="shared" si="0"/>
        <v>0</v>
      </c>
    </row>
    <row r="45" spans="1:12" s="38" customFormat="1" x14ac:dyDescent="0.35">
      <c r="A45" s="273" t="s">
        <v>1670</v>
      </c>
      <c r="B45" s="275">
        <v>1</v>
      </c>
      <c r="C45" s="282"/>
      <c r="D45" s="282"/>
      <c r="E45" s="277">
        <f t="shared" si="0"/>
        <v>0</v>
      </c>
    </row>
    <row r="46" spans="1:12" s="38" customFormat="1" x14ac:dyDescent="0.35">
      <c r="A46" s="265"/>
      <c r="D46" s="276" t="s">
        <v>26</v>
      </c>
      <c r="E46" s="283">
        <f>SUM(E8:E45)</f>
        <v>0</v>
      </c>
    </row>
    <row r="47" spans="1:12" s="38" customFormat="1" x14ac:dyDescent="0.35"/>
    <row r="48" spans="1:12" s="38" customFormat="1" x14ac:dyDescent="0.35"/>
    <row r="49" s="38" customFormat="1" x14ac:dyDescent="0.35"/>
    <row r="50" s="38" customFormat="1" x14ac:dyDescent="0.35"/>
    <row r="51" s="38" customFormat="1" x14ac:dyDescent="0.35"/>
    <row r="52" s="38" customFormat="1" x14ac:dyDescent="0.35"/>
    <row r="53" s="38" customFormat="1" x14ac:dyDescent="0.35"/>
    <row r="54" s="38" customFormat="1" x14ac:dyDescent="0.35"/>
    <row r="55" s="38" customFormat="1" x14ac:dyDescent="0.35"/>
    <row r="56" s="38" customFormat="1" x14ac:dyDescent="0.35"/>
    <row r="57" s="38" customFormat="1" x14ac:dyDescent="0.35"/>
    <row r="58" s="38" customFormat="1" x14ac:dyDescent="0.35"/>
    <row r="59" s="38" customFormat="1" x14ac:dyDescent="0.35"/>
    <row r="60" s="38" customFormat="1" x14ac:dyDescent="0.35"/>
    <row r="61" s="38" customFormat="1" x14ac:dyDescent="0.35"/>
    <row r="62" s="38" customFormat="1" x14ac:dyDescent="0.35"/>
    <row r="63" s="38" customFormat="1" x14ac:dyDescent="0.35"/>
    <row r="64" s="38" customFormat="1" x14ac:dyDescent="0.35"/>
    <row r="65" spans="1:1" s="38" customFormat="1" x14ac:dyDescent="0.35"/>
    <row r="66" spans="1:1" s="38" customFormat="1" x14ac:dyDescent="0.35"/>
    <row r="67" spans="1:1" s="38" customFormat="1" x14ac:dyDescent="0.35"/>
    <row r="68" spans="1:1" s="38" customFormat="1" x14ac:dyDescent="0.35"/>
    <row r="69" spans="1:1" s="38" customFormat="1" x14ac:dyDescent="0.35"/>
    <row r="70" spans="1:1" s="38" customFormat="1" x14ac:dyDescent="0.35"/>
    <row r="71" spans="1:1" s="38" customFormat="1" x14ac:dyDescent="0.35"/>
    <row r="72" spans="1:1" s="38" customFormat="1" x14ac:dyDescent="0.35">
      <c r="A72" s="265"/>
    </row>
    <row r="73" spans="1:1" s="38" customFormat="1" x14ac:dyDescent="0.35">
      <c r="A73" s="265"/>
    </row>
    <row r="74" spans="1:1" s="38" customFormat="1" x14ac:dyDescent="0.35">
      <c r="A74" s="265"/>
    </row>
    <row r="75" spans="1:1" s="38" customFormat="1" x14ac:dyDescent="0.35">
      <c r="A75" s="265"/>
    </row>
    <row r="76" spans="1:1" s="38" customFormat="1" x14ac:dyDescent="0.35">
      <c r="A76" s="265"/>
    </row>
    <row r="77" spans="1:1" s="38" customFormat="1" x14ac:dyDescent="0.35">
      <c r="A77" s="265"/>
    </row>
    <row r="78" spans="1:1" s="38" customFormat="1" x14ac:dyDescent="0.35">
      <c r="A78" s="265"/>
    </row>
    <row r="79" spans="1:1" s="38" customFormat="1" x14ac:dyDescent="0.35">
      <c r="A79" s="265"/>
    </row>
    <row r="80" spans="1:1" s="38" customFormat="1" x14ac:dyDescent="0.35">
      <c r="A80" s="265"/>
    </row>
    <row r="81" spans="1:1" s="38" customFormat="1" x14ac:dyDescent="0.35">
      <c r="A81" s="265"/>
    </row>
    <row r="82" spans="1:1" s="38" customFormat="1" x14ac:dyDescent="0.35">
      <c r="A82" s="265"/>
    </row>
    <row r="83" spans="1:1" s="38" customFormat="1" x14ac:dyDescent="0.35">
      <c r="A83" s="265"/>
    </row>
    <row r="84" spans="1:1" s="38" customFormat="1" x14ac:dyDescent="0.35">
      <c r="A84" s="265"/>
    </row>
    <row r="85" spans="1:1" s="38" customFormat="1" x14ac:dyDescent="0.35">
      <c r="A85" s="265"/>
    </row>
    <row r="86" spans="1:1" s="38" customFormat="1" x14ac:dyDescent="0.35">
      <c r="A86" s="265"/>
    </row>
    <row r="87" spans="1:1" s="38" customFormat="1" x14ac:dyDescent="0.35">
      <c r="A87" s="265"/>
    </row>
    <row r="88" spans="1:1" s="38" customFormat="1" x14ac:dyDescent="0.35">
      <c r="A88" s="265"/>
    </row>
    <row r="89" spans="1:1" s="38" customFormat="1" x14ac:dyDescent="0.35">
      <c r="A89" s="265"/>
    </row>
    <row r="90" spans="1:1" s="38" customFormat="1" x14ac:dyDescent="0.35">
      <c r="A90" s="265"/>
    </row>
    <row r="91" spans="1:1" s="38" customFormat="1" x14ac:dyDescent="0.35">
      <c r="A91" s="265"/>
    </row>
    <row r="92" spans="1:1" s="38" customFormat="1" x14ac:dyDescent="0.35">
      <c r="A92" s="265"/>
    </row>
    <row r="93" spans="1:1" s="38" customFormat="1" x14ac:dyDescent="0.35">
      <c r="A93" s="265"/>
    </row>
    <row r="94" spans="1:1" s="38" customFormat="1" x14ac:dyDescent="0.35">
      <c r="A94" s="265"/>
    </row>
    <row r="95" spans="1:1" s="38" customFormat="1" x14ac:dyDescent="0.35">
      <c r="A95" s="265"/>
    </row>
    <row r="96" spans="1:1" s="38" customFormat="1" x14ac:dyDescent="0.35">
      <c r="A96" s="265"/>
    </row>
    <row r="97" spans="1:1" s="38" customFormat="1" x14ac:dyDescent="0.35">
      <c r="A97" s="265"/>
    </row>
    <row r="98" spans="1:1" s="38" customFormat="1" x14ac:dyDescent="0.35">
      <c r="A98" s="265"/>
    </row>
    <row r="99" spans="1:1" s="38" customFormat="1" x14ac:dyDescent="0.35">
      <c r="A99" s="265"/>
    </row>
    <row r="100" spans="1:1" s="38" customFormat="1" x14ac:dyDescent="0.35">
      <c r="A100" s="265"/>
    </row>
    <row r="101" spans="1:1" s="38" customFormat="1" x14ac:dyDescent="0.35">
      <c r="A101" s="265"/>
    </row>
    <row r="102" spans="1:1" s="38" customFormat="1" x14ac:dyDescent="0.35">
      <c r="A102" s="265"/>
    </row>
    <row r="103" spans="1:1" s="38" customFormat="1" x14ac:dyDescent="0.35">
      <c r="A103" s="265"/>
    </row>
    <row r="104" spans="1:1" s="38" customFormat="1" x14ac:dyDescent="0.35">
      <c r="A104" s="265"/>
    </row>
    <row r="105" spans="1:1" s="38" customFormat="1" x14ac:dyDescent="0.35">
      <c r="A105" s="265"/>
    </row>
    <row r="106" spans="1:1" s="38" customFormat="1" x14ac:dyDescent="0.35">
      <c r="A106" s="265"/>
    </row>
    <row r="107" spans="1:1" s="38" customFormat="1" x14ac:dyDescent="0.35">
      <c r="A107" s="265"/>
    </row>
    <row r="108" spans="1:1" s="38" customFormat="1" x14ac:dyDescent="0.35">
      <c r="A108" s="265"/>
    </row>
    <row r="109" spans="1:1" s="38" customFormat="1" x14ac:dyDescent="0.35">
      <c r="A109" s="265"/>
    </row>
    <row r="110" spans="1:1" s="38" customFormat="1" x14ac:dyDescent="0.35">
      <c r="A110" s="265"/>
    </row>
  </sheetData>
  <sheetProtection selectLockedCells="1"/>
  <mergeCells count="4">
    <mergeCell ref="A1:L1"/>
    <mergeCell ref="G3:J3"/>
    <mergeCell ref="A4:C4"/>
    <mergeCell ref="A6:E6"/>
  </mergeCells>
  <pageMargins left="0.7" right="0.7" top="0.75" bottom="0.75" header="0.3" footer="0.3"/>
  <pageSetup orientation="portrait" horizontalDpi="4294967293"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A1118F-EFB0-4A3B-AD9E-74792B7CDEAE}">
  <sheetPr codeName="Sheet16">
    <tabColor theme="8"/>
    <pageSetUpPr autoPageBreaks="0"/>
  </sheetPr>
  <dimension ref="A1:U65"/>
  <sheetViews>
    <sheetView zoomScale="104" zoomScaleNormal="109" workbookViewId="0">
      <selection activeCell="B33" sqref="B33"/>
    </sheetView>
  </sheetViews>
  <sheetFormatPr defaultColWidth="9.26953125" defaultRowHeight="14.5" x14ac:dyDescent="0.35"/>
  <cols>
    <col min="1" max="1" width="10.1796875" style="42" customWidth="1"/>
    <col min="2" max="2" width="32.1796875" style="42" customWidth="1"/>
    <col min="3" max="3" width="48" style="232" customWidth="1"/>
    <col min="4" max="4" width="13.26953125" style="232" customWidth="1"/>
    <col min="5" max="5" width="4.08984375" style="232" customWidth="1"/>
    <col min="6" max="6" width="17.7265625" style="232" customWidth="1"/>
    <col min="7" max="7" width="24.36328125" style="232" customWidth="1"/>
    <col min="8" max="8" width="38.6328125" style="232" customWidth="1"/>
    <col min="9" max="9" width="13.6328125" style="232" customWidth="1"/>
    <col min="10" max="16384" width="9.26953125" style="232"/>
  </cols>
  <sheetData>
    <row r="1" spans="1:21" s="29" customFormat="1" ht="50" customHeight="1" x14ac:dyDescent="0.35">
      <c r="A1" s="435" t="s">
        <v>1674</v>
      </c>
      <c r="B1" s="435"/>
      <c r="C1" s="435"/>
      <c r="D1" s="435"/>
      <c r="E1" s="435"/>
      <c r="F1" s="435"/>
      <c r="G1" s="435"/>
      <c r="H1" s="435"/>
      <c r="I1" s="435"/>
      <c r="J1" s="435"/>
      <c r="K1" s="435"/>
      <c r="L1" s="435"/>
      <c r="M1" s="435"/>
      <c r="N1" s="435"/>
      <c r="O1" s="435"/>
    </row>
    <row r="2" spans="1:21" s="4" customFormat="1" ht="15.5" customHeight="1" x14ac:dyDescent="0.35">
      <c r="A2" s="61"/>
      <c r="B2" s="61"/>
      <c r="C2" s="29"/>
      <c r="D2" s="186"/>
      <c r="E2" s="186"/>
      <c r="F2" s="186"/>
      <c r="G2" s="186"/>
      <c r="H2" s="186"/>
      <c r="I2" s="186"/>
      <c r="J2" s="213"/>
      <c r="K2" s="213"/>
      <c r="L2" s="213"/>
      <c r="M2" s="213"/>
      <c r="N2" s="213"/>
      <c r="O2" s="213"/>
      <c r="P2" s="213"/>
      <c r="Q2" s="213"/>
      <c r="R2" s="213"/>
    </row>
    <row r="3" spans="1:21" x14ac:dyDescent="0.35">
      <c r="A3" s="41"/>
      <c r="B3" s="496"/>
      <c r="C3" s="496"/>
      <c r="D3" s="496"/>
      <c r="E3" s="38"/>
      <c r="F3" s="486" t="s">
        <v>1355</v>
      </c>
      <c r="G3" s="487"/>
      <c r="H3" s="487"/>
      <c r="I3" s="488"/>
      <c r="J3" s="38"/>
      <c r="K3" s="38"/>
      <c r="L3" s="38"/>
      <c r="M3" s="38"/>
      <c r="N3" s="38"/>
      <c r="O3" s="38"/>
      <c r="P3" s="38"/>
      <c r="Q3" s="38"/>
      <c r="R3" s="38"/>
      <c r="S3" s="38"/>
      <c r="T3" s="38"/>
      <c r="U3" s="38"/>
    </row>
    <row r="4" spans="1:21" x14ac:dyDescent="0.35">
      <c r="A4" s="41"/>
      <c r="B4" s="498" t="s">
        <v>116</v>
      </c>
      <c r="C4" s="380" t="s">
        <v>117</v>
      </c>
      <c r="D4" s="381"/>
      <c r="E4" s="38"/>
      <c r="F4" s="229" t="s">
        <v>1357</v>
      </c>
      <c r="G4" s="229" t="s">
        <v>68</v>
      </c>
      <c r="H4" s="229" t="s">
        <v>1358</v>
      </c>
      <c r="I4" s="229" t="s">
        <v>1356</v>
      </c>
      <c r="J4" s="38"/>
      <c r="K4" s="38"/>
      <c r="L4" s="38"/>
      <c r="M4" s="38"/>
      <c r="N4" s="38"/>
      <c r="O4" s="38"/>
      <c r="P4" s="38"/>
      <c r="Q4" s="38"/>
      <c r="R4" s="38"/>
      <c r="S4" s="38"/>
      <c r="T4" s="38"/>
      <c r="U4" s="38"/>
    </row>
    <row r="5" spans="1:21" x14ac:dyDescent="0.35">
      <c r="A5" s="41"/>
      <c r="B5" s="498"/>
      <c r="C5" s="380" t="s">
        <v>119</v>
      </c>
      <c r="D5" s="381"/>
      <c r="E5" s="38"/>
      <c r="F5" s="227" t="s">
        <v>73</v>
      </c>
      <c r="G5" s="227" t="s">
        <v>74</v>
      </c>
      <c r="H5" s="227" t="s">
        <v>75</v>
      </c>
      <c r="I5" s="228">
        <v>1E-3</v>
      </c>
      <c r="J5" s="38"/>
      <c r="K5" s="38"/>
      <c r="L5" s="38"/>
      <c r="M5" s="38"/>
      <c r="N5" s="38"/>
      <c r="O5" s="38"/>
      <c r="P5" s="38"/>
      <c r="Q5" s="38"/>
      <c r="R5" s="38"/>
      <c r="S5" s="38"/>
      <c r="T5" s="38"/>
      <c r="U5" s="38"/>
    </row>
    <row r="6" spans="1:21" x14ac:dyDescent="0.35">
      <c r="A6" s="41"/>
      <c r="B6" s="498"/>
      <c r="C6" s="380" t="s">
        <v>122</v>
      </c>
      <c r="D6" s="382">
        <f>(D4*9*60*24*365*$I$6)+(D5*12*$I$8)</f>
        <v>0</v>
      </c>
      <c r="E6" s="38"/>
      <c r="F6" s="227" t="s">
        <v>76</v>
      </c>
      <c r="G6" s="227" t="s">
        <v>77</v>
      </c>
      <c r="H6" s="227" t="s">
        <v>78</v>
      </c>
      <c r="I6" s="228">
        <v>5.0000000000000001E-4</v>
      </c>
      <c r="J6" s="38"/>
      <c r="K6" s="38"/>
      <c r="L6" s="38"/>
      <c r="M6" s="38"/>
      <c r="N6" s="38"/>
      <c r="O6" s="38"/>
      <c r="P6" s="38"/>
      <c r="Q6" s="38"/>
      <c r="R6" s="38"/>
      <c r="S6" s="38"/>
      <c r="T6" s="38"/>
      <c r="U6" s="38"/>
    </row>
    <row r="7" spans="1:21" x14ac:dyDescent="0.35">
      <c r="A7" s="41"/>
      <c r="B7" s="499" t="s">
        <v>131</v>
      </c>
      <c r="C7" s="499"/>
      <c r="D7" s="256"/>
      <c r="E7" s="38"/>
      <c r="F7" s="227" t="s">
        <v>81</v>
      </c>
      <c r="G7" s="227" t="s">
        <v>82</v>
      </c>
      <c r="H7" s="227" t="s">
        <v>83</v>
      </c>
      <c r="I7" s="228">
        <v>2E-3</v>
      </c>
      <c r="J7" s="38"/>
      <c r="K7" s="38"/>
      <c r="L7" s="38"/>
      <c r="M7" s="38"/>
      <c r="N7" s="38"/>
      <c r="O7" s="38"/>
      <c r="P7" s="38"/>
      <c r="Q7" s="38"/>
      <c r="R7" s="38"/>
      <c r="S7" s="38"/>
      <c r="T7" s="38"/>
      <c r="U7" s="38"/>
    </row>
    <row r="8" spans="1:21" x14ac:dyDescent="0.35">
      <c r="A8" s="41"/>
      <c r="B8" s="257"/>
      <c r="C8" s="244"/>
      <c r="D8" s="255"/>
      <c r="E8" s="38"/>
      <c r="F8" s="227" t="s">
        <v>85</v>
      </c>
      <c r="G8" s="227" t="s">
        <v>86</v>
      </c>
      <c r="H8" s="227" t="s">
        <v>87</v>
      </c>
      <c r="I8" s="228">
        <v>1E-3</v>
      </c>
      <c r="J8" s="38"/>
      <c r="K8" s="38"/>
      <c r="L8" s="38"/>
      <c r="M8" s="38"/>
      <c r="N8" s="38"/>
      <c r="O8" s="38"/>
      <c r="P8" s="38"/>
      <c r="Q8" s="38"/>
      <c r="R8" s="38"/>
      <c r="S8" s="38"/>
      <c r="T8" s="38"/>
      <c r="U8" s="38"/>
    </row>
    <row r="9" spans="1:21" x14ac:dyDescent="0.35">
      <c r="A9" s="41"/>
      <c r="B9" s="257"/>
      <c r="C9" s="246"/>
      <c r="D9" s="255"/>
      <c r="E9" s="38"/>
      <c r="F9" s="227" t="s">
        <v>89</v>
      </c>
      <c r="G9" s="227" t="s">
        <v>90</v>
      </c>
      <c r="H9" s="227" t="s">
        <v>91</v>
      </c>
      <c r="I9" s="228">
        <v>6.9999999999999999E-4</v>
      </c>
      <c r="J9" s="38"/>
      <c r="K9" s="38"/>
      <c r="L9" s="38"/>
      <c r="M9" s="38"/>
      <c r="N9" s="38"/>
      <c r="O9" s="38"/>
      <c r="P9" s="38"/>
      <c r="Q9" s="38"/>
      <c r="R9" s="38"/>
      <c r="S9" s="38"/>
      <c r="T9" s="38"/>
      <c r="U9" s="38"/>
    </row>
    <row r="10" spans="1:21" x14ac:dyDescent="0.35">
      <c r="A10" s="41"/>
      <c r="B10" s="253"/>
      <c r="C10" s="233"/>
      <c r="D10" s="233"/>
      <c r="E10" s="38"/>
      <c r="F10" s="38"/>
      <c r="G10" s="38"/>
      <c r="H10" s="38"/>
      <c r="I10" s="38"/>
      <c r="J10" s="38"/>
      <c r="K10" s="38"/>
      <c r="L10" s="38"/>
      <c r="M10" s="38"/>
      <c r="N10" s="38"/>
      <c r="O10" s="38"/>
      <c r="P10" s="38"/>
      <c r="Q10" s="38"/>
      <c r="R10" s="38"/>
      <c r="S10" s="38"/>
      <c r="T10" s="38"/>
      <c r="U10" s="38"/>
    </row>
    <row r="11" spans="1:21" x14ac:dyDescent="0.35">
      <c r="A11" s="41"/>
      <c r="B11" s="41" t="s">
        <v>1722</v>
      </c>
      <c r="C11" s="38"/>
      <c r="D11" s="38"/>
      <c r="E11" s="38"/>
      <c r="F11" s="38"/>
      <c r="G11" s="38"/>
      <c r="H11" s="38"/>
      <c r="I11" s="38"/>
      <c r="J11" s="38"/>
      <c r="K11" s="38"/>
      <c r="L11" s="38"/>
      <c r="M11" s="38"/>
      <c r="N11" s="38"/>
      <c r="O11" s="38"/>
      <c r="P11" s="38"/>
      <c r="Q11" s="38"/>
      <c r="R11" s="38"/>
      <c r="S11" s="38"/>
      <c r="T11" s="38"/>
      <c r="U11" s="38"/>
    </row>
    <row r="12" spans="1:21" x14ac:dyDescent="0.35">
      <c r="A12" s="41"/>
      <c r="B12" s="41"/>
      <c r="C12" s="38"/>
      <c r="D12" s="38"/>
      <c r="E12" s="38"/>
      <c r="F12" s="38"/>
      <c r="G12" s="38"/>
      <c r="H12" s="38"/>
      <c r="I12" s="38"/>
      <c r="J12" s="38"/>
      <c r="K12" s="38"/>
      <c r="L12" s="38"/>
      <c r="M12" s="38"/>
      <c r="N12" s="38"/>
      <c r="O12" s="38"/>
      <c r="P12" s="38"/>
      <c r="Q12" s="38"/>
      <c r="R12" s="38"/>
      <c r="S12" s="38"/>
      <c r="T12" s="38"/>
      <c r="U12" s="38"/>
    </row>
    <row r="13" spans="1:21" x14ac:dyDescent="0.35">
      <c r="A13" s="38"/>
      <c r="B13" s="496"/>
      <c r="C13" s="496"/>
      <c r="D13" s="496"/>
      <c r="E13" s="496"/>
      <c r="F13" s="38"/>
      <c r="G13" s="38"/>
      <c r="H13" s="38"/>
      <c r="I13" s="38"/>
      <c r="J13" s="38"/>
      <c r="K13" s="38"/>
      <c r="L13" s="38"/>
      <c r="M13" s="38"/>
      <c r="N13" s="38"/>
      <c r="O13" s="38"/>
      <c r="P13" s="38"/>
      <c r="Q13" s="38"/>
      <c r="R13" s="38"/>
      <c r="S13" s="38"/>
      <c r="T13" s="38"/>
      <c r="U13" s="38"/>
    </row>
    <row r="14" spans="1:21" x14ac:dyDescent="0.35">
      <c r="A14" s="41"/>
      <c r="B14" s="497"/>
      <c r="C14" s="244"/>
      <c r="D14" s="245"/>
      <c r="E14" s="243"/>
      <c r="F14" s="38"/>
      <c r="G14" s="38"/>
      <c r="H14" s="38"/>
      <c r="I14" s="38"/>
      <c r="J14" s="38"/>
      <c r="K14" s="38"/>
      <c r="L14" s="38"/>
      <c r="M14" s="38"/>
      <c r="N14" s="38"/>
      <c r="O14" s="38"/>
      <c r="P14" s="38"/>
      <c r="Q14" s="38"/>
      <c r="R14" s="38"/>
      <c r="S14" s="38"/>
      <c r="T14" s="38"/>
      <c r="U14" s="38"/>
    </row>
    <row r="15" spans="1:21" x14ac:dyDescent="0.35">
      <c r="A15" s="41"/>
      <c r="B15" s="497"/>
      <c r="C15" s="244"/>
      <c r="D15" s="245"/>
      <c r="E15" s="243"/>
      <c r="F15" s="38"/>
      <c r="G15" s="38"/>
      <c r="H15" s="38"/>
      <c r="I15" s="38"/>
      <c r="J15" s="38"/>
      <c r="K15" s="38"/>
      <c r="L15" s="38"/>
      <c r="M15" s="38"/>
      <c r="N15" s="38"/>
      <c r="O15" s="38"/>
      <c r="P15" s="38"/>
      <c r="Q15" s="38"/>
      <c r="R15" s="38"/>
      <c r="S15" s="38"/>
      <c r="T15" s="38"/>
      <c r="U15" s="38"/>
    </row>
    <row r="16" spans="1:21" x14ac:dyDescent="0.35">
      <c r="A16" s="41"/>
      <c r="B16" s="497"/>
      <c r="C16" s="246"/>
      <c r="D16" s="234"/>
      <c r="E16" s="243"/>
      <c r="F16" s="38"/>
      <c r="G16" s="38"/>
      <c r="H16" s="38"/>
      <c r="I16" s="38"/>
      <c r="J16" s="38"/>
      <c r="K16" s="38"/>
      <c r="L16" s="38"/>
      <c r="M16" s="38"/>
      <c r="N16" s="38"/>
      <c r="O16" s="38"/>
      <c r="P16" s="38"/>
      <c r="Q16" s="38"/>
      <c r="R16" s="38"/>
      <c r="S16" s="38"/>
      <c r="T16" s="38"/>
      <c r="U16" s="38"/>
    </row>
    <row r="17" spans="1:21" x14ac:dyDescent="0.35">
      <c r="A17" s="41"/>
      <c r="B17" s="497"/>
      <c r="C17" s="244"/>
      <c r="D17" s="245"/>
      <c r="E17" s="243"/>
      <c r="F17" s="38"/>
      <c r="G17" s="38"/>
      <c r="H17" s="38"/>
      <c r="I17" s="38"/>
      <c r="J17" s="38"/>
      <c r="K17" s="38"/>
      <c r="L17" s="38"/>
      <c r="M17" s="38"/>
      <c r="N17" s="38"/>
      <c r="O17" s="38"/>
      <c r="P17" s="38"/>
      <c r="Q17" s="38"/>
      <c r="R17" s="38"/>
      <c r="S17" s="38"/>
      <c r="T17" s="38"/>
      <c r="U17" s="38"/>
    </row>
    <row r="18" spans="1:21" x14ac:dyDescent="0.35">
      <c r="A18" s="41"/>
      <c r="B18" s="497"/>
      <c r="C18" s="244"/>
      <c r="D18" s="245"/>
      <c r="E18" s="243"/>
      <c r="F18" s="38"/>
      <c r="G18" s="38"/>
      <c r="H18" s="38"/>
      <c r="I18" s="38"/>
      <c r="J18" s="38"/>
      <c r="K18" s="38"/>
      <c r="L18" s="38"/>
      <c r="M18" s="38"/>
      <c r="N18" s="38"/>
      <c r="O18" s="38"/>
      <c r="P18" s="38"/>
      <c r="Q18" s="38"/>
      <c r="R18" s="38"/>
      <c r="S18" s="38"/>
      <c r="T18" s="38"/>
      <c r="U18" s="38"/>
    </row>
    <row r="19" spans="1:21" x14ac:dyDescent="0.35">
      <c r="A19" s="41"/>
      <c r="B19" s="497"/>
      <c r="C19" s="246"/>
      <c r="D19" s="234"/>
      <c r="E19" s="243"/>
      <c r="F19" s="38"/>
      <c r="G19" s="38"/>
      <c r="H19" s="38"/>
      <c r="I19" s="38"/>
      <c r="J19" s="38"/>
      <c r="K19" s="38"/>
      <c r="L19" s="38"/>
      <c r="M19" s="38"/>
      <c r="N19" s="38"/>
      <c r="O19" s="38"/>
      <c r="P19" s="38"/>
      <c r="Q19" s="38"/>
      <c r="R19" s="38"/>
      <c r="S19" s="38"/>
      <c r="T19" s="38"/>
      <c r="U19" s="38"/>
    </row>
    <row r="20" spans="1:21" x14ac:dyDescent="0.35">
      <c r="A20" s="41"/>
      <c r="B20" s="247"/>
      <c r="C20" s="378"/>
      <c r="D20" s="247"/>
      <c r="E20" s="248"/>
      <c r="F20" s="38"/>
      <c r="G20" s="38"/>
      <c r="H20" s="38"/>
      <c r="I20" s="38"/>
      <c r="J20" s="38"/>
      <c r="K20" s="38"/>
      <c r="L20" s="38"/>
      <c r="M20" s="38"/>
      <c r="N20" s="38"/>
      <c r="O20" s="38"/>
      <c r="P20" s="38"/>
      <c r="Q20" s="38"/>
      <c r="R20" s="38"/>
      <c r="S20" s="38"/>
      <c r="T20" s="38"/>
      <c r="U20" s="38"/>
    </row>
    <row r="21" spans="1:21" x14ac:dyDescent="0.35">
      <c r="A21" s="41"/>
      <c r="B21" s="41"/>
      <c r="C21" s="38"/>
      <c r="D21" s="38"/>
      <c r="E21" s="38"/>
      <c r="F21" s="38"/>
      <c r="G21" s="38"/>
      <c r="H21" s="38"/>
      <c r="I21" s="38"/>
      <c r="J21" s="38"/>
      <c r="K21" s="38"/>
      <c r="L21" s="38"/>
      <c r="M21" s="38"/>
      <c r="N21" s="38"/>
      <c r="O21" s="38"/>
      <c r="P21" s="38"/>
      <c r="Q21" s="38"/>
      <c r="R21" s="38"/>
      <c r="S21" s="38"/>
      <c r="T21" s="38"/>
      <c r="U21" s="38"/>
    </row>
    <row r="22" spans="1:21" x14ac:dyDescent="0.35">
      <c r="A22" s="41"/>
      <c r="B22" s="41"/>
      <c r="C22" s="38"/>
      <c r="D22" s="38"/>
      <c r="E22" s="38"/>
      <c r="F22" s="38"/>
      <c r="G22" s="38"/>
      <c r="H22" s="38"/>
      <c r="I22" s="38"/>
      <c r="J22" s="38"/>
      <c r="K22" s="38"/>
      <c r="L22" s="38"/>
      <c r="M22" s="38"/>
      <c r="N22" s="38"/>
      <c r="O22" s="38"/>
      <c r="P22" s="38"/>
      <c r="Q22" s="38"/>
      <c r="R22" s="38"/>
      <c r="S22" s="38"/>
      <c r="T22" s="38"/>
      <c r="U22" s="38"/>
    </row>
    <row r="23" spans="1:21" x14ac:dyDescent="0.35">
      <c r="A23" s="41"/>
      <c r="B23" s="41"/>
      <c r="C23" s="38"/>
      <c r="D23" s="38"/>
      <c r="E23" s="38"/>
      <c r="F23" s="38"/>
      <c r="G23" s="38"/>
      <c r="H23" s="38"/>
      <c r="I23" s="38"/>
      <c r="J23" s="38"/>
      <c r="K23" s="38"/>
      <c r="L23" s="38"/>
      <c r="M23" s="38"/>
      <c r="N23" s="38"/>
      <c r="O23" s="38"/>
      <c r="P23" s="38"/>
      <c r="Q23" s="38"/>
      <c r="R23" s="38"/>
      <c r="S23" s="38"/>
      <c r="T23" s="38"/>
      <c r="U23" s="38"/>
    </row>
    <row r="24" spans="1:21" x14ac:dyDescent="0.35">
      <c r="A24" s="41"/>
      <c r="B24" s="41"/>
      <c r="C24" s="38"/>
      <c r="D24" s="38"/>
      <c r="E24" s="38"/>
      <c r="F24" s="38"/>
      <c r="G24" s="38"/>
      <c r="H24" s="38"/>
      <c r="I24" s="38"/>
      <c r="J24" s="38"/>
      <c r="K24" s="38"/>
      <c r="L24" s="38"/>
      <c r="M24" s="38"/>
      <c r="N24" s="38"/>
      <c r="O24" s="38"/>
      <c r="P24" s="38"/>
      <c r="Q24" s="38"/>
      <c r="R24" s="38"/>
      <c r="S24" s="38"/>
      <c r="T24" s="38"/>
      <c r="U24" s="38"/>
    </row>
    <row r="25" spans="1:21" x14ac:dyDescent="0.35">
      <c r="A25" s="41"/>
      <c r="B25" s="41"/>
      <c r="C25" s="38"/>
      <c r="D25" s="38"/>
      <c r="E25" s="38"/>
      <c r="F25" s="38"/>
      <c r="G25" s="38"/>
      <c r="H25" s="38"/>
      <c r="I25" s="38"/>
      <c r="J25" s="38"/>
      <c r="K25" s="38"/>
      <c r="L25" s="38"/>
      <c r="M25" s="38"/>
      <c r="N25" s="38"/>
      <c r="O25" s="38"/>
      <c r="P25" s="38"/>
      <c r="Q25" s="38"/>
      <c r="R25" s="38"/>
      <c r="S25" s="38"/>
      <c r="T25" s="38"/>
      <c r="U25" s="38"/>
    </row>
    <row r="26" spans="1:21" x14ac:dyDescent="0.35">
      <c r="A26" s="41"/>
      <c r="B26" s="41"/>
      <c r="D26" s="38"/>
      <c r="E26" s="38"/>
      <c r="F26" s="38"/>
      <c r="G26" s="38"/>
      <c r="H26" s="38"/>
      <c r="I26" s="38"/>
      <c r="J26" s="38"/>
      <c r="K26" s="38"/>
      <c r="L26" s="38"/>
      <c r="M26" s="38"/>
      <c r="N26" s="38"/>
      <c r="O26" s="38"/>
      <c r="P26" s="38"/>
      <c r="Q26" s="38"/>
      <c r="R26" s="38"/>
      <c r="S26" s="38"/>
      <c r="T26" s="38"/>
      <c r="U26" s="38"/>
    </row>
    <row r="27" spans="1:21" x14ac:dyDescent="0.35">
      <c r="A27" s="41"/>
      <c r="B27" s="41"/>
      <c r="C27" s="38"/>
      <c r="D27" s="38"/>
      <c r="E27" s="38"/>
      <c r="F27" s="38"/>
      <c r="G27" s="38"/>
      <c r="H27" s="38"/>
      <c r="I27" s="38"/>
      <c r="J27" s="38"/>
      <c r="K27" s="38"/>
      <c r="L27" s="38"/>
      <c r="M27" s="38"/>
      <c r="N27" s="38"/>
      <c r="O27" s="38"/>
      <c r="P27" s="38"/>
      <c r="Q27" s="38"/>
      <c r="R27" s="38"/>
      <c r="S27" s="38"/>
      <c r="T27" s="38"/>
      <c r="U27" s="38"/>
    </row>
    <row r="28" spans="1:21" x14ac:dyDescent="0.35">
      <c r="A28" s="41"/>
      <c r="B28" s="41"/>
      <c r="C28" s="38"/>
      <c r="D28" s="38"/>
      <c r="E28" s="38"/>
      <c r="F28" s="38"/>
      <c r="G28" s="38"/>
      <c r="H28" s="38"/>
      <c r="I28" s="38"/>
      <c r="J28" s="38"/>
      <c r="K28" s="38"/>
      <c r="L28" s="38"/>
      <c r="M28" s="38"/>
      <c r="N28" s="38"/>
      <c r="O28" s="38"/>
      <c r="P28" s="38"/>
      <c r="Q28" s="38"/>
      <c r="R28" s="38"/>
      <c r="S28" s="38"/>
      <c r="T28" s="38"/>
      <c r="U28" s="38"/>
    </row>
    <row r="29" spans="1:21" x14ac:dyDescent="0.35">
      <c r="A29" s="41"/>
      <c r="B29" s="41"/>
      <c r="C29" s="38"/>
      <c r="D29" s="38"/>
      <c r="E29" s="38"/>
      <c r="F29" s="38"/>
      <c r="G29" s="38"/>
      <c r="H29" s="38"/>
      <c r="I29" s="38"/>
      <c r="J29" s="38"/>
      <c r="K29" s="38"/>
      <c r="L29" s="38"/>
      <c r="M29" s="38"/>
      <c r="N29" s="38"/>
      <c r="O29" s="38"/>
      <c r="P29" s="38"/>
      <c r="Q29" s="38"/>
      <c r="R29" s="38"/>
      <c r="S29" s="38"/>
      <c r="T29" s="38"/>
      <c r="U29" s="38"/>
    </row>
    <row r="30" spans="1:21" x14ac:dyDescent="0.35">
      <c r="A30" s="41"/>
      <c r="B30" s="41"/>
      <c r="C30" s="38"/>
      <c r="D30" s="38"/>
      <c r="E30" s="38"/>
      <c r="F30" s="38"/>
      <c r="G30" s="38"/>
      <c r="H30" s="38"/>
      <c r="I30" s="38"/>
      <c r="J30" s="38"/>
      <c r="K30" s="38"/>
      <c r="L30" s="38"/>
      <c r="M30" s="38"/>
      <c r="N30" s="38"/>
      <c r="O30" s="38"/>
      <c r="P30" s="38"/>
      <c r="Q30" s="38"/>
      <c r="R30" s="38"/>
      <c r="S30" s="38"/>
      <c r="T30" s="38"/>
      <c r="U30" s="38"/>
    </row>
    <row r="31" spans="1:21" x14ac:dyDescent="0.35">
      <c r="A31" s="41"/>
      <c r="B31" s="41"/>
      <c r="C31" s="38"/>
      <c r="D31" s="38"/>
      <c r="E31" s="38"/>
      <c r="F31" s="38"/>
      <c r="G31" s="38"/>
      <c r="H31" s="38"/>
      <c r="I31" s="38"/>
      <c r="J31" s="38"/>
      <c r="K31" s="38"/>
      <c r="L31" s="38"/>
      <c r="M31" s="38"/>
      <c r="N31" s="38"/>
      <c r="O31" s="38"/>
      <c r="P31" s="38"/>
      <c r="Q31" s="38"/>
      <c r="R31" s="38"/>
      <c r="S31" s="38"/>
      <c r="T31" s="38"/>
      <c r="U31" s="38"/>
    </row>
    <row r="32" spans="1:21" x14ac:dyDescent="0.35">
      <c r="A32" s="41"/>
      <c r="B32" s="41"/>
      <c r="C32" s="38"/>
      <c r="D32" s="38"/>
      <c r="E32" s="38"/>
      <c r="F32" s="38"/>
      <c r="G32" s="38"/>
      <c r="H32" s="38"/>
      <c r="I32" s="38"/>
      <c r="J32" s="38"/>
      <c r="K32" s="38"/>
      <c r="L32" s="38"/>
      <c r="M32" s="38"/>
      <c r="N32" s="38"/>
      <c r="O32" s="38"/>
      <c r="P32" s="38"/>
      <c r="Q32" s="38"/>
      <c r="R32" s="38"/>
      <c r="S32" s="38"/>
      <c r="T32" s="38"/>
      <c r="U32" s="38"/>
    </row>
    <row r="33" spans="1:21" x14ac:dyDescent="0.35">
      <c r="A33" s="41"/>
      <c r="B33" s="41"/>
      <c r="C33" s="38"/>
      <c r="D33" s="38"/>
      <c r="E33" s="38"/>
      <c r="F33" s="38"/>
      <c r="G33" s="38"/>
      <c r="H33" s="38"/>
      <c r="I33" s="38"/>
      <c r="J33" s="38"/>
      <c r="K33" s="38"/>
      <c r="L33" s="38"/>
      <c r="M33" s="38"/>
      <c r="N33" s="38"/>
      <c r="O33" s="38"/>
      <c r="P33" s="38"/>
      <c r="Q33" s="38"/>
      <c r="R33" s="38"/>
      <c r="S33" s="38"/>
      <c r="T33" s="38"/>
      <c r="U33" s="38"/>
    </row>
    <row r="34" spans="1:21" x14ac:dyDescent="0.35">
      <c r="A34" s="41"/>
      <c r="B34" s="41">
        <v>4200000</v>
      </c>
      <c r="C34" s="38"/>
      <c r="D34" s="38"/>
      <c r="E34" s="38"/>
      <c r="F34" s="38"/>
      <c r="G34" s="38"/>
      <c r="H34" s="38"/>
      <c r="I34" s="38"/>
      <c r="J34" s="38"/>
      <c r="K34" s="38"/>
      <c r="L34" s="38"/>
      <c r="M34" s="38"/>
      <c r="N34" s="38"/>
      <c r="O34" s="38"/>
      <c r="P34" s="38"/>
      <c r="Q34" s="38"/>
      <c r="R34" s="38"/>
      <c r="S34" s="38"/>
      <c r="T34" s="38"/>
      <c r="U34" s="38"/>
    </row>
    <row r="35" spans="1:21" x14ac:dyDescent="0.35">
      <c r="A35" s="41"/>
      <c r="B35" s="41"/>
      <c r="C35" s="38"/>
      <c r="D35" s="38"/>
      <c r="E35" s="38"/>
      <c r="F35" s="38"/>
      <c r="G35" s="38"/>
      <c r="H35" s="38"/>
      <c r="I35" s="38"/>
      <c r="J35" s="38"/>
      <c r="K35" s="38"/>
      <c r="L35" s="38"/>
      <c r="M35" s="38"/>
      <c r="N35" s="38"/>
      <c r="O35" s="38"/>
      <c r="P35" s="38"/>
      <c r="Q35" s="38"/>
      <c r="R35" s="38"/>
      <c r="S35" s="38"/>
      <c r="T35" s="38"/>
      <c r="U35" s="38"/>
    </row>
    <row r="36" spans="1:21" x14ac:dyDescent="0.35">
      <c r="A36" s="41"/>
      <c r="B36" s="41"/>
      <c r="C36" s="38"/>
      <c r="D36" s="38"/>
      <c r="E36" s="38"/>
      <c r="F36" s="38"/>
      <c r="G36" s="38"/>
      <c r="H36" s="38"/>
      <c r="I36" s="38"/>
      <c r="J36" s="38"/>
      <c r="K36" s="38"/>
      <c r="L36" s="38"/>
      <c r="M36" s="38"/>
      <c r="N36" s="38"/>
      <c r="O36" s="38"/>
      <c r="P36" s="38"/>
      <c r="Q36" s="38"/>
      <c r="R36" s="38"/>
      <c r="S36" s="38"/>
      <c r="T36" s="38"/>
      <c r="U36" s="38"/>
    </row>
    <row r="37" spans="1:21" x14ac:dyDescent="0.35">
      <c r="A37" s="41"/>
      <c r="B37" s="41"/>
      <c r="C37" s="38"/>
      <c r="D37" s="38"/>
      <c r="E37" s="38"/>
      <c r="F37" s="38"/>
      <c r="G37" s="38"/>
      <c r="H37" s="38"/>
      <c r="I37" s="38"/>
      <c r="J37" s="38"/>
      <c r="K37" s="38"/>
      <c r="L37" s="38"/>
      <c r="M37" s="38"/>
      <c r="N37" s="38"/>
      <c r="O37" s="38"/>
      <c r="P37" s="38"/>
      <c r="Q37" s="38"/>
      <c r="R37" s="38"/>
      <c r="S37" s="38"/>
      <c r="T37" s="38"/>
      <c r="U37" s="38"/>
    </row>
    <row r="38" spans="1:21" x14ac:dyDescent="0.35">
      <c r="A38" s="41"/>
      <c r="B38" s="41"/>
      <c r="C38" s="38"/>
      <c r="D38" s="38"/>
      <c r="E38" s="38"/>
      <c r="F38" s="38"/>
      <c r="G38" s="38"/>
      <c r="H38" s="38"/>
      <c r="I38" s="38"/>
      <c r="J38" s="38"/>
      <c r="K38" s="38"/>
      <c r="L38" s="38"/>
      <c r="M38" s="38"/>
      <c r="N38" s="38"/>
      <c r="O38" s="38"/>
      <c r="P38" s="38"/>
      <c r="Q38" s="38"/>
      <c r="R38" s="38"/>
      <c r="S38" s="38"/>
      <c r="T38" s="38"/>
      <c r="U38" s="38"/>
    </row>
    <row r="39" spans="1:21" x14ac:dyDescent="0.35">
      <c r="A39" s="41"/>
      <c r="B39" s="41"/>
      <c r="C39" s="38"/>
      <c r="D39" s="38"/>
      <c r="E39" s="38"/>
      <c r="F39" s="38"/>
      <c r="G39" s="38"/>
      <c r="H39" s="38"/>
      <c r="I39" s="38"/>
      <c r="J39" s="38"/>
      <c r="K39" s="38"/>
      <c r="L39" s="38"/>
      <c r="M39" s="38"/>
      <c r="N39" s="38"/>
      <c r="O39" s="38"/>
      <c r="P39" s="38"/>
      <c r="Q39" s="38"/>
      <c r="R39" s="38"/>
      <c r="S39" s="38"/>
      <c r="T39" s="38"/>
      <c r="U39" s="38"/>
    </row>
    <row r="40" spans="1:21" x14ac:dyDescent="0.35">
      <c r="A40" s="41"/>
      <c r="B40" s="41"/>
      <c r="C40" s="38"/>
      <c r="D40" s="38"/>
      <c r="E40" s="38"/>
      <c r="F40" s="38"/>
      <c r="G40" s="38"/>
      <c r="H40" s="38"/>
      <c r="I40" s="38"/>
      <c r="J40" s="38"/>
      <c r="K40" s="38"/>
      <c r="L40" s="38"/>
      <c r="M40" s="38"/>
      <c r="N40" s="38"/>
      <c r="O40" s="38"/>
      <c r="P40" s="38"/>
      <c r="Q40" s="38"/>
      <c r="R40" s="38"/>
      <c r="S40" s="38"/>
      <c r="T40" s="38"/>
      <c r="U40" s="38"/>
    </row>
    <row r="41" spans="1:21" x14ac:dyDescent="0.35">
      <c r="A41" s="41"/>
      <c r="B41" s="41"/>
      <c r="C41" s="38"/>
      <c r="D41" s="38"/>
      <c r="E41" s="38"/>
      <c r="F41" s="38"/>
      <c r="G41" s="38"/>
      <c r="H41" s="38"/>
      <c r="I41" s="38"/>
      <c r="J41" s="38"/>
      <c r="K41" s="38"/>
      <c r="L41" s="38"/>
      <c r="M41" s="38"/>
      <c r="N41" s="38"/>
      <c r="O41" s="38"/>
      <c r="P41" s="38"/>
      <c r="Q41" s="38"/>
      <c r="R41" s="38"/>
      <c r="S41" s="38"/>
      <c r="T41" s="38"/>
      <c r="U41" s="38"/>
    </row>
    <row r="42" spans="1:21" x14ac:dyDescent="0.35">
      <c r="A42" s="41"/>
      <c r="B42" s="41"/>
      <c r="C42" s="38"/>
      <c r="D42" s="38"/>
      <c r="E42" s="38"/>
      <c r="F42" s="38"/>
      <c r="G42" s="38"/>
      <c r="H42" s="38"/>
      <c r="I42" s="38"/>
      <c r="J42" s="38"/>
      <c r="K42" s="38"/>
      <c r="L42" s="38"/>
      <c r="M42" s="38"/>
      <c r="N42" s="38"/>
      <c r="O42" s="38"/>
      <c r="P42" s="38"/>
      <c r="Q42" s="38"/>
      <c r="R42" s="38"/>
      <c r="S42" s="38"/>
      <c r="T42" s="38"/>
      <c r="U42" s="38"/>
    </row>
    <row r="43" spans="1:21" x14ac:dyDescent="0.35">
      <c r="A43" s="41"/>
      <c r="B43" s="41"/>
      <c r="C43" s="38"/>
      <c r="D43" s="38"/>
      <c r="E43" s="38"/>
      <c r="F43" s="38"/>
      <c r="G43" s="38"/>
      <c r="H43" s="38"/>
      <c r="I43" s="38"/>
      <c r="J43" s="38"/>
      <c r="K43" s="38"/>
      <c r="L43" s="38"/>
      <c r="M43" s="38"/>
      <c r="N43" s="38"/>
      <c r="O43" s="38"/>
      <c r="P43" s="38"/>
      <c r="Q43" s="38"/>
      <c r="R43" s="38"/>
      <c r="S43" s="38"/>
      <c r="T43" s="38"/>
      <c r="U43" s="38"/>
    </row>
    <row r="44" spans="1:21" x14ac:dyDescent="0.35">
      <c r="A44" s="41"/>
      <c r="B44" s="41"/>
      <c r="C44" s="38"/>
      <c r="D44" s="38"/>
      <c r="E44" s="38"/>
      <c r="F44" s="38"/>
      <c r="G44" s="38"/>
      <c r="H44" s="38"/>
      <c r="I44" s="38"/>
      <c r="J44" s="38"/>
      <c r="K44" s="38"/>
      <c r="L44" s="38"/>
      <c r="M44" s="38"/>
      <c r="N44" s="38"/>
      <c r="O44" s="38"/>
      <c r="P44" s="38"/>
      <c r="Q44" s="38"/>
      <c r="R44" s="38"/>
      <c r="S44" s="38"/>
      <c r="T44" s="38"/>
      <c r="U44" s="38"/>
    </row>
    <row r="45" spans="1:21" x14ac:dyDescent="0.35">
      <c r="A45" s="41"/>
      <c r="B45" s="41"/>
      <c r="C45" s="38"/>
      <c r="D45" s="38"/>
      <c r="E45" s="38"/>
      <c r="F45" s="38"/>
      <c r="G45" s="38"/>
      <c r="H45" s="38"/>
      <c r="I45" s="38"/>
      <c r="J45" s="38"/>
      <c r="K45" s="38"/>
      <c r="L45" s="38"/>
      <c r="M45" s="38"/>
      <c r="N45" s="38"/>
      <c r="O45" s="38"/>
      <c r="P45" s="38"/>
      <c r="Q45" s="38"/>
      <c r="R45" s="38"/>
      <c r="S45" s="38"/>
      <c r="T45" s="38"/>
      <c r="U45" s="38"/>
    </row>
    <row r="46" spans="1:21" x14ac:dyDescent="0.35">
      <c r="A46" s="41"/>
      <c r="B46" s="41"/>
      <c r="C46" s="38"/>
      <c r="D46" s="38"/>
      <c r="E46" s="38"/>
      <c r="F46" s="38"/>
      <c r="G46" s="38"/>
      <c r="H46" s="38"/>
      <c r="I46" s="38"/>
      <c r="J46" s="38"/>
      <c r="K46" s="38"/>
      <c r="L46" s="38"/>
      <c r="M46" s="38"/>
      <c r="N46" s="38"/>
      <c r="O46" s="38"/>
      <c r="P46" s="38"/>
      <c r="Q46" s="38"/>
      <c r="R46" s="38"/>
      <c r="S46" s="38"/>
      <c r="T46" s="38"/>
      <c r="U46" s="38"/>
    </row>
    <row r="47" spans="1:21" x14ac:dyDescent="0.35">
      <c r="A47" s="41"/>
      <c r="B47" s="41"/>
      <c r="C47" s="38"/>
      <c r="D47" s="38"/>
      <c r="E47" s="38"/>
      <c r="F47" s="38"/>
      <c r="G47" s="38"/>
      <c r="H47" s="38"/>
      <c r="I47" s="38"/>
      <c r="J47" s="38"/>
      <c r="K47" s="38"/>
      <c r="L47" s="38"/>
      <c r="M47" s="38"/>
      <c r="N47" s="38"/>
      <c r="O47" s="38"/>
      <c r="P47" s="38"/>
      <c r="Q47" s="38"/>
      <c r="R47" s="38"/>
      <c r="S47" s="38"/>
      <c r="T47" s="38"/>
      <c r="U47" s="38"/>
    </row>
    <row r="48" spans="1:21" x14ac:dyDescent="0.35">
      <c r="A48" s="41"/>
      <c r="B48" s="41"/>
      <c r="C48" s="38"/>
      <c r="D48" s="38"/>
      <c r="E48" s="38"/>
      <c r="F48" s="38"/>
      <c r="G48" s="38"/>
      <c r="H48" s="38"/>
      <c r="I48" s="38"/>
      <c r="J48" s="38"/>
      <c r="K48" s="38"/>
      <c r="L48" s="38"/>
      <c r="M48" s="38"/>
      <c r="N48" s="38"/>
      <c r="O48" s="38"/>
      <c r="P48" s="38"/>
      <c r="Q48" s="38"/>
      <c r="R48" s="38"/>
      <c r="S48" s="38"/>
      <c r="T48" s="38"/>
      <c r="U48" s="38"/>
    </row>
    <row r="49" spans="1:21" x14ac:dyDescent="0.35">
      <c r="A49" s="41"/>
      <c r="B49" s="41"/>
      <c r="C49" s="38"/>
      <c r="D49" s="38"/>
      <c r="E49" s="38"/>
      <c r="F49" s="38"/>
      <c r="G49" s="38"/>
      <c r="H49" s="38"/>
      <c r="I49" s="38"/>
      <c r="J49" s="38"/>
      <c r="K49" s="38"/>
      <c r="L49" s="38"/>
      <c r="M49" s="38"/>
      <c r="N49" s="38"/>
      <c r="O49" s="38"/>
      <c r="P49" s="38"/>
      <c r="Q49" s="38"/>
      <c r="R49" s="38"/>
      <c r="S49" s="38"/>
      <c r="T49" s="38"/>
      <c r="U49" s="38"/>
    </row>
    <row r="50" spans="1:21" x14ac:dyDescent="0.35">
      <c r="A50" s="41"/>
      <c r="B50" s="41"/>
      <c r="C50" s="38"/>
      <c r="D50" s="38"/>
      <c r="E50" s="38"/>
      <c r="F50" s="38"/>
      <c r="G50" s="38"/>
      <c r="H50" s="38"/>
      <c r="I50" s="38"/>
      <c r="J50" s="38"/>
      <c r="K50" s="38"/>
      <c r="L50" s="38"/>
      <c r="M50" s="38"/>
      <c r="N50" s="38"/>
      <c r="O50" s="38"/>
      <c r="P50" s="38"/>
      <c r="Q50" s="38"/>
      <c r="R50" s="38"/>
      <c r="S50" s="38"/>
      <c r="T50" s="38"/>
      <c r="U50" s="38"/>
    </row>
    <row r="51" spans="1:21" x14ac:dyDescent="0.35">
      <c r="A51" s="41"/>
      <c r="B51" s="41"/>
      <c r="C51" s="38"/>
      <c r="D51" s="38"/>
      <c r="E51" s="38"/>
      <c r="F51" s="38"/>
      <c r="G51" s="38"/>
      <c r="H51" s="38"/>
      <c r="I51" s="38"/>
      <c r="J51" s="38"/>
      <c r="K51" s="38"/>
      <c r="L51" s="38"/>
      <c r="M51" s="38"/>
      <c r="N51" s="38"/>
      <c r="O51" s="38"/>
      <c r="P51" s="38"/>
      <c r="Q51" s="38"/>
      <c r="R51" s="38"/>
      <c r="S51" s="38"/>
      <c r="T51" s="38"/>
      <c r="U51" s="38"/>
    </row>
    <row r="52" spans="1:21" x14ac:dyDescent="0.35">
      <c r="A52" s="41"/>
      <c r="B52" s="41"/>
      <c r="C52" s="38"/>
      <c r="D52" s="38"/>
      <c r="E52" s="38"/>
      <c r="F52" s="38"/>
      <c r="G52" s="38"/>
      <c r="H52" s="38"/>
      <c r="I52" s="38"/>
      <c r="J52" s="38"/>
      <c r="K52" s="38"/>
      <c r="L52" s="38"/>
      <c r="M52" s="38"/>
      <c r="N52" s="38"/>
      <c r="O52" s="38"/>
      <c r="P52" s="38"/>
      <c r="Q52" s="38"/>
      <c r="R52" s="38"/>
      <c r="S52" s="38"/>
      <c r="T52" s="38"/>
      <c r="U52" s="38"/>
    </row>
    <row r="53" spans="1:21" x14ac:dyDescent="0.35">
      <c r="A53" s="41"/>
      <c r="B53" s="41"/>
      <c r="C53" s="38"/>
      <c r="D53" s="38"/>
      <c r="E53" s="38"/>
      <c r="F53" s="38"/>
      <c r="G53" s="38"/>
      <c r="H53" s="38"/>
      <c r="I53" s="38"/>
      <c r="J53" s="38"/>
      <c r="K53" s="38"/>
      <c r="L53" s="38"/>
      <c r="M53" s="38"/>
      <c r="N53" s="38"/>
      <c r="O53" s="38"/>
      <c r="P53" s="38"/>
      <c r="Q53" s="38"/>
      <c r="R53" s="38"/>
      <c r="S53" s="38"/>
      <c r="T53" s="38"/>
      <c r="U53" s="38"/>
    </row>
    <row r="54" spans="1:21" x14ac:dyDescent="0.35">
      <c r="A54" s="41"/>
      <c r="B54" s="41"/>
      <c r="C54" s="38"/>
      <c r="D54" s="38"/>
      <c r="E54" s="38"/>
      <c r="F54" s="38"/>
      <c r="G54" s="38"/>
      <c r="H54" s="38"/>
      <c r="I54" s="38"/>
      <c r="J54" s="38"/>
      <c r="K54" s="38"/>
      <c r="L54" s="38"/>
      <c r="M54" s="38"/>
      <c r="N54" s="38"/>
      <c r="O54" s="38"/>
      <c r="P54" s="38"/>
      <c r="Q54" s="38"/>
      <c r="R54" s="38"/>
      <c r="S54" s="38"/>
      <c r="T54" s="38"/>
      <c r="U54" s="38"/>
    </row>
    <row r="55" spans="1:21" x14ac:dyDescent="0.35">
      <c r="A55" s="41"/>
      <c r="B55" s="41"/>
      <c r="C55" s="38"/>
      <c r="D55" s="38"/>
      <c r="E55" s="38"/>
      <c r="F55" s="38"/>
      <c r="G55" s="38"/>
      <c r="H55" s="38"/>
      <c r="I55" s="38"/>
      <c r="J55" s="38"/>
      <c r="K55" s="38"/>
      <c r="L55" s="38"/>
      <c r="M55" s="38"/>
      <c r="N55" s="38"/>
      <c r="O55" s="38"/>
      <c r="P55" s="38"/>
      <c r="Q55" s="38"/>
      <c r="R55" s="38"/>
      <c r="S55" s="38"/>
      <c r="T55" s="38"/>
      <c r="U55" s="38"/>
    </row>
    <row r="56" spans="1:21" x14ac:dyDescent="0.35">
      <c r="A56" s="41"/>
      <c r="B56" s="41"/>
      <c r="C56" s="38"/>
      <c r="D56" s="38"/>
      <c r="E56" s="38"/>
      <c r="F56" s="38"/>
      <c r="G56" s="38"/>
      <c r="H56" s="38"/>
      <c r="I56" s="38"/>
      <c r="J56" s="38"/>
      <c r="K56" s="38"/>
      <c r="L56" s="38"/>
      <c r="M56" s="38"/>
      <c r="N56" s="38"/>
      <c r="O56" s="38"/>
      <c r="P56" s="38"/>
      <c r="Q56" s="38"/>
      <c r="R56" s="38"/>
      <c r="S56" s="38"/>
      <c r="T56" s="38"/>
      <c r="U56" s="38"/>
    </row>
    <row r="57" spans="1:21" x14ac:dyDescent="0.35">
      <c r="A57" s="41"/>
      <c r="B57" s="41"/>
      <c r="C57" s="38"/>
      <c r="D57" s="38"/>
      <c r="E57" s="38"/>
      <c r="F57" s="38"/>
      <c r="G57" s="38"/>
      <c r="H57" s="38"/>
      <c r="I57" s="38"/>
      <c r="J57" s="38"/>
      <c r="K57" s="38"/>
      <c r="L57" s="38"/>
      <c r="M57" s="38"/>
      <c r="N57" s="38"/>
      <c r="O57" s="38"/>
      <c r="P57" s="38"/>
      <c r="Q57" s="38"/>
      <c r="R57" s="38"/>
      <c r="S57" s="38"/>
      <c r="T57" s="38"/>
      <c r="U57" s="38"/>
    </row>
    <row r="58" spans="1:21" x14ac:dyDescent="0.35">
      <c r="A58" s="41"/>
      <c r="B58" s="41"/>
      <c r="C58" s="38"/>
      <c r="D58" s="38"/>
      <c r="E58" s="38"/>
      <c r="F58" s="38"/>
      <c r="G58" s="38"/>
      <c r="H58" s="38"/>
      <c r="I58" s="38"/>
      <c r="J58" s="38"/>
      <c r="K58" s="38"/>
      <c r="L58" s="38"/>
      <c r="M58" s="38"/>
      <c r="N58" s="38"/>
      <c r="O58" s="38"/>
      <c r="P58" s="38"/>
      <c r="Q58" s="38"/>
      <c r="R58" s="38"/>
      <c r="S58" s="38"/>
      <c r="T58" s="38"/>
      <c r="U58" s="38"/>
    </row>
    <row r="59" spans="1:21" x14ac:dyDescent="0.35">
      <c r="A59" s="41"/>
      <c r="B59" s="41"/>
      <c r="C59" s="38"/>
      <c r="D59" s="38"/>
      <c r="E59" s="38"/>
      <c r="F59" s="38"/>
      <c r="G59" s="38"/>
      <c r="H59" s="38"/>
      <c r="I59" s="38"/>
      <c r="J59" s="38"/>
      <c r="K59" s="38"/>
      <c r="L59" s="38"/>
      <c r="M59" s="38"/>
      <c r="N59" s="38"/>
      <c r="O59" s="38"/>
      <c r="P59" s="38"/>
      <c r="Q59" s="38"/>
      <c r="R59" s="38"/>
      <c r="S59" s="38"/>
      <c r="T59" s="38"/>
      <c r="U59" s="38"/>
    </row>
    <row r="60" spans="1:21" x14ac:dyDescent="0.35">
      <c r="A60" s="41"/>
      <c r="B60" s="41"/>
      <c r="C60" s="38"/>
      <c r="D60" s="38"/>
      <c r="E60" s="38"/>
      <c r="F60" s="38"/>
      <c r="G60" s="38"/>
      <c r="H60" s="38"/>
      <c r="I60" s="38"/>
      <c r="J60" s="38"/>
      <c r="K60" s="38"/>
      <c r="L60" s="38"/>
      <c r="M60" s="38"/>
      <c r="N60" s="38"/>
      <c r="O60" s="38"/>
      <c r="P60" s="38"/>
      <c r="Q60" s="38"/>
      <c r="R60" s="38"/>
      <c r="S60" s="38"/>
      <c r="T60" s="38"/>
      <c r="U60" s="38"/>
    </row>
    <row r="61" spans="1:21" x14ac:dyDescent="0.35">
      <c r="A61" s="41"/>
      <c r="B61" s="41"/>
      <c r="C61" s="38"/>
      <c r="D61" s="38"/>
      <c r="E61" s="38"/>
      <c r="F61" s="38"/>
      <c r="G61" s="38"/>
      <c r="H61" s="38"/>
      <c r="I61" s="38"/>
      <c r="J61" s="38"/>
      <c r="K61" s="38"/>
      <c r="L61" s="38"/>
      <c r="M61" s="38"/>
      <c r="N61" s="38"/>
      <c r="O61" s="38"/>
      <c r="P61" s="38"/>
      <c r="Q61" s="38"/>
      <c r="R61" s="38"/>
      <c r="S61" s="38"/>
      <c r="T61" s="38"/>
      <c r="U61" s="38"/>
    </row>
    <row r="62" spans="1:21" x14ac:dyDescent="0.35">
      <c r="A62" s="41"/>
      <c r="B62" s="41"/>
      <c r="C62" s="38"/>
      <c r="D62" s="38"/>
      <c r="E62" s="38"/>
      <c r="F62" s="38"/>
      <c r="G62" s="38"/>
      <c r="H62" s="38"/>
      <c r="I62" s="38"/>
      <c r="J62" s="38"/>
      <c r="K62" s="38"/>
      <c r="L62" s="38"/>
      <c r="M62" s="38"/>
      <c r="N62" s="38"/>
      <c r="O62" s="38"/>
      <c r="P62" s="38"/>
      <c r="Q62" s="38"/>
      <c r="R62" s="38"/>
      <c r="S62" s="38"/>
      <c r="T62" s="38"/>
      <c r="U62" s="38"/>
    </row>
    <row r="63" spans="1:21" x14ac:dyDescent="0.35">
      <c r="A63" s="41"/>
      <c r="B63" s="41"/>
      <c r="C63" s="38"/>
      <c r="D63" s="38"/>
      <c r="E63" s="38"/>
      <c r="F63" s="38"/>
      <c r="G63" s="38"/>
      <c r="H63" s="38"/>
      <c r="I63" s="38"/>
      <c r="J63" s="38"/>
      <c r="K63" s="38"/>
      <c r="L63" s="38"/>
      <c r="M63" s="38"/>
      <c r="N63" s="38"/>
      <c r="O63" s="38"/>
      <c r="P63" s="38"/>
      <c r="Q63" s="38"/>
      <c r="R63" s="38"/>
      <c r="S63" s="38"/>
      <c r="T63" s="38"/>
      <c r="U63" s="38"/>
    </row>
    <row r="64" spans="1:21" x14ac:dyDescent="0.35">
      <c r="A64" s="41"/>
      <c r="B64" s="41"/>
      <c r="C64" s="38"/>
      <c r="D64" s="38"/>
      <c r="E64" s="38"/>
      <c r="F64" s="38"/>
      <c r="G64" s="38"/>
      <c r="H64" s="38"/>
      <c r="I64" s="38"/>
      <c r="J64" s="38"/>
      <c r="K64" s="38"/>
      <c r="L64" s="38"/>
      <c r="M64" s="38"/>
      <c r="N64" s="38"/>
      <c r="O64" s="38"/>
      <c r="P64" s="38"/>
      <c r="Q64" s="38"/>
      <c r="R64" s="38"/>
      <c r="S64" s="38"/>
      <c r="T64" s="38"/>
      <c r="U64" s="38"/>
    </row>
    <row r="65" spans="1:21" x14ac:dyDescent="0.35">
      <c r="A65" s="41"/>
      <c r="B65" s="41"/>
      <c r="C65" s="38"/>
      <c r="D65" s="38"/>
      <c r="E65" s="38"/>
      <c r="F65" s="38"/>
      <c r="G65" s="38"/>
      <c r="H65" s="38"/>
      <c r="I65" s="38"/>
      <c r="J65" s="38"/>
      <c r="K65" s="38"/>
      <c r="L65" s="38"/>
      <c r="M65" s="38"/>
      <c r="N65" s="38"/>
      <c r="O65" s="38"/>
      <c r="P65" s="38"/>
      <c r="Q65" s="38"/>
      <c r="R65" s="38"/>
      <c r="S65" s="38"/>
      <c r="T65" s="38"/>
      <c r="U65" s="38"/>
    </row>
  </sheetData>
  <sheetProtection selectLockedCells="1"/>
  <mergeCells count="8">
    <mergeCell ref="A1:O1"/>
    <mergeCell ref="F3:I3"/>
    <mergeCell ref="B13:E13"/>
    <mergeCell ref="B14:B16"/>
    <mergeCell ref="B17:B19"/>
    <mergeCell ref="B3:D3"/>
    <mergeCell ref="B4:B6"/>
    <mergeCell ref="B7:C7"/>
  </mergeCells>
  <pageMargins left="0.7" right="0.7" top="0.75" bottom="0.75" header="0.3" footer="0.3"/>
  <pageSetup orientation="portrait" horizontalDpi="4294967293"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2B0AC-E8D4-48C5-8362-F9B6866ACDFF}">
  <sheetPr codeName="Sheet14">
    <tabColor theme="1" tint="0.499984740745262"/>
  </sheetPr>
  <dimension ref="A1:L16"/>
  <sheetViews>
    <sheetView zoomScaleNormal="100" workbookViewId="0">
      <selection activeCell="F18" sqref="F18"/>
    </sheetView>
  </sheetViews>
  <sheetFormatPr defaultRowHeight="14.5" x14ac:dyDescent="0.35"/>
  <cols>
    <col min="1" max="1" width="4.81640625" style="38" customWidth="1"/>
    <col min="2" max="2" width="62" style="38" customWidth="1"/>
    <col min="3" max="3" width="9.1796875" style="223" customWidth="1"/>
    <col min="4" max="5" width="17.1796875" style="38" customWidth="1"/>
    <col min="6" max="6" width="25.6328125" style="38" customWidth="1"/>
    <col min="7" max="7" width="40.453125" style="38" customWidth="1"/>
    <col min="8" max="9" width="17.1796875" style="38" customWidth="1"/>
    <col min="10" max="16384" width="8.7265625" style="38"/>
  </cols>
  <sheetData>
    <row r="1" spans="1:12" s="29" customFormat="1" ht="50" customHeight="1" x14ac:dyDescent="0.35">
      <c r="A1" s="500" t="s">
        <v>1384</v>
      </c>
      <c r="B1" s="500"/>
      <c r="C1" s="500"/>
      <c r="D1" s="500"/>
      <c r="E1" s="500"/>
      <c r="F1" s="500"/>
      <c r="G1" s="500"/>
      <c r="H1" s="500"/>
      <c r="I1" s="500"/>
      <c r="J1" s="34"/>
      <c r="K1" s="34"/>
      <c r="L1" s="34"/>
    </row>
    <row r="3" spans="1:12" x14ac:dyDescent="0.35">
      <c r="B3" s="226" t="s">
        <v>1385</v>
      </c>
      <c r="E3" s="501"/>
      <c r="F3" s="501"/>
      <c r="G3" s="501"/>
      <c r="H3" s="501"/>
    </row>
    <row r="4" spans="1:12" x14ac:dyDescent="0.35">
      <c r="B4" s="38" t="s">
        <v>1387</v>
      </c>
      <c r="E4" s="209"/>
      <c r="F4" s="209"/>
      <c r="G4" s="209"/>
      <c r="H4" s="209"/>
    </row>
    <row r="5" spans="1:12" x14ac:dyDescent="0.35">
      <c r="B5" s="238" t="s">
        <v>1386</v>
      </c>
      <c r="C5" s="234"/>
      <c r="D5" s="233"/>
      <c r="E5" s="236"/>
      <c r="F5" s="236"/>
      <c r="G5" s="236"/>
      <c r="H5" s="237"/>
    </row>
    <row r="6" spans="1:12" x14ac:dyDescent="0.35">
      <c r="B6" s="233" t="s">
        <v>1388</v>
      </c>
      <c r="C6" s="234"/>
      <c r="D6" s="233"/>
      <c r="E6" s="236"/>
      <c r="F6" s="236"/>
      <c r="G6" s="236"/>
      <c r="H6" s="237"/>
    </row>
    <row r="7" spans="1:12" x14ac:dyDescent="0.35">
      <c r="B7" s="235"/>
      <c r="C7" s="234"/>
      <c r="D7" s="233"/>
      <c r="E7" s="236"/>
      <c r="F7" s="236"/>
      <c r="G7" s="236"/>
      <c r="H7" s="237"/>
    </row>
    <row r="8" spans="1:12" x14ac:dyDescent="0.35">
      <c r="B8" s="235" t="s">
        <v>1390</v>
      </c>
      <c r="C8" s="234"/>
      <c r="D8" s="233"/>
      <c r="E8" s="236"/>
      <c r="F8" s="236"/>
      <c r="G8" s="236"/>
      <c r="H8" s="237"/>
    </row>
    <row r="9" spans="1:12" x14ac:dyDescent="0.35">
      <c r="B9" s="233"/>
      <c r="C9" s="234"/>
      <c r="D9" s="233"/>
      <c r="E9" s="236"/>
      <c r="F9" s="236"/>
      <c r="G9" s="236"/>
      <c r="H9" s="237"/>
    </row>
    <row r="10" spans="1:12" x14ac:dyDescent="0.35">
      <c r="B10" s="239" t="s">
        <v>1389</v>
      </c>
      <c r="C10" s="234"/>
      <c r="D10" s="233"/>
    </row>
    <row r="11" spans="1:12" x14ac:dyDescent="0.35">
      <c r="B11" s="233"/>
      <c r="C11" s="234"/>
      <c r="D11" s="233"/>
    </row>
    <row r="12" spans="1:12" x14ac:dyDescent="0.35">
      <c r="B12" s="233"/>
      <c r="C12" s="234"/>
      <c r="D12" s="233"/>
    </row>
    <row r="13" spans="1:12" x14ac:dyDescent="0.35">
      <c r="B13" s="233"/>
      <c r="C13" s="234"/>
      <c r="D13" s="233"/>
    </row>
    <row r="14" spans="1:12" x14ac:dyDescent="0.35">
      <c r="B14" s="233"/>
      <c r="C14" s="234"/>
      <c r="D14" s="233"/>
    </row>
    <row r="15" spans="1:12" x14ac:dyDescent="0.35">
      <c r="B15" s="233"/>
      <c r="C15" s="234"/>
      <c r="D15" s="233"/>
    </row>
    <row r="16" spans="1:12" x14ac:dyDescent="0.35">
      <c r="B16" s="233"/>
      <c r="C16" s="234"/>
      <c r="D16" s="233"/>
    </row>
  </sheetData>
  <mergeCells count="2">
    <mergeCell ref="A1:I1"/>
    <mergeCell ref="E3:H3"/>
  </mergeCells>
  <hyperlinks>
    <hyperlink ref="B10" r:id="rId1" xr:uid="{B9E7B660-57B2-4A53-ACE5-8520CCAE0190}"/>
  </hyperlinks>
  <pageMargins left="0.7" right="0.7" top="0.75" bottom="0.75" header="0.3" footer="0.3"/>
  <pageSetup orientation="portrait" r:id="rId2"/>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F3110F-05EE-438C-9863-58C8F419F596}">
  <sheetPr codeName="Sheet22">
    <tabColor theme="4" tint="-0.249977111117893"/>
  </sheetPr>
  <dimension ref="A1:L2308"/>
  <sheetViews>
    <sheetView zoomScaleNormal="100" workbookViewId="0">
      <selection activeCell="F2308" sqref="F2308"/>
    </sheetView>
  </sheetViews>
  <sheetFormatPr defaultRowHeight="14.5" x14ac:dyDescent="0.35"/>
  <cols>
    <col min="1" max="1" width="4.81640625" style="38" customWidth="1"/>
    <col min="2" max="2" width="25.54296875" style="38" customWidth="1"/>
    <col min="3" max="3" width="14.7265625" style="223" customWidth="1"/>
    <col min="4" max="4" width="11.7265625" style="38" customWidth="1"/>
    <col min="5" max="5" width="18.90625" style="38" customWidth="1"/>
    <col min="6" max="6" width="14.26953125" style="38" customWidth="1"/>
    <col min="7" max="7" width="8.08984375" style="38" customWidth="1"/>
    <col min="8" max="8" width="22" style="38" customWidth="1"/>
    <col min="9" max="9" width="39.36328125" style="38" customWidth="1"/>
    <col min="10" max="11" width="8.7265625" style="38"/>
    <col min="12" max="12" width="16.90625" style="38" customWidth="1"/>
    <col min="13" max="16384" width="8.7265625" style="38"/>
  </cols>
  <sheetData>
    <row r="1" spans="1:11" s="29" customFormat="1" ht="50" customHeight="1" x14ac:dyDescent="0.35">
      <c r="A1" s="416" t="s">
        <v>1716</v>
      </c>
      <c r="B1" s="416"/>
      <c r="C1" s="416"/>
      <c r="D1" s="416"/>
      <c r="E1" s="416"/>
      <c r="F1" s="416"/>
      <c r="G1" s="416"/>
      <c r="H1" s="416"/>
      <c r="I1" s="416"/>
      <c r="J1" s="416"/>
      <c r="K1" s="416"/>
    </row>
    <row r="3" spans="1:11" x14ac:dyDescent="0.35">
      <c r="B3" s="415" t="s">
        <v>1748</v>
      </c>
      <c r="E3" s="501"/>
      <c r="F3" s="501"/>
      <c r="G3" s="501"/>
    </row>
    <row r="4" spans="1:11" x14ac:dyDescent="0.35">
      <c r="B4" s="414" t="s">
        <v>1747</v>
      </c>
      <c r="H4" s="516" t="s">
        <v>3</v>
      </c>
      <c r="I4" s="516" t="s">
        <v>1720</v>
      </c>
    </row>
    <row r="5" spans="1:11" ht="26" x14ac:dyDescent="0.35">
      <c r="B5" s="521" t="s">
        <v>1749</v>
      </c>
      <c r="H5" s="517" t="s">
        <v>1721</v>
      </c>
      <c r="I5" s="517" t="s">
        <v>1756</v>
      </c>
    </row>
    <row r="6" spans="1:11" x14ac:dyDescent="0.35">
      <c r="B6" s="366" t="s">
        <v>1757</v>
      </c>
      <c r="C6" s="234"/>
      <c r="H6" s="518" t="s">
        <v>10</v>
      </c>
      <c r="I6" s="519">
        <v>0.1</v>
      </c>
    </row>
    <row r="7" spans="1:11" x14ac:dyDescent="0.35">
      <c r="B7" s="522" t="s">
        <v>1755</v>
      </c>
      <c r="C7" s="523">
        <f>F2308</f>
        <v>0</v>
      </c>
      <c r="H7" s="518" t="s">
        <v>11</v>
      </c>
      <c r="I7" s="519">
        <v>0.25</v>
      </c>
    </row>
    <row r="8" spans="1:11" x14ac:dyDescent="0.35">
      <c r="B8" s="368"/>
      <c r="C8" s="234"/>
      <c r="H8" s="518" t="s">
        <v>12</v>
      </c>
      <c r="I8" s="519">
        <v>0.5</v>
      </c>
    </row>
    <row r="9" spans="1:11" ht="15.5" x14ac:dyDescent="0.35">
      <c r="B9" s="502" t="s">
        <v>1752</v>
      </c>
      <c r="C9" s="503"/>
      <c r="D9" s="503"/>
      <c r="E9" s="503"/>
      <c r="F9" s="504"/>
      <c r="H9" s="518" t="s">
        <v>13</v>
      </c>
      <c r="I9" s="519">
        <v>1</v>
      </c>
    </row>
    <row r="10" spans="1:11" ht="29" x14ac:dyDescent="0.35">
      <c r="B10" s="413" t="s">
        <v>1753</v>
      </c>
      <c r="C10" s="413" t="s">
        <v>1754</v>
      </c>
      <c r="D10" s="413" t="s">
        <v>1360</v>
      </c>
      <c r="E10" s="413" t="s">
        <v>1750</v>
      </c>
      <c r="F10" s="413" t="s">
        <v>1751</v>
      </c>
      <c r="H10" s="518" t="s">
        <v>14</v>
      </c>
      <c r="I10" s="519">
        <v>2</v>
      </c>
    </row>
    <row r="11" spans="1:11" x14ac:dyDescent="0.35">
      <c r="B11" s="6"/>
      <c r="C11" s="6"/>
      <c r="D11" s="6"/>
      <c r="E11" s="28">
        <f>(CalcHostUnitsFullStack(C11)*9000)/10000</f>
        <v>0</v>
      </c>
      <c r="F11" s="28">
        <f>E11*D11</f>
        <v>0</v>
      </c>
      <c r="H11" s="518" t="s">
        <v>15</v>
      </c>
      <c r="I11" s="519">
        <v>3</v>
      </c>
    </row>
    <row r="12" spans="1:11" x14ac:dyDescent="0.35">
      <c r="B12" s="6"/>
      <c r="C12" s="6"/>
      <c r="D12" s="6"/>
      <c r="E12" s="28">
        <f t="shared" ref="E12:E75" si="0">(CalcHostUnitsFullStack(C12)*9000)/10000</f>
        <v>0</v>
      </c>
      <c r="F12" s="28">
        <f t="shared" ref="F12:F75" si="1">E12*D12</f>
        <v>0</v>
      </c>
      <c r="H12" s="518" t="s">
        <v>16</v>
      </c>
      <c r="I12" s="519">
        <v>4</v>
      </c>
    </row>
    <row r="13" spans="1:11" x14ac:dyDescent="0.35">
      <c r="B13" s="6"/>
      <c r="C13" s="6"/>
      <c r="D13" s="6"/>
      <c r="E13" s="28">
        <f t="shared" si="0"/>
        <v>0</v>
      </c>
      <c r="F13" s="28">
        <f t="shared" si="1"/>
        <v>0</v>
      </c>
      <c r="H13" s="518" t="s">
        <v>17</v>
      </c>
      <c r="I13" s="520">
        <v>5</v>
      </c>
    </row>
    <row r="14" spans="1:11" x14ac:dyDescent="0.35">
      <c r="B14" s="6"/>
      <c r="C14" s="6"/>
      <c r="D14" s="6"/>
      <c r="E14" s="28">
        <f t="shared" si="0"/>
        <v>0</v>
      </c>
      <c r="F14" s="28">
        <f t="shared" si="1"/>
        <v>0</v>
      </c>
      <c r="H14" s="518" t="s">
        <v>18</v>
      </c>
      <c r="I14" s="519" t="s">
        <v>19</v>
      </c>
    </row>
    <row r="15" spans="1:11" x14ac:dyDescent="0.35">
      <c r="B15" s="6"/>
      <c r="C15" s="6"/>
      <c r="D15" s="6"/>
      <c r="E15" s="28">
        <f t="shared" si="0"/>
        <v>0</v>
      </c>
      <c r="F15" s="28">
        <f t="shared" si="1"/>
        <v>0</v>
      </c>
    </row>
    <row r="16" spans="1:11" x14ac:dyDescent="0.35">
      <c r="B16" s="6"/>
      <c r="C16" s="6"/>
      <c r="D16" s="6"/>
      <c r="E16" s="28">
        <f t="shared" si="0"/>
        <v>0</v>
      </c>
      <c r="F16" s="28">
        <f t="shared" si="1"/>
        <v>0</v>
      </c>
    </row>
    <row r="17" spans="2:12" x14ac:dyDescent="0.35">
      <c r="B17" s="6"/>
      <c r="C17" s="6"/>
      <c r="D17" s="6"/>
      <c r="E17" s="28">
        <f t="shared" si="0"/>
        <v>0</v>
      </c>
      <c r="F17" s="28">
        <f t="shared" si="1"/>
        <v>0</v>
      </c>
      <c r="H17" s="233"/>
      <c r="I17" s="234"/>
      <c r="J17" s="233"/>
      <c r="K17" s="233"/>
      <c r="L17" s="233"/>
    </row>
    <row r="18" spans="2:12" x14ac:dyDescent="0.35">
      <c r="B18" s="6"/>
      <c r="C18" s="6"/>
      <c r="D18" s="6"/>
      <c r="E18" s="28">
        <f t="shared" si="0"/>
        <v>0</v>
      </c>
      <c r="F18" s="28">
        <f t="shared" si="1"/>
        <v>0</v>
      </c>
      <c r="H18" s="233"/>
      <c r="I18" s="234"/>
      <c r="J18" s="233"/>
      <c r="K18" s="233"/>
      <c r="L18" s="233"/>
    </row>
    <row r="19" spans="2:12" x14ac:dyDescent="0.35">
      <c r="B19" s="6"/>
      <c r="C19" s="6"/>
      <c r="D19" s="6"/>
      <c r="E19" s="28">
        <f t="shared" si="0"/>
        <v>0</v>
      </c>
      <c r="F19" s="28">
        <f t="shared" si="1"/>
        <v>0</v>
      </c>
      <c r="H19" s="233"/>
      <c r="I19" s="233"/>
      <c r="J19" s="233"/>
      <c r="K19" s="233"/>
      <c r="L19" s="233"/>
    </row>
    <row r="20" spans="2:12" x14ac:dyDescent="0.35">
      <c r="B20" s="6"/>
      <c r="C20" s="6"/>
      <c r="D20" s="6"/>
      <c r="E20" s="28">
        <f t="shared" si="0"/>
        <v>0</v>
      </c>
      <c r="F20" s="28">
        <f t="shared" si="1"/>
        <v>0</v>
      </c>
    </row>
    <row r="21" spans="2:12" x14ac:dyDescent="0.35">
      <c r="B21" s="6"/>
      <c r="C21" s="6"/>
      <c r="D21" s="6"/>
      <c r="E21" s="28">
        <f t="shared" si="0"/>
        <v>0</v>
      </c>
      <c r="F21" s="28">
        <f t="shared" si="1"/>
        <v>0</v>
      </c>
    </row>
    <row r="22" spans="2:12" x14ac:dyDescent="0.35">
      <c r="B22" s="6"/>
      <c r="C22" s="6"/>
      <c r="D22" s="6"/>
      <c r="E22" s="28">
        <f t="shared" si="0"/>
        <v>0</v>
      </c>
      <c r="F22" s="28">
        <f t="shared" si="1"/>
        <v>0</v>
      </c>
    </row>
    <row r="23" spans="2:12" x14ac:dyDescent="0.35">
      <c r="B23" s="6"/>
      <c r="C23" s="6"/>
      <c r="D23" s="6"/>
      <c r="E23" s="28">
        <f t="shared" si="0"/>
        <v>0</v>
      </c>
      <c r="F23" s="28">
        <f t="shared" si="1"/>
        <v>0</v>
      </c>
    </row>
    <row r="24" spans="2:12" x14ac:dyDescent="0.35">
      <c r="B24" s="6"/>
      <c r="C24" s="6"/>
      <c r="D24" s="6"/>
      <c r="E24" s="28">
        <f t="shared" si="0"/>
        <v>0</v>
      </c>
      <c r="F24" s="28">
        <f t="shared" si="1"/>
        <v>0</v>
      </c>
    </row>
    <row r="25" spans="2:12" x14ac:dyDescent="0.35">
      <c r="B25" s="6"/>
      <c r="C25" s="6"/>
      <c r="D25" s="6"/>
      <c r="E25" s="28">
        <f t="shared" si="0"/>
        <v>0</v>
      </c>
      <c r="F25" s="28">
        <f t="shared" si="1"/>
        <v>0</v>
      </c>
    </row>
    <row r="26" spans="2:12" x14ac:dyDescent="0.35">
      <c r="B26" s="6"/>
      <c r="C26" s="6"/>
      <c r="D26" s="6"/>
      <c r="E26" s="28">
        <f t="shared" si="0"/>
        <v>0</v>
      </c>
      <c r="F26" s="28">
        <f t="shared" si="1"/>
        <v>0</v>
      </c>
    </row>
    <row r="27" spans="2:12" x14ac:dyDescent="0.35">
      <c r="B27" s="6"/>
      <c r="C27" s="6"/>
      <c r="D27" s="6"/>
      <c r="E27" s="28">
        <f t="shared" si="0"/>
        <v>0</v>
      </c>
      <c r="F27" s="28">
        <f t="shared" si="1"/>
        <v>0</v>
      </c>
    </row>
    <row r="28" spans="2:12" x14ac:dyDescent="0.35">
      <c r="B28" s="6"/>
      <c r="C28" s="6"/>
      <c r="D28" s="6"/>
      <c r="E28" s="28">
        <f t="shared" si="0"/>
        <v>0</v>
      </c>
      <c r="F28" s="28">
        <f t="shared" si="1"/>
        <v>0</v>
      </c>
    </row>
    <row r="29" spans="2:12" x14ac:dyDescent="0.35">
      <c r="B29" s="6"/>
      <c r="C29" s="6"/>
      <c r="D29" s="6"/>
      <c r="E29" s="28">
        <f t="shared" si="0"/>
        <v>0</v>
      </c>
      <c r="F29" s="28">
        <f t="shared" si="1"/>
        <v>0</v>
      </c>
    </row>
    <row r="30" spans="2:12" x14ac:dyDescent="0.35">
      <c r="B30" s="6"/>
      <c r="C30" s="6"/>
      <c r="D30" s="6"/>
      <c r="E30" s="28">
        <f t="shared" si="0"/>
        <v>0</v>
      </c>
      <c r="F30" s="28">
        <f t="shared" si="1"/>
        <v>0</v>
      </c>
    </row>
    <row r="31" spans="2:12" x14ac:dyDescent="0.35">
      <c r="B31" s="6"/>
      <c r="C31" s="6"/>
      <c r="D31" s="6"/>
      <c r="E31" s="28">
        <f t="shared" si="0"/>
        <v>0</v>
      </c>
      <c r="F31" s="28">
        <f t="shared" si="1"/>
        <v>0</v>
      </c>
    </row>
    <row r="32" spans="2:12" x14ac:dyDescent="0.35">
      <c r="B32" s="6"/>
      <c r="C32" s="6"/>
      <c r="D32" s="6"/>
      <c r="E32" s="28">
        <f t="shared" si="0"/>
        <v>0</v>
      </c>
      <c r="F32" s="28">
        <f t="shared" si="1"/>
        <v>0</v>
      </c>
    </row>
    <row r="33" spans="2:6" x14ac:dyDescent="0.35">
      <c r="B33" s="6"/>
      <c r="C33" s="6"/>
      <c r="D33" s="6"/>
      <c r="E33" s="28">
        <f t="shared" si="0"/>
        <v>0</v>
      </c>
      <c r="F33" s="28">
        <f t="shared" si="1"/>
        <v>0</v>
      </c>
    </row>
    <row r="34" spans="2:6" x14ac:dyDescent="0.35">
      <c r="B34" s="6"/>
      <c r="C34" s="6"/>
      <c r="D34" s="6"/>
      <c r="E34" s="28">
        <f t="shared" si="0"/>
        <v>0</v>
      </c>
      <c r="F34" s="28">
        <f t="shared" si="1"/>
        <v>0</v>
      </c>
    </row>
    <row r="35" spans="2:6" x14ac:dyDescent="0.35">
      <c r="B35" s="6"/>
      <c r="C35" s="6"/>
      <c r="D35" s="6"/>
      <c r="E35" s="28">
        <f t="shared" si="0"/>
        <v>0</v>
      </c>
      <c r="F35" s="28">
        <f t="shared" si="1"/>
        <v>0</v>
      </c>
    </row>
    <row r="36" spans="2:6" x14ac:dyDescent="0.35">
      <c r="B36" s="6"/>
      <c r="C36" s="6"/>
      <c r="D36" s="6"/>
      <c r="E36" s="28">
        <f t="shared" si="0"/>
        <v>0</v>
      </c>
      <c r="F36" s="28">
        <f t="shared" si="1"/>
        <v>0</v>
      </c>
    </row>
    <row r="37" spans="2:6" x14ac:dyDescent="0.35">
      <c r="B37" s="6"/>
      <c r="C37" s="6"/>
      <c r="D37" s="6"/>
      <c r="E37" s="28">
        <f t="shared" si="0"/>
        <v>0</v>
      </c>
      <c r="F37" s="28">
        <f t="shared" si="1"/>
        <v>0</v>
      </c>
    </row>
    <row r="38" spans="2:6" x14ac:dyDescent="0.35">
      <c r="B38" s="6"/>
      <c r="C38" s="6"/>
      <c r="D38" s="6"/>
      <c r="E38" s="28">
        <f t="shared" si="0"/>
        <v>0</v>
      </c>
      <c r="F38" s="28">
        <f t="shared" si="1"/>
        <v>0</v>
      </c>
    </row>
    <row r="39" spans="2:6" x14ac:dyDescent="0.35">
      <c r="B39" s="6"/>
      <c r="C39" s="6"/>
      <c r="D39" s="6"/>
      <c r="E39" s="28">
        <f t="shared" si="0"/>
        <v>0</v>
      </c>
      <c r="F39" s="28">
        <f t="shared" si="1"/>
        <v>0</v>
      </c>
    </row>
    <row r="40" spans="2:6" x14ac:dyDescent="0.35">
      <c r="B40" s="6"/>
      <c r="C40" s="6"/>
      <c r="D40" s="6"/>
      <c r="E40" s="28">
        <f t="shared" si="0"/>
        <v>0</v>
      </c>
      <c r="F40" s="28">
        <f t="shared" si="1"/>
        <v>0</v>
      </c>
    </row>
    <row r="41" spans="2:6" x14ac:dyDescent="0.35">
      <c r="B41" s="6"/>
      <c r="C41" s="6"/>
      <c r="D41" s="6"/>
      <c r="E41" s="28">
        <f t="shared" si="0"/>
        <v>0</v>
      </c>
      <c r="F41" s="28">
        <f t="shared" si="1"/>
        <v>0</v>
      </c>
    </row>
    <row r="42" spans="2:6" x14ac:dyDescent="0.35">
      <c r="B42" s="6"/>
      <c r="C42" s="6"/>
      <c r="D42" s="6"/>
      <c r="E42" s="28">
        <f t="shared" si="0"/>
        <v>0</v>
      </c>
      <c r="F42" s="28">
        <f t="shared" si="1"/>
        <v>0</v>
      </c>
    </row>
    <row r="43" spans="2:6" x14ac:dyDescent="0.35">
      <c r="B43" s="6"/>
      <c r="C43" s="6"/>
      <c r="D43" s="6"/>
      <c r="E43" s="28">
        <f t="shared" si="0"/>
        <v>0</v>
      </c>
      <c r="F43" s="28">
        <f t="shared" si="1"/>
        <v>0</v>
      </c>
    </row>
    <row r="44" spans="2:6" x14ac:dyDescent="0.35">
      <c r="B44" s="6"/>
      <c r="C44" s="6"/>
      <c r="D44" s="6"/>
      <c r="E44" s="28">
        <f t="shared" si="0"/>
        <v>0</v>
      </c>
      <c r="F44" s="28">
        <f t="shared" si="1"/>
        <v>0</v>
      </c>
    </row>
    <row r="45" spans="2:6" x14ac:dyDescent="0.35">
      <c r="B45" s="6"/>
      <c r="C45" s="6"/>
      <c r="D45" s="6"/>
      <c r="E45" s="28">
        <f t="shared" si="0"/>
        <v>0</v>
      </c>
      <c r="F45" s="28">
        <f t="shared" si="1"/>
        <v>0</v>
      </c>
    </row>
    <row r="46" spans="2:6" x14ac:dyDescent="0.35">
      <c r="B46" s="6"/>
      <c r="C46" s="6"/>
      <c r="D46" s="6"/>
      <c r="E46" s="28">
        <f t="shared" si="0"/>
        <v>0</v>
      </c>
      <c r="F46" s="28">
        <f t="shared" si="1"/>
        <v>0</v>
      </c>
    </row>
    <row r="47" spans="2:6" x14ac:dyDescent="0.35">
      <c r="B47" s="6"/>
      <c r="C47" s="6"/>
      <c r="D47" s="6"/>
      <c r="E47" s="28">
        <f t="shared" si="0"/>
        <v>0</v>
      </c>
      <c r="F47" s="28">
        <f t="shared" si="1"/>
        <v>0</v>
      </c>
    </row>
    <row r="48" spans="2:6" x14ac:dyDescent="0.35">
      <c r="B48" s="6"/>
      <c r="C48" s="6"/>
      <c r="D48" s="6"/>
      <c r="E48" s="28">
        <f t="shared" si="0"/>
        <v>0</v>
      </c>
      <c r="F48" s="28">
        <f t="shared" si="1"/>
        <v>0</v>
      </c>
    </row>
    <row r="49" spans="2:6" x14ac:dyDescent="0.35">
      <c r="B49" s="6"/>
      <c r="C49" s="6"/>
      <c r="D49" s="6"/>
      <c r="E49" s="28">
        <f t="shared" si="0"/>
        <v>0</v>
      </c>
      <c r="F49" s="28">
        <f t="shared" si="1"/>
        <v>0</v>
      </c>
    </row>
    <row r="50" spans="2:6" x14ac:dyDescent="0.35">
      <c r="B50" s="8"/>
      <c r="C50" s="6"/>
      <c r="D50" s="8"/>
      <c r="E50" s="28">
        <f t="shared" si="0"/>
        <v>0</v>
      </c>
      <c r="F50" s="28">
        <f t="shared" si="1"/>
        <v>0</v>
      </c>
    </row>
    <row r="51" spans="2:6" x14ac:dyDescent="0.35">
      <c r="B51" s="6"/>
      <c r="C51" s="6"/>
      <c r="D51" s="6"/>
      <c r="E51" s="28">
        <f t="shared" si="0"/>
        <v>0</v>
      </c>
      <c r="F51" s="28">
        <f t="shared" si="1"/>
        <v>0</v>
      </c>
    </row>
    <row r="52" spans="2:6" x14ac:dyDescent="0.35">
      <c r="B52" s="6"/>
      <c r="C52" s="6"/>
      <c r="D52" s="6"/>
      <c r="E52" s="28">
        <f t="shared" si="0"/>
        <v>0</v>
      </c>
      <c r="F52" s="28">
        <f t="shared" si="1"/>
        <v>0</v>
      </c>
    </row>
    <row r="53" spans="2:6" x14ac:dyDescent="0.35">
      <c r="B53" s="6"/>
      <c r="C53" s="6"/>
      <c r="D53" s="6"/>
      <c r="E53" s="28">
        <f t="shared" si="0"/>
        <v>0</v>
      </c>
      <c r="F53" s="28">
        <f t="shared" si="1"/>
        <v>0</v>
      </c>
    </row>
    <row r="54" spans="2:6" x14ac:dyDescent="0.35">
      <c r="B54" s="6"/>
      <c r="C54" s="6"/>
      <c r="D54" s="6"/>
      <c r="E54" s="28">
        <f t="shared" si="0"/>
        <v>0</v>
      </c>
      <c r="F54" s="28">
        <f t="shared" si="1"/>
        <v>0</v>
      </c>
    </row>
    <row r="55" spans="2:6" x14ac:dyDescent="0.35">
      <c r="B55" s="6"/>
      <c r="C55" s="6"/>
      <c r="D55" s="6"/>
      <c r="E55" s="28">
        <f t="shared" si="0"/>
        <v>0</v>
      </c>
      <c r="F55" s="28">
        <f t="shared" si="1"/>
        <v>0</v>
      </c>
    </row>
    <row r="56" spans="2:6" x14ac:dyDescent="0.35">
      <c r="B56" s="6"/>
      <c r="C56" s="6"/>
      <c r="D56" s="6"/>
      <c r="E56" s="28">
        <f t="shared" si="0"/>
        <v>0</v>
      </c>
      <c r="F56" s="28">
        <f t="shared" si="1"/>
        <v>0</v>
      </c>
    </row>
    <row r="57" spans="2:6" x14ac:dyDescent="0.35">
      <c r="B57" s="6"/>
      <c r="C57" s="6"/>
      <c r="D57" s="6"/>
      <c r="E57" s="28">
        <f t="shared" si="0"/>
        <v>0</v>
      </c>
      <c r="F57" s="28">
        <f t="shared" si="1"/>
        <v>0</v>
      </c>
    </row>
    <row r="58" spans="2:6" x14ac:dyDescent="0.35">
      <c r="B58" s="6"/>
      <c r="C58" s="6"/>
      <c r="D58" s="6"/>
      <c r="E58" s="28">
        <f t="shared" si="0"/>
        <v>0</v>
      </c>
      <c r="F58" s="28">
        <f t="shared" si="1"/>
        <v>0</v>
      </c>
    </row>
    <row r="59" spans="2:6" x14ac:dyDescent="0.35">
      <c r="B59" s="6"/>
      <c r="C59" s="6"/>
      <c r="D59" s="6"/>
      <c r="E59" s="28">
        <f t="shared" si="0"/>
        <v>0</v>
      </c>
      <c r="F59" s="28">
        <f t="shared" si="1"/>
        <v>0</v>
      </c>
    </row>
    <row r="60" spans="2:6" x14ac:dyDescent="0.35">
      <c r="B60" s="6"/>
      <c r="C60" s="6"/>
      <c r="D60" s="6"/>
      <c r="E60" s="28">
        <f t="shared" si="0"/>
        <v>0</v>
      </c>
      <c r="F60" s="28">
        <f t="shared" si="1"/>
        <v>0</v>
      </c>
    </row>
    <row r="61" spans="2:6" x14ac:dyDescent="0.35">
      <c r="B61" s="6"/>
      <c r="C61" s="6"/>
      <c r="D61" s="6"/>
      <c r="E61" s="28">
        <f t="shared" si="0"/>
        <v>0</v>
      </c>
      <c r="F61" s="28">
        <f t="shared" si="1"/>
        <v>0</v>
      </c>
    </row>
    <row r="62" spans="2:6" x14ac:dyDescent="0.35">
      <c r="B62" s="6"/>
      <c r="C62" s="6"/>
      <c r="D62" s="6"/>
      <c r="E62" s="28">
        <f t="shared" si="0"/>
        <v>0</v>
      </c>
      <c r="F62" s="28">
        <f t="shared" si="1"/>
        <v>0</v>
      </c>
    </row>
    <row r="63" spans="2:6" x14ac:dyDescent="0.35">
      <c r="B63" s="6"/>
      <c r="C63" s="6"/>
      <c r="D63" s="6"/>
      <c r="E63" s="28">
        <f t="shared" si="0"/>
        <v>0</v>
      </c>
      <c r="F63" s="28">
        <f t="shared" si="1"/>
        <v>0</v>
      </c>
    </row>
    <row r="64" spans="2:6" x14ac:dyDescent="0.35">
      <c r="B64" s="6"/>
      <c r="C64" s="6"/>
      <c r="D64" s="6"/>
      <c r="E64" s="28">
        <f t="shared" si="0"/>
        <v>0</v>
      </c>
      <c r="F64" s="28">
        <f t="shared" si="1"/>
        <v>0</v>
      </c>
    </row>
    <row r="65" spans="2:6" x14ac:dyDescent="0.35">
      <c r="B65" s="6"/>
      <c r="C65" s="6"/>
      <c r="D65" s="6"/>
      <c r="E65" s="28">
        <f t="shared" si="0"/>
        <v>0</v>
      </c>
      <c r="F65" s="28">
        <f t="shared" si="1"/>
        <v>0</v>
      </c>
    </row>
    <row r="66" spans="2:6" x14ac:dyDescent="0.35">
      <c r="B66" s="6"/>
      <c r="C66" s="6"/>
      <c r="D66" s="6"/>
      <c r="E66" s="28">
        <f t="shared" si="0"/>
        <v>0</v>
      </c>
      <c r="F66" s="28">
        <f t="shared" si="1"/>
        <v>0</v>
      </c>
    </row>
    <row r="67" spans="2:6" x14ac:dyDescent="0.35">
      <c r="B67" s="6"/>
      <c r="C67" s="6"/>
      <c r="D67" s="6"/>
      <c r="E67" s="28">
        <f t="shared" si="0"/>
        <v>0</v>
      </c>
      <c r="F67" s="28">
        <f t="shared" si="1"/>
        <v>0</v>
      </c>
    </row>
    <row r="68" spans="2:6" x14ac:dyDescent="0.35">
      <c r="B68" s="6"/>
      <c r="C68" s="6"/>
      <c r="D68" s="6"/>
      <c r="E68" s="28">
        <f t="shared" si="0"/>
        <v>0</v>
      </c>
      <c r="F68" s="28">
        <f t="shared" si="1"/>
        <v>0</v>
      </c>
    </row>
    <row r="69" spans="2:6" x14ac:dyDescent="0.35">
      <c r="B69" s="6"/>
      <c r="C69" s="6"/>
      <c r="D69" s="6"/>
      <c r="E69" s="28">
        <f t="shared" si="0"/>
        <v>0</v>
      </c>
      <c r="F69" s="28">
        <f t="shared" si="1"/>
        <v>0</v>
      </c>
    </row>
    <row r="70" spans="2:6" x14ac:dyDescent="0.35">
      <c r="B70" s="6"/>
      <c r="C70" s="6"/>
      <c r="D70" s="6"/>
      <c r="E70" s="28">
        <f t="shared" si="0"/>
        <v>0</v>
      </c>
      <c r="F70" s="28">
        <f t="shared" si="1"/>
        <v>0</v>
      </c>
    </row>
    <row r="71" spans="2:6" x14ac:dyDescent="0.35">
      <c r="B71" s="6"/>
      <c r="C71" s="6"/>
      <c r="D71" s="6"/>
      <c r="E71" s="28">
        <f t="shared" si="0"/>
        <v>0</v>
      </c>
      <c r="F71" s="28">
        <f t="shared" si="1"/>
        <v>0</v>
      </c>
    </row>
    <row r="72" spans="2:6" x14ac:dyDescent="0.35">
      <c r="B72" s="6"/>
      <c r="C72" s="6"/>
      <c r="D72" s="6"/>
      <c r="E72" s="28">
        <f t="shared" si="0"/>
        <v>0</v>
      </c>
      <c r="F72" s="28">
        <f t="shared" si="1"/>
        <v>0</v>
      </c>
    </row>
    <row r="73" spans="2:6" x14ac:dyDescent="0.35">
      <c r="B73" s="6"/>
      <c r="C73" s="6"/>
      <c r="D73" s="6"/>
      <c r="E73" s="28">
        <f t="shared" si="0"/>
        <v>0</v>
      </c>
      <c r="F73" s="28">
        <f t="shared" si="1"/>
        <v>0</v>
      </c>
    </row>
    <row r="74" spans="2:6" x14ac:dyDescent="0.35">
      <c r="B74" s="6"/>
      <c r="C74" s="6"/>
      <c r="D74" s="6"/>
      <c r="E74" s="28">
        <f t="shared" si="0"/>
        <v>0</v>
      </c>
      <c r="F74" s="28">
        <f t="shared" si="1"/>
        <v>0</v>
      </c>
    </row>
    <row r="75" spans="2:6" x14ac:dyDescent="0.35">
      <c r="B75" s="6"/>
      <c r="C75" s="6"/>
      <c r="D75" s="6"/>
      <c r="E75" s="28">
        <f t="shared" si="0"/>
        <v>0</v>
      </c>
      <c r="F75" s="28">
        <f t="shared" si="1"/>
        <v>0</v>
      </c>
    </row>
    <row r="76" spans="2:6" x14ac:dyDescent="0.35">
      <c r="B76" s="6"/>
      <c r="C76" s="6"/>
      <c r="D76" s="6"/>
      <c r="E76" s="28">
        <f t="shared" ref="E76:E139" si="2">(CalcHostUnitsFullStack(C76)*9000)/10000</f>
        <v>0</v>
      </c>
      <c r="F76" s="28">
        <f t="shared" ref="F76:F139" si="3">E76*D76</f>
        <v>0</v>
      </c>
    </row>
    <row r="77" spans="2:6" x14ac:dyDescent="0.35">
      <c r="B77" s="6"/>
      <c r="C77" s="6"/>
      <c r="D77" s="6"/>
      <c r="E77" s="28">
        <f t="shared" si="2"/>
        <v>0</v>
      </c>
      <c r="F77" s="28">
        <f t="shared" si="3"/>
        <v>0</v>
      </c>
    </row>
    <row r="78" spans="2:6" x14ac:dyDescent="0.35">
      <c r="B78" s="6"/>
      <c r="C78" s="6"/>
      <c r="D78" s="6"/>
      <c r="E78" s="28">
        <f t="shared" si="2"/>
        <v>0</v>
      </c>
      <c r="F78" s="28">
        <f t="shared" si="3"/>
        <v>0</v>
      </c>
    </row>
    <row r="79" spans="2:6" x14ac:dyDescent="0.35">
      <c r="B79" s="6"/>
      <c r="C79" s="6"/>
      <c r="D79" s="6"/>
      <c r="E79" s="28">
        <f t="shared" si="2"/>
        <v>0</v>
      </c>
      <c r="F79" s="28">
        <f t="shared" si="3"/>
        <v>0</v>
      </c>
    </row>
    <row r="80" spans="2:6" x14ac:dyDescent="0.35">
      <c r="B80" s="6"/>
      <c r="C80" s="6"/>
      <c r="D80" s="6"/>
      <c r="E80" s="28">
        <f t="shared" si="2"/>
        <v>0</v>
      </c>
      <c r="F80" s="28">
        <f t="shared" si="3"/>
        <v>0</v>
      </c>
    </row>
    <row r="81" spans="2:6" x14ac:dyDescent="0.35">
      <c r="B81" s="6"/>
      <c r="C81" s="6"/>
      <c r="D81" s="6"/>
      <c r="E81" s="28">
        <f t="shared" si="2"/>
        <v>0</v>
      </c>
      <c r="F81" s="28">
        <f t="shared" si="3"/>
        <v>0</v>
      </c>
    </row>
    <row r="82" spans="2:6" x14ac:dyDescent="0.35">
      <c r="B82" s="6"/>
      <c r="C82" s="6"/>
      <c r="D82" s="6"/>
      <c r="E82" s="28">
        <f t="shared" si="2"/>
        <v>0</v>
      </c>
      <c r="F82" s="28">
        <f t="shared" si="3"/>
        <v>0</v>
      </c>
    </row>
    <row r="83" spans="2:6" x14ac:dyDescent="0.35">
      <c r="B83" s="6"/>
      <c r="C83" s="6"/>
      <c r="D83" s="6"/>
      <c r="E83" s="28">
        <f t="shared" si="2"/>
        <v>0</v>
      </c>
      <c r="F83" s="28">
        <f t="shared" si="3"/>
        <v>0</v>
      </c>
    </row>
    <row r="84" spans="2:6" x14ac:dyDescent="0.35">
      <c r="B84" s="6"/>
      <c r="C84" s="6"/>
      <c r="D84" s="6"/>
      <c r="E84" s="28">
        <f t="shared" si="2"/>
        <v>0</v>
      </c>
      <c r="F84" s="28">
        <f t="shared" si="3"/>
        <v>0</v>
      </c>
    </row>
    <row r="85" spans="2:6" x14ac:dyDescent="0.35">
      <c r="B85" s="6"/>
      <c r="C85" s="6"/>
      <c r="D85" s="6"/>
      <c r="E85" s="28">
        <f t="shared" si="2"/>
        <v>0</v>
      </c>
      <c r="F85" s="28">
        <f t="shared" si="3"/>
        <v>0</v>
      </c>
    </row>
    <row r="86" spans="2:6" x14ac:dyDescent="0.35">
      <c r="B86" s="6"/>
      <c r="C86" s="6"/>
      <c r="D86" s="6"/>
      <c r="E86" s="28">
        <f t="shared" si="2"/>
        <v>0</v>
      </c>
      <c r="F86" s="28">
        <f t="shared" si="3"/>
        <v>0</v>
      </c>
    </row>
    <row r="87" spans="2:6" x14ac:dyDescent="0.35">
      <c r="B87" s="6"/>
      <c r="C87" s="6"/>
      <c r="D87" s="6"/>
      <c r="E87" s="28">
        <f t="shared" si="2"/>
        <v>0</v>
      </c>
      <c r="F87" s="28">
        <f t="shared" si="3"/>
        <v>0</v>
      </c>
    </row>
    <row r="88" spans="2:6" x14ac:dyDescent="0.35">
      <c r="B88" s="8"/>
      <c r="C88" s="6"/>
      <c r="D88" s="8"/>
      <c r="E88" s="28">
        <f t="shared" si="2"/>
        <v>0</v>
      </c>
      <c r="F88" s="28">
        <f t="shared" si="3"/>
        <v>0</v>
      </c>
    </row>
    <row r="89" spans="2:6" x14ac:dyDescent="0.35">
      <c r="B89" s="6"/>
      <c r="C89" s="6"/>
      <c r="D89" s="6"/>
      <c r="E89" s="28">
        <f t="shared" si="2"/>
        <v>0</v>
      </c>
      <c r="F89" s="28">
        <f t="shared" si="3"/>
        <v>0</v>
      </c>
    </row>
    <row r="90" spans="2:6" x14ac:dyDescent="0.35">
      <c r="B90" s="6"/>
      <c r="C90" s="6"/>
      <c r="D90" s="6"/>
      <c r="E90" s="28">
        <f t="shared" si="2"/>
        <v>0</v>
      </c>
      <c r="F90" s="28">
        <f t="shared" si="3"/>
        <v>0</v>
      </c>
    </row>
    <row r="91" spans="2:6" x14ac:dyDescent="0.35">
      <c r="B91" s="6"/>
      <c r="C91" s="6"/>
      <c r="D91" s="6"/>
      <c r="E91" s="28">
        <f t="shared" si="2"/>
        <v>0</v>
      </c>
      <c r="F91" s="28">
        <f t="shared" si="3"/>
        <v>0</v>
      </c>
    </row>
    <row r="92" spans="2:6" x14ac:dyDescent="0.35">
      <c r="B92" s="6"/>
      <c r="C92" s="6"/>
      <c r="D92" s="6"/>
      <c r="E92" s="28">
        <f t="shared" si="2"/>
        <v>0</v>
      </c>
      <c r="F92" s="28">
        <f t="shared" si="3"/>
        <v>0</v>
      </c>
    </row>
    <row r="93" spans="2:6" x14ac:dyDescent="0.35">
      <c r="B93" s="6"/>
      <c r="C93" s="6"/>
      <c r="D93" s="6"/>
      <c r="E93" s="28">
        <f t="shared" si="2"/>
        <v>0</v>
      </c>
      <c r="F93" s="28">
        <f t="shared" si="3"/>
        <v>0</v>
      </c>
    </row>
    <row r="94" spans="2:6" x14ac:dyDescent="0.35">
      <c r="B94" s="6"/>
      <c r="C94" s="6"/>
      <c r="D94" s="6"/>
      <c r="E94" s="28">
        <f t="shared" si="2"/>
        <v>0</v>
      </c>
      <c r="F94" s="28">
        <f t="shared" si="3"/>
        <v>0</v>
      </c>
    </row>
    <row r="95" spans="2:6" x14ac:dyDescent="0.35">
      <c r="B95" s="6"/>
      <c r="C95" s="6"/>
      <c r="D95" s="6"/>
      <c r="E95" s="28">
        <f t="shared" si="2"/>
        <v>0</v>
      </c>
      <c r="F95" s="28">
        <f t="shared" si="3"/>
        <v>0</v>
      </c>
    </row>
    <row r="96" spans="2:6" x14ac:dyDescent="0.35">
      <c r="B96" s="6"/>
      <c r="C96" s="6"/>
      <c r="D96" s="6"/>
      <c r="E96" s="28">
        <f t="shared" si="2"/>
        <v>0</v>
      </c>
      <c r="F96" s="28">
        <f t="shared" si="3"/>
        <v>0</v>
      </c>
    </row>
    <row r="97" spans="2:6" x14ac:dyDescent="0.35">
      <c r="B97" s="6"/>
      <c r="C97" s="6"/>
      <c r="D97" s="6"/>
      <c r="E97" s="28">
        <f t="shared" si="2"/>
        <v>0</v>
      </c>
      <c r="F97" s="28">
        <f t="shared" si="3"/>
        <v>0</v>
      </c>
    </row>
    <row r="98" spans="2:6" x14ac:dyDescent="0.35">
      <c r="B98" s="6"/>
      <c r="C98" s="6"/>
      <c r="D98" s="6"/>
      <c r="E98" s="28">
        <f t="shared" si="2"/>
        <v>0</v>
      </c>
      <c r="F98" s="28">
        <f t="shared" si="3"/>
        <v>0</v>
      </c>
    </row>
    <row r="99" spans="2:6" x14ac:dyDescent="0.35">
      <c r="B99" s="6"/>
      <c r="C99" s="6"/>
      <c r="D99" s="6"/>
      <c r="E99" s="28">
        <f t="shared" si="2"/>
        <v>0</v>
      </c>
      <c r="F99" s="28">
        <f t="shared" si="3"/>
        <v>0</v>
      </c>
    </row>
    <row r="100" spans="2:6" x14ac:dyDescent="0.35">
      <c r="B100" s="6"/>
      <c r="C100" s="6"/>
      <c r="D100" s="6"/>
      <c r="E100" s="28">
        <f t="shared" si="2"/>
        <v>0</v>
      </c>
      <c r="F100" s="28">
        <f t="shared" si="3"/>
        <v>0</v>
      </c>
    </row>
    <row r="101" spans="2:6" x14ac:dyDescent="0.35">
      <c r="B101" s="6"/>
      <c r="C101" s="6"/>
      <c r="D101" s="6"/>
      <c r="E101" s="28">
        <f t="shared" si="2"/>
        <v>0</v>
      </c>
      <c r="F101" s="28">
        <f t="shared" si="3"/>
        <v>0</v>
      </c>
    </row>
    <row r="102" spans="2:6" x14ac:dyDescent="0.35">
      <c r="B102" s="6"/>
      <c r="C102" s="6"/>
      <c r="D102" s="6"/>
      <c r="E102" s="28">
        <f t="shared" si="2"/>
        <v>0</v>
      </c>
      <c r="F102" s="28">
        <f t="shared" si="3"/>
        <v>0</v>
      </c>
    </row>
    <row r="103" spans="2:6" x14ac:dyDescent="0.35">
      <c r="B103" s="6"/>
      <c r="C103" s="6"/>
      <c r="D103" s="6"/>
      <c r="E103" s="28">
        <f t="shared" si="2"/>
        <v>0</v>
      </c>
      <c r="F103" s="28">
        <f t="shared" si="3"/>
        <v>0</v>
      </c>
    </row>
    <row r="104" spans="2:6" x14ac:dyDescent="0.35">
      <c r="B104" s="6"/>
      <c r="C104" s="6"/>
      <c r="D104" s="6"/>
      <c r="E104" s="28">
        <f t="shared" si="2"/>
        <v>0</v>
      </c>
      <c r="F104" s="28">
        <f t="shared" si="3"/>
        <v>0</v>
      </c>
    </row>
    <row r="105" spans="2:6" x14ac:dyDescent="0.35">
      <c r="B105" s="6"/>
      <c r="C105" s="6"/>
      <c r="D105" s="6"/>
      <c r="E105" s="28">
        <f t="shared" si="2"/>
        <v>0</v>
      </c>
      <c r="F105" s="28">
        <f t="shared" si="3"/>
        <v>0</v>
      </c>
    </row>
    <row r="106" spans="2:6" x14ac:dyDescent="0.35">
      <c r="B106" s="6"/>
      <c r="C106" s="6"/>
      <c r="D106" s="6"/>
      <c r="E106" s="28">
        <f t="shared" si="2"/>
        <v>0</v>
      </c>
      <c r="F106" s="28">
        <f t="shared" si="3"/>
        <v>0</v>
      </c>
    </row>
    <row r="107" spans="2:6" x14ac:dyDescent="0.35">
      <c r="B107" s="6"/>
      <c r="C107" s="6"/>
      <c r="D107" s="6"/>
      <c r="E107" s="28">
        <f t="shared" si="2"/>
        <v>0</v>
      </c>
      <c r="F107" s="28">
        <f t="shared" si="3"/>
        <v>0</v>
      </c>
    </row>
    <row r="108" spans="2:6" x14ac:dyDescent="0.35">
      <c r="B108" s="6"/>
      <c r="C108" s="6"/>
      <c r="D108" s="6"/>
      <c r="E108" s="28">
        <f t="shared" si="2"/>
        <v>0</v>
      </c>
      <c r="F108" s="28">
        <f t="shared" si="3"/>
        <v>0</v>
      </c>
    </row>
    <row r="109" spans="2:6" x14ac:dyDescent="0.35">
      <c r="B109" s="6"/>
      <c r="C109" s="6"/>
      <c r="D109" s="6"/>
      <c r="E109" s="28">
        <f t="shared" si="2"/>
        <v>0</v>
      </c>
      <c r="F109" s="28">
        <f t="shared" si="3"/>
        <v>0</v>
      </c>
    </row>
    <row r="110" spans="2:6" x14ac:dyDescent="0.35">
      <c r="B110" s="6"/>
      <c r="C110" s="6"/>
      <c r="D110" s="6"/>
      <c r="E110" s="28">
        <f t="shared" si="2"/>
        <v>0</v>
      </c>
      <c r="F110" s="28">
        <f t="shared" si="3"/>
        <v>0</v>
      </c>
    </row>
    <row r="111" spans="2:6" x14ac:dyDescent="0.35">
      <c r="B111" s="6"/>
      <c r="C111" s="6"/>
      <c r="D111" s="6"/>
      <c r="E111" s="28">
        <f t="shared" si="2"/>
        <v>0</v>
      </c>
      <c r="F111" s="28">
        <f t="shared" si="3"/>
        <v>0</v>
      </c>
    </row>
    <row r="112" spans="2:6" x14ac:dyDescent="0.35">
      <c r="B112" s="6"/>
      <c r="C112" s="6"/>
      <c r="D112" s="6"/>
      <c r="E112" s="28">
        <f t="shared" si="2"/>
        <v>0</v>
      </c>
      <c r="F112" s="28">
        <f t="shared" si="3"/>
        <v>0</v>
      </c>
    </row>
    <row r="113" spans="2:6" x14ac:dyDescent="0.35">
      <c r="B113" s="6"/>
      <c r="C113" s="6"/>
      <c r="D113" s="6"/>
      <c r="E113" s="28">
        <f t="shared" si="2"/>
        <v>0</v>
      </c>
      <c r="F113" s="28">
        <f t="shared" si="3"/>
        <v>0</v>
      </c>
    </row>
    <row r="114" spans="2:6" x14ac:dyDescent="0.35">
      <c r="B114" s="6"/>
      <c r="C114" s="6"/>
      <c r="D114" s="6"/>
      <c r="E114" s="28">
        <f t="shared" si="2"/>
        <v>0</v>
      </c>
      <c r="F114" s="28">
        <f t="shared" si="3"/>
        <v>0</v>
      </c>
    </row>
    <row r="115" spans="2:6" x14ac:dyDescent="0.35">
      <c r="B115" s="6"/>
      <c r="C115" s="6"/>
      <c r="D115" s="6"/>
      <c r="E115" s="28">
        <f t="shared" si="2"/>
        <v>0</v>
      </c>
      <c r="F115" s="28">
        <f t="shared" si="3"/>
        <v>0</v>
      </c>
    </row>
    <row r="116" spans="2:6" x14ac:dyDescent="0.35">
      <c r="B116" s="6"/>
      <c r="C116" s="6"/>
      <c r="D116" s="6"/>
      <c r="E116" s="28">
        <f t="shared" si="2"/>
        <v>0</v>
      </c>
      <c r="F116" s="28">
        <f t="shared" si="3"/>
        <v>0</v>
      </c>
    </row>
    <row r="117" spans="2:6" x14ac:dyDescent="0.35">
      <c r="B117" s="6"/>
      <c r="C117" s="6"/>
      <c r="D117" s="6"/>
      <c r="E117" s="28">
        <f t="shared" si="2"/>
        <v>0</v>
      </c>
      <c r="F117" s="28">
        <f t="shared" si="3"/>
        <v>0</v>
      </c>
    </row>
    <row r="118" spans="2:6" x14ac:dyDescent="0.35">
      <c r="B118" s="6"/>
      <c r="C118" s="6"/>
      <c r="D118" s="6"/>
      <c r="E118" s="28">
        <f t="shared" si="2"/>
        <v>0</v>
      </c>
      <c r="F118" s="28">
        <f t="shared" si="3"/>
        <v>0</v>
      </c>
    </row>
    <row r="119" spans="2:6" x14ac:dyDescent="0.35">
      <c r="B119" s="6"/>
      <c r="C119" s="6"/>
      <c r="D119" s="6"/>
      <c r="E119" s="28">
        <f t="shared" si="2"/>
        <v>0</v>
      </c>
      <c r="F119" s="28">
        <f t="shared" si="3"/>
        <v>0</v>
      </c>
    </row>
    <row r="120" spans="2:6" x14ac:dyDescent="0.35">
      <c r="B120" s="6"/>
      <c r="C120" s="6"/>
      <c r="D120" s="6"/>
      <c r="E120" s="28">
        <f t="shared" si="2"/>
        <v>0</v>
      </c>
      <c r="F120" s="28">
        <f t="shared" si="3"/>
        <v>0</v>
      </c>
    </row>
    <row r="121" spans="2:6" x14ac:dyDescent="0.35">
      <c r="B121" s="6"/>
      <c r="C121" s="6"/>
      <c r="D121" s="6"/>
      <c r="E121" s="28">
        <f t="shared" si="2"/>
        <v>0</v>
      </c>
      <c r="F121" s="28">
        <f t="shared" si="3"/>
        <v>0</v>
      </c>
    </row>
    <row r="122" spans="2:6" x14ac:dyDescent="0.35">
      <c r="B122" s="6"/>
      <c r="C122" s="6"/>
      <c r="D122" s="6"/>
      <c r="E122" s="28">
        <f t="shared" si="2"/>
        <v>0</v>
      </c>
      <c r="F122" s="28">
        <f t="shared" si="3"/>
        <v>0</v>
      </c>
    </row>
    <row r="123" spans="2:6" x14ac:dyDescent="0.35">
      <c r="B123" s="6"/>
      <c r="C123" s="6"/>
      <c r="D123" s="6"/>
      <c r="E123" s="28">
        <f t="shared" si="2"/>
        <v>0</v>
      </c>
      <c r="F123" s="28">
        <f t="shared" si="3"/>
        <v>0</v>
      </c>
    </row>
    <row r="124" spans="2:6" x14ac:dyDescent="0.35">
      <c r="B124" s="6"/>
      <c r="C124" s="6"/>
      <c r="D124" s="6"/>
      <c r="E124" s="28">
        <f t="shared" si="2"/>
        <v>0</v>
      </c>
      <c r="F124" s="28">
        <f t="shared" si="3"/>
        <v>0</v>
      </c>
    </row>
    <row r="125" spans="2:6" x14ac:dyDescent="0.35">
      <c r="B125" s="6"/>
      <c r="C125" s="6"/>
      <c r="D125" s="6"/>
      <c r="E125" s="28">
        <f t="shared" si="2"/>
        <v>0</v>
      </c>
      <c r="F125" s="28">
        <f t="shared" si="3"/>
        <v>0</v>
      </c>
    </row>
    <row r="126" spans="2:6" x14ac:dyDescent="0.35">
      <c r="B126" s="6"/>
      <c r="C126" s="6"/>
      <c r="D126" s="6"/>
      <c r="E126" s="28">
        <f t="shared" si="2"/>
        <v>0</v>
      </c>
      <c r="F126" s="28">
        <f t="shared" si="3"/>
        <v>0</v>
      </c>
    </row>
    <row r="127" spans="2:6" x14ac:dyDescent="0.35">
      <c r="B127" s="6"/>
      <c r="C127" s="6"/>
      <c r="D127" s="6"/>
      <c r="E127" s="28">
        <f t="shared" si="2"/>
        <v>0</v>
      </c>
      <c r="F127" s="28">
        <f t="shared" si="3"/>
        <v>0</v>
      </c>
    </row>
    <row r="128" spans="2:6" x14ac:dyDescent="0.35">
      <c r="B128" s="6"/>
      <c r="C128" s="6"/>
      <c r="D128" s="6"/>
      <c r="E128" s="28">
        <f t="shared" si="2"/>
        <v>0</v>
      </c>
      <c r="F128" s="28">
        <f t="shared" si="3"/>
        <v>0</v>
      </c>
    </row>
    <row r="129" spans="2:6" x14ac:dyDescent="0.35">
      <c r="B129" s="6"/>
      <c r="C129" s="6"/>
      <c r="D129" s="6"/>
      <c r="E129" s="28">
        <f t="shared" si="2"/>
        <v>0</v>
      </c>
      <c r="F129" s="28">
        <f t="shared" si="3"/>
        <v>0</v>
      </c>
    </row>
    <row r="130" spans="2:6" x14ac:dyDescent="0.35">
      <c r="B130" s="17"/>
      <c r="C130" s="6"/>
      <c r="D130" s="6"/>
      <c r="E130" s="28">
        <f t="shared" si="2"/>
        <v>0</v>
      </c>
      <c r="F130" s="28">
        <f t="shared" si="3"/>
        <v>0</v>
      </c>
    </row>
    <row r="131" spans="2:6" x14ac:dyDescent="0.35">
      <c r="B131" s="6"/>
      <c r="C131" s="6"/>
      <c r="D131" s="6"/>
      <c r="E131" s="28">
        <f t="shared" si="2"/>
        <v>0</v>
      </c>
      <c r="F131" s="28">
        <f t="shared" si="3"/>
        <v>0</v>
      </c>
    </row>
    <row r="132" spans="2:6" x14ac:dyDescent="0.35">
      <c r="B132" s="6"/>
      <c r="C132" s="6"/>
      <c r="D132" s="6"/>
      <c r="E132" s="28">
        <f t="shared" si="2"/>
        <v>0</v>
      </c>
      <c r="F132" s="28">
        <f t="shared" si="3"/>
        <v>0</v>
      </c>
    </row>
    <row r="133" spans="2:6" x14ac:dyDescent="0.35">
      <c r="B133" s="6"/>
      <c r="C133" s="6"/>
      <c r="D133" s="6"/>
      <c r="E133" s="28">
        <f t="shared" si="2"/>
        <v>0</v>
      </c>
      <c r="F133" s="28">
        <f t="shared" si="3"/>
        <v>0</v>
      </c>
    </row>
    <row r="134" spans="2:6" x14ac:dyDescent="0.35">
      <c r="B134" s="6"/>
      <c r="C134" s="6"/>
      <c r="D134" s="6"/>
      <c r="E134" s="28">
        <f t="shared" si="2"/>
        <v>0</v>
      </c>
      <c r="F134" s="28">
        <f t="shared" si="3"/>
        <v>0</v>
      </c>
    </row>
    <row r="135" spans="2:6" x14ac:dyDescent="0.35">
      <c r="B135" s="6"/>
      <c r="C135" s="6"/>
      <c r="D135" s="6"/>
      <c r="E135" s="28">
        <f t="shared" si="2"/>
        <v>0</v>
      </c>
      <c r="F135" s="28">
        <f t="shared" si="3"/>
        <v>0</v>
      </c>
    </row>
    <row r="136" spans="2:6" x14ac:dyDescent="0.35">
      <c r="B136" s="6"/>
      <c r="C136" s="6"/>
      <c r="D136" s="6"/>
      <c r="E136" s="28">
        <f t="shared" si="2"/>
        <v>0</v>
      </c>
      <c r="F136" s="28">
        <f t="shared" si="3"/>
        <v>0</v>
      </c>
    </row>
    <row r="137" spans="2:6" x14ac:dyDescent="0.35">
      <c r="B137" s="6"/>
      <c r="C137" s="6"/>
      <c r="D137" s="6"/>
      <c r="E137" s="28">
        <f t="shared" si="2"/>
        <v>0</v>
      </c>
      <c r="F137" s="28">
        <f t="shared" si="3"/>
        <v>0</v>
      </c>
    </row>
    <row r="138" spans="2:6" x14ac:dyDescent="0.35">
      <c r="B138" s="6"/>
      <c r="C138" s="6"/>
      <c r="D138" s="6"/>
      <c r="E138" s="28">
        <f t="shared" si="2"/>
        <v>0</v>
      </c>
      <c r="F138" s="28">
        <f t="shared" si="3"/>
        <v>0</v>
      </c>
    </row>
    <row r="139" spans="2:6" x14ac:dyDescent="0.35">
      <c r="B139" s="6"/>
      <c r="C139" s="6"/>
      <c r="D139" s="6"/>
      <c r="E139" s="28">
        <f t="shared" si="2"/>
        <v>0</v>
      </c>
      <c r="F139" s="28">
        <f t="shared" si="3"/>
        <v>0</v>
      </c>
    </row>
    <row r="140" spans="2:6" x14ac:dyDescent="0.35">
      <c r="B140" s="6"/>
      <c r="C140" s="6"/>
      <c r="D140" s="6"/>
      <c r="E140" s="28">
        <f t="shared" ref="E140:E203" si="4">(CalcHostUnitsFullStack(C140)*9000)/10000</f>
        <v>0</v>
      </c>
      <c r="F140" s="28">
        <f t="shared" ref="F140:F203" si="5">E140*D140</f>
        <v>0</v>
      </c>
    </row>
    <row r="141" spans="2:6" x14ac:dyDescent="0.35">
      <c r="B141" s="6"/>
      <c r="C141" s="6"/>
      <c r="D141" s="6"/>
      <c r="E141" s="28">
        <f t="shared" si="4"/>
        <v>0</v>
      </c>
      <c r="F141" s="28">
        <f t="shared" si="5"/>
        <v>0</v>
      </c>
    </row>
    <row r="142" spans="2:6" x14ac:dyDescent="0.35">
      <c r="B142" s="6"/>
      <c r="C142" s="6"/>
      <c r="D142" s="6"/>
      <c r="E142" s="28">
        <f t="shared" si="4"/>
        <v>0</v>
      </c>
      <c r="F142" s="28">
        <f t="shared" si="5"/>
        <v>0</v>
      </c>
    </row>
    <row r="143" spans="2:6" x14ac:dyDescent="0.35">
      <c r="B143" s="6"/>
      <c r="C143" s="6"/>
      <c r="D143" s="6"/>
      <c r="E143" s="28">
        <f t="shared" si="4"/>
        <v>0</v>
      </c>
      <c r="F143" s="28">
        <f t="shared" si="5"/>
        <v>0</v>
      </c>
    </row>
    <row r="144" spans="2:6" x14ac:dyDescent="0.35">
      <c r="B144" s="6"/>
      <c r="C144" s="6"/>
      <c r="D144" s="6"/>
      <c r="E144" s="28">
        <f t="shared" si="4"/>
        <v>0</v>
      </c>
      <c r="F144" s="28">
        <f t="shared" si="5"/>
        <v>0</v>
      </c>
    </row>
    <row r="145" spans="2:6" x14ac:dyDescent="0.35">
      <c r="B145" s="6"/>
      <c r="C145" s="6"/>
      <c r="D145" s="6"/>
      <c r="E145" s="28">
        <f t="shared" si="4"/>
        <v>0</v>
      </c>
      <c r="F145" s="28">
        <f t="shared" si="5"/>
        <v>0</v>
      </c>
    </row>
    <row r="146" spans="2:6" x14ac:dyDescent="0.35">
      <c r="B146" s="6"/>
      <c r="C146" s="6"/>
      <c r="D146" s="6"/>
      <c r="E146" s="28">
        <f t="shared" si="4"/>
        <v>0</v>
      </c>
      <c r="F146" s="28">
        <f t="shared" si="5"/>
        <v>0</v>
      </c>
    </row>
    <row r="147" spans="2:6" x14ac:dyDescent="0.35">
      <c r="B147" s="6"/>
      <c r="C147" s="6"/>
      <c r="D147" s="6"/>
      <c r="E147" s="28">
        <f t="shared" si="4"/>
        <v>0</v>
      </c>
      <c r="F147" s="28">
        <f t="shared" si="5"/>
        <v>0</v>
      </c>
    </row>
    <row r="148" spans="2:6" x14ac:dyDescent="0.35">
      <c r="B148" s="6"/>
      <c r="C148" s="6"/>
      <c r="D148" s="6"/>
      <c r="E148" s="28">
        <f t="shared" si="4"/>
        <v>0</v>
      </c>
      <c r="F148" s="28">
        <f t="shared" si="5"/>
        <v>0</v>
      </c>
    </row>
    <row r="149" spans="2:6" x14ac:dyDescent="0.35">
      <c r="B149" s="6"/>
      <c r="C149" s="6"/>
      <c r="D149" s="6"/>
      <c r="E149" s="28">
        <f t="shared" si="4"/>
        <v>0</v>
      </c>
      <c r="F149" s="28">
        <f t="shared" si="5"/>
        <v>0</v>
      </c>
    </row>
    <row r="150" spans="2:6" x14ac:dyDescent="0.35">
      <c r="B150" s="6"/>
      <c r="C150" s="6"/>
      <c r="D150" s="6"/>
      <c r="E150" s="28">
        <f t="shared" si="4"/>
        <v>0</v>
      </c>
      <c r="F150" s="28">
        <f t="shared" si="5"/>
        <v>0</v>
      </c>
    </row>
    <row r="151" spans="2:6" x14ac:dyDescent="0.35">
      <c r="B151" s="6"/>
      <c r="C151" s="6"/>
      <c r="D151" s="6"/>
      <c r="E151" s="28">
        <f t="shared" si="4"/>
        <v>0</v>
      </c>
      <c r="F151" s="28">
        <f t="shared" si="5"/>
        <v>0</v>
      </c>
    </row>
    <row r="152" spans="2:6" x14ac:dyDescent="0.35">
      <c r="B152" s="6"/>
      <c r="C152" s="6"/>
      <c r="D152" s="6"/>
      <c r="E152" s="28">
        <f t="shared" si="4"/>
        <v>0</v>
      </c>
      <c r="F152" s="28">
        <f t="shared" si="5"/>
        <v>0</v>
      </c>
    </row>
    <row r="153" spans="2:6" x14ac:dyDescent="0.35">
      <c r="B153" s="6"/>
      <c r="C153" s="6"/>
      <c r="D153" s="6"/>
      <c r="E153" s="28">
        <f t="shared" si="4"/>
        <v>0</v>
      </c>
      <c r="F153" s="28">
        <f t="shared" si="5"/>
        <v>0</v>
      </c>
    </row>
    <row r="154" spans="2:6" x14ac:dyDescent="0.35">
      <c r="B154" s="6"/>
      <c r="C154" s="6"/>
      <c r="D154" s="6"/>
      <c r="E154" s="28">
        <f t="shared" si="4"/>
        <v>0</v>
      </c>
      <c r="F154" s="28">
        <f t="shared" si="5"/>
        <v>0</v>
      </c>
    </row>
    <row r="155" spans="2:6" x14ac:dyDescent="0.35">
      <c r="B155" s="6"/>
      <c r="C155" s="6"/>
      <c r="D155" s="6"/>
      <c r="E155" s="28">
        <f t="shared" si="4"/>
        <v>0</v>
      </c>
      <c r="F155" s="28">
        <f t="shared" si="5"/>
        <v>0</v>
      </c>
    </row>
    <row r="156" spans="2:6" x14ac:dyDescent="0.35">
      <c r="B156" s="8"/>
      <c r="C156" s="6"/>
      <c r="D156" s="8"/>
      <c r="E156" s="28">
        <f t="shared" si="4"/>
        <v>0</v>
      </c>
      <c r="F156" s="28">
        <f t="shared" si="5"/>
        <v>0</v>
      </c>
    </row>
    <row r="157" spans="2:6" x14ac:dyDescent="0.35">
      <c r="B157" s="6"/>
      <c r="C157" s="6"/>
      <c r="D157" s="6"/>
      <c r="E157" s="28">
        <f t="shared" si="4"/>
        <v>0</v>
      </c>
      <c r="F157" s="28">
        <f t="shared" si="5"/>
        <v>0</v>
      </c>
    </row>
    <row r="158" spans="2:6" x14ac:dyDescent="0.35">
      <c r="B158" s="6"/>
      <c r="C158" s="6"/>
      <c r="D158" s="6"/>
      <c r="E158" s="28">
        <f t="shared" si="4"/>
        <v>0</v>
      </c>
      <c r="F158" s="28">
        <f t="shared" si="5"/>
        <v>0</v>
      </c>
    </row>
    <row r="159" spans="2:6" x14ac:dyDescent="0.35">
      <c r="B159" s="6"/>
      <c r="C159" s="6"/>
      <c r="D159" s="6"/>
      <c r="E159" s="28">
        <f t="shared" si="4"/>
        <v>0</v>
      </c>
      <c r="F159" s="28">
        <f t="shared" si="5"/>
        <v>0</v>
      </c>
    </row>
    <row r="160" spans="2:6" x14ac:dyDescent="0.35">
      <c r="B160" s="6"/>
      <c r="C160" s="6"/>
      <c r="D160" s="6"/>
      <c r="E160" s="28">
        <f t="shared" si="4"/>
        <v>0</v>
      </c>
      <c r="F160" s="28">
        <f t="shared" si="5"/>
        <v>0</v>
      </c>
    </row>
    <row r="161" spans="2:6" x14ac:dyDescent="0.35">
      <c r="B161" s="6"/>
      <c r="C161" s="6"/>
      <c r="D161" s="6"/>
      <c r="E161" s="28">
        <f t="shared" si="4"/>
        <v>0</v>
      </c>
      <c r="F161" s="28">
        <f t="shared" si="5"/>
        <v>0</v>
      </c>
    </row>
    <row r="162" spans="2:6" x14ac:dyDescent="0.35">
      <c r="B162" s="6"/>
      <c r="C162" s="6"/>
      <c r="D162" s="6"/>
      <c r="E162" s="28">
        <f t="shared" si="4"/>
        <v>0</v>
      </c>
      <c r="F162" s="28">
        <f t="shared" si="5"/>
        <v>0</v>
      </c>
    </row>
    <row r="163" spans="2:6" x14ac:dyDescent="0.35">
      <c r="B163" s="6"/>
      <c r="C163" s="6"/>
      <c r="D163" s="6"/>
      <c r="E163" s="28">
        <f t="shared" si="4"/>
        <v>0</v>
      </c>
      <c r="F163" s="28">
        <f t="shared" si="5"/>
        <v>0</v>
      </c>
    </row>
    <row r="164" spans="2:6" x14ac:dyDescent="0.35">
      <c r="B164" s="6"/>
      <c r="C164" s="6"/>
      <c r="D164" s="6"/>
      <c r="E164" s="28">
        <f t="shared" si="4"/>
        <v>0</v>
      </c>
      <c r="F164" s="28">
        <f t="shared" si="5"/>
        <v>0</v>
      </c>
    </row>
    <row r="165" spans="2:6" x14ac:dyDescent="0.35">
      <c r="B165" s="6"/>
      <c r="C165" s="6"/>
      <c r="D165" s="6"/>
      <c r="E165" s="28">
        <f t="shared" si="4"/>
        <v>0</v>
      </c>
      <c r="F165" s="28">
        <f t="shared" si="5"/>
        <v>0</v>
      </c>
    </row>
    <row r="166" spans="2:6" x14ac:dyDescent="0.35">
      <c r="B166" s="6"/>
      <c r="C166" s="6"/>
      <c r="D166" s="6"/>
      <c r="E166" s="28">
        <f t="shared" si="4"/>
        <v>0</v>
      </c>
      <c r="F166" s="28">
        <f t="shared" si="5"/>
        <v>0</v>
      </c>
    </row>
    <row r="167" spans="2:6" x14ac:dyDescent="0.35">
      <c r="B167" s="6"/>
      <c r="C167" s="6"/>
      <c r="D167" s="6"/>
      <c r="E167" s="28">
        <f t="shared" si="4"/>
        <v>0</v>
      </c>
      <c r="F167" s="28">
        <f t="shared" si="5"/>
        <v>0</v>
      </c>
    </row>
    <row r="168" spans="2:6" x14ac:dyDescent="0.35">
      <c r="B168" s="6"/>
      <c r="C168" s="6"/>
      <c r="D168" s="6"/>
      <c r="E168" s="28">
        <f t="shared" si="4"/>
        <v>0</v>
      </c>
      <c r="F168" s="28">
        <f t="shared" si="5"/>
        <v>0</v>
      </c>
    </row>
    <row r="169" spans="2:6" x14ac:dyDescent="0.35">
      <c r="B169" s="6"/>
      <c r="C169" s="6"/>
      <c r="D169" s="6"/>
      <c r="E169" s="28">
        <f t="shared" si="4"/>
        <v>0</v>
      </c>
      <c r="F169" s="28">
        <f t="shared" si="5"/>
        <v>0</v>
      </c>
    </row>
    <row r="170" spans="2:6" x14ac:dyDescent="0.35">
      <c r="B170" s="6"/>
      <c r="C170" s="6"/>
      <c r="D170" s="6"/>
      <c r="E170" s="28">
        <f t="shared" si="4"/>
        <v>0</v>
      </c>
      <c r="F170" s="28">
        <f t="shared" si="5"/>
        <v>0</v>
      </c>
    </row>
    <row r="171" spans="2:6" x14ac:dyDescent="0.35">
      <c r="B171" s="6"/>
      <c r="C171" s="6"/>
      <c r="D171" s="6"/>
      <c r="E171" s="28">
        <f t="shared" si="4"/>
        <v>0</v>
      </c>
      <c r="F171" s="28">
        <f t="shared" si="5"/>
        <v>0</v>
      </c>
    </row>
    <row r="172" spans="2:6" x14ac:dyDescent="0.35">
      <c r="B172" s="6"/>
      <c r="C172" s="6"/>
      <c r="D172" s="6"/>
      <c r="E172" s="28">
        <f t="shared" si="4"/>
        <v>0</v>
      </c>
      <c r="F172" s="28">
        <f t="shared" si="5"/>
        <v>0</v>
      </c>
    </row>
    <row r="173" spans="2:6" x14ac:dyDescent="0.35">
      <c r="B173" s="6"/>
      <c r="C173" s="6"/>
      <c r="D173" s="6"/>
      <c r="E173" s="28">
        <f t="shared" si="4"/>
        <v>0</v>
      </c>
      <c r="F173" s="28">
        <f t="shared" si="5"/>
        <v>0</v>
      </c>
    </row>
    <row r="174" spans="2:6" x14ac:dyDescent="0.35">
      <c r="B174" s="6"/>
      <c r="C174" s="6"/>
      <c r="D174" s="6"/>
      <c r="E174" s="28">
        <f t="shared" si="4"/>
        <v>0</v>
      </c>
      <c r="F174" s="28">
        <f t="shared" si="5"/>
        <v>0</v>
      </c>
    </row>
    <row r="175" spans="2:6" x14ac:dyDescent="0.35">
      <c r="B175" s="6"/>
      <c r="C175" s="6"/>
      <c r="D175" s="6"/>
      <c r="E175" s="28">
        <f t="shared" si="4"/>
        <v>0</v>
      </c>
      <c r="F175" s="28">
        <f t="shared" si="5"/>
        <v>0</v>
      </c>
    </row>
    <row r="176" spans="2:6" x14ac:dyDescent="0.35">
      <c r="B176" s="6"/>
      <c r="C176" s="6"/>
      <c r="D176" s="6"/>
      <c r="E176" s="28">
        <f t="shared" si="4"/>
        <v>0</v>
      </c>
      <c r="F176" s="28">
        <f t="shared" si="5"/>
        <v>0</v>
      </c>
    </row>
    <row r="177" spans="2:6" x14ac:dyDescent="0.35">
      <c r="B177" s="6"/>
      <c r="C177" s="6"/>
      <c r="D177" s="6"/>
      <c r="E177" s="28">
        <f t="shared" si="4"/>
        <v>0</v>
      </c>
      <c r="F177" s="28">
        <f t="shared" si="5"/>
        <v>0</v>
      </c>
    </row>
    <row r="178" spans="2:6" x14ac:dyDescent="0.35">
      <c r="B178" s="6"/>
      <c r="C178" s="6"/>
      <c r="D178" s="6"/>
      <c r="E178" s="28">
        <f t="shared" si="4"/>
        <v>0</v>
      </c>
      <c r="F178" s="28">
        <f t="shared" si="5"/>
        <v>0</v>
      </c>
    </row>
    <row r="179" spans="2:6" x14ac:dyDescent="0.35">
      <c r="B179" s="6"/>
      <c r="C179" s="6"/>
      <c r="D179" s="6"/>
      <c r="E179" s="28">
        <f t="shared" si="4"/>
        <v>0</v>
      </c>
      <c r="F179" s="28">
        <f t="shared" si="5"/>
        <v>0</v>
      </c>
    </row>
    <row r="180" spans="2:6" x14ac:dyDescent="0.35">
      <c r="B180" s="6"/>
      <c r="C180" s="6"/>
      <c r="D180" s="6"/>
      <c r="E180" s="28">
        <f t="shared" si="4"/>
        <v>0</v>
      </c>
      <c r="F180" s="28">
        <f t="shared" si="5"/>
        <v>0</v>
      </c>
    </row>
    <row r="181" spans="2:6" x14ac:dyDescent="0.35">
      <c r="B181" s="6"/>
      <c r="C181" s="6"/>
      <c r="D181" s="6"/>
      <c r="E181" s="28">
        <f t="shared" si="4"/>
        <v>0</v>
      </c>
      <c r="F181" s="28">
        <f t="shared" si="5"/>
        <v>0</v>
      </c>
    </row>
    <row r="182" spans="2:6" x14ac:dyDescent="0.35">
      <c r="B182" s="6"/>
      <c r="C182" s="6"/>
      <c r="D182" s="6"/>
      <c r="E182" s="28">
        <f t="shared" si="4"/>
        <v>0</v>
      </c>
      <c r="F182" s="28">
        <f t="shared" si="5"/>
        <v>0</v>
      </c>
    </row>
    <row r="183" spans="2:6" x14ac:dyDescent="0.35">
      <c r="B183" s="6"/>
      <c r="C183" s="6"/>
      <c r="D183" s="6"/>
      <c r="E183" s="28">
        <f t="shared" si="4"/>
        <v>0</v>
      </c>
      <c r="F183" s="28">
        <f t="shared" si="5"/>
        <v>0</v>
      </c>
    </row>
    <row r="184" spans="2:6" x14ac:dyDescent="0.35">
      <c r="B184" s="6"/>
      <c r="C184" s="6"/>
      <c r="D184" s="6"/>
      <c r="E184" s="28">
        <f t="shared" si="4"/>
        <v>0</v>
      </c>
      <c r="F184" s="28">
        <f t="shared" si="5"/>
        <v>0</v>
      </c>
    </row>
    <row r="185" spans="2:6" x14ac:dyDescent="0.35">
      <c r="B185" s="6"/>
      <c r="C185" s="6"/>
      <c r="D185" s="6"/>
      <c r="E185" s="28">
        <f t="shared" si="4"/>
        <v>0</v>
      </c>
      <c r="F185" s="28">
        <f t="shared" si="5"/>
        <v>0</v>
      </c>
    </row>
    <row r="186" spans="2:6" x14ac:dyDescent="0.35">
      <c r="B186" s="6"/>
      <c r="C186" s="6"/>
      <c r="D186" s="6"/>
      <c r="E186" s="28">
        <f t="shared" si="4"/>
        <v>0</v>
      </c>
      <c r="F186" s="28">
        <f t="shared" si="5"/>
        <v>0</v>
      </c>
    </row>
    <row r="187" spans="2:6" x14ac:dyDescent="0.35">
      <c r="B187" s="6"/>
      <c r="C187" s="6"/>
      <c r="D187" s="6"/>
      <c r="E187" s="28">
        <f t="shared" si="4"/>
        <v>0</v>
      </c>
      <c r="F187" s="28">
        <f t="shared" si="5"/>
        <v>0</v>
      </c>
    </row>
    <row r="188" spans="2:6" x14ac:dyDescent="0.35">
      <c r="B188" s="6"/>
      <c r="C188" s="6"/>
      <c r="D188" s="6"/>
      <c r="E188" s="28">
        <f t="shared" si="4"/>
        <v>0</v>
      </c>
      <c r="F188" s="28">
        <f t="shared" si="5"/>
        <v>0</v>
      </c>
    </row>
    <row r="189" spans="2:6" x14ac:dyDescent="0.35">
      <c r="B189" s="6"/>
      <c r="C189" s="6"/>
      <c r="D189" s="6"/>
      <c r="E189" s="28">
        <f t="shared" si="4"/>
        <v>0</v>
      </c>
      <c r="F189" s="28">
        <f t="shared" si="5"/>
        <v>0</v>
      </c>
    </row>
    <row r="190" spans="2:6" x14ac:dyDescent="0.35">
      <c r="B190" s="6"/>
      <c r="C190" s="6"/>
      <c r="D190" s="6"/>
      <c r="E190" s="28">
        <f t="shared" si="4"/>
        <v>0</v>
      </c>
      <c r="F190" s="28">
        <f t="shared" si="5"/>
        <v>0</v>
      </c>
    </row>
    <row r="191" spans="2:6" x14ac:dyDescent="0.35">
      <c r="B191" s="6"/>
      <c r="C191" s="6"/>
      <c r="D191" s="6"/>
      <c r="E191" s="28">
        <f t="shared" si="4"/>
        <v>0</v>
      </c>
      <c r="F191" s="28">
        <f t="shared" si="5"/>
        <v>0</v>
      </c>
    </row>
    <row r="192" spans="2:6" x14ac:dyDescent="0.35">
      <c r="B192" s="6"/>
      <c r="C192" s="6"/>
      <c r="D192" s="6"/>
      <c r="E192" s="28">
        <f t="shared" si="4"/>
        <v>0</v>
      </c>
      <c r="F192" s="28">
        <f t="shared" si="5"/>
        <v>0</v>
      </c>
    </row>
    <row r="193" spans="2:6" x14ac:dyDescent="0.35">
      <c r="B193" s="6"/>
      <c r="C193" s="6"/>
      <c r="D193" s="6"/>
      <c r="E193" s="28">
        <f t="shared" si="4"/>
        <v>0</v>
      </c>
      <c r="F193" s="28">
        <f t="shared" si="5"/>
        <v>0</v>
      </c>
    </row>
    <row r="194" spans="2:6" x14ac:dyDescent="0.35">
      <c r="B194" s="8"/>
      <c r="C194" s="6"/>
      <c r="D194" s="8"/>
      <c r="E194" s="28">
        <f t="shared" si="4"/>
        <v>0</v>
      </c>
      <c r="F194" s="28">
        <f t="shared" si="5"/>
        <v>0</v>
      </c>
    </row>
    <row r="195" spans="2:6" x14ac:dyDescent="0.35">
      <c r="B195" s="6"/>
      <c r="C195" s="6"/>
      <c r="D195" s="6"/>
      <c r="E195" s="28">
        <f t="shared" si="4"/>
        <v>0</v>
      </c>
      <c r="F195" s="28">
        <f t="shared" si="5"/>
        <v>0</v>
      </c>
    </row>
    <row r="196" spans="2:6" x14ac:dyDescent="0.35">
      <c r="B196" s="6"/>
      <c r="C196" s="6"/>
      <c r="D196" s="6"/>
      <c r="E196" s="28">
        <f t="shared" si="4"/>
        <v>0</v>
      </c>
      <c r="F196" s="28">
        <f t="shared" si="5"/>
        <v>0</v>
      </c>
    </row>
    <row r="197" spans="2:6" x14ac:dyDescent="0.35">
      <c r="B197" s="6"/>
      <c r="C197" s="6"/>
      <c r="D197" s="6"/>
      <c r="E197" s="28">
        <f t="shared" si="4"/>
        <v>0</v>
      </c>
      <c r="F197" s="28">
        <f t="shared" si="5"/>
        <v>0</v>
      </c>
    </row>
    <row r="198" spans="2:6" x14ac:dyDescent="0.35">
      <c r="B198" s="6"/>
      <c r="C198" s="6"/>
      <c r="D198" s="6"/>
      <c r="E198" s="28">
        <f t="shared" si="4"/>
        <v>0</v>
      </c>
      <c r="F198" s="28">
        <f t="shared" si="5"/>
        <v>0</v>
      </c>
    </row>
    <row r="199" spans="2:6" x14ac:dyDescent="0.35">
      <c r="B199" s="6"/>
      <c r="C199" s="6"/>
      <c r="D199" s="6"/>
      <c r="E199" s="28">
        <f t="shared" si="4"/>
        <v>0</v>
      </c>
      <c r="F199" s="28">
        <f t="shared" si="5"/>
        <v>0</v>
      </c>
    </row>
    <row r="200" spans="2:6" x14ac:dyDescent="0.35">
      <c r="B200" s="6"/>
      <c r="C200" s="6"/>
      <c r="D200" s="6"/>
      <c r="E200" s="28">
        <f t="shared" si="4"/>
        <v>0</v>
      </c>
      <c r="F200" s="28">
        <f t="shared" si="5"/>
        <v>0</v>
      </c>
    </row>
    <row r="201" spans="2:6" x14ac:dyDescent="0.35">
      <c r="B201" s="6"/>
      <c r="C201" s="6"/>
      <c r="D201" s="6"/>
      <c r="E201" s="28">
        <f t="shared" si="4"/>
        <v>0</v>
      </c>
      <c r="F201" s="28">
        <f t="shared" si="5"/>
        <v>0</v>
      </c>
    </row>
    <row r="202" spans="2:6" x14ac:dyDescent="0.35">
      <c r="B202" s="6"/>
      <c r="C202" s="6"/>
      <c r="D202" s="6"/>
      <c r="E202" s="28">
        <f t="shared" si="4"/>
        <v>0</v>
      </c>
      <c r="F202" s="28">
        <f t="shared" si="5"/>
        <v>0</v>
      </c>
    </row>
    <row r="203" spans="2:6" x14ac:dyDescent="0.35">
      <c r="B203" s="6"/>
      <c r="C203" s="6"/>
      <c r="D203" s="6"/>
      <c r="E203" s="28">
        <f t="shared" si="4"/>
        <v>0</v>
      </c>
      <c r="F203" s="28">
        <f t="shared" si="5"/>
        <v>0</v>
      </c>
    </row>
    <row r="204" spans="2:6" x14ac:dyDescent="0.35">
      <c r="B204" s="6"/>
      <c r="C204" s="6"/>
      <c r="D204" s="6"/>
      <c r="E204" s="28">
        <f t="shared" ref="E204:E267" si="6">(CalcHostUnitsFullStack(C204)*9000)/10000</f>
        <v>0</v>
      </c>
      <c r="F204" s="28">
        <f t="shared" ref="F204:F267" si="7">E204*D204</f>
        <v>0</v>
      </c>
    </row>
    <row r="205" spans="2:6" x14ac:dyDescent="0.35">
      <c r="B205" s="6"/>
      <c r="C205" s="6"/>
      <c r="D205" s="6"/>
      <c r="E205" s="28">
        <f t="shared" si="6"/>
        <v>0</v>
      </c>
      <c r="F205" s="28">
        <f t="shared" si="7"/>
        <v>0</v>
      </c>
    </row>
    <row r="206" spans="2:6" x14ac:dyDescent="0.35">
      <c r="B206" s="6"/>
      <c r="C206" s="6"/>
      <c r="D206" s="6"/>
      <c r="E206" s="28">
        <f t="shared" si="6"/>
        <v>0</v>
      </c>
      <c r="F206" s="28">
        <f t="shared" si="7"/>
        <v>0</v>
      </c>
    </row>
    <row r="207" spans="2:6" x14ac:dyDescent="0.35">
      <c r="B207" s="6"/>
      <c r="C207" s="6"/>
      <c r="D207" s="6"/>
      <c r="E207" s="28">
        <f t="shared" si="6"/>
        <v>0</v>
      </c>
      <c r="F207" s="28">
        <f t="shared" si="7"/>
        <v>0</v>
      </c>
    </row>
    <row r="208" spans="2:6" x14ac:dyDescent="0.35">
      <c r="B208" s="6"/>
      <c r="C208" s="6"/>
      <c r="D208" s="6"/>
      <c r="E208" s="28">
        <f t="shared" si="6"/>
        <v>0</v>
      </c>
      <c r="F208" s="28">
        <f t="shared" si="7"/>
        <v>0</v>
      </c>
    </row>
    <row r="209" spans="2:6" x14ac:dyDescent="0.35">
      <c r="B209" s="6"/>
      <c r="C209" s="6"/>
      <c r="D209" s="6"/>
      <c r="E209" s="28">
        <f t="shared" si="6"/>
        <v>0</v>
      </c>
      <c r="F209" s="28">
        <f t="shared" si="7"/>
        <v>0</v>
      </c>
    </row>
    <row r="210" spans="2:6" x14ac:dyDescent="0.35">
      <c r="B210" s="6"/>
      <c r="C210" s="6"/>
      <c r="D210" s="6"/>
      <c r="E210" s="28">
        <f t="shared" si="6"/>
        <v>0</v>
      </c>
      <c r="F210" s="28">
        <f t="shared" si="7"/>
        <v>0</v>
      </c>
    </row>
    <row r="211" spans="2:6" x14ac:dyDescent="0.35">
      <c r="B211" s="6"/>
      <c r="C211" s="6"/>
      <c r="D211" s="6"/>
      <c r="E211" s="28">
        <f t="shared" si="6"/>
        <v>0</v>
      </c>
      <c r="F211" s="28">
        <f t="shared" si="7"/>
        <v>0</v>
      </c>
    </row>
    <row r="212" spans="2:6" x14ac:dyDescent="0.35">
      <c r="B212" s="6"/>
      <c r="C212" s="6"/>
      <c r="D212" s="6"/>
      <c r="E212" s="28">
        <f t="shared" si="6"/>
        <v>0</v>
      </c>
      <c r="F212" s="28">
        <f t="shared" si="7"/>
        <v>0</v>
      </c>
    </row>
    <row r="213" spans="2:6" x14ac:dyDescent="0.35">
      <c r="B213" s="6"/>
      <c r="C213" s="6"/>
      <c r="D213" s="6"/>
      <c r="E213" s="28">
        <f t="shared" si="6"/>
        <v>0</v>
      </c>
      <c r="F213" s="28">
        <f t="shared" si="7"/>
        <v>0</v>
      </c>
    </row>
    <row r="214" spans="2:6" x14ac:dyDescent="0.35">
      <c r="B214" s="6"/>
      <c r="C214" s="6"/>
      <c r="D214" s="6"/>
      <c r="E214" s="28">
        <f t="shared" si="6"/>
        <v>0</v>
      </c>
      <c r="F214" s="28">
        <f t="shared" si="7"/>
        <v>0</v>
      </c>
    </row>
    <row r="215" spans="2:6" x14ac:dyDescent="0.35">
      <c r="B215" s="6"/>
      <c r="C215" s="6"/>
      <c r="D215" s="6"/>
      <c r="E215" s="28">
        <f t="shared" si="6"/>
        <v>0</v>
      </c>
      <c r="F215" s="28">
        <f t="shared" si="7"/>
        <v>0</v>
      </c>
    </row>
    <row r="216" spans="2:6" x14ac:dyDescent="0.35">
      <c r="B216" s="6"/>
      <c r="C216" s="6"/>
      <c r="D216" s="6"/>
      <c r="E216" s="28">
        <f t="shared" si="6"/>
        <v>0</v>
      </c>
      <c r="F216" s="28">
        <f t="shared" si="7"/>
        <v>0</v>
      </c>
    </row>
    <row r="217" spans="2:6" x14ac:dyDescent="0.35">
      <c r="B217" s="6"/>
      <c r="C217" s="6"/>
      <c r="D217" s="6"/>
      <c r="E217" s="28">
        <f t="shared" si="6"/>
        <v>0</v>
      </c>
      <c r="F217" s="28">
        <f t="shared" si="7"/>
        <v>0</v>
      </c>
    </row>
    <row r="218" spans="2:6" x14ac:dyDescent="0.35">
      <c r="B218" s="6"/>
      <c r="C218" s="6"/>
      <c r="D218" s="6"/>
      <c r="E218" s="28">
        <f t="shared" si="6"/>
        <v>0</v>
      </c>
      <c r="F218" s="28">
        <f t="shared" si="7"/>
        <v>0</v>
      </c>
    </row>
    <row r="219" spans="2:6" x14ac:dyDescent="0.35">
      <c r="B219" s="6"/>
      <c r="C219" s="6"/>
      <c r="D219" s="6"/>
      <c r="E219" s="28">
        <f t="shared" si="6"/>
        <v>0</v>
      </c>
      <c r="F219" s="28">
        <f t="shared" si="7"/>
        <v>0</v>
      </c>
    </row>
    <row r="220" spans="2:6" x14ac:dyDescent="0.35">
      <c r="B220" s="6"/>
      <c r="C220" s="6"/>
      <c r="D220" s="6"/>
      <c r="E220" s="28">
        <f t="shared" si="6"/>
        <v>0</v>
      </c>
      <c r="F220" s="28">
        <f t="shared" si="7"/>
        <v>0</v>
      </c>
    </row>
    <row r="221" spans="2:6" x14ac:dyDescent="0.35">
      <c r="B221" s="6"/>
      <c r="C221" s="6"/>
      <c r="D221" s="6"/>
      <c r="E221" s="28">
        <f t="shared" si="6"/>
        <v>0</v>
      </c>
      <c r="F221" s="28">
        <f t="shared" si="7"/>
        <v>0</v>
      </c>
    </row>
    <row r="222" spans="2:6" x14ac:dyDescent="0.35">
      <c r="B222" s="6"/>
      <c r="C222" s="6"/>
      <c r="D222" s="6"/>
      <c r="E222" s="28">
        <f t="shared" si="6"/>
        <v>0</v>
      </c>
      <c r="F222" s="28">
        <f t="shared" si="7"/>
        <v>0</v>
      </c>
    </row>
    <row r="223" spans="2:6" x14ac:dyDescent="0.35">
      <c r="B223" s="6"/>
      <c r="C223" s="6"/>
      <c r="D223" s="6"/>
      <c r="E223" s="28">
        <f t="shared" si="6"/>
        <v>0</v>
      </c>
      <c r="F223" s="28">
        <f t="shared" si="7"/>
        <v>0</v>
      </c>
    </row>
    <row r="224" spans="2:6" x14ac:dyDescent="0.35">
      <c r="B224" s="6"/>
      <c r="C224" s="6"/>
      <c r="D224" s="6"/>
      <c r="E224" s="28">
        <f t="shared" si="6"/>
        <v>0</v>
      </c>
      <c r="F224" s="28">
        <f t="shared" si="7"/>
        <v>0</v>
      </c>
    </row>
    <row r="225" spans="2:6" x14ac:dyDescent="0.35">
      <c r="B225" s="6"/>
      <c r="C225" s="6"/>
      <c r="D225" s="6"/>
      <c r="E225" s="28">
        <f t="shared" si="6"/>
        <v>0</v>
      </c>
      <c r="F225" s="28">
        <f t="shared" si="7"/>
        <v>0</v>
      </c>
    </row>
    <row r="226" spans="2:6" x14ac:dyDescent="0.35">
      <c r="B226" s="6"/>
      <c r="C226" s="6"/>
      <c r="D226" s="6"/>
      <c r="E226" s="28">
        <f t="shared" si="6"/>
        <v>0</v>
      </c>
      <c r="F226" s="28">
        <f t="shared" si="7"/>
        <v>0</v>
      </c>
    </row>
    <row r="227" spans="2:6" x14ac:dyDescent="0.35">
      <c r="B227" s="6"/>
      <c r="C227" s="6"/>
      <c r="D227" s="6"/>
      <c r="E227" s="28">
        <f t="shared" si="6"/>
        <v>0</v>
      </c>
      <c r="F227" s="28">
        <f t="shared" si="7"/>
        <v>0</v>
      </c>
    </row>
    <row r="228" spans="2:6" x14ac:dyDescent="0.35">
      <c r="B228" s="6"/>
      <c r="C228" s="6"/>
      <c r="D228" s="6"/>
      <c r="E228" s="28">
        <f t="shared" si="6"/>
        <v>0</v>
      </c>
      <c r="F228" s="28">
        <f t="shared" si="7"/>
        <v>0</v>
      </c>
    </row>
    <row r="229" spans="2:6" x14ac:dyDescent="0.35">
      <c r="B229" s="6"/>
      <c r="C229" s="6"/>
      <c r="D229" s="6"/>
      <c r="E229" s="28">
        <f t="shared" si="6"/>
        <v>0</v>
      </c>
      <c r="F229" s="28">
        <f t="shared" si="7"/>
        <v>0</v>
      </c>
    </row>
    <row r="230" spans="2:6" x14ac:dyDescent="0.35">
      <c r="B230" s="6"/>
      <c r="C230" s="6"/>
      <c r="D230" s="6"/>
      <c r="E230" s="28">
        <f t="shared" si="6"/>
        <v>0</v>
      </c>
      <c r="F230" s="28">
        <f t="shared" si="7"/>
        <v>0</v>
      </c>
    </row>
    <row r="231" spans="2:6" x14ac:dyDescent="0.35">
      <c r="B231" s="6"/>
      <c r="C231" s="6"/>
      <c r="D231" s="6"/>
      <c r="E231" s="28">
        <f t="shared" si="6"/>
        <v>0</v>
      </c>
      <c r="F231" s="28">
        <f t="shared" si="7"/>
        <v>0</v>
      </c>
    </row>
    <row r="232" spans="2:6" x14ac:dyDescent="0.35">
      <c r="B232" s="6"/>
      <c r="C232" s="6"/>
      <c r="D232" s="6"/>
      <c r="E232" s="28">
        <f t="shared" si="6"/>
        <v>0</v>
      </c>
      <c r="F232" s="28">
        <f t="shared" si="7"/>
        <v>0</v>
      </c>
    </row>
    <row r="233" spans="2:6" x14ac:dyDescent="0.35">
      <c r="B233" s="6"/>
      <c r="C233" s="6"/>
      <c r="D233" s="6"/>
      <c r="E233" s="28">
        <f t="shared" si="6"/>
        <v>0</v>
      </c>
      <c r="F233" s="28">
        <f t="shared" si="7"/>
        <v>0</v>
      </c>
    </row>
    <row r="234" spans="2:6" x14ac:dyDescent="0.35">
      <c r="B234" s="6"/>
      <c r="C234" s="6"/>
      <c r="D234" s="6"/>
      <c r="E234" s="28">
        <f t="shared" si="6"/>
        <v>0</v>
      </c>
      <c r="F234" s="28">
        <f t="shared" si="7"/>
        <v>0</v>
      </c>
    </row>
    <row r="235" spans="2:6" x14ac:dyDescent="0.35">
      <c r="B235" s="6"/>
      <c r="C235" s="6"/>
      <c r="D235" s="6"/>
      <c r="E235" s="28">
        <f t="shared" si="6"/>
        <v>0</v>
      </c>
      <c r="F235" s="28">
        <f t="shared" si="7"/>
        <v>0</v>
      </c>
    </row>
    <row r="236" spans="2:6" x14ac:dyDescent="0.35">
      <c r="B236" s="6"/>
      <c r="C236" s="6"/>
      <c r="D236" s="6"/>
      <c r="E236" s="28">
        <f t="shared" si="6"/>
        <v>0</v>
      </c>
      <c r="F236" s="28">
        <f t="shared" si="7"/>
        <v>0</v>
      </c>
    </row>
    <row r="237" spans="2:6" x14ac:dyDescent="0.35">
      <c r="B237" s="6"/>
      <c r="C237" s="6"/>
      <c r="D237" s="6"/>
      <c r="E237" s="28">
        <f t="shared" si="6"/>
        <v>0</v>
      </c>
      <c r="F237" s="28">
        <f t="shared" si="7"/>
        <v>0</v>
      </c>
    </row>
    <row r="238" spans="2:6" x14ac:dyDescent="0.35">
      <c r="B238" s="6"/>
      <c r="C238" s="6"/>
      <c r="D238" s="6"/>
      <c r="E238" s="28">
        <f t="shared" si="6"/>
        <v>0</v>
      </c>
      <c r="F238" s="28">
        <f t="shared" si="7"/>
        <v>0</v>
      </c>
    </row>
    <row r="239" spans="2:6" x14ac:dyDescent="0.35">
      <c r="B239" s="6"/>
      <c r="C239" s="6"/>
      <c r="D239" s="6"/>
      <c r="E239" s="28">
        <f t="shared" si="6"/>
        <v>0</v>
      </c>
      <c r="F239" s="28">
        <f t="shared" si="7"/>
        <v>0</v>
      </c>
    </row>
    <row r="240" spans="2:6" x14ac:dyDescent="0.35">
      <c r="B240" s="6"/>
      <c r="C240" s="6"/>
      <c r="D240" s="6"/>
      <c r="E240" s="28">
        <f t="shared" si="6"/>
        <v>0</v>
      </c>
      <c r="F240" s="28">
        <f t="shared" si="7"/>
        <v>0</v>
      </c>
    </row>
    <row r="241" spans="2:6" x14ac:dyDescent="0.35">
      <c r="B241" s="6"/>
      <c r="C241" s="6"/>
      <c r="D241" s="6"/>
      <c r="E241" s="28">
        <f t="shared" si="6"/>
        <v>0</v>
      </c>
      <c r="F241" s="28">
        <f t="shared" si="7"/>
        <v>0</v>
      </c>
    </row>
    <row r="242" spans="2:6" x14ac:dyDescent="0.35">
      <c r="B242" s="6"/>
      <c r="C242" s="6"/>
      <c r="D242" s="6"/>
      <c r="E242" s="28">
        <f t="shared" si="6"/>
        <v>0</v>
      </c>
      <c r="F242" s="28">
        <f t="shared" si="7"/>
        <v>0</v>
      </c>
    </row>
    <row r="243" spans="2:6" x14ac:dyDescent="0.35">
      <c r="B243" s="6"/>
      <c r="C243" s="6"/>
      <c r="D243" s="6"/>
      <c r="E243" s="28">
        <f t="shared" si="6"/>
        <v>0</v>
      </c>
      <c r="F243" s="28">
        <f t="shared" si="7"/>
        <v>0</v>
      </c>
    </row>
    <row r="244" spans="2:6" x14ac:dyDescent="0.35">
      <c r="B244" s="6"/>
      <c r="C244" s="6"/>
      <c r="D244" s="6"/>
      <c r="E244" s="28">
        <f t="shared" si="6"/>
        <v>0</v>
      </c>
      <c r="F244" s="28">
        <f t="shared" si="7"/>
        <v>0</v>
      </c>
    </row>
    <row r="245" spans="2:6" x14ac:dyDescent="0.35">
      <c r="B245" s="6"/>
      <c r="C245" s="6"/>
      <c r="D245" s="6"/>
      <c r="E245" s="28">
        <f t="shared" si="6"/>
        <v>0</v>
      </c>
      <c r="F245" s="28">
        <f t="shared" si="7"/>
        <v>0</v>
      </c>
    </row>
    <row r="246" spans="2:6" x14ac:dyDescent="0.35">
      <c r="B246" s="6"/>
      <c r="C246" s="6"/>
      <c r="D246" s="6"/>
      <c r="E246" s="28">
        <f t="shared" si="6"/>
        <v>0</v>
      </c>
      <c r="F246" s="28">
        <f t="shared" si="7"/>
        <v>0</v>
      </c>
    </row>
    <row r="247" spans="2:6" x14ac:dyDescent="0.35">
      <c r="B247" s="6"/>
      <c r="C247" s="6"/>
      <c r="D247" s="6"/>
      <c r="E247" s="28">
        <f t="shared" si="6"/>
        <v>0</v>
      </c>
      <c r="F247" s="28">
        <f t="shared" si="7"/>
        <v>0</v>
      </c>
    </row>
    <row r="248" spans="2:6" x14ac:dyDescent="0.35">
      <c r="B248" s="6"/>
      <c r="C248" s="6"/>
      <c r="D248" s="6"/>
      <c r="E248" s="28">
        <f t="shared" si="6"/>
        <v>0</v>
      </c>
      <c r="F248" s="28">
        <f t="shared" si="7"/>
        <v>0</v>
      </c>
    </row>
    <row r="249" spans="2:6" x14ac:dyDescent="0.35">
      <c r="B249" s="6"/>
      <c r="C249" s="6"/>
      <c r="D249" s="6"/>
      <c r="E249" s="28">
        <f t="shared" si="6"/>
        <v>0</v>
      </c>
      <c r="F249" s="28">
        <f t="shared" si="7"/>
        <v>0</v>
      </c>
    </row>
    <row r="250" spans="2:6" x14ac:dyDescent="0.35">
      <c r="B250" s="6"/>
      <c r="C250" s="6"/>
      <c r="D250" s="6"/>
      <c r="E250" s="28">
        <f t="shared" si="6"/>
        <v>0</v>
      </c>
      <c r="F250" s="28">
        <f t="shared" si="7"/>
        <v>0</v>
      </c>
    </row>
    <row r="251" spans="2:6" x14ac:dyDescent="0.35">
      <c r="B251" s="6"/>
      <c r="C251" s="6"/>
      <c r="D251" s="6"/>
      <c r="E251" s="28">
        <f t="shared" si="6"/>
        <v>0</v>
      </c>
      <c r="F251" s="28">
        <f t="shared" si="7"/>
        <v>0</v>
      </c>
    </row>
    <row r="252" spans="2:6" x14ac:dyDescent="0.35">
      <c r="B252" s="6"/>
      <c r="C252" s="6"/>
      <c r="D252" s="6"/>
      <c r="E252" s="28">
        <f t="shared" si="6"/>
        <v>0</v>
      </c>
      <c r="F252" s="28">
        <f t="shared" si="7"/>
        <v>0</v>
      </c>
    </row>
    <row r="253" spans="2:6" x14ac:dyDescent="0.35">
      <c r="B253" s="6"/>
      <c r="C253" s="6"/>
      <c r="D253" s="6"/>
      <c r="E253" s="28">
        <f t="shared" si="6"/>
        <v>0</v>
      </c>
      <c r="F253" s="28">
        <f t="shared" si="7"/>
        <v>0</v>
      </c>
    </row>
    <row r="254" spans="2:6" x14ac:dyDescent="0.35">
      <c r="B254" s="6"/>
      <c r="C254" s="6"/>
      <c r="D254" s="6"/>
      <c r="E254" s="28">
        <f t="shared" si="6"/>
        <v>0</v>
      </c>
      <c r="F254" s="28">
        <f t="shared" si="7"/>
        <v>0</v>
      </c>
    </row>
    <row r="255" spans="2:6" x14ac:dyDescent="0.35">
      <c r="B255" s="6"/>
      <c r="C255" s="6"/>
      <c r="D255" s="6"/>
      <c r="E255" s="28">
        <f t="shared" si="6"/>
        <v>0</v>
      </c>
      <c r="F255" s="28">
        <f t="shared" si="7"/>
        <v>0</v>
      </c>
    </row>
    <row r="256" spans="2:6" x14ac:dyDescent="0.35">
      <c r="B256" s="6"/>
      <c r="C256" s="6"/>
      <c r="D256" s="6"/>
      <c r="E256" s="28">
        <f t="shared" si="6"/>
        <v>0</v>
      </c>
      <c r="F256" s="28">
        <f t="shared" si="7"/>
        <v>0</v>
      </c>
    </row>
    <row r="257" spans="2:6" x14ac:dyDescent="0.35">
      <c r="B257" s="6"/>
      <c r="C257" s="6"/>
      <c r="D257" s="6"/>
      <c r="E257" s="28">
        <f t="shared" si="6"/>
        <v>0</v>
      </c>
      <c r="F257" s="28">
        <f t="shared" si="7"/>
        <v>0</v>
      </c>
    </row>
    <row r="258" spans="2:6" x14ac:dyDescent="0.35">
      <c r="B258" s="6"/>
      <c r="C258" s="6"/>
      <c r="D258" s="6"/>
      <c r="E258" s="28">
        <f t="shared" si="6"/>
        <v>0</v>
      </c>
      <c r="F258" s="28">
        <f t="shared" si="7"/>
        <v>0</v>
      </c>
    </row>
    <row r="259" spans="2:6" x14ac:dyDescent="0.35">
      <c r="B259" s="6"/>
      <c r="C259" s="6"/>
      <c r="D259" s="6"/>
      <c r="E259" s="28">
        <f t="shared" si="6"/>
        <v>0</v>
      </c>
      <c r="F259" s="28">
        <f t="shared" si="7"/>
        <v>0</v>
      </c>
    </row>
    <row r="260" spans="2:6" x14ac:dyDescent="0.35">
      <c r="B260" s="8"/>
      <c r="C260" s="6"/>
      <c r="D260" s="8"/>
      <c r="E260" s="28">
        <f t="shared" si="6"/>
        <v>0</v>
      </c>
      <c r="F260" s="28">
        <f t="shared" si="7"/>
        <v>0</v>
      </c>
    </row>
    <row r="261" spans="2:6" x14ac:dyDescent="0.35">
      <c r="B261" s="6"/>
      <c r="C261" s="6"/>
      <c r="D261" s="6"/>
      <c r="E261" s="28">
        <f t="shared" si="6"/>
        <v>0</v>
      </c>
      <c r="F261" s="28">
        <f t="shared" si="7"/>
        <v>0</v>
      </c>
    </row>
    <row r="262" spans="2:6" x14ac:dyDescent="0.35">
      <c r="B262" s="6"/>
      <c r="C262" s="6"/>
      <c r="D262" s="6"/>
      <c r="E262" s="28">
        <f t="shared" si="6"/>
        <v>0</v>
      </c>
      <c r="F262" s="28">
        <f t="shared" si="7"/>
        <v>0</v>
      </c>
    </row>
    <row r="263" spans="2:6" x14ac:dyDescent="0.35">
      <c r="B263" s="6"/>
      <c r="C263" s="6"/>
      <c r="D263" s="6"/>
      <c r="E263" s="28">
        <f t="shared" si="6"/>
        <v>0</v>
      </c>
      <c r="F263" s="28">
        <f t="shared" si="7"/>
        <v>0</v>
      </c>
    </row>
    <row r="264" spans="2:6" x14ac:dyDescent="0.35">
      <c r="B264" s="6"/>
      <c r="C264" s="6"/>
      <c r="D264" s="6"/>
      <c r="E264" s="28">
        <f t="shared" si="6"/>
        <v>0</v>
      </c>
      <c r="F264" s="28">
        <f t="shared" si="7"/>
        <v>0</v>
      </c>
    </row>
    <row r="265" spans="2:6" x14ac:dyDescent="0.35">
      <c r="B265" s="6"/>
      <c r="C265" s="6"/>
      <c r="D265" s="6"/>
      <c r="E265" s="28">
        <f t="shared" si="6"/>
        <v>0</v>
      </c>
      <c r="F265" s="28">
        <f t="shared" si="7"/>
        <v>0</v>
      </c>
    </row>
    <row r="266" spans="2:6" x14ac:dyDescent="0.35">
      <c r="B266" s="6"/>
      <c r="C266" s="6"/>
      <c r="D266" s="6"/>
      <c r="E266" s="28">
        <f t="shared" si="6"/>
        <v>0</v>
      </c>
      <c r="F266" s="28">
        <f t="shared" si="7"/>
        <v>0</v>
      </c>
    </row>
    <row r="267" spans="2:6" x14ac:dyDescent="0.35">
      <c r="B267" s="6"/>
      <c r="C267" s="6"/>
      <c r="D267" s="6"/>
      <c r="E267" s="28">
        <f t="shared" si="6"/>
        <v>0</v>
      </c>
      <c r="F267" s="28">
        <f t="shared" si="7"/>
        <v>0</v>
      </c>
    </row>
    <row r="268" spans="2:6" x14ac:dyDescent="0.35">
      <c r="B268" s="6"/>
      <c r="C268" s="6"/>
      <c r="D268" s="6"/>
      <c r="E268" s="28">
        <f t="shared" ref="E268:E331" si="8">(CalcHostUnitsFullStack(C268)*9000)/10000</f>
        <v>0</v>
      </c>
      <c r="F268" s="28">
        <f t="shared" ref="F268:F331" si="9">E268*D268</f>
        <v>0</v>
      </c>
    </row>
    <row r="269" spans="2:6" x14ac:dyDescent="0.35">
      <c r="B269" s="6"/>
      <c r="C269" s="6"/>
      <c r="D269" s="6"/>
      <c r="E269" s="28">
        <f t="shared" si="8"/>
        <v>0</v>
      </c>
      <c r="F269" s="28">
        <f t="shared" si="9"/>
        <v>0</v>
      </c>
    </row>
    <row r="270" spans="2:6" x14ac:dyDescent="0.35">
      <c r="B270" s="6"/>
      <c r="C270" s="6"/>
      <c r="D270" s="6"/>
      <c r="E270" s="28">
        <f t="shared" si="8"/>
        <v>0</v>
      </c>
      <c r="F270" s="28">
        <f t="shared" si="9"/>
        <v>0</v>
      </c>
    </row>
    <row r="271" spans="2:6" x14ac:dyDescent="0.35">
      <c r="B271" s="6"/>
      <c r="C271" s="6"/>
      <c r="D271" s="6"/>
      <c r="E271" s="28">
        <f t="shared" si="8"/>
        <v>0</v>
      </c>
      <c r="F271" s="28">
        <f t="shared" si="9"/>
        <v>0</v>
      </c>
    </row>
    <row r="272" spans="2:6" x14ac:dyDescent="0.35">
      <c r="B272" s="6"/>
      <c r="C272" s="6"/>
      <c r="D272" s="6"/>
      <c r="E272" s="28">
        <f t="shared" si="8"/>
        <v>0</v>
      </c>
      <c r="F272" s="28">
        <f t="shared" si="9"/>
        <v>0</v>
      </c>
    </row>
    <row r="273" spans="2:6" x14ac:dyDescent="0.35">
      <c r="B273" s="6"/>
      <c r="C273" s="6"/>
      <c r="D273" s="6"/>
      <c r="E273" s="28">
        <f t="shared" si="8"/>
        <v>0</v>
      </c>
      <c r="F273" s="28">
        <f t="shared" si="9"/>
        <v>0</v>
      </c>
    </row>
    <row r="274" spans="2:6" x14ac:dyDescent="0.35">
      <c r="B274" s="6"/>
      <c r="C274" s="6"/>
      <c r="D274" s="6"/>
      <c r="E274" s="28">
        <f t="shared" si="8"/>
        <v>0</v>
      </c>
      <c r="F274" s="28">
        <f t="shared" si="9"/>
        <v>0</v>
      </c>
    </row>
    <row r="275" spans="2:6" x14ac:dyDescent="0.35">
      <c r="B275" s="6"/>
      <c r="C275" s="6"/>
      <c r="D275" s="6"/>
      <c r="E275" s="28">
        <f t="shared" si="8"/>
        <v>0</v>
      </c>
      <c r="F275" s="28">
        <f t="shared" si="9"/>
        <v>0</v>
      </c>
    </row>
    <row r="276" spans="2:6" x14ac:dyDescent="0.35">
      <c r="B276" s="6"/>
      <c r="C276" s="6"/>
      <c r="D276" s="6"/>
      <c r="E276" s="28">
        <f t="shared" si="8"/>
        <v>0</v>
      </c>
      <c r="F276" s="28">
        <f t="shared" si="9"/>
        <v>0</v>
      </c>
    </row>
    <row r="277" spans="2:6" x14ac:dyDescent="0.35">
      <c r="B277" s="6"/>
      <c r="C277" s="6"/>
      <c r="D277" s="6"/>
      <c r="E277" s="28">
        <f t="shared" si="8"/>
        <v>0</v>
      </c>
      <c r="F277" s="28">
        <f t="shared" si="9"/>
        <v>0</v>
      </c>
    </row>
    <row r="278" spans="2:6" x14ac:dyDescent="0.35">
      <c r="B278" s="6"/>
      <c r="C278" s="6"/>
      <c r="D278" s="6"/>
      <c r="E278" s="28">
        <f t="shared" si="8"/>
        <v>0</v>
      </c>
      <c r="F278" s="28">
        <f t="shared" si="9"/>
        <v>0</v>
      </c>
    </row>
    <row r="279" spans="2:6" x14ac:dyDescent="0.35">
      <c r="B279" s="6"/>
      <c r="C279" s="6"/>
      <c r="D279" s="6"/>
      <c r="E279" s="28">
        <f t="shared" si="8"/>
        <v>0</v>
      </c>
      <c r="F279" s="28">
        <f t="shared" si="9"/>
        <v>0</v>
      </c>
    </row>
    <row r="280" spans="2:6" x14ac:dyDescent="0.35">
      <c r="B280" s="6"/>
      <c r="C280" s="6"/>
      <c r="D280" s="6"/>
      <c r="E280" s="28">
        <f t="shared" si="8"/>
        <v>0</v>
      </c>
      <c r="F280" s="28">
        <f t="shared" si="9"/>
        <v>0</v>
      </c>
    </row>
    <row r="281" spans="2:6" x14ac:dyDescent="0.35">
      <c r="B281" s="6"/>
      <c r="C281" s="6"/>
      <c r="D281" s="6"/>
      <c r="E281" s="28">
        <f t="shared" si="8"/>
        <v>0</v>
      </c>
      <c r="F281" s="28">
        <f t="shared" si="9"/>
        <v>0</v>
      </c>
    </row>
    <row r="282" spans="2:6" x14ac:dyDescent="0.35">
      <c r="B282" s="6"/>
      <c r="C282" s="6"/>
      <c r="D282" s="6"/>
      <c r="E282" s="28">
        <f t="shared" si="8"/>
        <v>0</v>
      </c>
      <c r="F282" s="28">
        <f t="shared" si="9"/>
        <v>0</v>
      </c>
    </row>
    <row r="283" spans="2:6" x14ac:dyDescent="0.35">
      <c r="B283" s="6"/>
      <c r="C283" s="6"/>
      <c r="D283" s="6"/>
      <c r="E283" s="28">
        <f t="shared" si="8"/>
        <v>0</v>
      </c>
      <c r="F283" s="28">
        <f t="shared" si="9"/>
        <v>0</v>
      </c>
    </row>
    <row r="284" spans="2:6" x14ac:dyDescent="0.35">
      <c r="B284" s="6"/>
      <c r="C284" s="6"/>
      <c r="D284" s="6"/>
      <c r="E284" s="28">
        <f t="shared" si="8"/>
        <v>0</v>
      </c>
      <c r="F284" s="28">
        <f t="shared" si="9"/>
        <v>0</v>
      </c>
    </row>
    <row r="285" spans="2:6" x14ac:dyDescent="0.35">
      <c r="B285" s="6"/>
      <c r="C285" s="6"/>
      <c r="D285" s="6"/>
      <c r="E285" s="28">
        <f t="shared" si="8"/>
        <v>0</v>
      </c>
      <c r="F285" s="28">
        <f t="shared" si="9"/>
        <v>0</v>
      </c>
    </row>
    <row r="286" spans="2:6" x14ac:dyDescent="0.35">
      <c r="B286" s="6"/>
      <c r="C286" s="6"/>
      <c r="D286" s="6"/>
      <c r="E286" s="28">
        <f t="shared" si="8"/>
        <v>0</v>
      </c>
      <c r="F286" s="28">
        <f t="shared" si="9"/>
        <v>0</v>
      </c>
    </row>
    <row r="287" spans="2:6" x14ac:dyDescent="0.35">
      <c r="B287" s="6"/>
      <c r="C287" s="6"/>
      <c r="D287" s="6"/>
      <c r="E287" s="28">
        <f t="shared" si="8"/>
        <v>0</v>
      </c>
      <c r="F287" s="28">
        <f t="shared" si="9"/>
        <v>0</v>
      </c>
    </row>
    <row r="288" spans="2:6" x14ac:dyDescent="0.35">
      <c r="B288" s="6"/>
      <c r="C288" s="6"/>
      <c r="D288" s="6"/>
      <c r="E288" s="28">
        <f t="shared" si="8"/>
        <v>0</v>
      </c>
      <c r="F288" s="28">
        <f t="shared" si="9"/>
        <v>0</v>
      </c>
    </row>
    <row r="289" spans="2:6" x14ac:dyDescent="0.35">
      <c r="B289" s="6"/>
      <c r="C289" s="6"/>
      <c r="D289" s="6"/>
      <c r="E289" s="28">
        <f t="shared" si="8"/>
        <v>0</v>
      </c>
      <c r="F289" s="28">
        <f t="shared" si="9"/>
        <v>0</v>
      </c>
    </row>
    <row r="290" spans="2:6" x14ac:dyDescent="0.35">
      <c r="B290" s="6"/>
      <c r="C290" s="6"/>
      <c r="D290" s="6"/>
      <c r="E290" s="28">
        <f t="shared" si="8"/>
        <v>0</v>
      </c>
      <c r="F290" s="28">
        <f t="shared" si="9"/>
        <v>0</v>
      </c>
    </row>
    <row r="291" spans="2:6" x14ac:dyDescent="0.35">
      <c r="B291" s="6"/>
      <c r="C291" s="6"/>
      <c r="D291" s="6"/>
      <c r="E291" s="28">
        <f t="shared" si="8"/>
        <v>0</v>
      </c>
      <c r="F291" s="28">
        <f t="shared" si="9"/>
        <v>0</v>
      </c>
    </row>
    <row r="292" spans="2:6" x14ac:dyDescent="0.35">
      <c r="B292" s="6"/>
      <c r="C292" s="6"/>
      <c r="D292" s="6"/>
      <c r="E292" s="28">
        <f t="shared" si="8"/>
        <v>0</v>
      </c>
      <c r="F292" s="28">
        <f t="shared" si="9"/>
        <v>0</v>
      </c>
    </row>
    <row r="293" spans="2:6" x14ac:dyDescent="0.35">
      <c r="B293" s="6"/>
      <c r="C293" s="6"/>
      <c r="D293" s="6"/>
      <c r="E293" s="28">
        <f t="shared" si="8"/>
        <v>0</v>
      </c>
      <c r="F293" s="28">
        <f t="shared" si="9"/>
        <v>0</v>
      </c>
    </row>
    <row r="294" spans="2:6" x14ac:dyDescent="0.35">
      <c r="B294" s="6"/>
      <c r="C294" s="6"/>
      <c r="D294" s="6"/>
      <c r="E294" s="28">
        <f t="shared" si="8"/>
        <v>0</v>
      </c>
      <c r="F294" s="28">
        <f t="shared" si="9"/>
        <v>0</v>
      </c>
    </row>
    <row r="295" spans="2:6" x14ac:dyDescent="0.35">
      <c r="B295" s="6"/>
      <c r="C295" s="6"/>
      <c r="D295" s="6"/>
      <c r="E295" s="28">
        <f t="shared" si="8"/>
        <v>0</v>
      </c>
      <c r="F295" s="28">
        <f t="shared" si="9"/>
        <v>0</v>
      </c>
    </row>
    <row r="296" spans="2:6" x14ac:dyDescent="0.35">
      <c r="B296" s="6"/>
      <c r="C296" s="6"/>
      <c r="D296" s="6"/>
      <c r="E296" s="28">
        <f t="shared" si="8"/>
        <v>0</v>
      </c>
      <c r="F296" s="28">
        <f t="shared" si="9"/>
        <v>0</v>
      </c>
    </row>
    <row r="297" spans="2:6" x14ac:dyDescent="0.35">
      <c r="B297" s="6"/>
      <c r="C297" s="6"/>
      <c r="D297" s="6"/>
      <c r="E297" s="28">
        <f t="shared" si="8"/>
        <v>0</v>
      </c>
      <c r="F297" s="28">
        <f t="shared" si="9"/>
        <v>0</v>
      </c>
    </row>
    <row r="298" spans="2:6" x14ac:dyDescent="0.35">
      <c r="B298" s="8"/>
      <c r="C298" s="6"/>
      <c r="D298" s="8"/>
      <c r="E298" s="28">
        <f t="shared" si="8"/>
        <v>0</v>
      </c>
      <c r="F298" s="28">
        <f t="shared" si="9"/>
        <v>0</v>
      </c>
    </row>
    <row r="299" spans="2:6" x14ac:dyDescent="0.35">
      <c r="B299" s="6"/>
      <c r="C299" s="6"/>
      <c r="D299" s="6"/>
      <c r="E299" s="28">
        <f t="shared" si="8"/>
        <v>0</v>
      </c>
      <c r="F299" s="28">
        <f t="shared" si="9"/>
        <v>0</v>
      </c>
    </row>
    <row r="300" spans="2:6" x14ac:dyDescent="0.35">
      <c r="B300" s="6"/>
      <c r="C300" s="6"/>
      <c r="D300" s="6"/>
      <c r="E300" s="28">
        <f t="shared" si="8"/>
        <v>0</v>
      </c>
      <c r="F300" s="28">
        <f t="shared" si="9"/>
        <v>0</v>
      </c>
    </row>
    <row r="301" spans="2:6" x14ac:dyDescent="0.35">
      <c r="B301" s="6"/>
      <c r="C301" s="6"/>
      <c r="D301" s="6"/>
      <c r="E301" s="28">
        <f t="shared" si="8"/>
        <v>0</v>
      </c>
      <c r="F301" s="28">
        <f t="shared" si="9"/>
        <v>0</v>
      </c>
    </row>
    <row r="302" spans="2:6" x14ac:dyDescent="0.35">
      <c r="B302" s="6"/>
      <c r="C302" s="6"/>
      <c r="D302" s="6"/>
      <c r="E302" s="28">
        <f t="shared" si="8"/>
        <v>0</v>
      </c>
      <c r="F302" s="28">
        <f t="shared" si="9"/>
        <v>0</v>
      </c>
    </row>
    <row r="303" spans="2:6" x14ac:dyDescent="0.35">
      <c r="B303" s="6"/>
      <c r="C303" s="6"/>
      <c r="D303" s="6"/>
      <c r="E303" s="28">
        <f t="shared" si="8"/>
        <v>0</v>
      </c>
      <c r="F303" s="28">
        <f t="shared" si="9"/>
        <v>0</v>
      </c>
    </row>
    <row r="304" spans="2:6" x14ac:dyDescent="0.35">
      <c r="B304" s="6"/>
      <c r="C304" s="6"/>
      <c r="D304" s="6"/>
      <c r="E304" s="28">
        <f t="shared" si="8"/>
        <v>0</v>
      </c>
      <c r="F304" s="28">
        <f t="shared" si="9"/>
        <v>0</v>
      </c>
    </row>
    <row r="305" spans="2:6" x14ac:dyDescent="0.35">
      <c r="B305" s="6"/>
      <c r="C305" s="6"/>
      <c r="D305" s="6"/>
      <c r="E305" s="28">
        <f t="shared" si="8"/>
        <v>0</v>
      </c>
      <c r="F305" s="28">
        <f t="shared" si="9"/>
        <v>0</v>
      </c>
    </row>
    <row r="306" spans="2:6" x14ac:dyDescent="0.35">
      <c r="B306" s="6"/>
      <c r="C306" s="6"/>
      <c r="D306" s="6"/>
      <c r="E306" s="28">
        <f t="shared" si="8"/>
        <v>0</v>
      </c>
      <c r="F306" s="28">
        <f t="shared" si="9"/>
        <v>0</v>
      </c>
    </row>
    <row r="307" spans="2:6" x14ac:dyDescent="0.35">
      <c r="B307" s="6"/>
      <c r="C307" s="6"/>
      <c r="D307" s="6"/>
      <c r="E307" s="28">
        <f t="shared" si="8"/>
        <v>0</v>
      </c>
      <c r="F307" s="28">
        <f t="shared" si="9"/>
        <v>0</v>
      </c>
    </row>
    <row r="308" spans="2:6" x14ac:dyDescent="0.35">
      <c r="B308" s="6"/>
      <c r="C308" s="6"/>
      <c r="D308" s="6"/>
      <c r="E308" s="28">
        <f t="shared" si="8"/>
        <v>0</v>
      </c>
      <c r="F308" s="28">
        <f t="shared" si="9"/>
        <v>0</v>
      </c>
    </row>
    <row r="309" spans="2:6" x14ac:dyDescent="0.35">
      <c r="B309" s="6"/>
      <c r="C309" s="6"/>
      <c r="D309" s="6"/>
      <c r="E309" s="28">
        <f t="shared" si="8"/>
        <v>0</v>
      </c>
      <c r="F309" s="28">
        <f t="shared" si="9"/>
        <v>0</v>
      </c>
    </row>
    <row r="310" spans="2:6" x14ac:dyDescent="0.35">
      <c r="B310" s="6"/>
      <c r="C310" s="6"/>
      <c r="D310" s="6"/>
      <c r="E310" s="28">
        <f t="shared" si="8"/>
        <v>0</v>
      </c>
      <c r="F310" s="28">
        <f t="shared" si="9"/>
        <v>0</v>
      </c>
    </row>
    <row r="311" spans="2:6" x14ac:dyDescent="0.35">
      <c r="B311" s="6"/>
      <c r="C311" s="6"/>
      <c r="D311" s="6"/>
      <c r="E311" s="28">
        <f t="shared" si="8"/>
        <v>0</v>
      </c>
      <c r="F311" s="28">
        <f t="shared" si="9"/>
        <v>0</v>
      </c>
    </row>
    <row r="312" spans="2:6" x14ac:dyDescent="0.35">
      <c r="B312" s="6"/>
      <c r="C312" s="6"/>
      <c r="D312" s="6"/>
      <c r="E312" s="28">
        <f t="shared" si="8"/>
        <v>0</v>
      </c>
      <c r="F312" s="28">
        <f t="shared" si="9"/>
        <v>0</v>
      </c>
    </row>
    <row r="313" spans="2:6" x14ac:dyDescent="0.35">
      <c r="B313" s="6"/>
      <c r="C313" s="6"/>
      <c r="D313" s="6"/>
      <c r="E313" s="28">
        <f t="shared" si="8"/>
        <v>0</v>
      </c>
      <c r="F313" s="28">
        <f t="shared" si="9"/>
        <v>0</v>
      </c>
    </row>
    <row r="314" spans="2:6" x14ac:dyDescent="0.35">
      <c r="B314" s="6"/>
      <c r="C314" s="6"/>
      <c r="D314" s="6"/>
      <c r="E314" s="28">
        <f t="shared" si="8"/>
        <v>0</v>
      </c>
      <c r="F314" s="28">
        <f t="shared" si="9"/>
        <v>0</v>
      </c>
    </row>
    <row r="315" spans="2:6" x14ac:dyDescent="0.35">
      <c r="B315" s="6"/>
      <c r="C315" s="6"/>
      <c r="D315" s="6"/>
      <c r="E315" s="28">
        <f t="shared" si="8"/>
        <v>0</v>
      </c>
      <c r="F315" s="28">
        <f t="shared" si="9"/>
        <v>0</v>
      </c>
    </row>
    <row r="316" spans="2:6" x14ac:dyDescent="0.35">
      <c r="B316" s="6"/>
      <c r="C316" s="6"/>
      <c r="D316" s="6"/>
      <c r="E316" s="28">
        <f t="shared" si="8"/>
        <v>0</v>
      </c>
      <c r="F316" s="28">
        <f t="shared" si="9"/>
        <v>0</v>
      </c>
    </row>
    <row r="317" spans="2:6" x14ac:dyDescent="0.35">
      <c r="B317" s="6"/>
      <c r="C317" s="6"/>
      <c r="D317" s="6"/>
      <c r="E317" s="28">
        <f t="shared" si="8"/>
        <v>0</v>
      </c>
      <c r="F317" s="28">
        <f t="shared" si="9"/>
        <v>0</v>
      </c>
    </row>
    <row r="318" spans="2:6" x14ac:dyDescent="0.35">
      <c r="B318" s="6"/>
      <c r="C318" s="6"/>
      <c r="D318" s="6"/>
      <c r="E318" s="28">
        <f t="shared" si="8"/>
        <v>0</v>
      </c>
      <c r="F318" s="28">
        <f t="shared" si="9"/>
        <v>0</v>
      </c>
    </row>
    <row r="319" spans="2:6" x14ac:dyDescent="0.35">
      <c r="B319" s="6"/>
      <c r="C319" s="6"/>
      <c r="D319" s="6"/>
      <c r="E319" s="28">
        <f t="shared" si="8"/>
        <v>0</v>
      </c>
      <c r="F319" s="28">
        <f t="shared" si="9"/>
        <v>0</v>
      </c>
    </row>
    <row r="320" spans="2:6" x14ac:dyDescent="0.35">
      <c r="B320" s="6"/>
      <c r="C320" s="6"/>
      <c r="D320" s="6"/>
      <c r="E320" s="28">
        <f t="shared" si="8"/>
        <v>0</v>
      </c>
      <c r="F320" s="28">
        <f t="shared" si="9"/>
        <v>0</v>
      </c>
    </row>
    <row r="321" spans="2:6" x14ac:dyDescent="0.35">
      <c r="B321" s="6"/>
      <c r="C321" s="6"/>
      <c r="D321" s="6"/>
      <c r="E321" s="28">
        <f t="shared" si="8"/>
        <v>0</v>
      </c>
      <c r="F321" s="28">
        <f t="shared" si="9"/>
        <v>0</v>
      </c>
    </row>
    <row r="322" spans="2:6" x14ac:dyDescent="0.35">
      <c r="B322" s="6"/>
      <c r="C322" s="6"/>
      <c r="D322" s="6"/>
      <c r="E322" s="28">
        <f t="shared" si="8"/>
        <v>0</v>
      </c>
      <c r="F322" s="28">
        <f t="shared" si="9"/>
        <v>0</v>
      </c>
    </row>
    <row r="323" spans="2:6" x14ac:dyDescent="0.35">
      <c r="B323" s="6"/>
      <c r="C323" s="6"/>
      <c r="D323" s="6"/>
      <c r="E323" s="28">
        <f t="shared" si="8"/>
        <v>0</v>
      </c>
      <c r="F323" s="28">
        <f t="shared" si="9"/>
        <v>0</v>
      </c>
    </row>
    <row r="324" spans="2:6" x14ac:dyDescent="0.35">
      <c r="B324" s="6"/>
      <c r="C324" s="6"/>
      <c r="D324" s="6"/>
      <c r="E324" s="28">
        <f t="shared" si="8"/>
        <v>0</v>
      </c>
      <c r="F324" s="28">
        <f t="shared" si="9"/>
        <v>0</v>
      </c>
    </row>
    <row r="325" spans="2:6" x14ac:dyDescent="0.35">
      <c r="B325" s="6"/>
      <c r="C325" s="6"/>
      <c r="D325" s="6"/>
      <c r="E325" s="28">
        <f t="shared" si="8"/>
        <v>0</v>
      </c>
      <c r="F325" s="28">
        <f t="shared" si="9"/>
        <v>0</v>
      </c>
    </row>
    <row r="326" spans="2:6" x14ac:dyDescent="0.35">
      <c r="B326" s="6"/>
      <c r="C326" s="6"/>
      <c r="D326" s="6"/>
      <c r="E326" s="28">
        <f t="shared" si="8"/>
        <v>0</v>
      </c>
      <c r="F326" s="28">
        <f t="shared" si="9"/>
        <v>0</v>
      </c>
    </row>
    <row r="327" spans="2:6" x14ac:dyDescent="0.35">
      <c r="B327" s="6"/>
      <c r="C327" s="6"/>
      <c r="D327" s="6"/>
      <c r="E327" s="28">
        <f t="shared" si="8"/>
        <v>0</v>
      </c>
      <c r="F327" s="28">
        <f t="shared" si="9"/>
        <v>0</v>
      </c>
    </row>
    <row r="328" spans="2:6" x14ac:dyDescent="0.35">
      <c r="B328" s="6"/>
      <c r="C328" s="6"/>
      <c r="D328" s="6"/>
      <c r="E328" s="28">
        <f t="shared" si="8"/>
        <v>0</v>
      </c>
      <c r="F328" s="28">
        <f t="shared" si="9"/>
        <v>0</v>
      </c>
    </row>
    <row r="329" spans="2:6" x14ac:dyDescent="0.35">
      <c r="B329" s="6"/>
      <c r="C329" s="6"/>
      <c r="D329" s="6"/>
      <c r="E329" s="28">
        <f t="shared" si="8"/>
        <v>0</v>
      </c>
      <c r="F329" s="28">
        <f t="shared" si="9"/>
        <v>0</v>
      </c>
    </row>
    <row r="330" spans="2:6" x14ac:dyDescent="0.35">
      <c r="B330" s="6"/>
      <c r="C330" s="6"/>
      <c r="D330" s="6"/>
      <c r="E330" s="28">
        <f t="shared" si="8"/>
        <v>0</v>
      </c>
      <c r="F330" s="28">
        <f t="shared" si="9"/>
        <v>0</v>
      </c>
    </row>
    <row r="331" spans="2:6" x14ac:dyDescent="0.35">
      <c r="B331" s="6"/>
      <c r="C331" s="6"/>
      <c r="D331" s="6"/>
      <c r="E331" s="28">
        <f t="shared" si="8"/>
        <v>0</v>
      </c>
      <c r="F331" s="28">
        <f t="shared" si="9"/>
        <v>0</v>
      </c>
    </row>
    <row r="332" spans="2:6" x14ac:dyDescent="0.35">
      <c r="B332" s="6"/>
      <c r="C332" s="6"/>
      <c r="D332" s="6"/>
      <c r="E332" s="28">
        <f t="shared" ref="E332:E395" si="10">(CalcHostUnitsFullStack(C332)*9000)/10000</f>
        <v>0</v>
      </c>
      <c r="F332" s="28">
        <f t="shared" ref="F332:F395" si="11">E332*D332</f>
        <v>0</v>
      </c>
    </row>
    <row r="333" spans="2:6" x14ac:dyDescent="0.35">
      <c r="B333" s="6"/>
      <c r="C333" s="6"/>
      <c r="D333" s="6"/>
      <c r="E333" s="28">
        <f t="shared" si="10"/>
        <v>0</v>
      </c>
      <c r="F333" s="28">
        <f t="shared" si="11"/>
        <v>0</v>
      </c>
    </row>
    <row r="334" spans="2:6" x14ac:dyDescent="0.35">
      <c r="B334" s="6"/>
      <c r="C334" s="6"/>
      <c r="D334" s="6"/>
      <c r="E334" s="28">
        <f t="shared" si="10"/>
        <v>0</v>
      </c>
      <c r="F334" s="28">
        <f t="shared" si="11"/>
        <v>0</v>
      </c>
    </row>
    <row r="335" spans="2:6" x14ac:dyDescent="0.35">
      <c r="B335" s="6"/>
      <c r="C335" s="6"/>
      <c r="D335" s="6"/>
      <c r="E335" s="28">
        <f t="shared" si="10"/>
        <v>0</v>
      </c>
      <c r="F335" s="28">
        <f t="shared" si="11"/>
        <v>0</v>
      </c>
    </row>
    <row r="336" spans="2:6" x14ac:dyDescent="0.35">
      <c r="B336" s="6"/>
      <c r="C336" s="6"/>
      <c r="D336" s="6"/>
      <c r="E336" s="28">
        <f t="shared" si="10"/>
        <v>0</v>
      </c>
      <c r="F336" s="28">
        <f t="shared" si="11"/>
        <v>0</v>
      </c>
    </row>
    <row r="337" spans="2:6" x14ac:dyDescent="0.35">
      <c r="B337" s="6"/>
      <c r="C337" s="6"/>
      <c r="D337" s="6"/>
      <c r="E337" s="28">
        <f t="shared" si="10"/>
        <v>0</v>
      </c>
      <c r="F337" s="28">
        <f t="shared" si="11"/>
        <v>0</v>
      </c>
    </row>
    <row r="338" spans="2:6" x14ac:dyDescent="0.35">
      <c r="B338" s="6"/>
      <c r="C338" s="6"/>
      <c r="D338" s="6"/>
      <c r="E338" s="28">
        <f t="shared" si="10"/>
        <v>0</v>
      </c>
      <c r="F338" s="28">
        <f t="shared" si="11"/>
        <v>0</v>
      </c>
    </row>
    <row r="339" spans="2:6" x14ac:dyDescent="0.35">
      <c r="B339" s="6"/>
      <c r="C339" s="6"/>
      <c r="D339" s="6"/>
      <c r="E339" s="28">
        <f t="shared" si="10"/>
        <v>0</v>
      </c>
      <c r="F339" s="28">
        <f t="shared" si="11"/>
        <v>0</v>
      </c>
    </row>
    <row r="340" spans="2:6" x14ac:dyDescent="0.35">
      <c r="B340" s="6"/>
      <c r="C340" s="6"/>
      <c r="D340" s="6"/>
      <c r="E340" s="28">
        <f t="shared" si="10"/>
        <v>0</v>
      </c>
      <c r="F340" s="28">
        <f t="shared" si="11"/>
        <v>0</v>
      </c>
    </row>
    <row r="341" spans="2:6" x14ac:dyDescent="0.35">
      <c r="B341" s="6"/>
      <c r="C341" s="6"/>
      <c r="D341" s="6"/>
      <c r="E341" s="28">
        <f t="shared" si="10"/>
        <v>0</v>
      </c>
      <c r="F341" s="28">
        <f t="shared" si="11"/>
        <v>0</v>
      </c>
    </row>
    <row r="342" spans="2:6" x14ac:dyDescent="0.35">
      <c r="B342" s="6"/>
      <c r="C342" s="6"/>
      <c r="D342" s="6"/>
      <c r="E342" s="28">
        <f t="shared" si="10"/>
        <v>0</v>
      </c>
      <c r="F342" s="28">
        <f t="shared" si="11"/>
        <v>0</v>
      </c>
    </row>
    <row r="343" spans="2:6" x14ac:dyDescent="0.35">
      <c r="B343" s="6"/>
      <c r="C343" s="6"/>
      <c r="D343" s="6"/>
      <c r="E343" s="28">
        <f t="shared" si="10"/>
        <v>0</v>
      </c>
      <c r="F343" s="28">
        <f t="shared" si="11"/>
        <v>0</v>
      </c>
    </row>
    <row r="344" spans="2:6" x14ac:dyDescent="0.35">
      <c r="B344" s="6"/>
      <c r="C344" s="6"/>
      <c r="D344" s="6"/>
      <c r="E344" s="28">
        <f t="shared" si="10"/>
        <v>0</v>
      </c>
      <c r="F344" s="28">
        <f t="shared" si="11"/>
        <v>0</v>
      </c>
    </row>
    <row r="345" spans="2:6" x14ac:dyDescent="0.35">
      <c r="B345" s="6"/>
      <c r="C345" s="6"/>
      <c r="D345" s="6"/>
      <c r="E345" s="28">
        <f t="shared" si="10"/>
        <v>0</v>
      </c>
      <c r="F345" s="28">
        <f t="shared" si="11"/>
        <v>0</v>
      </c>
    </row>
    <row r="346" spans="2:6" x14ac:dyDescent="0.35">
      <c r="B346" s="6"/>
      <c r="C346" s="6"/>
      <c r="D346" s="6"/>
      <c r="E346" s="28">
        <f t="shared" si="10"/>
        <v>0</v>
      </c>
      <c r="F346" s="28">
        <f t="shared" si="11"/>
        <v>0</v>
      </c>
    </row>
    <row r="347" spans="2:6" x14ac:dyDescent="0.35">
      <c r="B347" s="6"/>
      <c r="C347" s="6"/>
      <c r="D347" s="6"/>
      <c r="E347" s="28">
        <f t="shared" si="10"/>
        <v>0</v>
      </c>
      <c r="F347" s="28">
        <f t="shared" si="11"/>
        <v>0</v>
      </c>
    </row>
    <row r="348" spans="2:6" x14ac:dyDescent="0.35">
      <c r="B348" s="6"/>
      <c r="C348" s="6"/>
      <c r="D348" s="6"/>
      <c r="E348" s="28">
        <f t="shared" si="10"/>
        <v>0</v>
      </c>
      <c r="F348" s="28">
        <f t="shared" si="11"/>
        <v>0</v>
      </c>
    </row>
    <row r="349" spans="2:6" x14ac:dyDescent="0.35">
      <c r="B349" s="6"/>
      <c r="C349" s="6"/>
      <c r="D349" s="6"/>
      <c r="E349" s="28">
        <f t="shared" si="10"/>
        <v>0</v>
      </c>
      <c r="F349" s="28">
        <f t="shared" si="11"/>
        <v>0</v>
      </c>
    </row>
    <row r="350" spans="2:6" x14ac:dyDescent="0.35">
      <c r="B350" s="6"/>
      <c r="C350" s="6"/>
      <c r="D350" s="6"/>
      <c r="E350" s="28">
        <f t="shared" si="10"/>
        <v>0</v>
      </c>
      <c r="F350" s="28">
        <f t="shared" si="11"/>
        <v>0</v>
      </c>
    </row>
    <row r="351" spans="2:6" x14ac:dyDescent="0.35">
      <c r="B351" s="6"/>
      <c r="C351" s="6"/>
      <c r="D351" s="6"/>
      <c r="E351" s="28">
        <f t="shared" si="10"/>
        <v>0</v>
      </c>
      <c r="F351" s="28">
        <f t="shared" si="11"/>
        <v>0</v>
      </c>
    </row>
    <row r="352" spans="2:6" x14ac:dyDescent="0.35">
      <c r="B352" s="6"/>
      <c r="C352" s="6"/>
      <c r="D352" s="6"/>
      <c r="E352" s="28">
        <f t="shared" si="10"/>
        <v>0</v>
      </c>
      <c r="F352" s="28">
        <f t="shared" si="11"/>
        <v>0</v>
      </c>
    </row>
    <row r="353" spans="2:6" x14ac:dyDescent="0.35">
      <c r="B353" s="6"/>
      <c r="C353" s="6"/>
      <c r="D353" s="6"/>
      <c r="E353" s="28">
        <f t="shared" si="10"/>
        <v>0</v>
      </c>
      <c r="F353" s="28">
        <f t="shared" si="11"/>
        <v>0</v>
      </c>
    </row>
    <row r="354" spans="2:6" x14ac:dyDescent="0.35">
      <c r="B354" s="6"/>
      <c r="C354" s="6"/>
      <c r="D354" s="6"/>
      <c r="E354" s="28">
        <f t="shared" si="10"/>
        <v>0</v>
      </c>
      <c r="F354" s="28">
        <f t="shared" si="11"/>
        <v>0</v>
      </c>
    </row>
    <row r="355" spans="2:6" x14ac:dyDescent="0.35">
      <c r="B355" s="6"/>
      <c r="C355" s="6"/>
      <c r="D355" s="6"/>
      <c r="E355" s="28">
        <f t="shared" si="10"/>
        <v>0</v>
      </c>
      <c r="F355" s="28">
        <f t="shared" si="11"/>
        <v>0</v>
      </c>
    </row>
    <row r="356" spans="2:6" x14ac:dyDescent="0.35">
      <c r="B356" s="6"/>
      <c r="C356" s="6"/>
      <c r="D356" s="6"/>
      <c r="E356" s="28">
        <f t="shared" si="10"/>
        <v>0</v>
      </c>
      <c r="F356" s="28">
        <f t="shared" si="11"/>
        <v>0</v>
      </c>
    </row>
    <row r="357" spans="2:6" x14ac:dyDescent="0.35">
      <c r="B357" s="6"/>
      <c r="C357" s="6"/>
      <c r="D357" s="6"/>
      <c r="E357" s="28">
        <f t="shared" si="10"/>
        <v>0</v>
      </c>
      <c r="F357" s="28">
        <f t="shared" si="11"/>
        <v>0</v>
      </c>
    </row>
    <row r="358" spans="2:6" x14ac:dyDescent="0.35">
      <c r="B358" s="6"/>
      <c r="C358" s="6"/>
      <c r="D358" s="6"/>
      <c r="E358" s="28">
        <f t="shared" si="10"/>
        <v>0</v>
      </c>
      <c r="F358" s="28">
        <f t="shared" si="11"/>
        <v>0</v>
      </c>
    </row>
    <row r="359" spans="2:6" x14ac:dyDescent="0.35">
      <c r="B359" s="6"/>
      <c r="C359" s="6"/>
      <c r="D359" s="6"/>
      <c r="E359" s="28">
        <f t="shared" si="10"/>
        <v>0</v>
      </c>
      <c r="F359" s="28">
        <f t="shared" si="11"/>
        <v>0</v>
      </c>
    </row>
    <row r="360" spans="2:6" x14ac:dyDescent="0.35">
      <c r="B360" s="6"/>
      <c r="C360" s="6"/>
      <c r="D360" s="6"/>
      <c r="E360" s="28">
        <f t="shared" si="10"/>
        <v>0</v>
      </c>
      <c r="F360" s="28">
        <f t="shared" si="11"/>
        <v>0</v>
      </c>
    </row>
    <row r="361" spans="2:6" x14ac:dyDescent="0.35">
      <c r="B361" s="6"/>
      <c r="C361" s="6"/>
      <c r="D361" s="6"/>
      <c r="E361" s="28">
        <f t="shared" si="10"/>
        <v>0</v>
      </c>
      <c r="F361" s="28">
        <f t="shared" si="11"/>
        <v>0</v>
      </c>
    </row>
    <row r="362" spans="2:6" x14ac:dyDescent="0.35">
      <c r="B362" s="6"/>
      <c r="C362" s="6"/>
      <c r="D362" s="6"/>
      <c r="E362" s="28">
        <f t="shared" si="10"/>
        <v>0</v>
      </c>
      <c r="F362" s="28">
        <f t="shared" si="11"/>
        <v>0</v>
      </c>
    </row>
    <row r="363" spans="2:6" x14ac:dyDescent="0.35">
      <c r="B363" s="6"/>
      <c r="C363" s="6"/>
      <c r="D363" s="6"/>
      <c r="E363" s="28">
        <f t="shared" si="10"/>
        <v>0</v>
      </c>
      <c r="F363" s="28">
        <f t="shared" si="11"/>
        <v>0</v>
      </c>
    </row>
    <row r="364" spans="2:6" x14ac:dyDescent="0.35">
      <c r="B364" s="6"/>
      <c r="C364" s="6"/>
      <c r="D364" s="6"/>
      <c r="E364" s="28">
        <f t="shared" si="10"/>
        <v>0</v>
      </c>
      <c r="F364" s="28">
        <f t="shared" si="11"/>
        <v>0</v>
      </c>
    </row>
    <row r="365" spans="2:6" x14ac:dyDescent="0.35">
      <c r="B365" s="6"/>
      <c r="C365" s="6"/>
      <c r="D365" s="6"/>
      <c r="E365" s="28">
        <f t="shared" si="10"/>
        <v>0</v>
      </c>
      <c r="F365" s="28">
        <f t="shared" si="11"/>
        <v>0</v>
      </c>
    </row>
    <row r="366" spans="2:6" x14ac:dyDescent="0.35">
      <c r="B366" s="6"/>
      <c r="C366" s="6"/>
      <c r="D366" s="6"/>
      <c r="E366" s="28">
        <f t="shared" si="10"/>
        <v>0</v>
      </c>
      <c r="F366" s="28">
        <f t="shared" si="11"/>
        <v>0</v>
      </c>
    </row>
    <row r="367" spans="2:6" x14ac:dyDescent="0.35">
      <c r="B367" s="6"/>
      <c r="C367" s="6"/>
      <c r="D367" s="6"/>
      <c r="E367" s="28">
        <f t="shared" si="10"/>
        <v>0</v>
      </c>
      <c r="F367" s="28">
        <f t="shared" si="11"/>
        <v>0</v>
      </c>
    </row>
    <row r="368" spans="2:6" x14ac:dyDescent="0.35">
      <c r="B368" s="6"/>
      <c r="C368" s="6"/>
      <c r="D368" s="6"/>
      <c r="E368" s="28">
        <f t="shared" si="10"/>
        <v>0</v>
      </c>
      <c r="F368" s="28">
        <f t="shared" si="11"/>
        <v>0</v>
      </c>
    </row>
    <row r="369" spans="2:6" x14ac:dyDescent="0.35">
      <c r="B369" s="6"/>
      <c r="C369" s="6"/>
      <c r="D369" s="6"/>
      <c r="E369" s="28">
        <f t="shared" si="10"/>
        <v>0</v>
      </c>
      <c r="F369" s="28">
        <f t="shared" si="11"/>
        <v>0</v>
      </c>
    </row>
    <row r="370" spans="2:6" x14ac:dyDescent="0.35">
      <c r="B370" s="6"/>
      <c r="C370" s="6"/>
      <c r="D370" s="6"/>
      <c r="E370" s="28">
        <f t="shared" si="10"/>
        <v>0</v>
      </c>
      <c r="F370" s="28">
        <f t="shared" si="11"/>
        <v>0</v>
      </c>
    </row>
    <row r="371" spans="2:6" x14ac:dyDescent="0.35">
      <c r="B371" s="6"/>
      <c r="C371" s="6"/>
      <c r="D371" s="6"/>
      <c r="E371" s="28">
        <f t="shared" si="10"/>
        <v>0</v>
      </c>
      <c r="F371" s="28">
        <f t="shared" si="11"/>
        <v>0</v>
      </c>
    </row>
    <row r="372" spans="2:6" x14ac:dyDescent="0.35">
      <c r="B372" s="6"/>
      <c r="C372" s="6"/>
      <c r="D372" s="6"/>
      <c r="E372" s="28">
        <f t="shared" si="10"/>
        <v>0</v>
      </c>
      <c r="F372" s="28">
        <f t="shared" si="11"/>
        <v>0</v>
      </c>
    </row>
    <row r="373" spans="2:6" x14ac:dyDescent="0.35">
      <c r="B373" s="6"/>
      <c r="C373" s="6"/>
      <c r="D373" s="6"/>
      <c r="E373" s="28">
        <f t="shared" si="10"/>
        <v>0</v>
      </c>
      <c r="F373" s="28">
        <f t="shared" si="11"/>
        <v>0</v>
      </c>
    </row>
    <row r="374" spans="2:6" x14ac:dyDescent="0.35">
      <c r="B374" s="6"/>
      <c r="C374" s="6"/>
      <c r="D374" s="6"/>
      <c r="E374" s="28">
        <f t="shared" si="10"/>
        <v>0</v>
      </c>
      <c r="F374" s="28">
        <f t="shared" si="11"/>
        <v>0</v>
      </c>
    </row>
    <row r="375" spans="2:6" x14ac:dyDescent="0.35">
      <c r="B375" s="6"/>
      <c r="C375" s="6"/>
      <c r="D375" s="6"/>
      <c r="E375" s="28">
        <f t="shared" si="10"/>
        <v>0</v>
      </c>
      <c r="F375" s="28">
        <f t="shared" si="11"/>
        <v>0</v>
      </c>
    </row>
    <row r="376" spans="2:6" x14ac:dyDescent="0.35">
      <c r="B376" s="6"/>
      <c r="C376" s="6"/>
      <c r="D376" s="6"/>
      <c r="E376" s="28">
        <f t="shared" si="10"/>
        <v>0</v>
      </c>
      <c r="F376" s="28">
        <f t="shared" si="11"/>
        <v>0</v>
      </c>
    </row>
    <row r="377" spans="2:6" x14ac:dyDescent="0.35">
      <c r="B377" s="6"/>
      <c r="C377" s="6"/>
      <c r="D377" s="6"/>
      <c r="E377" s="28">
        <f t="shared" si="10"/>
        <v>0</v>
      </c>
      <c r="F377" s="28">
        <f t="shared" si="11"/>
        <v>0</v>
      </c>
    </row>
    <row r="378" spans="2:6" x14ac:dyDescent="0.35">
      <c r="B378" s="6"/>
      <c r="C378" s="6"/>
      <c r="D378" s="6"/>
      <c r="E378" s="28">
        <f t="shared" si="10"/>
        <v>0</v>
      </c>
      <c r="F378" s="28">
        <f t="shared" si="11"/>
        <v>0</v>
      </c>
    </row>
    <row r="379" spans="2:6" x14ac:dyDescent="0.35">
      <c r="B379" s="6"/>
      <c r="C379" s="6"/>
      <c r="D379" s="6"/>
      <c r="E379" s="28">
        <f t="shared" si="10"/>
        <v>0</v>
      </c>
      <c r="F379" s="28">
        <f t="shared" si="11"/>
        <v>0</v>
      </c>
    </row>
    <row r="380" spans="2:6" x14ac:dyDescent="0.35">
      <c r="B380" s="6"/>
      <c r="C380" s="6"/>
      <c r="D380" s="6"/>
      <c r="E380" s="28">
        <f t="shared" si="10"/>
        <v>0</v>
      </c>
      <c r="F380" s="28">
        <f t="shared" si="11"/>
        <v>0</v>
      </c>
    </row>
    <row r="381" spans="2:6" x14ac:dyDescent="0.35">
      <c r="B381" s="6"/>
      <c r="C381" s="6"/>
      <c r="D381" s="6"/>
      <c r="E381" s="28">
        <f t="shared" si="10"/>
        <v>0</v>
      </c>
      <c r="F381" s="28">
        <f t="shared" si="11"/>
        <v>0</v>
      </c>
    </row>
    <row r="382" spans="2:6" x14ac:dyDescent="0.35">
      <c r="B382" s="6"/>
      <c r="C382" s="6"/>
      <c r="D382" s="6"/>
      <c r="E382" s="28">
        <f t="shared" si="10"/>
        <v>0</v>
      </c>
      <c r="F382" s="28">
        <f t="shared" si="11"/>
        <v>0</v>
      </c>
    </row>
    <row r="383" spans="2:6" x14ac:dyDescent="0.35">
      <c r="B383" s="6"/>
      <c r="C383" s="6"/>
      <c r="D383" s="6"/>
      <c r="E383" s="28">
        <f t="shared" si="10"/>
        <v>0</v>
      </c>
      <c r="F383" s="28">
        <f t="shared" si="11"/>
        <v>0</v>
      </c>
    </row>
    <row r="384" spans="2:6" x14ac:dyDescent="0.35">
      <c r="B384" s="6"/>
      <c r="C384" s="6"/>
      <c r="D384" s="6"/>
      <c r="E384" s="28">
        <f t="shared" si="10"/>
        <v>0</v>
      </c>
      <c r="F384" s="28">
        <f t="shared" si="11"/>
        <v>0</v>
      </c>
    </row>
    <row r="385" spans="2:6" x14ac:dyDescent="0.35">
      <c r="B385" s="6"/>
      <c r="C385" s="6"/>
      <c r="D385" s="6"/>
      <c r="E385" s="28">
        <f t="shared" si="10"/>
        <v>0</v>
      </c>
      <c r="F385" s="28">
        <f t="shared" si="11"/>
        <v>0</v>
      </c>
    </row>
    <row r="386" spans="2:6" x14ac:dyDescent="0.35">
      <c r="B386" s="6"/>
      <c r="C386" s="6"/>
      <c r="D386" s="6"/>
      <c r="E386" s="28">
        <f t="shared" si="10"/>
        <v>0</v>
      </c>
      <c r="F386" s="28">
        <f t="shared" si="11"/>
        <v>0</v>
      </c>
    </row>
    <row r="387" spans="2:6" x14ac:dyDescent="0.35">
      <c r="B387" s="6"/>
      <c r="C387" s="6"/>
      <c r="D387" s="6"/>
      <c r="E387" s="28">
        <f t="shared" si="10"/>
        <v>0</v>
      </c>
      <c r="F387" s="28">
        <f t="shared" si="11"/>
        <v>0</v>
      </c>
    </row>
    <row r="388" spans="2:6" x14ac:dyDescent="0.35">
      <c r="B388" s="6"/>
      <c r="C388" s="6"/>
      <c r="D388" s="6"/>
      <c r="E388" s="28">
        <f t="shared" si="10"/>
        <v>0</v>
      </c>
      <c r="F388" s="28">
        <f t="shared" si="11"/>
        <v>0</v>
      </c>
    </row>
    <row r="389" spans="2:6" x14ac:dyDescent="0.35">
      <c r="B389" s="6"/>
      <c r="C389" s="6"/>
      <c r="D389" s="6"/>
      <c r="E389" s="28">
        <f t="shared" si="10"/>
        <v>0</v>
      </c>
      <c r="F389" s="28">
        <f t="shared" si="11"/>
        <v>0</v>
      </c>
    </row>
    <row r="390" spans="2:6" x14ac:dyDescent="0.35">
      <c r="B390" s="6"/>
      <c r="C390" s="6"/>
      <c r="D390" s="6"/>
      <c r="E390" s="28">
        <f t="shared" si="10"/>
        <v>0</v>
      </c>
      <c r="F390" s="28">
        <f t="shared" si="11"/>
        <v>0</v>
      </c>
    </row>
    <row r="391" spans="2:6" x14ac:dyDescent="0.35">
      <c r="B391" s="6"/>
      <c r="C391" s="6"/>
      <c r="D391" s="6"/>
      <c r="E391" s="28">
        <f t="shared" si="10"/>
        <v>0</v>
      </c>
      <c r="F391" s="28">
        <f t="shared" si="11"/>
        <v>0</v>
      </c>
    </row>
    <row r="392" spans="2:6" x14ac:dyDescent="0.35">
      <c r="B392" s="6"/>
      <c r="C392" s="6"/>
      <c r="D392" s="6"/>
      <c r="E392" s="28">
        <f t="shared" si="10"/>
        <v>0</v>
      </c>
      <c r="F392" s="28">
        <f t="shared" si="11"/>
        <v>0</v>
      </c>
    </row>
    <row r="393" spans="2:6" x14ac:dyDescent="0.35">
      <c r="B393" s="6"/>
      <c r="C393" s="6"/>
      <c r="D393" s="6"/>
      <c r="E393" s="28">
        <f t="shared" si="10"/>
        <v>0</v>
      </c>
      <c r="F393" s="28">
        <f t="shared" si="11"/>
        <v>0</v>
      </c>
    </row>
    <row r="394" spans="2:6" x14ac:dyDescent="0.35">
      <c r="B394" s="6"/>
      <c r="C394" s="6"/>
      <c r="D394" s="6"/>
      <c r="E394" s="28">
        <f t="shared" si="10"/>
        <v>0</v>
      </c>
      <c r="F394" s="28">
        <f t="shared" si="11"/>
        <v>0</v>
      </c>
    </row>
    <row r="395" spans="2:6" x14ac:dyDescent="0.35">
      <c r="B395" s="6"/>
      <c r="C395" s="6"/>
      <c r="D395" s="6"/>
      <c r="E395" s="28">
        <f t="shared" si="10"/>
        <v>0</v>
      </c>
      <c r="F395" s="28">
        <f t="shared" si="11"/>
        <v>0</v>
      </c>
    </row>
    <row r="396" spans="2:6" x14ac:dyDescent="0.35">
      <c r="B396" s="6"/>
      <c r="C396" s="6"/>
      <c r="D396" s="6"/>
      <c r="E396" s="28">
        <f t="shared" ref="E396:E459" si="12">(CalcHostUnitsFullStack(C396)*9000)/10000</f>
        <v>0</v>
      </c>
      <c r="F396" s="28">
        <f t="shared" ref="F396:F459" si="13">E396*D396</f>
        <v>0</v>
      </c>
    </row>
    <row r="397" spans="2:6" x14ac:dyDescent="0.35">
      <c r="B397" s="6"/>
      <c r="C397" s="6"/>
      <c r="D397" s="6"/>
      <c r="E397" s="28">
        <f t="shared" si="12"/>
        <v>0</v>
      </c>
      <c r="F397" s="28">
        <f t="shared" si="13"/>
        <v>0</v>
      </c>
    </row>
    <row r="398" spans="2:6" x14ac:dyDescent="0.35">
      <c r="B398" s="6"/>
      <c r="C398" s="6"/>
      <c r="D398" s="6"/>
      <c r="E398" s="28">
        <f t="shared" si="12"/>
        <v>0</v>
      </c>
      <c r="F398" s="28">
        <f t="shared" si="13"/>
        <v>0</v>
      </c>
    </row>
    <row r="399" spans="2:6" x14ac:dyDescent="0.35">
      <c r="B399" s="6"/>
      <c r="C399" s="6"/>
      <c r="D399" s="6"/>
      <c r="E399" s="28">
        <f t="shared" si="12"/>
        <v>0</v>
      </c>
      <c r="F399" s="28">
        <f t="shared" si="13"/>
        <v>0</v>
      </c>
    </row>
    <row r="400" spans="2:6" x14ac:dyDescent="0.35">
      <c r="B400" s="6"/>
      <c r="C400" s="6"/>
      <c r="D400" s="6"/>
      <c r="E400" s="28">
        <f t="shared" si="12"/>
        <v>0</v>
      </c>
      <c r="F400" s="28">
        <f t="shared" si="13"/>
        <v>0</v>
      </c>
    </row>
    <row r="401" spans="2:6" x14ac:dyDescent="0.35">
      <c r="B401" s="6"/>
      <c r="C401" s="6"/>
      <c r="D401" s="6"/>
      <c r="E401" s="28">
        <f t="shared" si="12"/>
        <v>0</v>
      </c>
      <c r="F401" s="28">
        <f t="shared" si="13"/>
        <v>0</v>
      </c>
    </row>
    <row r="402" spans="2:6" x14ac:dyDescent="0.35">
      <c r="B402" s="6"/>
      <c r="C402" s="6"/>
      <c r="D402" s="6"/>
      <c r="E402" s="28">
        <f t="shared" si="12"/>
        <v>0</v>
      </c>
      <c r="F402" s="28">
        <f t="shared" si="13"/>
        <v>0</v>
      </c>
    </row>
    <row r="403" spans="2:6" x14ac:dyDescent="0.35">
      <c r="B403" s="6"/>
      <c r="C403" s="6"/>
      <c r="D403" s="6"/>
      <c r="E403" s="28">
        <f t="shared" si="12"/>
        <v>0</v>
      </c>
      <c r="F403" s="28">
        <f t="shared" si="13"/>
        <v>0</v>
      </c>
    </row>
    <row r="404" spans="2:6" x14ac:dyDescent="0.35">
      <c r="B404" s="6"/>
      <c r="C404" s="6"/>
      <c r="D404" s="6"/>
      <c r="E404" s="28">
        <f t="shared" si="12"/>
        <v>0</v>
      </c>
      <c r="F404" s="28">
        <f t="shared" si="13"/>
        <v>0</v>
      </c>
    </row>
    <row r="405" spans="2:6" x14ac:dyDescent="0.35">
      <c r="B405" s="6"/>
      <c r="C405" s="6"/>
      <c r="D405" s="6"/>
      <c r="E405" s="28">
        <f t="shared" si="12"/>
        <v>0</v>
      </c>
      <c r="F405" s="28">
        <f t="shared" si="13"/>
        <v>0</v>
      </c>
    </row>
    <row r="406" spans="2:6" x14ac:dyDescent="0.35">
      <c r="B406" s="6"/>
      <c r="C406" s="6"/>
      <c r="D406" s="6"/>
      <c r="E406" s="28">
        <f t="shared" si="12"/>
        <v>0</v>
      </c>
      <c r="F406" s="28">
        <f t="shared" si="13"/>
        <v>0</v>
      </c>
    </row>
    <row r="407" spans="2:6" x14ac:dyDescent="0.35">
      <c r="B407" s="6"/>
      <c r="C407" s="6"/>
      <c r="D407" s="6"/>
      <c r="E407" s="28">
        <f t="shared" si="12"/>
        <v>0</v>
      </c>
      <c r="F407" s="28">
        <f t="shared" si="13"/>
        <v>0</v>
      </c>
    </row>
    <row r="408" spans="2:6" x14ac:dyDescent="0.35">
      <c r="B408" s="6"/>
      <c r="C408" s="6"/>
      <c r="D408" s="6"/>
      <c r="E408" s="28">
        <f t="shared" si="12"/>
        <v>0</v>
      </c>
      <c r="F408" s="28">
        <f t="shared" si="13"/>
        <v>0</v>
      </c>
    </row>
    <row r="409" spans="2:6" x14ac:dyDescent="0.35">
      <c r="B409" s="6"/>
      <c r="C409" s="6"/>
      <c r="D409" s="6"/>
      <c r="E409" s="28">
        <f t="shared" si="12"/>
        <v>0</v>
      </c>
      <c r="F409" s="28">
        <f t="shared" si="13"/>
        <v>0</v>
      </c>
    </row>
    <row r="410" spans="2:6" x14ac:dyDescent="0.35">
      <c r="B410" s="6"/>
      <c r="C410" s="6"/>
      <c r="D410" s="6"/>
      <c r="E410" s="28">
        <f t="shared" si="12"/>
        <v>0</v>
      </c>
      <c r="F410" s="28">
        <f t="shared" si="13"/>
        <v>0</v>
      </c>
    </row>
    <row r="411" spans="2:6" x14ac:dyDescent="0.35">
      <c r="B411" s="6"/>
      <c r="C411" s="6"/>
      <c r="D411" s="6"/>
      <c r="E411" s="28">
        <f t="shared" si="12"/>
        <v>0</v>
      </c>
      <c r="F411" s="28">
        <f t="shared" si="13"/>
        <v>0</v>
      </c>
    </row>
    <row r="412" spans="2:6" x14ac:dyDescent="0.35">
      <c r="B412" s="6"/>
      <c r="C412" s="6"/>
      <c r="D412" s="6"/>
      <c r="E412" s="28">
        <f t="shared" si="12"/>
        <v>0</v>
      </c>
      <c r="F412" s="28">
        <f t="shared" si="13"/>
        <v>0</v>
      </c>
    </row>
    <row r="413" spans="2:6" x14ac:dyDescent="0.35">
      <c r="B413" s="6"/>
      <c r="C413" s="6"/>
      <c r="D413" s="6"/>
      <c r="E413" s="28">
        <f t="shared" si="12"/>
        <v>0</v>
      </c>
      <c r="F413" s="28">
        <f t="shared" si="13"/>
        <v>0</v>
      </c>
    </row>
    <row r="414" spans="2:6" x14ac:dyDescent="0.35">
      <c r="B414" s="6"/>
      <c r="C414" s="6"/>
      <c r="D414" s="6"/>
      <c r="E414" s="28">
        <f t="shared" si="12"/>
        <v>0</v>
      </c>
      <c r="F414" s="28">
        <f t="shared" si="13"/>
        <v>0</v>
      </c>
    </row>
    <row r="415" spans="2:6" x14ac:dyDescent="0.35">
      <c r="B415" s="6"/>
      <c r="C415" s="6"/>
      <c r="D415" s="6"/>
      <c r="E415" s="28">
        <f t="shared" si="12"/>
        <v>0</v>
      </c>
      <c r="F415" s="28">
        <f t="shared" si="13"/>
        <v>0</v>
      </c>
    </row>
    <row r="416" spans="2:6" x14ac:dyDescent="0.35">
      <c r="B416" s="6"/>
      <c r="C416" s="6"/>
      <c r="D416" s="6"/>
      <c r="E416" s="28">
        <f t="shared" si="12"/>
        <v>0</v>
      </c>
      <c r="F416" s="28">
        <f t="shared" si="13"/>
        <v>0</v>
      </c>
    </row>
    <row r="417" spans="2:6" x14ac:dyDescent="0.35">
      <c r="B417" s="6"/>
      <c r="C417" s="6"/>
      <c r="D417" s="6"/>
      <c r="E417" s="28">
        <f t="shared" si="12"/>
        <v>0</v>
      </c>
      <c r="F417" s="28">
        <f t="shared" si="13"/>
        <v>0</v>
      </c>
    </row>
    <row r="418" spans="2:6" x14ac:dyDescent="0.35">
      <c r="B418" s="6"/>
      <c r="C418" s="6"/>
      <c r="D418" s="6"/>
      <c r="E418" s="28">
        <f t="shared" si="12"/>
        <v>0</v>
      </c>
      <c r="F418" s="28">
        <f t="shared" si="13"/>
        <v>0</v>
      </c>
    </row>
    <row r="419" spans="2:6" x14ac:dyDescent="0.35">
      <c r="B419" s="6"/>
      <c r="C419" s="6"/>
      <c r="D419" s="6"/>
      <c r="E419" s="28">
        <f t="shared" si="12"/>
        <v>0</v>
      </c>
      <c r="F419" s="28">
        <f t="shared" si="13"/>
        <v>0</v>
      </c>
    </row>
    <row r="420" spans="2:6" x14ac:dyDescent="0.35">
      <c r="B420" s="6"/>
      <c r="C420" s="6"/>
      <c r="D420" s="6"/>
      <c r="E420" s="28">
        <f t="shared" si="12"/>
        <v>0</v>
      </c>
      <c r="F420" s="28">
        <f t="shared" si="13"/>
        <v>0</v>
      </c>
    </row>
    <row r="421" spans="2:6" x14ac:dyDescent="0.35">
      <c r="B421" s="6"/>
      <c r="C421" s="6"/>
      <c r="D421" s="6"/>
      <c r="E421" s="28">
        <f t="shared" si="12"/>
        <v>0</v>
      </c>
      <c r="F421" s="28">
        <f t="shared" si="13"/>
        <v>0</v>
      </c>
    </row>
    <row r="422" spans="2:6" x14ac:dyDescent="0.35">
      <c r="B422" s="6"/>
      <c r="C422" s="6"/>
      <c r="D422" s="6"/>
      <c r="E422" s="28">
        <f t="shared" si="12"/>
        <v>0</v>
      </c>
      <c r="F422" s="28">
        <f t="shared" si="13"/>
        <v>0</v>
      </c>
    </row>
    <row r="423" spans="2:6" x14ac:dyDescent="0.35">
      <c r="B423" s="6"/>
      <c r="C423" s="6"/>
      <c r="D423" s="6"/>
      <c r="E423" s="28">
        <f t="shared" si="12"/>
        <v>0</v>
      </c>
      <c r="F423" s="28">
        <f t="shared" si="13"/>
        <v>0</v>
      </c>
    </row>
    <row r="424" spans="2:6" x14ac:dyDescent="0.35">
      <c r="B424" s="6"/>
      <c r="C424" s="6"/>
      <c r="D424" s="6"/>
      <c r="E424" s="28">
        <f t="shared" si="12"/>
        <v>0</v>
      </c>
      <c r="F424" s="28">
        <f t="shared" si="13"/>
        <v>0</v>
      </c>
    </row>
    <row r="425" spans="2:6" x14ac:dyDescent="0.35">
      <c r="B425" s="6"/>
      <c r="C425" s="6"/>
      <c r="D425" s="6"/>
      <c r="E425" s="28">
        <f t="shared" si="12"/>
        <v>0</v>
      </c>
      <c r="F425" s="28">
        <f t="shared" si="13"/>
        <v>0</v>
      </c>
    </row>
    <row r="426" spans="2:6" x14ac:dyDescent="0.35">
      <c r="B426" s="6"/>
      <c r="C426" s="6"/>
      <c r="D426" s="6"/>
      <c r="E426" s="28">
        <f t="shared" si="12"/>
        <v>0</v>
      </c>
      <c r="F426" s="28">
        <f t="shared" si="13"/>
        <v>0</v>
      </c>
    </row>
    <row r="427" spans="2:6" x14ac:dyDescent="0.35">
      <c r="B427" s="6"/>
      <c r="C427" s="6"/>
      <c r="D427" s="6"/>
      <c r="E427" s="28">
        <f t="shared" si="12"/>
        <v>0</v>
      </c>
      <c r="F427" s="28">
        <f t="shared" si="13"/>
        <v>0</v>
      </c>
    </row>
    <row r="428" spans="2:6" x14ac:dyDescent="0.35">
      <c r="B428" s="6"/>
      <c r="C428" s="6"/>
      <c r="D428" s="6"/>
      <c r="E428" s="28">
        <f t="shared" si="12"/>
        <v>0</v>
      </c>
      <c r="F428" s="28">
        <f t="shared" si="13"/>
        <v>0</v>
      </c>
    </row>
    <row r="429" spans="2:6" x14ac:dyDescent="0.35">
      <c r="B429" s="6"/>
      <c r="C429" s="6"/>
      <c r="D429" s="6"/>
      <c r="E429" s="28">
        <f t="shared" si="12"/>
        <v>0</v>
      </c>
      <c r="F429" s="28">
        <f t="shared" si="13"/>
        <v>0</v>
      </c>
    </row>
    <row r="430" spans="2:6" x14ac:dyDescent="0.35">
      <c r="B430" s="6"/>
      <c r="C430" s="6"/>
      <c r="D430" s="6"/>
      <c r="E430" s="28">
        <f t="shared" si="12"/>
        <v>0</v>
      </c>
      <c r="F430" s="28">
        <f t="shared" si="13"/>
        <v>0</v>
      </c>
    </row>
    <row r="431" spans="2:6" x14ac:dyDescent="0.35">
      <c r="B431" s="6"/>
      <c r="C431" s="6"/>
      <c r="D431" s="6"/>
      <c r="E431" s="28">
        <f t="shared" si="12"/>
        <v>0</v>
      </c>
      <c r="F431" s="28">
        <f t="shared" si="13"/>
        <v>0</v>
      </c>
    </row>
    <row r="432" spans="2:6" x14ac:dyDescent="0.35">
      <c r="B432" s="6"/>
      <c r="C432" s="6"/>
      <c r="D432" s="6"/>
      <c r="E432" s="28">
        <f t="shared" si="12"/>
        <v>0</v>
      </c>
      <c r="F432" s="28">
        <f t="shared" si="13"/>
        <v>0</v>
      </c>
    </row>
    <row r="433" spans="2:6" x14ac:dyDescent="0.35">
      <c r="B433" s="6"/>
      <c r="C433" s="6"/>
      <c r="D433" s="6"/>
      <c r="E433" s="28">
        <f t="shared" si="12"/>
        <v>0</v>
      </c>
      <c r="F433" s="28">
        <f t="shared" si="13"/>
        <v>0</v>
      </c>
    </row>
    <row r="434" spans="2:6" x14ac:dyDescent="0.35">
      <c r="B434" s="6"/>
      <c r="C434" s="6"/>
      <c r="D434" s="6"/>
      <c r="E434" s="28">
        <f t="shared" si="12"/>
        <v>0</v>
      </c>
      <c r="F434" s="28">
        <f t="shared" si="13"/>
        <v>0</v>
      </c>
    </row>
    <row r="435" spans="2:6" x14ac:dyDescent="0.35">
      <c r="B435" s="6"/>
      <c r="C435" s="6"/>
      <c r="D435" s="6"/>
      <c r="E435" s="28">
        <f t="shared" si="12"/>
        <v>0</v>
      </c>
      <c r="F435" s="28">
        <f t="shared" si="13"/>
        <v>0</v>
      </c>
    </row>
    <row r="436" spans="2:6" x14ac:dyDescent="0.35">
      <c r="B436" s="6"/>
      <c r="C436" s="6"/>
      <c r="D436" s="6"/>
      <c r="E436" s="28">
        <f t="shared" si="12"/>
        <v>0</v>
      </c>
      <c r="F436" s="28">
        <f t="shared" si="13"/>
        <v>0</v>
      </c>
    </row>
    <row r="437" spans="2:6" x14ac:dyDescent="0.35">
      <c r="B437" s="6"/>
      <c r="C437" s="6"/>
      <c r="D437" s="6"/>
      <c r="E437" s="28">
        <f t="shared" si="12"/>
        <v>0</v>
      </c>
      <c r="F437" s="28">
        <f t="shared" si="13"/>
        <v>0</v>
      </c>
    </row>
    <row r="438" spans="2:6" x14ac:dyDescent="0.35">
      <c r="B438" s="6"/>
      <c r="C438" s="6"/>
      <c r="D438" s="6"/>
      <c r="E438" s="28">
        <f t="shared" si="12"/>
        <v>0</v>
      </c>
      <c r="F438" s="28">
        <f t="shared" si="13"/>
        <v>0</v>
      </c>
    </row>
    <row r="439" spans="2:6" x14ac:dyDescent="0.35">
      <c r="B439" s="6"/>
      <c r="C439" s="6"/>
      <c r="D439" s="6"/>
      <c r="E439" s="28">
        <f t="shared" si="12"/>
        <v>0</v>
      </c>
      <c r="F439" s="28">
        <f t="shared" si="13"/>
        <v>0</v>
      </c>
    </row>
    <row r="440" spans="2:6" x14ac:dyDescent="0.35">
      <c r="B440" s="6"/>
      <c r="C440" s="6"/>
      <c r="D440" s="6"/>
      <c r="E440" s="28">
        <f t="shared" si="12"/>
        <v>0</v>
      </c>
      <c r="F440" s="28">
        <f t="shared" si="13"/>
        <v>0</v>
      </c>
    </row>
    <row r="441" spans="2:6" x14ac:dyDescent="0.35">
      <c r="B441" s="6"/>
      <c r="C441" s="6"/>
      <c r="D441" s="6"/>
      <c r="E441" s="28">
        <f t="shared" si="12"/>
        <v>0</v>
      </c>
      <c r="F441" s="28">
        <f t="shared" si="13"/>
        <v>0</v>
      </c>
    </row>
    <row r="442" spans="2:6" x14ac:dyDescent="0.35">
      <c r="B442" s="6"/>
      <c r="C442" s="6"/>
      <c r="D442" s="6"/>
      <c r="E442" s="28">
        <f t="shared" si="12"/>
        <v>0</v>
      </c>
      <c r="F442" s="28">
        <f t="shared" si="13"/>
        <v>0</v>
      </c>
    </row>
    <row r="443" spans="2:6" x14ac:dyDescent="0.35">
      <c r="B443" s="6"/>
      <c r="C443" s="6"/>
      <c r="D443" s="6"/>
      <c r="E443" s="28">
        <f t="shared" si="12"/>
        <v>0</v>
      </c>
      <c r="F443" s="28">
        <f t="shared" si="13"/>
        <v>0</v>
      </c>
    </row>
    <row r="444" spans="2:6" x14ac:dyDescent="0.35">
      <c r="B444" s="6"/>
      <c r="C444" s="6"/>
      <c r="D444" s="6"/>
      <c r="E444" s="28">
        <f t="shared" si="12"/>
        <v>0</v>
      </c>
      <c r="F444" s="28">
        <f t="shared" si="13"/>
        <v>0</v>
      </c>
    </row>
    <row r="445" spans="2:6" x14ac:dyDescent="0.35">
      <c r="B445" s="6"/>
      <c r="C445" s="6"/>
      <c r="D445" s="6"/>
      <c r="E445" s="28">
        <f t="shared" si="12"/>
        <v>0</v>
      </c>
      <c r="F445" s="28">
        <f t="shared" si="13"/>
        <v>0</v>
      </c>
    </row>
    <row r="446" spans="2:6" x14ac:dyDescent="0.35">
      <c r="B446" s="6"/>
      <c r="C446" s="6"/>
      <c r="D446" s="6"/>
      <c r="E446" s="28">
        <f t="shared" si="12"/>
        <v>0</v>
      </c>
      <c r="F446" s="28">
        <f t="shared" si="13"/>
        <v>0</v>
      </c>
    </row>
    <row r="447" spans="2:6" x14ac:dyDescent="0.35">
      <c r="B447" s="6"/>
      <c r="C447" s="6"/>
      <c r="D447" s="6"/>
      <c r="E447" s="28">
        <f t="shared" si="12"/>
        <v>0</v>
      </c>
      <c r="F447" s="28">
        <f t="shared" si="13"/>
        <v>0</v>
      </c>
    </row>
    <row r="448" spans="2:6" x14ac:dyDescent="0.35">
      <c r="B448" s="6"/>
      <c r="C448" s="6"/>
      <c r="D448" s="6"/>
      <c r="E448" s="28">
        <f t="shared" si="12"/>
        <v>0</v>
      </c>
      <c r="F448" s="28">
        <f t="shared" si="13"/>
        <v>0</v>
      </c>
    </row>
    <row r="449" spans="2:6" x14ac:dyDescent="0.35">
      <c r="B449" s="6"/>
      <c r="C449" s="6"/>
      <c r="D449" s="6"/>
      <c r="E449" s="28">
        <f t="shared" si="12"/>
        <v>0</v>
      </c>
      <c r="F449" s="28">
        <f t="shared" si="13"/>
        <v>0</v>
      </c>
    </row>
    <row r="450" spans="2:6" x14ac:dyDescent="0.35">
      <c r="B450" s="6"/>
      <c r="C450" s="6"/>
      <c r="D450" s="6"/>
      <c r="E450" s="28">
        <f t="shared" si="12"/>
        <v>0</v>
      </c>
      <c r="F450" s="28">
        <f t="shared" si="13"/>
        <v>0</v>
      </c>
    </row>
    <row r="451" spans="2:6" x14ac:dyDescent="0.35">
      <c r="B451" s="6"/>
      <c r="C451" s="6"/>
      <c r="D451" s="6"/>
      <c r="E451" s="28">
        <f t="shared" si="12"/>
        <v>0</v>
      </c>
      <c r="F451" s="28">
        <f t="shared" si="13"/>
        <v>0</v>
      </c>
    </row>
    <row r="452" spans="2:6" x14ac:dyDescent="0.35">
      <c r="B452" s="6"/>
      <c r="C452" s="6"/>
      <c r="D452" s="6"/>
      <c r="E452" s="28">
        <f t="shared" si="12"/>
        <v>0</v>
      </c>
      <c r="F452" s="28">
        <f t="shared" si="13"/>
        <v>0</v>
      </c>
    </row>
    <row r="453" spans="2:6" x14ac:dyDescent="0.35">
      <c r="B453" s="6"/>
      <c r="C453" s="6"/>
      <c r="D453" s="6"/>
      <c r="E453" s="28">
        <f t="shared" si="12"/>
        <v>0</v>
      </c>
      <c r="F453" s="28">
        <f t="shared" si="13"/>
        <v>0</v>
      </c>
    </row>
    <row r="454" spans="2:6" x14ac:dyDescent="0.35">
      <c r="B454" s="6"/>
      <c r="C454" s="6"/>
      <c r="D454" s="6"/>
      <c r="E454" s="28">
        <f t="shared" si="12"/>
        <v>0</v>
      </c>
      <c r="F454" s="28">
        <f t="shared" si="13"/>
        <v>0</v>
      </c>
    </row>
    <row r="455" spans="2:6" x14ac:dyDescent="0.35">
      <c r="B455" s="6"/>
      <c r="C455" s="6"/>
      <c r="D455" s="6"/>
      <c r="E455" s="28">
        <f t="shared" si="12"/>
        <v>0</v>
      </c>
      <c r="F455" s="28">
        <f t="shared" si="13"/>
        <v>0</v>
      </c>
    </row>
    <row r="456" spans="2:6" x14ac:dyDescent="0.35">
      <c r="B456" s="6"/>
      <c r="C456" s="6"/>
      <c r="D456" s="6"/>
      <c r="E456" s="28">
        <f t="shared" si="12"/>
        <v>0</v>
      </c>
      <c r="F456" s="28">
        <f t="shared" si="13"/>
        <v>0</v>
      </c>
    </row>
    <row r="457" spans="2:6" x14ac:dyDescent="0.35">
      <c r="B457" s="6"/>
      <c r="C457" s="6"/>
      <c r="D457" s="6"/>
      <c r="E457" s="28">
        <f t="shared" si="12"/>
        <v>0</v>
      </c>
      <c r="F457" s="28">
        <f t="shared" si="13"/>
        <v>0</v>
      </c>
    </row>
    <row r="458" spans="2:6" x14ac:dyDescent="0.35">
      <c r="B458" s="6"/>
      <c r="C458" s="6"/>
      <c r="D458" s="6"/>
      <c r="E458" s="28">
        <f t="shared" si="12"/>
        <v>0</v>
      </c>
      <c r="F458" s="28">
        <f t="shared" si="13"/>
        <v>0</v>
      </c>
    </row>
    <row r="459" spans="2:6" x14ac:dyDescent="0.35">
      <c r="B459" s="6"/>
      <c r="C459" s="6"/>
      <c r="D459" s="6"/>
      <c r="E459" s="28">
        <f t="shared" si="12"/>
        <v>0</v>
      </c>
      <c r="F459" s="28">
        <f t="shared" si="13"/>
        <v>0</v>
      </c>
    </row>
    <row r="460" spans="2:6" x14ac:dyDescent="0.35">
      <c r="B460" s="6"/>
      <c r="C460" s="6"/>
      <c r="D460" s="6"/>
      <c r="E460" s="28">
        <f t="shared" ref="E460:E523" si="14">(CalcHostUnitsFullStack(C460)*9000)/10000</f>
        <v>0</v>
      </c>
      <c r="F460" s="28">
        <f t="shared" ref="F460:F523" si="15">E460*D460</f>
        <v>0</v>
      </c>
    </row>
    <row r="461" spans="2:6" x14ac:dyDescent="0.35">
      <c r="B461" s="6"/>
      <c r="C461" s="6"/>
      <c r="D461" s="6"/>
      <c r="E461" s="28">
        <f t="shared" si="14"/>
        <v>0</v>
      </c>
      <c r="F461" s="28">
        <f t="shared" si="15"/>
        <v>0</v>
      </c>
    </row>
    <row r="462" spans="2:6" x14ac:dyDescent="0.35">
      <c r="B462" s="6"/>
      <c r="C462" s="6"/>
      <c r="D462" s="6"/>
      <c r="E462" s="28">
        <f t="shared" si="14"/>
        <v>0</v>
      </c>
      <c r="F462" s="28">
        <f t="shared" si="15"/>
        <v>0</v>
      </c>
    </row>
    <row r="463" spans="2:6" x14ac:dyDescent="0.35">
      <c r="B463" s="6"/>
      <c r="C463" s="6"/>
      <c r="D463" s="6"/>
      <c r="E463" s="28">
        <f t="shared" si="14"/>
        <v>0</v>
      </c>
      <c r="F463" s="28">
        <f t="shared" si="15"/>
        <v>0</v>
      </c>
    </row>
    <row r="464" spans="2:6" x14ac:dyDescent="0.35">
      <c r="B464" s="6"/>
      <c r="C464" s="6"/>
      <c r="D464" s="6"/>
      <c r="E464" s="28">
        <f t="shared" si="14"/>
        <v>0</v>
      </c>
      <c r="F464" s="28">
        <f t="shared" si="15"/>
        <v>0</v>
      </c>
    </row>
    <row r="465" spans="2:6" x14ac:dyDescent="0.35">
      <c r="B465" s="6"/>
      <c r="C465" s="6"/>
      <c r="D465" s="6"/>
      <c r="E465" s="28">
        <f t="shared" si="14"/>
        <v>0</v>
      </c>
      <c r="F465" s="28">
        <f t="shared" si="15"/>
        <v>0</v>
      </c>
    </row>
    <row r="466" spans="2:6" x14ac:dyDescent="0.35">
      <c r="B466" s="6"/>
      <c r="C466" s="6"/>
      <c r="D466" s="6"/>
      <c r="E466" s="28">
        <f t="shared" si="14"/>
        <v>0</v>
      </c>
      <c r="F466" s="28">
        <f t="shared" si="15"/>
        <v>0</v>
      </c>
    </row>
    <row r="467" spans="2:6" x14ac:dyDescent="0.35">
      <c r="B467" s="6"/>
      <c r="C467" s="6"/>
      <c r="D467" s="6"/>
      <c r="E467" s="28">
        <f t="shared" si="14"/>
        <v>0</v>
      </c>
      <c r="F467" s="28">
        <f t="shared" si="15"/>
        <v>0</v>
      </c>
    </row>
    <row r="468" spans="2:6" x14ac:dyDescent="0.35">
      <c r="B468" s="6"/>
      <c r="C468" s="6"/>
      <c r="D468" s="6"/>
      <c r="E468" s="28">
        <f t="shared" si="14"/>
        <v>0</v>
      </c>
      <c r="F468" s="28">
        <f t="shared" si="15"/>
        <v>0</v>
      </c>
    </row>
    <row r="469" spans="2:6" x14ac:dyDescent="0.35">
      <c r="B469" s="6"/>
      <c r="C469" s="6"/>
      <c r="D469" s="6"/>
      <c r="E469" s="28">
        <f t="shared" si="14"/>
        <v>0</v>
      </c>
      <c r="F469" s="28">
        <f t="shared" si="15"/>
        <v>0</v>
      </c>
    </row>
    <row r="470" spans="2:6" x14ac:dyDescent="0.35">
      <c r="B470" s="6"/>
      <c r="C470" s="6"/>
      <c r="D470" s="6"/>
      <c r="E470" s="28">
        <f t="shared" si="14"/>
        <v>0</v>
      </c>
      <c r="F470" s="28">
        <f t="shared" si="15"/>
        <v>0</v>
      </c>
    </row>
    <row r="471" spans="2:6" x14ac:dyDescent="0.35">
      <c r="B471" s="6"/>
      <c r="C471" s="6"/>
      <c r="D471" s="6"/>
      <c r="E471" s="28">
        <f t="shared" si="14"/>
        <v>0</v>
      </c>
      <c r="F471" s="28">
        <f t="shared" si="15"/>
        <v>0</v>
      </c>
    </row>
    <row r="472" spans="2:6" x14ac:dyDescent="0.35">
      <c r="B472" s="6"/>
      <c r="C472" s="6"/>
      <c r="D472" s="6"/>
      <c r="E472" s="28">
        <f t="shared" si="14"/>
        <v>0</v>
      </c>
      <c r="F472" s="28">
        <f t="shared" si="15"/>
        <v>0</v>
      </c>
    </row>
    <row r="473" spans="2:6" x14ac:dyDescent="0.35">
      <c r="B473" s="6"/>
      <c r="C473" s="6"/>
      <c r="D473" s="6"/>
      <c r="E473" s="28">
        <f t="shared" si="14"/>
        <v>0</v>
      </c>
      <c r="F473" s="28">
        <f t="shared" si="15"/>
        <v>0</v>
      </c>
    </row>
    <row r="474" spans="2:6" x14ac:dyDescent="0.35">
      <c r="B474" s="6"/>
      <c r="C474" s="6"/>
      <c r="D474" s="6"/>
      <c r="E474" s="28">
        <f t="shared" si="14"/>
        <v>0</v>
      </c>
      <c r="F474" s="28">
        <f t="shared" si="15"/>
        <v>0</v>
      </c>
    </row>
    <row r="475" spans="2:6" x14ac:dyDescent="0.35">
      <c r="B475" s="6"/>
      <c r="C475" s="6"/>
      <c r="D475" s="6"/>
      <c r="E475" s="28">
        <f t="shared" si="14"/>
        <v>0</v>
      </c>
      <c r="F475" s="28">
        <f t="shared" si="15"/>
        <v>0</v>
      </c>
    </row>
    <row r="476" spans="2:6" x14ac:dyDescent="0.35">
      <c r="B476" s="6"/>
      <c r="C476" s="6"/>
      <c r="D476" s="6"/>
      <c r="E476" s="28">
        <f t="shared" si="14"/>
        <v>0</v>
      </c>
      <c r="F476" s="28">
        <f t="shared" si="15"/>
        <v>0</v>
      </c>
    </row>
    <row r="477" spans="2:6" x14ac:dyDescent="0.35">
      <c r="B477" s="6"/>
      <c r="C477" s="6"/>
      <c r="D477" s="6"/>
      <c r="E477" s="28">
        <f t="shared" si="14"/>
        <v>0</v>
      </c>
      <c r="F477" s="28">
        <f t="shared" si="15"/>
        <v>0</v>
      </c>
    </row>
    <row r="478" spans="2:6" x14ac:dyDescent="0.35">
      <c r="B478" s="6"/>
      <c r="C478" s="6"/>
      <c r="D478" s="6"/>
      <c r="E478" s="28">
        <f t="shared" si="14"/>
        <v>0</v>
      </c>
      <c r="F478" s="28">
        <f t="shared" si="15"/>
        <v>0</v>
      </c>
    </row>
    <row r="479" spans="2:6" x14ac:dyDescent="0.35">
      <c r="B479" s="6"/>
      <c r="C479" s="6"/>
      <c r="D479" s="6"/>
      <c r="E479" s="28">
        <f t="shared" si="14"/>
        <v>0</v>
      </c>
      <c r="F479" s="28">
        <f t="shared" si="15"/>
        <v>0</v>
      </c>
    </row>
    <row r="480" spans="2:6" x14ac:dyDescent="0.35">
      <c r="B480" s="6"/>
      <c r="C480" s="6"/>
      <c r="D480" s="6"/>
      <c r="E480" s="28">
        <f t="shared" si="14"/>
        <v>0</v>
      </c>
      <c r="F480" s="28">
        <f t="shared" si="15"/>
        <v>0</v>
      </c>
    </row>
    <row r="481" spans="2:6" x14ac:dyDescent="0.35">
      <c r="B481" s="6"/>
      <c r="C481" s="6"/>
      <c r="D481" s="6"/>
      <c r="E481" s="28">
        <f t="shared" si="14"/>
        <v>0</v>
      </c>
      <c r="F481" s="28">
        <f t="shared" si="15"/>
        <v>0</v>
      </c>
    </row>
    <row r="482" spans="2:6" x14ac:dyDescent="0.35">
      <c r="B482" s="6"/>
      <c r="C482" s="6"/>
      <c r="D482" s="6"/>
      <c r="E482" s="28">
        <f t="shared" si="14"/>
        <v>0</v>
      </c>
      <c r="F482" s="28">
        <f t="shared" si="15"/>
        <v>0</v>
      </c>
    </row>
    <row r="483" spans="2:6" x14ac:dyDescent="0.35">
      <c r="B483" s="6"/>
      <c r="C483" s="6"/>
      <c r="D483" s="6"/>
      <c r="E483" s="28">
        <f t="shared" si="14"/>
        <v>0</v>
      </c>
      <c r="F483" s="28">
        <f t="shared" si="15"/>
        <v>0</v>
      </c>
    </row>
    <row r="484" spans="2:6" x14ac:dyDescent="0.35">
      <c r="B484" s="6"/>
      <c r="C484" s="6"/>
      <c r="D484" s="6"/>
      <c r="E484" s="28">
        <f t="shared" si="14"/>
        <v>0</v>
      </c>
      <c r="F484" s="28">
        <f t="shared" si="15"/>
        <v>0</v>
      </c>
    </row>
    <row r="485" spans="2:6" x14ac:dyDescent="0.35">
      <c r="B485" s="6"/>
      <c r="C485" s="6"/>
      <c r="D485" s="6"/>
      <c r="E485" s="28">
        <f t="shared" si="14"/>
        <v>0</v>
      </c>
      <c r="F485" s="28">
        <f t="shared" si="15"/>
        <v>0</v>
      </c>
    </row>
    <row r="486" spans="2:6" x14ac:dyDescent="0.35">
      <c r="B486" s="6"/>
      <c r="C486" s="6"/>
      <c r="D486" s="6"/>
      <c r="E486" s="28">
        <f t="shared" si="14"/>
        <v>0</v>
      </c>
      <c r="F486" s="28">
        <f t="shared" si="15"/>
        <v>0</v>
      </c>
    </row>
    <row r="487" spans="2:6" x14ac:dyDescent="0.35">
      <c r="B487" s="6"/>
      <c r="C487" s="6"/>
      <c r="D487" s="6"/>
      <c r="E487" s="28">
        <f t="shared" si="14"/>
        <v>0</v>
      </c>
      <c r="F487" s="28">
        <f t="shared" si="15"/>
        <v>0</v>
      </c>
    </row>
    <row r="488" spans="2:6" x14ac:dyDescent="0.35">
      <c r="B488" s="6"/>
      <c r="C488" s="6"/>
      <c r="D488" s="6"/>
      <c r="E488" s="28">
        <f t="shared" si="14"/>
        <v>0</v>
      </c>
      <c r="F488" s="28">
        <f t="shared" si="15"/>
        <v>0</v>
      </c>
    </row>
    <row r="489" spans="2:6" x14ac:dyDescent="0.35">
      <c r="B489" s="6"/>
      <c r="C489" s="6"/>
      <c r="D489" s="6"/>
      <c r="E489" s="28">
        <f t="shared" si="14"/>
        <v>0</v>
      </c>
      <c r="F489" s="28">
        <f t="shared" si="15"/>
        <v>0</v>
      </c>
    </row>
    <row r="490" spans="2:6" x14ac:dyDescent="0.35">
      <c r="B490" s="6"/>
      <c r="C490" s="6"/>
      <c r="D490" s="6"/>
      <c r="E490" s="28">
        <f t="shared" si="14"/>
        <v>0</v>
      </c>
      <c r="F490" s="28">
        <f t="shared" si="15"/>
        <v>0</v>
      </c>
    </row>
    <row r="491" spans="2:6" x14ac:dyDescent="0.35">
      <c r="B491" s="6"/>
      <c r="C491" s="6"/>
      <c r="D491" s="6"/>
      <c r="E491" s="28">
        <f t="shared" si="14"/>
        <v>0</v>
      </c>
      <c r="F491" s="28">
        <f t="shared" si="15"/>
        <v>0</v>
      </c>
    </row>
    <row r="492" spans="2:6" x14ac:dyDescent="0.35">
      <c r="B492" s="6"/>
      <c r="C492" s="6"/>
      <c r="D492" s="6"/>
      <c r="E492" s="28">
        <f t="shared" si="14"/>
        <v>0</v>
      </c>
      <c r="F492" s="28">
        <f t="shared" si="15"/>
        <v>0</v>
      </c>
    </row>
    <row r="493" spans="2:6" x14ac:dyDescent="0.35">
      <c r="B493" s="6"/>
      <c r="C493" s="6"/>
      <c r="D493" s="6"/>
      <c r="E493" s="28">
        <f t="shared" si="14"/>
        <v>0</v>
      </c>
      <c r="F493" s="28">
        <f t="shared" si="15"/>
        <v>0</v>
      </c>
    </row>
    <row r="494" spans="2:6" x14ac:dyDescent="0.35">
      <c r="B494" s="6"/>
      <c r="C494" s="6"/>
      <c r="D494" s="6"/>
      <c r="E494" s="28">
        <f t="shared" si="14"/>
        <v>0</v>
      </c>
      <c r="F494" s="28">
        <f t="shared" si="15"/>
        <v>0</v>
      </c>
    </row>
    <row r="495" spans="2:6" x14ac:dyDescent="0.35">
      <c r="B495" s="6"/>
      <c r="C495" s="6"/>
      <c r="D495" s="6"/>
      <c r="E495" s="28">
        <f t="shared" si="14"/>
        <v>0</v>
      </c>
      <c r="F495" s="28">
        <f t="shared" si="15"/>
        <v>0</v>
      </c>
    </row>
    <row r="496" spans="2:6" x14ac:dyDescent="0.35">
      <c r="B496" s="6"/>
      <c r="C496" s="6"/>
      <c r="D496" s="6"/>
      <c r="E496" s="28">
        <f t="shared" si="14"/>
        <v>0</v>
      </c>
      <c r="F496" s="28">
        <f t="shared" si="15"/>
        <v>0</v>
      </c>
    </row>
    <row r="497" spans="2:6" x14ac:dyDescent="0.35">
      <c r="B497" s="6"/>
      <c r="C497" s="6"/>
      <c r="D497" s="6"/>
      <c r="E497" s="28">
        <f t="shared" si="14"/>
        <v>0</v>
      </c>
      <c r="F497" s="28">
        <f t="shared" si="15"/>
        <v>0</v>
      </c>
    </row>
    <row r="498" spans="2:6" x14ac:dyDescent="0.35">
      <c r="B498" s="6"/>
      <c r="C498" s="6"/>
      <c r="D498" s="6"/>
      <c r="E498" s="28">
        <f t="shared" si="14"/>
        <v>0</v>
      </c>
      <c r="F498" s="28">
        <f t="shared" si="15"/>
        <v>0</v>
      </c>
    </row>
    <row r="499" spans="2:6" x14ac:dyDescent="0.35">
      <c r="B499" s="6"/>
      <c r="C499" s="6"/>
      <c r="D499" s="6"/>
      <c r="E499" s="28">
        <f t="shared" si="14"/>
        <v>0</v>
      </c>
      <c r="F499" s="28">
        <f t="shared" si="15"/>
        <v>0</v>
      </c>
    </row>
    <row r="500" spans="2:6" x14ac:dyDescent="0.35">
      <c r="B500" s="6"/>
      <c r="C500" s="6"/>
      <c r="D500" s="6"/>
      <c r="E500" s="28">
        <f t="shared" si="14"/>
        <v>0</v>
      </c>
      <c r="F500" s="28">
        <f t="shared" si="15"/>
        <v>0</v>
      </c>
    </row>
    <row r="501" spans="2:6" x14ac:dyDescent="0.35">
      <c r="B501" s="6"/>
      <c r="C501" s="6"/>
      <c r="D501" s="6"/>
      <c r="E501" s="28">
        <f t="shared" si="14"/>
        <v>0</v>
      </c>
      <c r="F501" s="28">
        <f t="shared" si="15"/>
        <v>0</v>
      </c>
    </row>
    <row r="502" spans="2:6" x14ac:dyDescent="0.35">
      <c r="B502" s="6"/>
      <c r="C502" s="6"/>
      <c r="D502" s="6"/>
      <c r="E502" s="28">
        <f t="shared" si="14"/>
        <v>0</v>
      </c>
      <c r="F502" s="28">
        <f t="shared" si="15"/>
        <v>0</v>
      </c>
    </row>
    <row r="503" spans="2:6" x14ac:dyDescent="0.35">
      <c r="B503" s="6"/>
      <c r="C503" s="6"/>
      <c r="D503" s="6"/>
      <c r="E503" s="28">
        <f t="shared" si="14"/>
        <v>0</v>
      </c>
      <c r="F503" s="28">
        <f t="shared" si="15"/>
        <v>0</v>
      </c>
    </row>
    <row r="504" spans="2:6" x14ac:dyDescent="0.35">
      <c r="B504" s="6"/>
      <c r="C504" s="6"/>
      <c r="D504" s="6"/>
      <c r="E504" s="28">
        <f t="shared" si="14"/>
        <v>0</v>
      </c>
      <c r="F504" s="28">
        <f t="shared" si="15"/>
        <v>0</v>
      </c>
    </row>
    <row r="505" spans="2:6" x14ac:dyDescent="0.35">
      <c r="B505" s="6"/>
      <c r="C505" s="6"/>
      <c r="D505" s="6"/>
      <c r="E505" s="28">
        <f t="shared" si="14"/>
        <v>0</v>
      </c>
      <c r="F505" s="28">
        <f t="shared" si="15"/>
        <v>0</v>
      </c>
    </row>
    <row r="506" spans="2:6" x14ac:dyDescent="0.35">
      <c r="B506" s="6"/>
      <c r="C506" s="6"/>
      <c r="D506" s="6"/>
      <c r="E506" s="28">
        <f t="shared" si="14"/>
        <v>0</v>
      </c>
      <c r="F506" s="28">
        <f t="shared" si="15"/>
        <v>0</v>
      </c>
    </row>
    <row r="507" spans="2:6" x14ac:dyDescent="0.35">
      <c r="B507" s="6"/>
      <c r="C507" s="6"/>
      <c r="D507" s="6"/>
      <c r="E507" s="28">
        <f t="shared" si="14"/>
        <v>0</v>
      </c>
      <c r="F507" s="28">
        <f t="shared" si="15"/>
        <v>0</v>
      </c>
    </row>
    <row r="508" spans="2:6" x14ac:dyDescent="0.35">
      <c r="B508" s="6"/>
      <c r="C508" s="6"/>
      <c r="D508" s="6"/>
      <c r="E508" s="28">
        <f t="shared" si="14"/>
        <v>0</v>
      </c>
      <c r="F508" s="28">
        <f t="shared" si="15"/>
        <v>0</v>
      </c>
    </row>
    <row r="509" spans="2:6" x14ac:dyDescent="0.35">
      <c r="B509" s="6"/>
      <c r="C509" s="6"/>
      <c r="D509" s="6"/>
      <c r="E509" s="28">
        <f t="shared" si="14"/>
        <v>0</v>
      </c>
      <c r="F509" s="28">
        <f t="shared" si="15"/>
        <v>0</v>
      </c>
    </row>
    <row r="510" spans="2:6" x14ac:dyDescent="0.35">
      <c r="B510" s="6"/>
      <c r="C510" s="6"/>
      <c r="D510" s="6"/>
      <c r="E510" s="28">
        <f t="shared" si="14"/>
        <v>0</v>
      </c>
      <c r="F510" s="28">
        <f t="shared" si="15"/>
        <v>0</v>
      </c>
    </row>
    <row r="511" spans="2:6" x14ac:dyDescent="0.35">
      <c r="B511" s="6"/>
      <c r="C511" s="6"/>
      <c r="D511" s="6"/>
      <c r="E511" s="28">
        <f t="shared" si="14"/>
        <v>0</v>
      </c>
      <c r="F511" s="28">
        <f t="shared" si="15"/>
        <v>0</v>
      </c>
    </row>
    <row r="512" spans="2:6" x14ac:dyDescent="0.35">
      <c r="B512" s="6"/>
      <c r="C512" s="6"/>
      <c r="D512" s="6"/>
      <c r="E512" s="28">
        <f t="shared" si="14"/>
        <v>0</v>
      </c>
      <c r="F512" s="28">
        <f t="shared" si="15"/>
        <v>0</v>
      </c>
    </row>
    <row r="513" spans="2:6" x14ac:dyDescent="0.35">
      <c r="B513" s="6"/>
      <c r="C513" s="6"/>
      <c r="D513" s="6"/>
      <c r="E513" s="28">
        <f t="shared" si="14"/>
        <v>0</v>
      </c>
      <c r="F513" s="28">
        <f t="shared" si="15"/>
        <v>0</v>
      </c>
    </row>
    <row r="514" spans="2:6" x14ac:dyDescent="0.35">
      <c r="B514" s="6"/>
      <c r="C514" s="6"/>
      <c r="D514" s="6"/>
      <c r="E514" s="28">
        <f t="shared" si="14"/>
        <v>0</v>
      </c>
      <c r="F514" s="28">
        <f t="shared" si="15"/>
        <v>0</v>
      </c>
    </row>
    <row r="515" spans="2:6" x14ac:dyDescent="0.35">
      <c r="B515" s="6"/>
      <c r="C515" s="6"/>
      <c r="D515" s="6"/>
      <c r="E515" s="28">
        <f t="shared" si="14"/>
        <v>0</v>
      </c>
      <c r="F515" s="28">
        <f t="shared" si="15"/>
        <v>0</v>
      </c>
    </row>
    <row r="516" spans="2:6" x14ac:dyDescent="0.35">
      <c r="B516" s="6"/>
      <c r="C516" s="6"/>
      <c r="D516" s="6"/>
      <c r="E516" s="28">
        <f t="shared" si="14"/>
        <v>0</v>
      </c>
      <c r="F516" s="28">
        <f t="shared" si="15"/>
        <v>0</v>
      </c>
    </row>
    <row r="517" spans="2:6" x14ac:dyDescent="0.35">
      <c r="B517" s="6"/>
      <c r="C517" s="6"/>
      <c r="D517" s="6"/>
      <c r="E517" s="28">
        <f t="shared" si="14"/>
        <v>0</v>
      </c>
      <c r="F517" s="28">
        <f t="shared" si="15"/>
        <v>0</v>
      </c>
    </row>
    <row r="518" spans="2:6" x14ac:dyDescent="0.35">
      <c r="B518" s="6"/>
      <c r="C518" s="6"/>
      <c r="D518" s="6"/>
      <c r="E518" s="28">
        <f t="shared" si="14"/>
        <v>0</v>
      </c>
      <c r="F518" s="28">
        <f t="shared" si="15"/>
        <v>0</v>
      </c>
    </row>
    <row r="519" spans="2:6" x14ac:dyDescent="0.35">
      <c r="B519" s="6"/>
      <c r="C519" s="6"/>
      <c r="D519" s="6"/>
      <c r="E519" s="28">
        <f t="shared" si="14"/>
        <v>0</v>
      </c>
      <c r="F519" s="28">
        <f t="shared" si="15"/>
        <v>0</v>
      </c>
    </row>
    <row r="520" spans="2:6" x14ac:dyDescent="0.35">
      <c r="B520" s="6"/>
      <c r="C520" s="6"/>
      <c r="D520" s="6"/>
      <c r="E520" s="28">
        <f t="shared" si="14"/>
        <v>0</v>
      </c>
      <c r="F520" s="28">
        <f t="shared" si="15"/>
        <v>0</v>
      </c>
    </row>
    <row r="521" spans="2:6" x14ac:dyDescent="0.35">
      <c r="B521" s="6"/>
      <c r="C521" s="6"/>
      <c r="D521" s="6"/>
      <c r="E521" s="28">
        <f t="shared" si="14"/>
        <v>0</v>
      </c>
      <c r="F521" s="28">
        <f t="shared" si="15"/>
        <v>0</v>
      </c>
    </row>
    <row r="522" spans="2:6" x14ac:dyDescent="0.35">
      <c r="B522" s="6"/>
      <c r="C522" s="6"/>
      <c r="D522" s="6"/>
      <c r="E522" s="28">
        <f t="shared" si="14"/>
        <v>0</v>
      </c>
      <c r="F522" s="28">
        <f t="shared" si="15"/>
        <v>0</v>
      </c>
    </row>
    <row r="523" spans="2:6" x14ac:dyDescent="0.35">
      <c r="B523" s="6"/>
      <c r="C523" s="6"/>
      <c r="D523" s="6"/>
      <c r="E523" s="28">
        <f t="shared" si="14"/>
        <v>0</v>
      </c>
      <c r="F523" s="28">
        <f t="shared" si="15"/>
        <v>0</v>
      </c>
    </row>
    <row r="524" spans="2:6" x14ac:dyDescent="0.35">
      <c r="B524" s="6"/>
      <c r="C524" s="6"/>
      <c r="D524" s="6"/>
      <c r="E524" s="28">
        <f t="shared" ref="E524:E587" si="16">(CalcHostUnitsFullStack(C524)*9000)/10000</f>
        <v>0</v>
      </c>
      <c r="F524" s="28">
        <f t="shared" ref="F524:F587" si="17">E524*D524</f>
        <v>0</v>
      </c>
    </row>
    <row r="525" spans="2:6" x14ac:dyDescent="0.35">
      <c r="B525" s="6"/>
      <c r="C525" s="6"/>
      <c r="D525" s="6"/>
      <c r="E525" s="28">
        <f t="shared" si="16"/>
        <v>0</v>
      </c>
      <c r="F525" s="28">
        <f t="shared" si="17"/>
        <v>0</v>
      </c>
    </row>
    <row r="526" spans="2:6" x14ac:dyDescent="0.35">
      <c r="B526" s="6"/>
      <c r="C526" s="6"/>
      <c r="D526" s="6"/>
      <c r="E526" s="28">
        <f t="shared" si="16"/>
        <v>0</v>
      </c>
      <c r="F526" s="28">
        <f t="shared" si="17"/>
        <v>0</v>
      </c>
    </row>
    <row r="527" spans="2:6" x14ac:dyDescent="0.35">
      <c r="B527" s="6"/>
      <c r="C527" s="6"/>
      <c r="D527" s="6"/>
      <c r="E527" s="28">
        <f t="shared" si="16"/>
        <v>0</v>
      </c>
      <c r="F527" s="28">
        <f t="shared" si="17"/>
        <v>0</v>
      </c>
    </row>
    <row r="528" spans="2:6" x14ac:dyDescent="0.35">
      <c r="B528" s="6"/>
      <c r="C528" s="6"/>
      <c r="D528" s="6"/>
      <c r="E528" s="28">
        <f t="shared" si="16"/>
        <v>0</v>
      </c>
      <c r="F528" s="28">
        <f t="shared" si="17"/>
        <v>0</v>
      </c>
    </row>
    <row r="529" spans="2:6" x14ac:dyDescent="0.35">
      <c r="B529" s="6"/>
      <c r="C529" s="6"/>
      <c r="D529" s="6"/>
      <c r="E529" s="28">
        <f t="shared" si="16"/>
        <v>0</v>
      </c>
      <c r="F529" s="28">
        <f t="shared" si="17"/>
        <v>0</v>
      </c>
    </row>
    <row r="530" spans="2:6" x14ac:dyDescent="0.35">
      <c r="B530" s="6"/>
      <c r="C530" s="6"/>
      <c r="D530" s="6"/>
      <c r="E530" s="28">
        <f t="shared" si="16"/>
        <v>0</v>
      </c>
      <c r="F530" s="28">
        <f t="shared" si="17"/>
        <v>0</v>
      </c>
    </row>
    <row r="531" spans="2:6" x14ac:dyDescent="0.35">
      <c r="B531" s="6"/>
      <c r="C531" s="6"/>
      <c r="D531" s="6"/>
      <c r="E531" s="28">
        <f t="shared" si="16"/>
        <v>0</v>
      </c>
      <c r="F531" s="28">
        <f t="shared" si="17"/>
        <v>0</v>
      </c>
    </row>
    <row r="532" spans="2:6" x14ac:dyDescent="0.35">
      <c r="B532" s="6"/>
      <c r="C532" s="6"/>
      <c r="D532" s="6"/>
      <c r="E532" s="28">
        <f t="shared" si="16"/>
        <v>0</v>
      </c>
      <c r="F532" s="28">
        <f t="shared" si="17"/>
        <v>0</v>
      </c>
    </row>
    <row r="533" spans="2:6" x14ac:dyDescent="0.35">
      <c r="B533" s="6"/>
      <c r="C533" s="6"/>
      <c r="D533" s="6"/>
      <c r="E533" s="28">
        <f t="shared" si="16"/>
        <v>0</v>
      </c>
      <c r="F533" s="28">
        <f t="shared" si="17"/>
        <v>0</v>
      </c>
    </row>
    <row r="534" spans="2:6" x14ac:dyDescent="0.35">
      <c r="B534" s="6"/>
      <c r="C534" s="6"/>
      <c r="D534" s="6"/>
      <c r="E534" s="28">
        <f t="shared" si="16"/>
        <v>0</v>
      </c>
      <c r="F534" s="28">
        <f t="shared" si="17"/>
        <v>0</v>
      </c>
    </row>
    <row r="535" spans="2:6" x14ac:dyDescent="0.35">
      <c r="B535" s="6"/>
      <c r="C535" s="6"/>
      <c r="D535" s="6"/>
      <c r="E535" s="28">
        <f t="shared" si="16"/>
        <v>0</v>
      </c>
      <c r="F535" s="28">
        <f t="shared" si="17"/>
        <v>0</v>
      </c>
    </row>
    <row r="536" spans="2:6" x14ac:dyDescent="0.35">
      <c r="B536" s="6"/>
      <c r="C536" s="6"/>
      <c r="D536" s="6"/>
      <c r="E536" s="28">
        <f t="shared" si="16"/>
        <v>0</v>
      </c>
      <c r="F536" s="28">
        <f t="shared" si="17"/>
        <v>0</v>
      </c>
    </row>
    <row r="537" spans="2:6" x14ac:dyDescent="0.35">
      <c r="B537" s="6"/>
      <c r="C537" s="6"/>
      <c r="D537" s="6"/>
      <c r="E537" s="28">
        <f t="shared" si="16"/>
        <v>0</v>
      </c>
      <c r="F537" s="28">
        <f t="shared" si="17"/>
        <v>0</v>
      </c>
    </row>
    <row r="538" spans="2:6" x14ac:dyDescent="0.35">
      <c r="B538" s="6"/>
      <c r="C538" s="6"/>
      <c r="D538" s="6"/>
      <c r="E538" s="28">
        <f t="shared" si="16"/>
        <v>0</v>
      </c>
      <c r="F538" s="28">
        <f t="shared" si="17"/>
        <v>0</v>
      </c>
    </row>
    <row r="539" spans="2:6" x14ac:dyDescent="0.35">
      <c r="B539" s="6"/>
      <c r="C539" s="6"/>
      <c r="D539" s="6"/>
      <c r="E539" s="28">
        <f t="shared" si="16"/>
        <v>0</v>
      </c>
      <c r="F539" s="28">
        <f t="shared" si="17"/>
        <v>0</v>
      </c>
    </row>
    <row r="540" spans="2:6" x14ac:dyDescent="0.35">
      <c r="B540" s="6"/>
      <c r="C540" s="6"/>
      <c r="D540" s="6"/>
      <c r="E540" s="28">
        <f t="shared" si="16"/>
        <v>0</v>
      </c>
      <c r="F540" s="28">
        <f t="shared" si="17"/>
        <v>0</v>
      </c>
    </row>
    <row r="541" spans="2:6" x14ac:dyDescent="0.35">
      <c r="B541" s="6"/>
      <c r="C541" s="6"/>
      <c r="D541" s="6"/>
      <c r="E541" s="28">
        <f t="shared" si="16"/>
        <v>0</v>
      </c>
      <c r="F541" s="28">
        <f t="shared" si="17"/>
        <v>0</v>
      </c>
    </row>
    <row r="542" spans="2:6" x14ac:dyDescent="0.35">
      <c r="B542" s="6"/>
      <c r="C542" s="6"/>
      <c r="D542" s="6"/>
      <c r="E542" s="28">
        <f t="shared" si="16"/>
        <v>0</v>
      </c>
      <c r="F542" s="28">
        <f t="shared" si="17"/>
        <v>0</v>
      </c>
    </row>
    <row r="543" spans="2:6" x14ac:dyDescent="0.35">
      <c r="B543" s="6"/>
      <c r="C543" s="6"/>
      <c r="D543" s="6"/>
      <c r="E543" s="28">
        <f t="shared" si="16"/>
        <v>0</v>
      </c>
      <c r="F543" s="28">
        <f t="shared" si="17"/>
        <v>0</v>
      </c>
    </row>
    <row r="544" spans="2:6" x14ac:dyDescent="0.35">
      <c r="B544" s="6"/>
      <c r="C544" s="6"/>
      <c r="D544" s="6"/>
      <c r="E544" s="28">
        <f t="shared" si="16"/>
        <v>0</v>
      </c>
      <c r="F544" s="28">
        <f t="shared" si="17"/>
        <v>0</v>
      </c>
    </row>
    <row r="545" spans="2:6" x14ac:dyDescent="0.35">
      <c r="B545" s="6"/>
      <c r="C545" s="6"/>
      <c r="D545" s="6"/>
      <c r="E545" s="28">
        <f t="shared" si="16"/>
        <v>0</v>
      </c>
      <c r="F545" s="28">
        <f t="shared" si="17"/>
        <v>0</v>
      </c>
    </row>
    <row r="546" spans="2:6" x14ac:dyDescent="0.35">
      <c r="B546" s="6"/>
      <c r="C546" s="6"/>
      <c r="D546" s="6"/>
      <c r="E546" s="28">
        <f t="shared" si="16"/>
        <v>0</v>
      </c>
      <c r="F546" s="28">
        <f t="shared" si="17"/>
        <v>0</v>
      </c>
    </row>
    <row r="547" spans="2:6" x14ac:dyDescent="0.35">
      <c r="B547" s="6"/>
      <c r="C547" s="6"/>
      <c r="D547" s="6"/>
      <c r="E547" s="28">
        <f t="shared" si="16"/>
        <v>0</v>
      </c>
      <c r="F547" s="28">
        <f t="shared" si="17"/>
        <v>0</v>
      </c>
    </row>
    <row r="548" spans="2:6" x14ac:dyDescent="0.35">
      <c r="B548" s="6"/>
      <c r="C548" s="6"/>
      <c r="D548" s="6"/>
      <c r="E548" s="28">
        <f t="shared" si="16"/>
        <v>0</v>
      </c>
      <c r="F548" s="28">
        <f t="shared" si="17"/>
        <v>0</v>
      </c>
    </row>
    <row r="549" spans="2:6" x14ac:dyDescent="0.35">
      <c r="B549" s="6"/>
      <c r="C549" s="6"/>
      <c r="D549" s="6"/>
      <c r="E549" s="28">
        <f t="shared" si="16"/>
        <v>0</v>
      </c>
      <c r="F549" s="28">
        <f t="shared" si="17"/>
        <v>0</v>
      </c>
    </row>
    <row r="550" spans="2:6" x14ac:dyDescent="0.35">
      <c r="B550" s="6"/>
      <c r="C550" s="6"/>
      <c r="D550" s="6"/>
      <c r="E550" s="28">
        <f t="shared" si="16"/>
        <v>0</v>
      </c>
      <c r="F550" s="28">
        <f t="shared" si="17"/>
        <v>0</v>
      </c>
    </row>
    <row r="551" spans="2:6" x14ac:dyDescent="0.35">
      <c r="B551" s="6"/>
      <c r="C551" s="6"/>
      <c r="D551" s="6"/>
      <c r="E551" s="28">
        <f t="shared" si="16"/>
        <v>0</v>
      </c>
      <c r="F551" s="28">
        <f t="shared" si="17"/>
        <v>0</v>
      </c>
    </row>
    <row r="552" spans="2:6" x14ac:dyDescent="0.35">
      <c r="B552" s="6"/>
      <c r="C552" s="6"/>
      <c r="D552" s="6"/>
      <c r="E552" s="28">
        <f t="shared" si="16"/>
        <v>0</v>
      </c>
      <c r="F552" s="28">
        <f t="shared" si="17"/>
        <v>0</v>
      </c>
    </row>
    <row r="553" spans="2:6" x14ac:dyDescent="0.35">
      <c r="B553" s="6"/>
      <c r="C553" s="6"/>
      <c r="D553" s="6"/>
      <c r="E553" s="28">
        <f t="shared" si="16"/>
        <v>0</v>
      </c>
      <c r="F553" s="28">
        <f t="shared" si="17"/>
        <v>0</v>
      </c>
    </row>
    <row r="554" spans="2:6" x14ac:dyDescent="0.35">
      <c r="B554" s="6"/>
      <c r="C554" s="6"/>
      <c r="D554" s="6"/>
      <c r="E554" s="28">
        <f t="shared" si="16"/>
        <v>0</v>
      </c>
      <c r="F554" s="28">
        <f t="shared" si="17"/>
        <v>0</v>
      </c>
    </row>
    <row r="555" spans="2:6" x14ac:dyDescent="0.35">
      <c r="B555" s="6"/>
      <c r="C555" s="6"/>
      <c r="D555" s="6"/>
      <c r="E555" s="28">
        <f t="shared" si="16"/>
        <v>0</v>
      </c>
      <c r="F555" s="28">
        <f t="shared" si="17"/>
        <v>0</v>
      </c>
    </row>
    <row r="556" spans="2:6" x14ac:dyDescent="0.35">
      <c r="B556" s="6"/>
      <c r="C556" s="6"/>
      <c r="D556" s="6"/>
      <c r="E556" s="28">
        <f t="shared" si="16"/>
        <v>0</v>
      </c>
      <c r="F556" s="28">
        <f t="shared" si="17"/>
        <v>0</v>
      </c>
    </row>
    <row r="557" spans="2:6" x14ac:dyDescent="0.35">
      <c r="B557" s="6"/>
      <c r="C557" s="6"/>
      <c r="D557" s="6"/>
      <c r="E557" s="28">
        <f t="shared" si="16"/>
        <v>0</v>
      </c>
      <c r="F557" s="28">
        <f t="shared" si="17"/>
        <v>0</v>
      </c>
    </row>
    <row r="558" spans="2:6" x14ac:dyDescent="0.35">
      <c r="B558" s="6"/>
      <c r="C558" s="6"/>
      <c r="D558" s="6"/>
      <c r="E558" s="28">
        <f t="shared" si="16"/>
        <v>0</v>
      </c>
      <c r="F558" s="28">
        <f t="shared" si="17"/>
        <v>0</v>
      </c>
    </row>
    <row r="559" spans="2:6" x14ac:dyDescent="0.35">
      <c r="B559" s="6"/>
      <c r="C559" s="6"/>
      <c r="D559" s="6"/>
      <c r="E559" s="28">
        <f t="shared" si="16"/>
        <v>0</v>
      </c>
      <c r="F559" s="28">
        <f t="shared" si="17"/>
        <v>0</v>
      </c>
    </row>
    <row r="560" spans="2:6" x14ac:dyDescent="0.35">
      <c r="B560" s="6"/>
      <c r="C560" s="6"/>
      <c r="D560" s="6"/>
      <c r="E560" s="28">
        <f t="shared" si="16"/>
        <v>0</v>
      </c>
      <c r="F560" s="28">
        <f t="shared" si="17"/>
        <v>0</v>
      </c>
    </row>
    <row r="561" spans="2:6" x14ac:dyDescent="0.35">
      <c r="B561" s="6"/>
      <c r="C561" s="6"/>
      <c r="D561" s="6"/>
      <c r="E561" s="28">
        <f t="shared" si="16"/>
        <v>0</v>
      </c>
      <c r="F561" s="28">
        <f t="shared" si="17"/>
        <v>0</v>
      </c>
    </row>
    <row r="562" spans="2:6" x14ac:dyDescent="0.35">
      <c r="B562" s="6"/>
      <c r="C562" s="6"/>
      <c r="D562" s="6"/>
      <c r="E562" s="28">
        <f t="shared" si="16"/>
        <v>0</v>
      </c>
      <c r="F562" s="28">
        <f t="shared" si="17"/>
        <v>0</v>
      </c>
    </row>
    <row r="563" spans="2:6" x14ac:dyDescent="0.35">
      <c r="B563" s="6"/>
      <c r="C563" s="6"/>
      <c r="D563" s="6"/>
      <c r="E563" s="28">
        <f t="shared" si="16"/>
        <v>0</v>
      </c>
      <c r="F563" s="28">
        <f t="shared" si="17"/>
        <v>0</v>
      </c>
    </row>
    <row r="564" spans="2:6" x14ac:dyDescent="0.35">
      <c r="B564" s="6"/>
      <c r="C564" s="6"/>
      <c r="D564" s="6"/>
      <c r="E564" s="28">
        <f t="shared" si="16"/>
        <v>0</v>
      </c>
      <c r="F564" s="28">
        <f t="shared" si="17"/>
        <v>0</v>
      </c>
    </row>
    <row r="565" spans="2:6" x14ac:dyDescent="0.35">
      <c r="B565" s="6"/>
      <c r="C565" s="6"/>
      <c r="D565" s="6"/>
      <c r="E565" s="28">
        <f t="shared" si="16"/>
        <v>0</v>
      </c>
      <c r="F565" s="28">
        <f t="shared" si="17"/>
        <v>0</v>
      </c>
    </row>
    <row r="566" spans="2:6" x14ac:dyDescent="0.35">
      <c r="B566" s="6"/>
      <c r="C566" s="6"/>
      <c r="D566" s="6"/>
      <c r="E566" s="28">
        <f t="shared" si="16"/>
        <v>0</v>
      </c>
      <c r="F566" s="28">
        <f t="shared" si="17"/>
        <v>0</v>
      </c>
    </row>
    <row r="567" spans="2:6" x14ac:dyDescent="0.35">
      <c r="B567" s="6"/>
      <c r="C567" s="6"/>
      <c r="D567" s="6"/>
      <c r="E567" s="28">
        <f t="shared" si="16"/>
        <v>0</v>
      </c>
      <c r="F567" s="28">
        <f t="shared" si="17"/>
        <v>0</v>
      </c>
    </row>
    <row r="568" spans="2:6" x14ac:dyDescent="0.35">
      <c r="B568" s="6"/>
      <c r="C568" s="6"/>
      <c r="D568" s="6"/>
      <c r="E568" s="28">
        <f t="shared" si="16"/>
        <v>0</v>
      </c>
      <c r="F568" s="28">
        <f t="shared" si="17"/>
        <v>0</v>
      </c>
    </row>
    <row r="569" spans="2:6" x14ac:dyDescent="0.35">
      <c r="B569" s="6"/>
      <c r="C569" s="6"/>
      <c r="D569" s="6"/>
      <c r="E569" s="28">
        <f t="shared" si="16"/>
        <v>0</v>
      </c>
      <c r="F569" s="28">
        <f t="shared" si="17"/>
        <v>0</v>
      </c>
    </row>
    <row r="570" spans="2:6" x14ac:dyDescent="0.35">
      <c r="B570" s="6"/>
      <c r="C570" s="6"/>
      <c r="D570" s="6"/>
      <c r="E570" s="28">
        <f t="shared" si="16"/>
        <v>0</v>
      </c>
      <c r="F570" s="28">
        <f t="shared" si="17"/>
        <v>0</v>
      </c>
    </row>
    <row r="571" spans="2:6" x14ac:dyDescent="0.35">
      <c r="B571" s="6"/>
      <c r="C571" s="6"/>
      <c r="D571" s="6"/>
      <c r="E571" s="28">
        <f t="shared" si="16"/>
        <v>0</v>
      </c>
      <c r="F571" s="28">
        <f t="shared" si="17"/>
        <v>0</v>
      </c>
    </row>
    <row r="572" spans="2:6" x14ac:dyDescent="0.35">
      <c r="B572" s="6"/>
      <c r="C572" s="6"/>
      <c r="D572" s="6"/>
      <c r="E572" s="28">
        <f t="shared" si="16"/>
        <v>0</v>
      </c>
      <c r="F572" s="28">
        <f t="shared" si="17"/>
        <v>0</v>
      </c>
    </row>
    <row r="573" spans="2:6" x14ac:dyDescent="0.35">
      <c r="B573" s="6"/>
      <c r="C573" s="6"/>
      <c r="D573" s="6"/>
      <c r="E573" s="28">
        <f t="shared" si="16"/>
        <v>0</v>
      </c>
      <c r="F573" s="28">
        <f t="shared" si="17"/>
        <v>0</v>
      </c>
    </row>
    <row r="574" spans="2:6" x14ac:dyDescent="0.35">
      <c r="B574" s="6"/>
      <c r="C574" s="6"/>
      <c r="D574" s="6"/>
      <c r="E574" s="28">
        <f t="shared" si="16"/>
        <v>0</v>
      </c>
      <c r="F574" s="28">
        <f t="shared" si="17"/>
        <v>0</v>
      </c>
    </row>
    <row r="575" spans="2:6" x14ac:dyDescent="0.35">
      <c r="B575" s="6"/>
      <c r="C575" s="6"/>
      <c r="D575" s="6"/>
      <c r="E575" s="28">
        <f t="shared" si="16"/>
        <v>0</v>
      </c>
      <c r="F575" s="28">
        <f t="shared" si="17"/>
        <v>0</v>
      </c>
    </row>
    <row r="576" spans="2:6" x14ac:dyDescent="0.35">
      <c r="B576" s="6"/>
      <c r="C576" s="6"/>
      <c r="D576" s="6"/>
      <c r="E576" s="28">
        <f t="shared" si="16"/>
        <v>0</v>
      </c>
      <c r="F576" s="28">
        <f t="shared" si="17"/>
        <v>0</v>
      </c>
    </row>
    <row r="577" spans="2:6" x14ac:dyDescent="0.35">
      <c r="B577" s="6"/>
      <c r="C577" s="6"/>
      <c r="D577" s="6"/>
      <c r="E577" s="28">
        <f t="shared" si="16"/>
        <v>0</v>
      </c>
      <c r="F577" s="28">
        <f t="shared" si="17"/>
        <v>0</v>
      </c>
    </row>
    <row r="578" spans="2:6" x14ac:dyDescent="0.35">
      <c r="B578" s="6"/>
      <c r="C578" s="6"/>
      <c r="D578" s="6"/>
      <c r="E578" s="28">
        <f t="shared" si="16"/>
        <v>0</v>
      </c>
      <c r="F578" s="28">
        <f t="shared" si="17"/>
        <v>0</v>
      </c>
    </row>
    <row r="579" spans="2:6" x14ac:dyDescent="0.35">
      <c r="B579" s="6"/>
      <c r="C579" s="6"/>
      <c r="D579" s="6"/>
      <c r="E579" s="28">
        <f t="shared" si="16"/>
        <v>0</v>
      </c>
      <c r="F579" s="28">
        <f t="shared" si="17"/>
        <v>0</v>
      </c>
    </row>
    <row r="580" spans="2:6" x14ac:dyDescent="0.35">
      <c r="B580" s="6"/>
      <c r="C580" s="6"/>
      <c r="D580" s="6"/>
      <c r="E580" s="28">
        <f t="shared" si="16"/>
        <v>0</v>
      </c>
      <c r="F580" s="28">
        <f t="shared" si="17"/>
        <v>0</v>
      </c>
    </row>
    <row r="581" spans="2:6" x14ac:dyDescent="0.35">
      <c r="B581" s="6"/>
      <c r="C581" s="6"/>
      <c r="D581" s="6"/>
      <c r="E581" s="28">
        <f t="shared" si="16"/>
        <v>0</v>
      </c>
      <c r="F581" s="28">
        <f t="shared" si="17"/>
        <v>0</v>
      </c>
    </row>
    <row r="582" spans="2:6" x14ac:dyDescent="0.35">
      <c r="B582" s="6"/>
      <c r="C582" s="6"/>
      <c r="D582" s="6"/>
      <c r="E582" s="28">
        <f t="shared" si="16"/>
        <v>0</v>
      </c>
      <c r="F582" s="28">
        <f t="shared" si="17"/>
        <v>0</v>
      </c>
    </row>
    <row r="583" spans="2:6" x14ac:dyDescent="0.35">
      <c r="B583" s="6"/>
      <c r="C583" s="6"/>
      <c r="D583" s="6"/>
      <c r="E583" s="28">
        <f t="shared" si="16"/>
        <v>0</v>
      </c>
      <c r="F583" s="28">
        <f t="shared" si="17"/>
        <v>0</v>
      </c>
    </row>
    <row r="584" spans="2:6" x14ac:dyDescent="0.35">
      <c r="B584" s="6"/>
      <c r="C584" s="6"/>
      <c r="D584" s="6"/>
      <c r="E584" s="28">
        <f t="shared" si="16"/>
        <v>0</v>
      </c>
      <c r="F584" s="28">
        <f t="shared" si="17"/>
        <v>0</v>
      </c>
    </row>
    <row r="585" spans="2:6" x14ac:dyDescent="0.35">
      <c r="B585" s="6"/>
      <c r="C585" s="6"/>
      <c r="D585" s="6"/>
      <c r="E585" s="28">
        <f t="shared" si="16"/>
        <v>0</v>
      </c>
      <c r="F585" s="28">
        <f t="shared" si="17"/>
        <v>0</v>
      </c>
    </row>
    <row r="586" spans="2:6" x14ac:dyDescent="0.35">
      <c r="B586" s="6"/>
      <c r="C586" s="6"/>
      <c r="D586" s="6"/>
      <c r="E586" s="28">
        <f t="shared" si="16"/>
        <v>0</v>
      </c>
      <c r="F586" s="28">
        <f t="shared" si="17"/>
        <v>0</v>
      </c>
    </row>
    <row r="587" spans="2:6" x14ac:dyDescent="0.35">
      <c r="B587" s="6"/>
      <c r="C587" s="6"/>
      <c r="D587" s="6"/>
      <c r="E587" s="28">
        <f t="shared" si="16"/>
        <v>0</v>
      </c>
      <c r="F587" s="28">
        <f t="shared" si="17"/>
        <v>0</v>
      </c>
    </row>
    <row r="588" spans="2:6" x14ac:dyDescent="0.35">
      <c r="B588" s="6"/>
      <c r="C588" s="6"/>
      <c r="D588" s="6"/>
      <c r="E588" s="28">
        <f t="shared" ref="E588:E651" si="18">(CalcHostUnitsFullStack(C588)*9000)/10000</f>
        <v>0</v>
      </c>
      <c r="F588" s="28">
        <f t="shared" ref="F588:F651" si="19">E588*D588</f>
        <v>0</v>
      </c>
    </row>
    <row r="589" spans="2:6" x14ac:dyDescent="0.35">
      <c r="B589" s="6"/>
      <c r="C589" s="6"/>
      <c r="D589" s="6"/>
      <c r="E589" s="28">
        <f t="shared" si="18"/>
        <v>0</v>
      </c>
      <c r="F589" s="28">
        <f t="shared" si="19"/>
        <v>0</v>
      </c>
    </row>
    <row r="590" spans="2:6" x14ac:dyDescent="0.35">
      <c r="B590" s="6"/>
      <c r="C590" s="6"/>
      <c r="D590" s="6"/>
      <c r="E590" s="28">
        <f t="shared" si="18"/>
        <v>0</v>
      </c>
      <c r="F590" s="28">
        <f t="shared" si="19"/>
        <v>0</v>
      </c>
    </row>
    <row r="591" spans="2:6" x14ac:dyDescent="0.35">
      <c r="B591" s="6"/>
      <c r="C591" s="6"/>
      <c r="D591" s="6"/>
      <c r="E591" s="28">
        <f t="shared" si="18"/>
        <v>0</v>
      </c>
      <c r="F591" s="28">
        <f t="shared" si="19"/>
        <v>0</v>
      </c>
    </row>
    <row r="592" spans="2:6" x14ac:dyDescent="0.35">
      <c r="B592" s="6"/>
      <c r="C592" s="6"/>
      <c r="D592" s="6"/>
      <c r="E592" s="28">
        <f t="shared" si="18"/>
        <v>0</v>
      </c>
      <c r="F592" s="28">
        <f t="shared" si="19"/>
        <v>0</v>
      </c>
    </row>
    <row r="593" spans="2:6" x14ac:dyDescent="0.35">
      <c r="B593" s="6"/>
      <c r="C593" s="6"/>
      <c r="D593" s="6"/>
      <c r="E593" s="28">
        <f t="shared" si="18"/>
        <v>0</v>
      </c>
      <c r="F593" s="28">
        <f t="shared" si="19"/>
        <v>0</v>
      </c>
    </row>
    <row r="594" spans="2:6" x14ac:dyDescent="0.35">
      <c r="B594" s="6"/>
      <c r="C594" s="6"/>
      <c r="D594" s="6"/>
      <c r="E594" s="28">
        <f t="shared" si="18"/>
        <v>0</v>
      </c>
      <c r="F594" s="28">
        <f t="shared" si="19"/>
        <v>0</v>
      </c>
    </row>
    <row r="595" spans="2:6" x14ac:dyDescent="0.35">
      <c r="B595" s="6"/>
      <c r="C595" s="6"/>
      <c r="D595" s="6"/>
      <c r="E595" s="28">
        <f t="shared" si="18"/>
        <v>0</v>
      </c>
      <c r="F595" s="28">
        <f t="shared" si="19"/>
        <v>0</v>
      </c>
    </row>
    <row r="596" spans="2:6" x14ac:dyDescent="0.35">
      <c r="B596" s="6"/>
      <c r="C596" s="6"/>
      <c r="D596" s="6"/>
      <c r="E596" s="28">
        <f t="shared" si="18"/>
        <v>0</v>
      </c>
      <c r="F596" s="28">
        <f t="shared" si="19"/>
        <v>0</v>
      </c>
    </row>
    <row r="597" spans="2:6" x14ac:dyDescent="0.35">
      <c r="B597" s="6"/>
      <c r="C597" s="6"/>
      <c r="D597" s="6"/>
      <c r="E597" s="28">
        <f t="shared" si="18"/>
        <v>0</v>
      </c>
      <c r="F597" s="28">
        <f t="shared" si="19"/>
        <v>0</v>
      </c>
    </row>
    <row r="598" spans="2:6" x14ac:dyDescent="0.35">
      <c r="B598" s="6"/>
      <c r="C598" s="6"/>
      <c r="D598" s="6"/>
      <c r="E598" s="28">
        <f t="shared" si="18"/>
        <v>0</v>
      </c>
      <c r="F598" s="28">
        <f t="shared" si="19"/>
        <v>0</v>
      </c>
    </row>
    <row r="599" spans="2:6" x14ac:dyDescent="0.35">
      <c r="B599" s="6"/>
      <c r="C599" s="6"/>
      <c r="D599" s="6"/>
      <c r="E599" s="28">
        <f t="shared" si="18"/>
        <v>0</v>
      </c>
      <c r="F599" s="28">
        <f t="shared" si="19"/>
        <v>0</v>
      </c>
    </row>
    <row r="600" spans="2:6" x14ac:dyDescent="0.35">
      <c r="B600" s="6"/>
      <c r="C600" s="6"/>
      <c r="D600" s="6"/>
      <c r="E600" s="28">
        <f t="shared" si="18"/>
        <v>0</v>
      </c>
      <c r="F600" s="28">
        <f t="shared" si="19"/>
        <v>0</v>
      </c>
    </row>
    <row r="601" spans="2:6" x14ac:dyDescent="0.35">
      <c r="B601" s="6"/>
      <c r="C601" s="6"/>
      <c r="D601" s="6"/>
      <c r="E601" s="28">
        <f t="shared" si="18"/>
        <v>0</v>
      </c>
      <c r="F601" s="28">
        <f t="shared" si="19"/>
        <v>0</v>
      </c>
    </row>
    <row r="602" spans="2:6" x14ac:dyDescent="0.35">
      <c r="B602" s="6"/>
      <c r="C602" s="6"/>
      <c r="D602" s="6"/>
      <c r="E602" s="28">
        <f t="shared" si="18"/>
        <v>0</v>
      </c>
      <c r="F602" s="28">
        <f t="shared" si="19"/>
        <v>0</v>
      </c>
    </row>
    <row r="603" spans="2:6" x14ac:dyDescent="0.35">
      <c r="B603" s="6"/>
      <c r="C603" s="6"/>
      <c r="D603" s="6"/>
      <c r="E603" s="28">
        <f t="shared" si="18"/>
        <v>0</v>
      </c>
      <c r="F603" s="28">
        <f t="shared" si="19"/>
        <v>0</v>
      </c>
    </row>
    <row r="604" spans="2:6" x14ac:dyDescent="0.35">
      <c r="B604" s="6"/>
      <c r="C604" s="6"/>
      <c r="D604" s="6"/>
      <c r="E604" s="28">
        <f t="shared" si="18"/>
        <v>0</v>
      </c>
      <c r="F604" s="28">
        <f t="shared" si="19"/>
        <v>0</v>
      </c>
    </row>
    <row r="605" spans="2:6" x14ac:dyDescent="0.35">
      <c r="B605" s="6"/>
      <c r="C605" s="6"/>
      <c r="D605" s="6"/>
      <c r="E605" s="28">
        <f t="shared" si="18"/>
        <v>0</v>
      </c>
      <c r="F605" s="28">
        <f t="shared" si="19"/>
        <v>0</v>
      </c>
    </row>
    <row r="606" spans="2:6" x14ac:dyDescent="0.35">
      <c r="B606" s="6"/>
      <c r="C606" s="6"/>
      <c r="D606" s="6"/>
      <c r="E606" s="28">
        <f t="shared" si="18"/>
        <v>0</v>
      </c>
      <c r="F606" s="28">
        <f t="shared" si="19"/>
        <v>0</v>
      </c>
    </row>
    <row r="607" spans="2:6" x14ac:dyDescent="0.35">
      <c r="B607" s="6"/>
      <c r="C607" s="6"/>
      <c r="D607" s="6"/>
      <c r="E607" s="28">
        <f t="shared" si="18"/>
        <v>0</v>
      </c>
      <c r="F607" s="28">
        <f t="shared" si="19"/>
        <v>0</v>
      </c>
    </row>
    <row r="608" spans="2:6" x14ac:dyDescent="0.35">
      <c r="B608" s="6"/>
      <c r="C608" s="6"/>
      <c r="D608" s="6"/>
      <c r="E608" s="28">
        <f t="shared" si="18"/>
        <v>0</v>
      </c>
      <c r="F608" s="28">
        <f t="shared" si="19"/>
        <v>0</v>
      </c>
    </row>
    <row r="609" spans="2:6" x14ac:dyDescent="0.35">
      <c r="B609" s="6"/>
      <c r="C609" s="6"/>
      <c r="D609" s="6"/>
      <c r="E609" s="28">
        <f t="shared" si="18"/>
        <v>0</v>
      </c>
      <c r="F609" s="28">
        <f t="shared" si="19"/>
        <v>0</v>
      </c>
    </row>
    <row r="610" spans="2:6" x14ac:dyDescent="0.35">
      <c r="B610" s="6"/>
      <c r="C610" s="6"/>
      <c r="D610" s="6"/>
      <c r="E610" s="28">
        <f t="shared" si="18"/>
        <v>0</v>
      </c>
      <c r="F610" s="28">
        <f t="shared" si="19"/>
        <v>0</v>
      </c>
    </row>
    <row r="611" spans="2:6" x14ac:dyDescent="0.35">
      <c r="B611" s="6"/>
      <c r="C611" s="6"/>
      <c r="D611" s="6"/>
      <c r="E611" s="28">
        <f t="shared" si="18"/>
        <v>0</v>
      </c>
      <c r="F611" s="28">
        <f t="shared" si="19"/>
        <v>0</v>
      </c>
    </row>
    <row r="612" spans="2:6" x14ac:dyDescent="0.35">
      <c r="B612" s="6"/>
      <c r="C612" s="6"/>
      <c r="D612" s="6"/>
      <c r="E612" s="28">
        <f t="shared" si="18"/>
        <v>0</v>
      </c>
      <c r="F612" s="28">
        <f t="shared" si="19"/>
        <v>0</v>
      </c>
    </row>
    <row r="613" spans="2:6" x14ac:dyDescent="0.35">
      <c r="B613" s="6"/>
      <c r="C613" s="6"/>
      <c r="D613" s="6"/>
      <c r="E613" s="28">
        <f t="shared" si="18"/>
        <v>0</v>
      </c>
      <c r="F613" s="28">
        <f t="shared" si="19"/>
        <v>0</v>
      </c>
    </row>
    <row r="614" spans="2:6" x14ac:dyDescent="0.35">
      <c r="B614" s="6"/>
      <c r="C614" s="6"/>
      <c r="D614" s="6"/>
      <c r="E614" s="28">
        <f t="shared" si="18"/>
        <v>0</v>
      </c>
      <c r="F614" s="28">
        <f t="shared" si="19"/>
        <v>0</v>
      </c>
    </row>
    <row r="615" spans="2:6" x14ac:dyDescent="0.35">
      <c r="B615" s="6"/>
      <c r="C615" s="6"/>
      <c r="D615" s="6"/>
      <c r="E615" s="28">
        <f t="shared" si="18"/>
        <v>0</v>
      </c>
      <c r="F615" s="28">
        <f t="shared" si="19"/>
        <v>0</v>
      </c>
    </row>
    <row r="616" spans="2:6" x14ac:dyDescent="0.35">
      <c r="B616" s="6"/>
      <c r="C616" s="6"/>
      <c r="D616" s="6"/>
      <c r="E616" s="28">
        <f t="shared" si="18"/>
        <v>0</v>
      </c>
      <c r="F616" s="28">
        <f t="shared" si="19"/>
        <v>0</v>
      </c>
    </row>
    <row r="617" spans="2:6" x14ac:dyDescent="0.35">
      <c r="B617" s="6"/>
      <c r="C617" s="6"/>
      <c r="D617" s="6"/>
      <c r="E617" s="28">
        <f t="shared" si="18"/>
        <v>0</v>
      </c>
      <c r="F617" s="28">
        <f t="shared" si="19"/>
        <v>0</v>
      </c>
    </row>
    <row r="618" spans="2:6" x14ac:dyDescent="0.35">
      <c r="B618" s="6"/>
      <c r="C618" s="6"/>
      <c r="D618" s="6"/>
      <c r="E618" s="28">
        <f t="shared" si="18"/>
        <v>0</v>
      </c>
      <c r="F618" s="28">
        <f t="shared" si="19"/>
        <v>0</v>
      </c>
    </row>
    <row r="619" spans="2:6" x14ac:dyDescent="0.35">
      <c r="B619" s="6"/>
      <c r="C619" s="6"/>
      <c r="D619" s="6"/>
      <c r="E619" s="28">
        <f t="shared" si="18"/>
        <v>0</v>
      </c>
      <c r="F619" s="28">
        <f t="shared" si="19"/>
        <v>0</v>
      </c>
    </row>
    <row r="620" spans="2:6" x14ac:dyDescent="0.35">
      <c r="B620" s="6"/>
      <c r="C620" s="6"/>
      <c r="D620" s="6"/>
      <c r="E620" s="28">
        <f t="shared" si="18"/>
        <v>0</v>
      </c>
      <c r="F620" s="28">
        <f t="shared" si="19"/>
        <v>0</v>
      </c>
    </row>
    <row r="621" spans="2:6" x14ac:dyDescent="0.35">
      <c r="B621" s="6"/>
      <c r="C621" s="6"/>
      <c r="D621" s="6"/>
      <c r="E621" s="28">
        <f t="shared" si="18"/>
        <v>0</v>
      </c>
      <c r="F621" s="28">
        <f t="shared" si="19"/>
        <v>0</v>
      </c>
    </row>
    <row r="622" spans="2:6" x14ac:dyDescent="0.35">
      <c r="B622" s="6"/>
      <c r="C622" s="6"/>
      <c r="D622" s="6"/>
      <c r="E622" s="28">
        <f t="shared" si="18"/>
        <v>0</v>
      </c>
      <c r="F622" s="28">
        <f t="shared" si="19"/>
        <v>0</v>
      </c>
    </row>
    <row r="623" spans="2:6" x14ac:dyDescent="0.35">
      <c r="B623" s="6"/>
      <c r="C623" s="6"/>
      <c r="D623" s="6"/>
      <c r="E623" s="28">
        <f t="shared" si="18"/>
        <v>0</v>
      </c>
      <c r="F623" s="28">
        <f t="shared" si="19"/>
        <v>0</v>
      </c>
    </row>
    <row r="624" spans="2:6" x14ac:dyDescent="0.35">
      <c r="B624" s="6"/>
      <c r="C624" s="6"/>
      <c r="D624" s="6"/>
      <c r="E624" s="28">
        <f t="shared" si="18"/>
        <v>0</v>
      </c>
      <c r="F624" s="28">
        <f t="shared" si="19"/>
        <v>0</v>
      </c>
    </row>
    <row r="625" spans="2:6" x14ac:dyDescent="0.35">
      <c r="B625" s="6"/>
      <c r="C625" s="6"/>
      <c r="D625" s="6"/>
      <c r="E625" s="28">
        <f t="shared" si="18"/>
        <v>0</v>
      </c>
      <c r="F625" s="28">
        <f t="shared" si="19"/>
        <v>0</v>
      </c>
    </row>
    <row r="626" spans="2:6" x14ac:dyDescent="0.35">
      <c r="B626" s="6"/>
      <c r="C626" s="6"/>
      <c r="D626" s="6"/>
      <c r="E626" s="28">
        <f t="shared" si="18"/>
        <v>0</v>
      </c>
      <c r="F626" s="28">
        <f t="shared" si="19"/>
        <v>0</v>
      </c>
    </row>
    <row r="627" spans="2:6" x14ac:dyDescent="0.35">
      <c r="B627" s="6"/>
      <c r="C627" s="6"/>
      <c r="D627" s="6"/>
      <c r="E627" s="28">
        <f t="shared" si="18"/>
        <v>0</v>
      </c>
      <c r="F627" s="28">
        <f t="shared" si="19"/>
        <v>0</v>
      </c>
    </row>
    <row r="628" spans="2:6" x14ac:dyDescent="0.35">
      <c r="B628" s="6"/>
      <c r="C628" s="6"/>
      <c r="D628" s="6"/>
      <c r="E628" s="28">
        <f t="shared" si="18"/>
        <v>0</v>
      </c>
      <c r="F628" s="28">
        <f t="shared" si="19"/>
        <v>0</v>
      </c>
    </row>
    <row r="629" spans="2:6" x14ac:dyDescent="0.35">
      <c r="B629" s="6"/>
      <c r="C629" s="6"/>
      <c r="D629" s="6"/>
      <c r="E629" s="28">
        <f t="shared" si="18"/>
        <v>0</v>
      </c>
      <c r="F629" s="28">
        <f t="shared" si="19"/>
        <v>0</v>
      </c>
    </row>
    <row r="630" spans="2:6" x14ac:dyDescent="0.35">
      <c r="B630" s="6"/>
      <c r="C630" s="6"/>
      <c r="D630" s="6"/>
      <c r="E630" s="28">
        <f t="shared" si="18"/>
        <v>0</v>
      </c>
      <c r="F630" s="28">
        <f t="shared" si="19"/>
        <v>0</v>
      </c>
    </row>
    <row r="631" spans="2:6" x14ac:dyDescent="0.35">
      <c r="B631" s="6"/>
      <c r="C631" s="6"/>
      <c r="D631" s="6"/>
      <c r="E631" s="28">
        <f t="shared" si="18"/>
        <v>0</v>
      </c>
      <c r="F631" s="28">
        <f t="shared" si="19"/>
        <v>0</v>
      </c>
    </row>
    <row r="632" spans="2:6" x14ac:dyDescent="0.35">
      <c r="B632" s="6"/>
      <c r="C632" s="6"/>
      <c r="D632" s="6"/>
      <c r="E632" s="28">
        <f t="shared" si="18"/>
        <v>0</v>
      </c>
      <c r="F632" s="28">
        <f t="shared" si="19"/>
        <v>0</v>
      </c>
    </row>
    <row r="633" spans="2:6" x14ac:dyDescent="0.35">
      <c r="B633" s="6"/>
      <c r="C633" s="6"/>
      <c r="D633" s="6"/>
      <c r="E633" s="28">
        <f t="shared" si="18"/>
        <v>0</v>
      </c>
      <c r="F633" s="28">
        <f t="shared" si="19"/>
        <v>0</v>
      </c>
    </row>
    <row r="634" spans="2:6" x14ac:dyDescent="0.35">
      <c r="B634" s="6"/>
      <c r="C634" s="6"/>
      <c r="D634" s="6"/>
      <c r="E634" s="28">
        <f t="shared" si="18"/>
        <v>0</v>
      </c>
      <c r="F634" s="28">
        <f t="shared" si="19"/>
        <v>0</v>
      </c>
    </row>
    <row r="635" spans="2:6" x14ac:dyDescent="0.35">
      <c r="B635" s="6"/>
      <c r="C635" s="6"/>
      <c r="D635" s="6"/>
      <c r="E635" s="28">
        <f t="shared" si="18"/>
        <v>0</v>
      </c>
      <c r="F635" s="28">
        <f t="shared" si="19"/>
        <v>0</v>
      </c>
    </row>
    <row r="636" spans="2:6" x14ac:dyDescent="0.35">
      <c r="B636" s="6"/>
      <c r="C636" s="6"/>
      <c r="D636" s="6"/>
      <c r="E636" s="28">
        <f t="shared" si="18"/>
        <v>0</v>
      </c>
      <c r="F636" s="28">
        <f t="shared" si="19"/>
        <v>0</v>
      </c>
    </row>
    <row r="637" spans="2:6" x14ac:dyDescent="0.35">
      <c r="B637" s="6"/>
      <c r="C637" s="6"/>
      <c r="D637" s="6"/>
      <c r="E637" s="28">
        <f t="shared" si="18"/>
        <v>0</v>
      </c>
      <c r="F637" s="28">
        <f t="shared" si="19"/>
        <v>0</v>
      </c>
    </row>
    <row r="638" spans="2:6" x14ac:dyDescent="0.35">
      <c r="B638" s="6"/>
      <c r="C638" s="6"/>
      <c r="D638" s="6"/>
      <c r="E638" s="28">
        <f t="shared" si="18"/>
        <v>0</v>
      </c>
      <c r="F638" s="28">
        <f t="shared" si="19"/>
        <v>0</v>
      </c>
    </row>
    <row r="639" spans="2:6" x14ac:dyDescent="0.35">
      <c r="B639" s="6"/>
      <c r="C639" s="6"/>
      <c r="D639" s="6"/>
      <c r="E639" s="28">
        <f t="shared" si="18"/>
        <v>0</v>
      </c>
      <c r="F639" s="28">
        <f t="shared" si="19"/>
        <v>0</v>
      </c>
    </row>
    <row r="640" spans="2:6" x14ac:dyDescent="0.35">
      <c r="B640" s="6"/>
      <c r="C640" s="6"/>
      <c r="D640" s="6"/>
      <c r="E640" s="28">
        <f t="shared" si="18"/>
        <v>0</v>
      </c>
      <c r="F640" s="28">
        <f t="shared" si="19"/>
        <v>0</v>
      </c>
    </row>
    <row r="641" spans="2:6" x14ac:dyDescent="0.35">
      <c r="B641" s="6"/>
      <c r="C641" s="6"/>
      <c r="D641" s="6"/>
      <c r="E641" s="28">
        <f t="shared" si="18"/>
        <v>0</v>
      </c>
      <c r="F641" s="28">
        <f t="shared" si="19"/>
        <v>0</v>
      </c>
    </row>
    <row r="642" spans="2:6" x14ac:dyDescent="0.35">
      <c r="B642" s="6"/>
      <c r="C642" s="6"/>
      <c r="D642" s="6"/>
      <c r="E642" s="28">
        <f t="shared" si="18"/>
        <v>0</v>
      </c>
      <c r="F642" s="28">
        <f t="shared" si="19"/>
        <v>0</v>
      </c>
    </row>
    <row r="643" spans="2:6" x14ac:dyDescent="0.35">
      <c r="B643" s="6"/>
      <c r="C643" s="6"/>
      <c r="D643" s="6"/>
      <c r="E643" s="28">
        <f t="shared" si="18"/>
        <v>0</v>
      </c>
      <c r="F643" s="28">
        <f t="shared" si="19"/>
        <v>0</v>
      </c>
    </row>
    <row r="644" spans="2:6" x14ac:dyDescent="0.35">
      <c r="B644" s="6"/>
      <c r="C644" s="6"/>
      <c r="D644" s="6"/>
      <c r="E644" s="28">
        <f t="shared" si="18"/>
        <v>0</v>
      </c>
      <c r="F644" s="28">
        <f t="shared" si="19"/>
        <v>0</v>
      </c>
    </row>
    <row r="645" spans="2:6" x14ac:dyDescent="0.35">
      <c r="B645" s="6"/>
      <c r="C645" s="6"/>
      <c r="D645" s="6"/>
      <c r="E645" s="28">
        <f t="shared" si="18"/>
        <v>0</v>
      </c>
      <c r="F645" s="28">
        <f t="shared" si="19"/>
        <v>0</v>
      </c>
    </row>
    <row r="646" spans="2:6" x14ac:dyDescent="0.35">
      <c r="B646" s="6"/>
      <c r="C646" s="6"/>
      <c r="D646" s="6"/>
      <c r="E646" s="28">
        <f t="shared" si="18"/>
        <v>0</v>
      </c>
      <c r="F646" s="28">
        <f t="shared" si="19"/>
        <v>0</v>
      </c>
    </row>
    <row r="647" spans="2:6" x14ac:dyDescent="0.35">
      <c r="B647" s="6"/>
      <c r="C647" s="6"/>
      <c r="D647" s="6"/>
      <c r="E647" s="28">
        <f t="shared" si="18"/>
        <v>0</v>
      </c>
      <c r="F647" s="28">
        <f t="shared" si="19"/>
        <v>0</v>
      </c>
    </row>
    <row r="648" spans="2:6" x14ac:dyDescent="0.35">
      <c r="B648" s="6"/>
      <c r="C648" s="6"/>
      <c r="D648" s="6"/>
      <c r="E648" s="28">
        <f t="shared" si="18"/>
        <v>0</v>
      </c>
      <c r="F648" s="28">
        <f t="shared" si="19"/>
        <v>0</v>
      </c>
    </row>
    <row r="649" spans="2:6" x14ac:dyDescent="0.35">
      <c r="B649" s="6"/>
      <c r="C649" s="6"/>
      <c r="D649" s="6"/>
      <c r="E649" s="28">
        <f t="shared" si="18"/>
        <v>0</v>
      </c>
      <c r="F649" s="28">
        <f t="shared" si="19"/>
        <v>0</v>
      </c>
    </row>
    <row r="650" spans="2:6" x14ac:dyDescent="0.35">
      <c r="B650" s="6"/>
      <c r="C650" s="6"/>
      <c r="D650" s="6"/>
      <c r="E650" s="28">
        <f t="shared" si="18"/>
        <v>0</v>
      </c>
      <c r="F650" s="28">
        <f t="shared" si="19"/>
        <v>0</v>
      </c>
    </row>
    <row r="651" spans="2:6" x14ac:dyDescent="0.35">
      <c r="B651" s="6"/>
      <c r="C651" s="6"/>
      <c r="D651" s="6"/>
      <c r="E651" s="28">
        <f t="shared" si="18"/>
        <v>0</v>
      </c>
      <c r="F651" s="28">
        <f t="shared" si="19"/>
        <v>0</v>
      </c>
    </row>
    <row r="652" spans="2:6" x14ac:dyDescent="0.35">
      <c r="B652" s="6"/>
      <c r="C652" s="6"/>
      <c r="D652" s="6"/>
      <c r="E652" s="28">
        <f t="shared" ref="E652:E715" si="20">(CalcHostUnitsFullStack(C652)*9000)/10000</f>
        <v>0</v>
      </c>
      <c r="F652" s="28">
        <f t="shared" ref="F652:F715" si="21">E652*D652</f>
        <v>0</v>
      </c>
    </row>
    <row r="653" spans="2:6" x14ac:dyDescent="0.35">
      <c r="B653" s="6"/>
      <c r="C653" s="6"/>
      <c r="D653" s="6"/>
      <c r="E653" s="28">
        <f t="shared" si="20"/>
        <v>0</v>
      </c>
      <c r="F653" s="28">
        <f t="shared" si="21"/>
        <v>0</v>
      </c>
    </row>
    <row r="654" spans="2:6" x14ac:dyDescent="0.35">
      <c r="B654" s="6"/>
      <c r="C654" s="6"/>
      <c r="D654" s="6"/>
      <c r="E654" s="28">
        <f t="shared" si="20"/>
        <v>0</v>
      </c>
      <c r="F654" s="28">
        <f t="shared" si="21"/>
        <v>0</v>
      </c>
    </row>
    <row r="655" spans="2:6" x14ac:dyDescent="0.35">
      <c r="B655" s="6"/>
      <c r="C655" s="6"/>
      <c r="D655" s="6"/>
      <c r="E655" s="28">
        <f t="shared" si="20"/>
        <v>0</v>
      </c>
      <c r="F655" s="28">
        <f t="shared" si="21"/>
        <v>0</v>
      </c>
    </row>
    <row r="656" spans="2:6" x14ac:dyDescent="0.35">
      <c r="B656" s="6"/>
      <c r="C656" s="6"/>
      <c r="D656" s="6"/>
      <c r="E656" s="28">
        <f t="shared" si="20"/>
        <v>0</v>
      </c>
      <c r="F656" s="28">
        <f t="shared" si="21"/>
        <v>0</v>
      </c>
    </row>
    <row r="657" spans="2:6" x14ac:dyDescent="0.35">
      <c r="B657" s="6"/>
      <c r="C657" s="6"/>
      <c r="D657" s="6"/>
      <c r="E657" s="28">
        <f t="shared" si="20"/>
        <v>0</v>
      </c>
      <c r="F657" s="28">
        <f t="shared" si="21"/>
        <v>0</v>
      </c>
    </row>
    <row r="658" spans="2:6" x14ac:dyDescent="0.35">
      <c r="B658" s="6"/>
      <c r="C658" s="6"/>
      <c r="D658" s="6"/>
      <c r="E658" s="28">
        <f t="shared" si="20"/>
        <v>0</v>
      </c>
      <c r="F658" s="28">
        <f t="shared" si="21"/>
        <v>0</v>
      </c>
    </row>
    <row r="659" spans="2:6" x14ac:dyDescent="0.35">
      <c r="B659" s="6"/>
      <c r="C659" s="6"/>
      <c r="D659" s="6"/>
      <c r="E659" s="28">
        <f t="shared" si="20"/>
        <v>0</v>
      </c>
      <c r="F659" s="28">
        <f t="shared" si="21"/>
        <v>0</v>
      </c>
    </row>
    <row r="660" spans="2:6" x14ac:dyDescent="0.35">
      <c r="B660" s="6"/>
      <c r="C660" s="6"/>
      <c r="D660" s="6"/>
      <c r="E660" s="28">
        <f t="shared" si="20"/>
        <v>0</v>
      </c>
      <c r="F660" s="28">
        <f t="shared" si="21"/>
        <v>0</v>
      </c>
    </row>
    <row r="661" spans="2:6" x14ac:dyDescent="0.35">
      <c r="B661" s="6"/>
      <c r="C661" s="6"/>
      <c r="D661" s="6"/>
      <c r="E661" s="28">
        <f t="shared" si="20"/>
        <v>0</v>
      </c>
      <c r="F661" s="28">
        <f t="shared" si="21"/>
        <v>0</v>
      </c>
    </row>
    <row r="662" spans="2:6" x14ac:dyDescent="0.35">
      <c r="B662" s="6"/>
      <c r="C662" s="6"/>
      <c r="D662" s="6"/>
      <c r="E662" s="28">
        <f t="shared" si="20"/>
        <v>0</v>
      </c>
      <c r="F662" s="28">
        <f t="shared" si="21"/>
        <v>0</v>
      </c>
    </row>
    <row r="663" spans="2:6" x14ac:dyDescent="0.35">
      <c r="B663" s="6"/>
      <c r="C663" s="6"/>
      <c r="D663" s="6"/>
      <c r="E663" s="28">
        <f t="shared" si="20"/>
        <v>0</v>
      </c>
      <c r="F663" s="28">
        <f t="shared" si="21"/>
        <v>0</v>
      </c>
    </row>
    <row r="664" spans="2:6" x14ac:dyDescent="0.35">
      <c r="B664" s="6"/>
      <c r="C664" s="6"/>
      <c r="D664" s="6"/>
      <c r="E664" s="28">
        <f t="shared" si="20"/>
        <v>0</v>
      </c>
      <c r="F664" s="28">
        <f t="shared" si="21"/>
        <v>0</v>
      </c>
    </row>
    <row r="665" spans="2:6" x14ac:dyDescent="0.35">
      <c r="B665" s="6"/>
      <c r="C665" s="6"/>
      <c r="D665" s="6"/>
      <c r="E665" s="28">
        <f t="shared" si="20"/>
        <v>0</v>
      </c>
      <c r="F665" s="28">
        <f t="shared" si="21"/>
        <v>0</v>
      </c>
    </row>
    <row r="666" spans="2:6" x14ac:dyDescent="0.35">
      <c r="B666" s="6"/>
      <c r="C666" s="6"/>
      <c r="D666" s="6"/>
      <c r="E666" s="28">
        <f t="shared" si="20"/>
        <v>0</v>
      </c>
      <c r="F666" s="28">
        <f t="shared" si="21"/>
        <v>0</v>
      </c>
    </row>
    <row r="667" spans="2:6" x14ac:dyDescent="0.35">
      <c r="B667" s="6"/>
      <c r="C667" s="6"/>
      <c r="D667" s="6"/>
      <c r="E667" s="28">
        <f t="shared" si="20"/>
        <v>0</v>
      </c>
      <c r="F667" s="28">
        <f t="shared" si="21"/>
        <v>0</v>
      </c>
    </row>
    <row r="668" spans="2:6" x14ac:dyDescent="0.35">
      <c r="B668" s="6"/>
      <c r="C668" s="6"/>
      <c r="D668" s="6"/>
      <c r="E668" s="28">
        <f t="shared" si="20"/>
        <v>0</v>
      </c>
      <c r="F668" s="28">
        <f t="shared" si="21"/>
        <v>0</v>
      </c>
    </row>
    <row r="669" spans="2:6" x14ac:dyDescent="0.35">
      <c r="B669" s="6"/>
      <c r="C669" s="6"/>
      <c r="D669" s="6"/>
      <c r="E669" s="28">
        <f t="shared" si="20"/>
        <v>0</v>
      </c>
      <c r="F669" s="28">
        <f t="shared" si="21"/>
        <v>0</v>
      </c>
    </row>
    <row r="670" spans="2:6" x14ac:dyDescent="0.35">
      <c r="B670" s="6"/>
      <c r="C670" s="6"/>
      <c r="D670" s="6"/>
      <c r="E670" s="28">
        <f t="shared" si="20"/>
        <v>0</v>
      </c>
      <c r="F670" s="28">
        <f t="shared" si="21"/>
        <v>0</v>
      </c>
    </row>
    <row r="671" spans="2:6" x14ac:dyDescent="0.35">
      <c r="B671" s="6"/>
      <c r="C671" s="6"/>
      <c r="D671" s="6"/>
      <c r="E671" s="28">
        <f t="shared" si="20"/>
        <v>0</v>
      </c>
      <c r="F671" s="28">
        <f t="shared" si="21"/>
        <v>0</v>
      </c>
    </row>
    <row r="672" spans="2:6" x14ac:dyDescent="0.35">
      <c r="B672" s="6"/>
      <c r="C672" s="6"/>
      <c r="D672" s="6"/>
      <c r="E672" s="28">
        <f t="shared" si="20"/>
        <v>0</v>
      </c>
      <c r="F672" s="28">
        <f t="shared" si="21"/>
        <v>0</v>
      </c>
    </row>
    <row r="673" spans="2:6" x14ac:dyDescent="0.35">
      <c r="B673" s="6"/>
      <c r="C673" s="6"/>
      <c r="D673" s="6"/>
      <c r="E673" s="28">
        <f t="shared" si="20"/>
        <v>0</v>
      </c>
      <c r="F673" s="28">
        <f t="shared" si="21"/>
        <v>0</v>
      </c>
    </row>
    <row r="674" spans="2:6" x14ac:dyDescent="0.35">
      <c r="B674" s="6"/>
      <c r="C674" s="6"/>
      <c r="D674" s="6"/>
      <c r="E674" s="28">
        <f t="shared" si="20"/>
        <v>0</v>
      </c>
      <c r="F674" s="28">
        <f t="shared" si="21"/>
        <v>0</v>
      </c>
    </row>
    <row r="675" spans="2:6" x14ac:dyDescent="0.35">
      <c r="B675" s="6"/>
      <c r="C675" s="6"/>
      <c r="D675" s="6"/>
      <c r="E675" s="28">
        <f t="shared" si="20"/>
        <v>0</v>
      </c>
      <c r="F675" s="28">
        <f t="shared" si="21"/>
        <v>0</v>
      </c>
    </row>
    <row r="676" spans="2:6" x14ac:dyDescent="0.35">
      <c r="B676" s="6"/>
      <c r="C676" s="6"/>
      <c r="D676" s="6"/>
      <c r="E676" s="28">
        <f t="shared" si="20"/>
        <v>0</v>
      </c>
      <c r="F676" s="28">
        <f t="shared" si="21"/>
        <v>0</v>
      </c>
    </row>
    <row r="677" spans="2:6" x14ac:dyDescent="0.35">
      <c r="B677" s="6"/>
      <c r="C677" s="6"/>
      <c r="D677" s="6"/>
      <c r="E677" s="28">
        <f t="shared" si="20"/>
        <v>0</v>
      </c>
      <c r="F677" s="28">
        <f t="shared" si="21"/>
        <v>0</v>
      </c>
    </row>
    <row r="678" spans="2:6" x14ac:dyDescent="0.35">
      <c r="B678" s="6"/>
      <c r="C678" s="6"/>
      <c r="D678" s="6"/>
      <c r="E678" s="28">
        <f t="shared" si="20"/>
        <v>0</v>
      </c>
      <c r="F678" s="28">
        <f t="shared" si="21"/>
        <v>0</v>
      </c>
    </row>
    <row r="679" spans="2:6" x14ac:dyDescent="0.35">
      <c r="B679" s="6"/>
      <c r="C679" s="6"/>
      <c r="D679" s="6"/>
      <c r="E679" s="28">
        <f t="shared" si="20"/>
        <v>0</v>
      </c>
      <c r="F679" s="28">
        <f t="shared" si="21"/>
        <v>0</v>
      </c>
    </row>
    <row r="680" spans="2:6" x14ac:dyDescent="0.35">
      <c r="B680" s="6"/>
      <c r="C680" s="6"/>
      <c r="D680" s="6"/>
      <c r="E680" s="28">
        <f t="shared" si="20"/>
        <v>0</v>
      </c>
      <c r="F680" s="28">
        <f t="shared" si="21"/>
        <v>0</v>
      </c>
    </row>
    <row r="681" spans="2:6" x14ac:dyDescent="0.35">
      <c r="B681" s="6"/>
      <c r="C681" s="6"/>
      <c r="D681" s="6"/>
      <c r="E681" s="28">
        <f t="shared" si="20"/>
        <v>0</v>
      </c>
      <c r="F681" s="28">
        <f t="shared" si="21"/>
        <v>0</v>
      </c>
    </row>
    <row r="682" spans="2:6" x14ac:dyDescent="0.35">
      <c r="B682" s="6"/>
      <c r="C682" s="6"/>
      <c r="D682" s="6"/>
      <c r="E682" s="28">
        <f t="shared" si="20"/>
        <v>0</v>
      </c>
      <c r="F682" s="28">
        <f t="shared" si="21"/>
        <v>0</v>
      </c>
    </row>
    <row r="683" spans="2:6" x14ac:dyDescent="0.35">
      <c r="B683" s="6"/>
      <c r="C683" s="6"/>
      <c r="D683" s="6"/>
      <c r="E683" s="28">
        <f t="shared" si="20"/>
        <v>0</v>
      </c>
      <c r="F683" s="28">
        <f t="shared" si="21"/>
        <v>0</v>
      </c>
    </row>
    <row r="684" spans="2:6" x14ac:dyDescent="0.35">
      <c r="B684" s="6"/>
      <c r="C684" s="6"/>
      <c r="D684" s="6"/>
      <c r="E684" s="28">
        <f t="shared" si="20"/>
        <v>0</v>
      </c>
      <c r="F684" s="28">
        <f t="shared" si="21"/>
        <v>0</v>
      </c>
    </row>
    <row r="685" spans="2:6" x14ac:dyDescent="0.35">
      <c r="B685" s="6"/>
      <c r="C685" s="6"/>
      <c r="D685" s="6"/>
      <c r="E685" s="28">
        <f t="shared" si="20"/>
        <v>0</v>
      </c>
      <c r="F685" s="28">
        <f t="shared" si="21"/>
        <v>0</v>
      </c>
    </row>
    <row r="686" spans="2:6" x14ac:dyDescent="0.35">
      <c r="B686" s="6"/>
      <c r="C686" s="6"/>
      <c r="D686" s="6"/>
      <c r="E686" s="28">
        <f t="shared" si="20"/>
        <v>0</v>
      </c>
      <c r="F686" s="28">
        <f t="shared" si="21"/>
        <v>0</v>
      </c>
    </row>
    <row r="687" spans="2:6" x14ac:dyDescent="0.35">
      <c r="B687" s="6"/>
      <c r="C687" s="6"/>
      <c r="D687" s="6"/>
      <c r="E687" s="28">
        <f t="shared" si="20"/>
        <v>0</v>
      </c>
      <c r="F687" s="28">
        <f t="shared" si="21"/>
        <v>0</v>
      </c>
    </row>
    <row r="688" spans="2:6" x14ac:dyDescent="0.35">
      <c r="B688" s="6"/>
      <c r="C688" s="6"/>
      <c r="D688" s="6"/>
      <c r="E688" s="28">
        <f t="shared" si="20"/>
        <v>0</v>
      </c>
      <c r="F688" s="28">
        <f t="shared" si="21"/>
        <v>0</v>
      </c>
    </row>
    <row r="689" spans="2:6" x14ac:dyDescent="0.35">
      <c r="B689" s="6"/>
      <c r="C689" s="6"/>
      <c r="D689" s="6"/>
      <c r="E689" s="28">
        <f t="shared" si="20"/>
        <v>0</v>
      </c>
      <c r="F689" s="28">
        <f t="shared" si="21"/>
        <v>0</v>
      </c>
    </row>
    <row r="690" spans="2:6" x14ac:dyDescent="0.35">
      <c r="B690" s="6"/>
      <c r="C690" s="6"/>
      <c r="D690" s="6"/>
      <c r="E690" s="28">
        <f t="shared" si="20"/>
        <v>0</v>
      </c>
      <c r="F690" s="28">
        <f t="shared" si="21"/>
        <v>0</v>
      </c>
    </row>
    <row r="691" spans="2:6" x14ac:dyDescent="0.35">
      <c r="B691" s="6"/>
      <c r="C691" s="6"/>
      <c r="D691" s="6"/>
      <c r="E691" s="28">
        <f t="shared" si="20"/>
        <v>0</v>
      </c>
      <c r="F691" s="28">
        <f t="shared" si="21"/>
        <v>0</v>
      </c>
    </row>
    <row r="692" spans="2:6" x14ac:dyDescent="0.35">
      <c r="B692" s="6"/>
      <c r="C692" s="6"/>
      <c r="D692" s="6"/>
      <c r="E692" s="28">
        <f t="shared" si="20"/>
        <v>0</v>
      </c>
      <c r="F692" s="28">
        <f t="shared" si="21"/>
        <v>0</v>
      </c>
    </row>
    <row r="693" spans="2:6" x14ac:dyDescent="0.35">
      <c r="B693" s="6"/>
      <c r="C693" s="6"/>
      <c r="D693" s="6"/>
      <c r="E693" s="28">
        <f t="shared" si="20"/>
        <v>0</v>
      </c>
      <c r="F693" s="28">
        <f t="shared" si="21"/>
        <v>0</v>
      </c>
    </row>
    <row r="694" spans="2:6" x14ac:dyDescent="0.35">
      <c r="B694" s="6"/>
      <c r="C694" s="6"/>
      <c r="D694" s="6"/>
      <c r="E694" s="28">
        <f t="shared" si="20"/>
        <v>0</v>
      </c>
      <c r="F694" s="28">
        <f t="shared" si="21"/>
        <v>0</v>
      </c>
    </row>
    <row r="695" spans="2:6" x14ac:dyDescent="0.35">
      <c r="B695" s="6"/>
      <c r="C695" s="6"/>
      <c r="D695" s="6"/>
      <c r="E695" s="28">
        <f t="shared" si="20"/>
        <v>0</v>
      </c>
      <c r="F695" s="28">
        <f t="shared" si="21"/>
        <v>0</v>
      </c>
    </row>
    <row r="696" spans="2:6" x14ac:dyDescent="0.35">
      <c r="B696" s="6"/>
      <c r="C696" s="6"/>
      <c r="D696" s="6"/>
      <c r="E696" s="28">
        <f t="shared" si="20"/>
        <v>0</v>
      </c>
      <c r="F696" s="28">
        <f t="shared" si="21"/>
        <v>0</v>
      </c>
    </row>
    <row r="697" spans="2:6" x14ac:dyDescent="0.35">
      <c r="B697" s="6"/>
      <c r="C697" s="6"/>
      <c r="D697" s="6"/>
      <c r="E697" s="28">
        <f t="shared" si="20"/>
        <v>0</v>
      </c>
      <c r="F697" s="28">
        <f t="shared" si="21"/>
        <v>0</v>
      </c>
    </row>
    <row r="698" spans="2:6" x14ac:dyDescent="0.35">
      <c r="B698" s="6"/>
      <c r="C698" s="6"/>
      <c r="D698" s="6"/>
      <c r="E698" s="28">
        <f t="shared" si="20"/>
        <v>0</v>
      </c>
      <c r="F698" s="28">
        <f t="shared" si="21"/>
        <v>0</v>
      </c>
    </row>
    <row r="699" spans="2:6" x14ac:dyDescent="0.35">
      <c r="B699" s="6"/>
      <c r="C699" s="6"/>
      <c r="D699" s="6"/>
      <c r="E699" s="28">
        <f t="shared" si="20"/>
        <v>0</v>
      </c>
      <c r="F699" s="28">
        <f t="shared" si="21"/>
        <v>0</v>
      </c>
    </row>
    <row r="700" spans="2:6" x14ac:dyDescent="0.35">
      <c r="B700" s="6"/>
      <c r="C700" s="6"/>
      <c r="D700" s="6"/>
      <c r="E700" s="28">
        <f t="shared" si="20"/>
        <v>0</v>
      </c>
      <c r="F700" s="28">
        <f t="shared" si="21"/>
        <v>0</v>
      </c>
    </row>
    <row r="701" spans="2:6" x14ac:dyDescent="0.35">
      <c r="B701" s="6"/>
      <c r="C701" s="6"/>
      <c r="D701" s="6"/>
      <c r="E701" s="28">
        <f t="shared" si="20"/>
        <v>0</v>
      </c>
      <c r="F701" s="28">
        <f t="shared" si="21"/>
        <v>0</v>
      </c>
    </row>
    <row r="702" spans="2:6" x14ac:dyDescent="0.35">
      <c r="B702" s="6"/>
      <c r="C702" s="6"/>
      <c r="D702" s="6"/>
      <c r="E702" s="28">
        <f t="shared" si="20"/>
        <v>0</v>
      </c>
      <c r="F702" s="28">
        <f t="shared" si="21"/>
        <v>0</v>
      </c>
    </row>
    <row r="703" spans="2:6" x14ac:dyDescent="0.35">
      <c r="B703" s="6"/>
      <c r="C703" s="6"/>
      <c r="D703" s="6"/>
      <c r="E703" s="28">
        <f t="shared" si="20"/>
        <v>0</v>
      </c>
      <c r="F703" s="28">
        <f t="shared" si="21"/>
        <v>0</v>
      </c>
    </row>
    <row r="704" spans="2:6" x14ac:dyDescent="0.35">
      <c r="B704" s="6"/>
      <c r="C704" s="6"/>
      <c r="D704" s="6"/>
      <c r="E704" s="28">
        <f t="shared" si="20"/>
        <v>0</v>
      </c>
      <c r="F704" s="28">
        <f t="shared" si="21"/>
        <v>0</v>
      </c>
    </row>
    <row r="705" spans="2:6" x14ac:dyDescent="0.35">
      <c r="B705" s="6"/>
      <c r="C705" s="6"/>
      <c r="D705" s="6"/>
      <c r="E705" s="28">
        <f t="shared" si="20"/>
        <v>0</v>
      </c>
      <c r="F705" s="28">
        <f t="shared" si="21"/>
        <v>0</v>
      </c>
    </row>
    <row r="706" spans="2:6" x14ac:dyDescent="0.35">
      <c r="B706" s="6"/>
      <c r="C706" s="6"/>
      <c r="D706" s="6"/>
      <c r="E706" s="28">
        <f t="shared" si="20"/>
        <v>0</v>
      </c>
      <c r="F706" s="28">
        <f t="shared" si="21"/>
        <v>0</v>
      </c>
    </row>
    <row r="707" spans="2:6" x14ac:dyDescent="0.35">
      <c r="B707" s="6"/>
      <c r="C707" s="6"/>
      <c r="D707" s="6"/>
      <c r="E707" s="28">
        <f t="shared" si="20"/>
        <v>0</v>
      </c>
      <c r="F707" s="28">
        <f t="shared" si="21"/>
        <v>0</v>
      </c>
    </row>
    <row r="708" spans="2:6" x14ac:dyDescent="0.35">
      <c r="B708" s="6"/>
      <c r="C708" s="6"/>
      <c r="D708" s="6"/>
      <c r="E708" s="28">
        <f t="shared" si="20"/>
        <v>0</v>
      </c>
      <c r="F708" s="28">
        <f t="shared" si="21"/>
        <v>0</v>
      </c>
    </row>
    <row r="709" spans="2:6" x14ac:dyDescent="0.35">
      <c r="B709" s="6"/>
      <c r="C709" s="6"/>
      <c r="D709" s="6"/>
      <c r="E709" s="28">
        <f t="shared" si="20"/>
        <v>0</v>
      </c>
      <c r="F709" s="28">
        <f t="shared" si="21"/>
        <v>0</v>
      </c>
    </row>
    <row r="710" spans="2:6" x14ac:dyDescent="0.35">
      <c r="B710" s="6"/>
      <c r="C710" s="6"/>
      <c r="D710" s="6"/>
      <c r="E710" s="28">
        <f t="shared" si="20"/>
        <v>0</v>
      </c>
      <c r="F710" s="28">
        <f t="shared" si="21"/>
        <v>0</v>
      </c>
    </row>
    <row r="711" spans="2:6" x14ac:dyDescent="0.35">
      <c r="B711" s="6"/>
      <c r="C711" s="6"/>
      <c r="D711" s="6"/>
      <c r="E711" s="28">
        <f t="shared" si="20"/>
        <v>0</v>
      </c>
      <c r="F711" s="28">
        <f t="shared" si="21"/>
        <v>0</v>
      </c>
    </row>
    <row r="712" spans="2:6" x14ac:dyDescent="0.35">
      <c r="B712" s="6"/>
      <c r="C712" s="6"/>
      <c r="D712" s="6"/>
      <c r="E712" s="28">
        <f t="shared" si="20"/>
        <v>0</v>
      </c>
      <c r="F712" s="28">
        <f t="shared" si="21"/>
        <v>0</v>
      </c>
    </row>
    <row r="713" spans="2:6" x14ac:dyDescent="0.35">
      <c r="B713" s="6"/>
      <c r="C713" s="6"/>
      <c r="D713" s="6"/>
      <c r="E713" s="28">
        <f t="shared" si="20"/>
        <v>0</v>
      </c>
      <c r="F713" s="28">
        <f t="shared" si="21"/>
        <v>0</v>
      </c>
    </row>
    <row r="714" spans="2:6" x14ac:dyDescent="0.35">
      <c r="B714" s="6"/>
      <c r="C714" s="6"/>
      <c r="D714" s="6"/>
      <c r="E714" s="28">
        <f t="shared" si="20"/>
        <v>0</v>
      </c>
      <c r="F714" s="28">
        <f t="shared" si="21"/>
        <v>0</v>
      </c>
    </row>
    <row r="715" spans="2:6" x14ac:dyDescent="0.35">
      <c r="B715" s="6"/>
      <c r="C715" s="6"/>
      <c r="D715" s="6"/>
      <c r="E715" s="28">
        <f t="shared" si="20"/>
        <v>0</v>
      </c>
      <c r="F715" s="28">
        <f t="shared" si="21"/>
        <v>0</v>
      </c>
    </row>
    <row r="716" spans="2:6" x14ac:dyDescent="0.35">
      <c r="B716" s="6"/>
      <c r="C716" s="6"/>
      <c r="D716" s="6"/>
      <c r="E716" s="28">
        <f t="shared" ref="E716:E779" si="22">(CalcHostUnitsFullStack(C716)*9000)/10000</f>
        <v>0</v>
      </c>
      <c r="F716" s="28">
        <f t="shared" ref="F716:F779" si="23">E716*D716</f>
        <v>0</v>
      </c>
    </row>
    <row r="717" spans="2:6" x14ac:dyDescent="0.35">
      <c r="B717" s="6"/>
      <c r="C717" s="6"/>
      <c r="D717" s="6"/>
      <c r="E717" s="28">
        <f t="shared" si="22"/>
        <v>0</v>
      </c>
      <c r="F717" s="28">
        <f t="shared" si="23"/>
        <v>0</v>
      </c>
    </row>
    <row r="718" spans="2:6" x14ac:dyDescent="0.35">
      <c r="B718" s="6"/>
      <c r="C718" s="6"/>
      <c r="D718" s="6"/>
      <c r="E718" s="28">
        <f t="shared" si="22"/>
        <v>0</v>
      </c>
      <c r="F718" s="28">
        <f t="shared" si="23"/>
        <v>0</v>
      </c>
    </row>
    <row r="719" spans="2:6" x14ac:dyDescent="0.35">
      <c r="B719" s="6"/>
      <c r="C719" s="6"/>
      <c r="D719" s="6"/>
      <c r="E719" s="28">
        <f t="shared" si="22"/>
        <v>0</v>
      </c>
      <c r="F719" s="28">
        <f t="shared" si="23"/>
        <v>0</v>
      </c>
    </row>
    <row r="720" spans="2:6" x14ac:dyDescent="0.35">
      <c r="B720" s="6"/>
      <c r="C720" s="6"/>
      <c r="D720" s="6"/>
      <c r="E720" s="28">
        <f t="shared" si="22"/>
        <v>0</v>
      </c>
      <c r="F720" s="28">
        <f t="shared" si="23"/>
        <v>0</v>
      </c>
    </row>
    <row r="721" spans="2:6" x14ac:dyDescent="0.35">
      <c r="B721" s="6"/>
      <c r="C721" s="6"/>
      <c r="D721" s="6"/>
      <c r="E721" s="28">
        <f t="shared" si="22"/>
        <v>0</v>
      </c>
      <c r="F721" s="28">
        <f t="shared" si="23"/>
        <v>0</v>
      </c>
    </row>
    <row r="722" spans="2:6" x14ac:dyDescent="0.35">
      <c r="B722" s="6"/>
      <c r="C722" s="6"/>
      <c r="D722" s="6"/>
      <c r="E722" s="28">
        <f t="shared" si="22"/>
        <v>0</v>
      </c>
      <c r="F722" s="28">
        <f t="shared" si="23"/>
        <v>0</v>
      </c>
    </row>
    <row r="723" spans="2:6" x14ac:dyDescent="0.35">
      <c r="B723" s="6"/>
      <c r="C723" s="6"/>
      <c r="D723" s="6"/>
      <c r="E723" s="28">
        <f t="shared" si="22"/>
        <v>0</v>
      </c>
      <c r="F723" s="28">
        <f t="shared" si="23"/>
        <v>0</v>
      </c>
    </row>
    <row r="724" spans="2:6" x14ac:dyDescent="0.35">
      <c r="B724" s="6"/>
      <c r="C724" s="6"/>
      <c r="D724" s="6"/>
      <c r="E724" s="28">
        <f t="shared" si="22"/>
        <v>0</v>
      </c>
      <c r="F724" s="28">
        <f t="shared" si="23"/>
        <v>0</v>
      </c>
    </row>
    <row r="725" spans="2:6" x14ac:dyDescent="0.35">
      <c r="B725" s="6"/>
      <c r="C725" s="6"/>
      <c r="D725" s="6"/>
      <c r="E725" s="28">
        <f t="shared" si="22"/>
        <v>0</v>
      </c>
      <c r="F725" s="28">
        <f t="shared" si="23"/>
        <v>0</v>
      </c>
    </row>
    <row r="726" spans="2:6" x14ac:dyDescent="0.35">
      <c r="B726" s="6"/>
      <c r="C726" s="6"/>
      <c r="D726" s="6"/>
      <c r="E726" s="28">
        <f t="shared" si="22"/>
        <v>0</v>
      </c>
      <c r="F726" s="28">
        <f t="shared" si="23"/>
        <v>0</v>
      </c>
    </row>
    <row r="727" spans="2:6" x14ac:dyDescent="0.35">
      <c r="B727" s="6"/>
      <c r="C727" s="6"/>
      <c r="D727" s="6"/>
      <c r="E727" s="28">
        <f t="shared" si="22"/>
        <v>0</v>
      </c>
      <c r="F727" s="28">
        <f t="shared" si="23"/>
        <v>0</v>
      </c>
    </row>
    <row r="728" spans="2:6" x14ac:dyDescent="0.35">
      <c r="B728" s="6"/>
      <c r="C728" s="6"/>
      <c r="D728" s="6"/>
      <c r="E728" s="28">
        <f t="shared" si="22"/>
        <v>0</v>
      </c>
      <c r="F728" s="28">
        <f t="shared" si="23"/>
        <v>0</v>
      </c>
    </row>
    <row r="729" spans="2:6" x14ac:dyDescent="0.35">
      <c r="B729" s="6"/>
      <c r="C729" s="6"/>
      <c r="D729" s="6"/>
      <c r="E729" s="28">
        <f t="shared" si="22"/>
        <v>0</v>
      </c>
      <c r="F729" s="28">
        <f t="shared" si="23"/>
        <v>0</v>
      </c>
    </row>
    <row r="730" spans="2:6" x14ac:dyDescent="0.35">
      <c r="B730" s="6"/>
      <c r="C730" s="6"/>
      <c r="D730" s="6"/>
      <c r="E730" s="28">
        <f t="shared" si="22"/>
        <v>0</v>
      </c>
      <c r="F730" s="28">
        <f t="shared" si="23"/>
        <v>0</v>
      </c>
    </row>
    <row r="731" spans="2:6" x14ac:dyDescent="0.35">
      <c r="B731" s="6"/>
      <c r="C731" s="6"/>
      <c r="D731" s="6"/>
      <c r="E731" s="28">
        <f t="shared" si="22"/>
        <v>0</v>
      </c>
      <c r="F731" s="28">
        <f t="shared" si="23"/>
        <v>0</v>
      </c>
    </row>
    <row r="732" spans="2:6" x14ac:dyDescent="0.35">
      <c r="B732" s="6"/>
      <c r="C732" s="6"/>
      <c r="D732" s="6"/>
      <c r="E732" s="28">
        <f t="shared" si="22"/>
        <v>0</v>
      </c>
      <c r="F732" s="28">
        <f t="shared" si="23"/>
        <v>0</v>
      </c>
    </row>
    <row r="733" spans="2:6" x14ac:dyDescent="0.35">
      <c r="B733" s="6"/>
      <c r="C733" s="6"/>
      <c r="D733" s="6"/>
      <c r="E733" s="28">
        <f t="shared" si="22"/>
        <v>0</v>
      </c>
      <c r="F733" s="28">
        <f t="shared" si="23"/>
        <v>0</v>
      </c>
    </row>
    <row r="734" spans="2:6" x14ac:dyDescent="0.35">
      <c r="B734" s="6"/>
      <c r="C734" s="6"/>
      <c r="D734" s="6"/>
      <c r="E734" s="28">
        <f t="shared" si="22"/>
        <v>0</v>
      </c>
      <c r="F734" s="28">
        <f t="shared" si="23"/>
        <v>0</v>
      </c>
    </row>
    <row r="735" spans="2:6" x14ac:dyDescent="0.35">
      <c r="B735" s="6"/>
      <c r="C735" s="6"/>
      <c r="D735" s="6"/>
      <c r="E735" s="28">
        <f t="shared" si="22"/>
        <v>0</v>
      </c>
      <c r="F735" s="28">
        <f t="shared" si="23"/>
        <v>0</v>
      </c>
    </row>
    <row r="736" spans="2:6" x14ac:dyDescent="0.35">
      <c r="B736" s="6"/>
      <c r="C736" s="6"/>
      <c r="D736" s="6"/>
      <c r="E736" s="28">
        <f t="shared" si="22"/>
        <v>0</v>
      </c>
      <c r="F736" s="28">
        <f t="shared" si="23"/>
        <v>0</v>
      </c>
    </row>
    <row r="737" spans="2:6" x14ac:dyDescent="0.35">
      <c r="B737" s="6"/>
      <c r="C737" s="6"/>
      <c r="D737" s="6"/>
      <c r="E737" s="28">
        <f t="shared" si="22"/>
        <v>0</v>
      </c>
      <c r="F737" s="28">
        <f t="shared" si="23"/>
        <v>0</v>
      </c>
    </row>
    <row r="738" spans="2:6" x14ac:dyDescent="0.35">
      <c r="B738" s="6"/>
      <c r="C738" s="6"/>
      <c r="D738" s="6"/>
      <c r="E738" s="28">
        <f t="shared" si="22"/>
        <v>0</v>
      </c>
      <c r="F738" s="28">
        <f t="shared" si="23"/>
        <v>0</v>
      </c>
    </row>
    <row r="739" spans="2:6" x14ac:dyDescent="0.35">
      <c r="B739" s="6"/>
      <c r="C739" s="6"/>
      <c r="D739" s="6"/>
      <c r="E739" s="28">
        <f t="shared" si="22"/>
        <v>0</v>
      </c>
      <c r="F739" s="28">
        <f t="shared" si="23"/>
        <v>0</v>
      </c>
    </row>
    <row r="740" spans="2:6" x14ac:dyDescent="0.35">
      <c r="B740" s="6"/>
      <c r="C740" s="6"/>
      <c r="D740" s="6"/>
      <c r="E740" s="28">
        <f t="shared" si="22"/>
        <v>0</v>
      </c>
      <c r="F740" s="28">
        <f t="shared" si="23"/>
        <v>0</v>
      </c>
    </row>
    <row r="741" spans="2:6" x14ac:dyDescent="0.35">
      <c r="B741" s="6"/>
      <c r="C741" s="6"/>
      <c r="D741" s="6"/>
      <c r="E741" s="28">
        <f t="shared" si="22"/>
        <v>0</v>
      </c>
      <c r="F741" s="28">
        <f t="shared" si="23"/>
        <v>0</v>
      </c>
    </row>
    <row r="742" spans="2:6" x14ac:dyDescent="0.35">
      <c r="B742" s="6"/>
      <c r="C742" s="6"/>
      <c r="D742" s="6"/>
      <c r="E742" s="28">
        <f t="shared" si="22"/>
        <v>0</v>
      </c>
      <c r="F742" s="28">
        <f t="shared" si="23"/>
        <v>0</v>
      </c>
    </row>
    <row r="743" spans="2:6" x14ac:dyDescent="0.35">
      <c r="B743" s="6"/>
      <c r="C743" s="6"/>
      <c r="D743" s="6"/>
      <c r="E743" s="28">
        <f t="shared" si="22"/>
        <v>0</v>
      </c>
      <c r="F743" s="28">
        <f t="shared" si="23"/>
        <v>0</v>
      </c>
    </row>
    <row r="744" spans="2:6" x14ac:dyDescent="0.35">
      <c r="B744" s="6"/>
      <c r="C744" s="6"/>
      <c r="D744" s="6"/>
      <c r="E744" s="28">
        <f t="shared" si="22"/>
        <v>0</v>
      </c>
      <c r="F744" s="28">
        <f t="shared" si="23"/>
        <v>0</v>
      </c>
    </row>
    <row r="745" spans="2:6" x14ac:dyDescent="0.35">
      <c r="B745" s="6"/>
      <c r="C745" s="6"/>
      <c r="D745" s="6"/>
      <c r="E745" s="28">
        <f t="shared" si="22"/>
        <v>0</v>
      </c>
      <c r="F745" s="28">
        <f t="shared" si="23"/>
        <v>0</v>
      </c>
    </row>
    <row r="746" spans="2:6" x14ac:dyDescent="0.35">
      <c r="B746" s="6"/>
      <c r="C746" s="6"/>
      <c r="D746" s="6"/>
      <c r="E746" s="28">
        <f t="shared" si="22"/>
        <v>0</v>
      </c>
      <c r="F746" s="28">
        <f t="shared" si="23"/>
        <v>0</v>
      </c>
    </row>
    <row r="747" spans="2:6" x14ac:dyDescent="0.35">
      <c r="B747" s="6"/>
      <c r="C747" s="6"/>
      <c r="D747" s="6"/>
      <c r="E747" s="28">
        <f t="shared" si="22"/>
        <v>0</v>
      </c>
      <c r="F747" s="28">
        <f t="shared" si="23"/>
        <v>0</v>
      </c>
    </row>
    <row r="748" spans="2:6" x14ac:dyDescent="0.35">
      <c r="B748" s="6"/>
      <c r="C748" s="6"/>
      <c r="D748" s="6"/>
      <c r="E748" s="28">
        <f t="shared" si="22"/>
        <v>0</v>
      </c>
      <c r="F748" s="28">
        <f t="shared" si="23"/>
        <v>0</v>
      </c>
    </row>
    <row r="749" spans="2:6" x14ac:dyDescent="0.35">
      <c r="B749" s="6"/>
      <c r="C749" s="6"/>
      <c r="D749" s="6"/>
      <c r="E749" s="28">
        <f t="shared" si="22"/>
        <v>0</v>
      </c>
      <c r="F749" s="28">
        <f t="shared" si="23"/>
        <v>0</v>
      </c>
    </row>
    <row r="750" spans="2:6" x14ac:dyDescent="0.35">
      <c r="B750" s="6"/>
      <c r="C750" s="6"/>
      <c r="D750" s="6"/>
      <c r="E750" s="28">
        <f t="shared" si="22"/>
        <v>0</v>
      </c>
      <c r="F750" s="28">
        <f t="shared" si="23"/>
        <v>0</v>
      </c>
    </row>
    <row r="751" spans="2:6" x14ac:dyDescent="0.35">
      <c r="B751" s="6"/>
      <c r="C751" s="6"/>
      <c r="D751" s="6"/>
      <c r="E751" s="28">
        <f t="shared" si="22"/>
        <v>0</v>
      </c>
      <c r="F751" s="28">
        <f t="shared" si="23"/>
        <v>0</v>
      </c>
    </row>
    <row r="752" spans="2:6" x14ac:dyDescent="0.35">
      <c r="B752" s="6"/>
      <c r="C752" s="6"/>
      <c r="D752" s="6"/>
      <c r="E752" s="28">
        <f t="shared" si="22"/>
        <v>0</v>
      </c>
      <c r="F752" s="28">
        <f t="shared" si="23"/>
        <v>0</v>
      </c>
    </row>
    <row r="753" spans="2:6" x14ac:dyDescent="0.35">
      <c r="B753" s="6"/>
      <c r="C753" s="6"/>
      <c r="D753" s="6"/>
      <c r="E753" s="28">
        <f t="shared" si="22"/>
        <v>0</v>
      </c>
      <c r="F753" s="28">
        <f t="shared" si="23"/>
        <v>0</v>
      </c>
    </row>
    <row r="754" spans="2:6" x14ac:dyDescent="0.35">
      <c r="B754" s="6"/>
      <c r="C754" s="6"/>
      <c r="D754" s="6"/>
      <c r="E754" s="28">
        <f t="shared" si="22"/>
        <v>0</v>
      </c>
      <c r="F754" s="28">
        <f t="shared" si="23"/>
        <v>0</v>
      </c>
    </row>
    <row r="755" spans="2:6" x14ac:dyDescent="0.35">
      <c r="B755" s="6"/>
      <c r="C755" s="6"/>
      <c r="D755" s="6"/>
      <c r="E755" s="28">
        <f t="shared" si="22"/>
        <v>0</v>
      </c>
      <c r="F755" s="28">
        <f t="shared" si="23"/>
        <v>0</v>
      </c>
    </row>
    <row r="756" spans="2:6" x14ac:dyDescent="0.35">
      <c r="B756" s="6"/>
      <c r="C756" s="6"/>
      <c r="D756" s="6"/>
      <c r="E756" s="28">
        <f t="shared" si="22"/>
        <v>0</v>
      </c>
      <c r="F756" s="28">
        <f t="shared" si="23"/>
        <v>0</v>
      </c>
    </row>
    <row r="757" spans="2:6" x14ac:dyDescent="0.35">
      <c r="B757" s="6"/>
      <c r="C757" s="6"/>
      <c r="D757" s="6"/>
      <c r="E757" s="28">
        <f t="shared" si="22"/>
        <v>0</v>
      </c>
      <c r="F757" s="28">
        <f t="shared" si="23"/>
        <v>0</v>
      </c>
    </row>
    <row r="758" spans="2:6" x14ac:dyDescent="0.35">
      <c r="B758" s="6"/>
      <c r="C758" s="6"/>
      <c r="D758" s="6"/>
      <c r="E758" s="28">
        <f t="shared" si="22"/>
        <v>0</v>
      </c>
      <c r="F758" s="28">
        <f t="shared" si="23"/>
        <v>0</v>
      </c>
    </row>
    <row r="759" spans="2:6" x14ac:dyDescent="0.35">
      <c r="B759" s="6"/>
      <c r="C759" s="6"/>
      <c r="D759" s="6"/>
      <c r="E759" s="28">
        <f t="shared" si="22"/>
        <v>0</v>
      </c>
      <c r="F759" s="28">
        <f t="shared" si="23"/>
        <v>0</v>
      </c>
    </row>
    <row r="760" spans="2:6" x14ac:dyDescent="0.35">
      <c r="B760" s="6"/>
      <c r="C760" s="6"/>
      <c r="D760" s="6"/>
      <c r="E760" s="28">
        <f t="shared" si="22"/>
        <v>0</v>
      </c>
      <c r="F760" s="28">
        <f t="shared" si="23"/>
        <v>0</v>
      </c>
    </row>
    <row r="761" spans="2:6" x14ac:dyDescent="0.35">
      <c r="B761" s="6"/>
      <c r="C761" s="6"/>
      <c r="D761" s="6"/>
      <c r="E761" s="28">
        <f t="shared" si="22"/>
        <v>0</v>
      </c>
      <c r="F761" s="28">
        <f t="shared" si="23"/>
        <v>0</v>
      </c>
    </row>
    <row r="762" spans="2:6" x14ac:dyDescent="0.35">
      <c r="B762" s="6"/>
      <c r="C762" s="6"/>
      <c r="D762" s="6"/>
      <c r="E762" s="28">
        <f t="shared" si="22"/>
        <v>0</v>
      </c>
      <c r="F762" s="28">
        <f t="shared" si="23"/>
        <v>0</v>
      </c>
    </row>
    <row r="763" spans="2:6" x14ac:dyDescent="0.35">
      <c r="B763" s="6"/>
      <c r="C763" s="6"/>
      <c r="D763" s="6"/>
      <c r="E763" s="28">
        <f t="shared" si="22"/>
        <v>0</v>
      </c>
      <c r="F763" s="28">
        <f t="shared" si="23"/>
        <v>0</v>
      </c>
    </row>
    <row r="764" spans="2:6" x14ac:dyDescent="0.35">
      <c r="B764" s="6"/>
      <c r="C764" s="6"/>
      <c r="D764" s="6"/>
      <c r="E764" s="28">
        <f t="shared" si="22"/>
        <v>0</v>
      </c>
      <c r="F764" s="28">
        <f t="shared" si="23"/>
        <v>0</v>
      </c>
    </row>
    <row r="765" spans="2:6" x14ac:dyDescent="0.35">
      <c r="B765" s="6"/>
      <c r="C765" s="6"/>
      <c r="D765" s="6"/>
      <c r="E765" s="28">
        <f t="shared" si="22"/>
        <v>0</v>
      </c>
      <c r="F765" s="28">
        <f t="shared" si="23"/>
        <v>0</v>
      </c>
    </row>
    <row r="766" spans="2:6" x14ac:dyDescent="0.35">
      <c r="B766" s="6"/>
      <c r="C766" s="6"/>
      <c r="D766" s="6"/>
      <c r="E766" s="28">
        <f t="shared" si="22"/>
        <v>0</v>
      </c>
      <c r="F766" s="28">
        <f t="shared" si="23"/>
        <v>0</v>
      </c>
    </row>
    <row r="767" spans="2:6" x14ac:dyDescent="0.35">
      <c r="B767" s="6"/>
      <c r="C767" s="6"/>
      <c r="D767" s="6"/>
      <c r="E767" s="28">
        <f t="shared" si="22"/>
        <v>0</v>
      </c>
      <c r="F767" s="28">
        <f t="shared" si="23"/>
        <v>0</v>
      </c>
    </row>
    <row r="768" spans="2:6" x14ac:dyDescent="0.35">
      <c r="B768" s="6"/>
      <c r="C768" s="6"/>
      <c r="D768" s="6"/>
      <c r="E768" s="28">
        <f t="shared" si="22"/>
        <v>0</v>
      </c>
      <c r="F768" s="28">
        <f t="shared" si="23"/>
        <v>0</v>
      </c>
    </row>
    <row r="769" spans="2:6" x14ac:dyDescent="0.35">
      <c r="B769" s="6"/>
      <c r="C769" s="6"/>
      <c r="D769" s="6"/>
      <c r="E769" s="28">
        <f t="shared" si="22"/>
        <v>0</v>
      </c>
      <c r="F769" s="28">
        <f t="shared" si="23"/>
        <v>0</v>
      </c>
    </row>
    <row r="770" spans="2:6" x14ac:dyDescent="0.35">
      <c r="B770" s="6"/>
      <c r="C770" s="6"/>
      <c r="D770" s="6"/>
      <c r="E770" s="28">
        <f t="shared" si="22"/>
        <v>0</v>
      </c>
      <c r="F770" s="28">
        <f t="shared" si="23"/>
        <v>0</v>
      </c>
    </row>
    <row r="771" spans="2:6" x14ac:dyDescent="0.35">
      <c r="B771" s="6"/>
      <c r="C771" s="6"/>
      <c r="D771" s="6"/>
      <c r="E771" s="28">
        <f t="shared" si="22"/>
        <v>0</v>
      </c>
      <c r="F771" s="28">
        <f t="shared" si="23"/>
        <v>0</v>
      </c>
    </row>
    <row r="772" spans="2:6" x14ac:dyDescent="0.35">
      <c r="B772" s="6"/>
      <c r="C772" s="6"/>
      <c r="D772" s="6"/>
      <c r="E772" s="28">
        <f t="shared" si="22"/>
        <v>0</v>
      </c>
      <c r="F772" s="28">
        <f t="shared" si="23"/>
        <v>0</v>
      </c>
    </row>
    <row r="773" spans="2:6" x14ac:dyDescent="0.35">
      <c r="B773" s="6"/>
      <c r="C773" s="6"/>
      <c r="D773" s="6"/>
      <c r="E773" s="28">
        <f t="shared" si="22"/>
        <v>0</v>
      </c>
      <c r="F773" s="28">
        <f t="shared" si="23"/>
        <v>0</v>
      </c>
    </row>
    <row r="774" spans="2:6" x14ac:dyDescent="0.35">
      <c r="B774" s="6"/>
      <c r="C774" s="6"/>
      <c r="D774" s="6"/>
      <c r="E774" s="28">
        <f t="shared" si="22"/>
        <v>0</v>
      </c>
      <c r="F774" s="28">
        <f t="shared" si="23"/>
        <v>0</v>
      </c>
    </row>
    <row r="775" spans="2:6" x14ac:dyDescent="0.35">
      <c r="B775" s="6"/>
      <c r="C775" s="6"/>
      <c r="D775" s="6"/>
      <c r="E775" s="28">
        <f t="shared" si="22"/>
        <v>0</v>
      </c>
      <c r="F775" s="28">
        <f t="shared" si="23"/>
        <v>0</v>
      </c>
    </row>
    <row r="776" spans="2:6" x14ac:dyDescent="0.35">
      <c r="B776" s="6"/>
      <c r="C776" s="6"/>
      <c r="D776" s="6"/>
      <c r="E776" s="28">
        <f t="shared" si="22"/>
        <v>0</v>
      </c>
      <c r="F776" s="28">
        <f t="shared" si="23"/>
        <v>0</v>
      </c>
    </row>
    <row r="777" spans="2:6" x14ac:dyDescent="0.35">
      <c r="B777" s="6"/>
      <c r="C777" s="6"/>
      <c r="D777" s="6"/>
      <c r="E777" s="28">
        <f t="shared" si="22"/>
        <v>0</v>
      </c>
      <c r="F777" s="28">
        <f t="shared" si="23"/>
        <v>0</v>
      </c>
    </row>
    <row r="778" spans="2:6" x14ac:dyDescent="0.35">
      <c r="B778" s="6"/>
      <c r="C778" s="6"/>
      <c r="D778" s="6"/>
      <c r="E778" s="28">
        <f t="shared" si="22"/>
        <v>0</v>
      </c>
      <c r="F778" s="28">
        <f t="shared" si="23"/>
        <v>0</v>
      </c>
    </row>
    <row r="779" spans="2:6" x14ac:dyDescent="0.35">
      <c r="B779" s="6"/>
      <c r="C779" s="6"/>
      <c r="D779" s="6"/>
      <c r="E779" s="28">
        <f t="shared" si="22"/>
        <v>0</v>
      </c>
      <c r="F779" s="28">
        <f t="shared" si="23"/>
        <v>0</v>
      </c>
    </row>
    <row r="780" spans="2:6" x14ac:dyDescent="0.35">
      <c r="B780" s="6"/>
      <c r="C780" s="6"/>
      <c r="D780" s="6"/>
      <c r="E780" s="28">
        <f t="shared" ref="E780:E843" si="24">(CalcHostUnitsFullStack(C780)*9000)/10000</f>
        <v>0</v>
      </c>
      <c r="F780" s="28">
        <f t="shared" ref="F780:F843" si="25">E780*D780</f>
        <v>0</v>
      </c>
    </row>
    <row r="781" spans="2:6" x14ac:dyDescent="0.35">
      <c r="B781" s="6"/>
      <c r="C781" s="6"/>
      <c r="D781" s="6"/>
      <c r="E781" s="28">
        <f t="shared" si="24"/>
        <v>0</v>
      </c>
      <c r="F781" s="28">
        <f t="shared" si="25"/>
        <v>0</v>
      </c>
    </row>
    <row r="782" spans="2:6" x14ac:dyDescent="0.35">
      <c r="B782" s="6"/>
      <c r="C782" s="6"/>
      <c r="D782" s="6"/>
      <c r="E782" s="28">
        <f t="shared" si="24"/>
        <v>0</v>
      </c>
      <c r="F782" s="28">
        <f t="shared" si="25"/>
        <v>0</v>
      </c>
    </row>
    <row r="783" spans="2:6" x14ac:dyDescent="0.35">
      <c r="B783" s="6"/>
      <c r="C783" s="6"/>
      <c r="D783" s="6"/>
      <c r="E783" s="28">
        <f t="shared" si="24"/>
        <v>0</v>
      </c>
      <c r="F783" s="28">
        <f t="shared" si="25"/>
        <v>0</v>
      </c>
    </row>
    <row r="784" spans="2:6" x14ac:dyDescent="0.35">
      <c r="B784" s="6"/>
      <c r="C784" s="6"/>
      <c r="D784" s="6"/>
      <c r="E784" s="28">
        <f t="shared" si="24"/>
        <v>0</v>
      </c>
      <c r="F784" s="28">
        <f t="shared" si="25"/>
        <v>0</v>
      </c>
    </row>
    <row r="785" spans="2:6" x14ac:dyDescent="0.35">
      <c r="B785" s="6"/>
      <c r="C785" s="6"/>
      <c r="D785" s="6"/>
      <c r="E785" s="28">
        <f t="shared" si="24"/>
        <v>0</v>
      </c>
      <c r="F785" s="28">
        <f t="shared" si="25"/>
        <v>0</v>
      </c>
    </row>
    <row r="786" spans="2:6" x14ac:dyDescent="0.35">
      <c r="B786" s="6"/>
      <c r="C786" s="6"/>
      <c r="D786" s="6"/>
      <c r="E786" s="28">
        <f t="shared" si="24"/>
        <v>0</v>
      </c>
      <c r="F786" s="28">
        <f t="shared" si="25"/>
        <v>0</v>
      </c>
    </row>
    <row r="787" spans="2:6" x14ac:dyDescent="0.35">
      <c r="B787" s="6"/>
      <c r="C787" s="6"/>
      <c r="D787" s="6"/>
      <c r="E787" s="28">
        <f t="shared" si="24"/>
        <v>0</v>
      </c>
      <c r="F787" s="28">
        <f t="shared" si="25"/>
        <v>0</v>
      </c>
    </row>
    <row r="788" spans="2:6" x14ac:dyDescent="0.35">
      <c r="B788" s="6"/>
      <c r="C788" s="6"/>
      <c r="D788" s="6"/>
      <c r="E788" s="28">
        <f t="shared" si="24"/>
        <v>0</v>
      </c>
      <c r="F788" s="28">
        <f t="shared" si="25"/>
        <v>0</v>
      </c>
    </row>
    <row r="789" spans="2:6" x14ac:dyDescent="0.35">
      <c r="B789" s="6"/>
      <c r="C789" s="6"/>
      <c r="D789" s="6"/>
      <c r="E789" s="28">
        <f t="shared" si="24"/>
        <v>0</v>
      </c>
      <c r="F789" s="28">
        <f t="shared" si="25"/>
        <v>0</v>
      </c>
    </row>
    <row r="790" spans="2:6" x14ac:dyDescent="0.35">
      <c r="B790" s="6"/>
      <c r="C790" s="6"/>
      <c r="D790" s="6"/>
      <c r="E790" s="28">
        <f t="shared" si="24"/>
        <v>0</v>
      </c>
      <c r="F790" s="28">
        <f t="shared" si="25"/>
        <v>0</v>
      </c>
    </row>
    <row r="791" spans="2:6" x14ac:dyDescent="0.35">
      <c r="B791" s="6"/>
      <c r="C791" s="6"/>
      <c r="D791" s="6"/>
      <c r="E791" s="28">
        <f t="shared" si="24"/>
        <v>0</v>
      </c>
      <c r="F791" s="28">
        <f t="shared" si="25"/>
        <v>0</v>
      </c>
    </row>
    <row r="792" spans="2:6" x14ac:dyDescent="0.35">
      <c r="B792" s="6"/>
      <c r="C792" s="6"/>
      <c r="D792" s="6"/>
      <c r="E792" s="28">
        <f t="shared" si="24"/>
        <v>0</v>
      </c>
      <c r="F792" s="28">
        <f t="shared" si="25"/>
        <v>0</v>
      </c>
    </row>
    <row r="793" spans="2:6" x14ac:dyDescent="0.35">
      <c r="B793" s="6"/>
      <c r="C793" s="6"/>
      <c r="D793" s="6"/>
      <c r="E793" s="28">
        <f t="shared" si="24"/>
        <v>0</v>
      </c>
      <c r="F793" s="28">
        <f t="shared" si="25"/>
        <v>0</v>
      </c>
    </row>
    <row r="794" spans="2:6" x14ac:dyDescent="0.35">
      <c r="B794" s="6"/>
      <c r="C794" s="6"/>
      <c r="D794" s="6"/>
      <c r="E794" s="28">
        <f t="shared" si="24"/>
        <v>0</v>
      </c>
      <c r="F794" s="28">
        <f t="shared" si="25"/>
        <v>0</v>
      </c>
    </row>
    <row r="795" spans="2:6" x14ac:dyDescent="0.35">
      <c r="B795" s="6"/>
      <c r="C795" s="6"/>
      <c r="D795" s="6"/>
      <c r="E795" s="28">
        <f t="shared" si="24"/>
        <v>0</v>
      </c>
      <c r="F795" s="28">
        <f t="shared" si="25"/>
        <v>0</v>
      </c>
    </row>
    <row r="796" spans="2:6" x14ac:dyDescent="0.35">
      <c r="B796" s="6"/>
      <c r="C796" s="6"/>
      <c r="D796" s="6"/>
      <c r="E796" s="28">
        <f t="shared" si="24"/>
        <v>0</v>
      </c>
      <c r="F796" s="28">
        <f t="shared" si="25"/>
        <v>0</v>
      </c>
    </row>
    <row r="797" spans="2:6" x14ac:dyDescent="0.35">
      <c r="B797" s="6"/>
      <c r="C797" s="6"/>
      <c r="D797" s="6"/>
      <c r="E797" s="28">
        <f t="shared" si="24"/>
        <v>0</v>
      </c>
      <c r="F797" s="28">
        <f t="shared" si="25"/>
        <v>0</v>
      </c>
    </row>
    <row r="798" spans="2:6" x14ac:dyDescent="0.35">
      <c r="B798" s="6"/>
      <c r="C798" s="6"/>
      <c r="D798" s="6"/>
      <c r="E798" s="28">
        <f t="shared" si="24"/>
        <v>0</v>
      </c>
      <c r="F798" s="28">
        <f t="shared" si="25"/>
        <v>0</v>
      </c>
    </row>
    <row r="799" spans="2:6" x14ac:dyDescent="0.35">
      <c r="B799" s="6"/>
      <c r="C799" s="6"/>
      <c r="D799" s="6"/>
      <c r="E799" s="28">
        <f t="shared" si="24"/>
        <v>0</v>
      </c>
      <c r="F799" s="28">
        <f t="shared" si="25"/>
        <v>0</v>
      </c>
    </row>
    <row r="800" spans="2:6" x14ac:dyDescent="0.35">
      <c r="B800" s="6"/>
      <c r="C800" s="6"/>
      <c r="D800" s="6"/>
      <c r="E800" s="28">
        <f t="shared" si="24"/>
        <v>0</v>
      </c>
      <c r="F800" s="28">
        <f t="shared" si="25"/>
        <v>0</v>
      </c>
    </row>
    <row r="801" spans="2:6" x14ac:dyDescent="0.35">
      <c r="B801" s="6"/>
      <c r="C801" s="6"/>
      <c r="D801" s="6"/>
      <c r="E801" s="28">
        <f t="shared" si="24"/>
        <v>0</v>
      </c>
      <c r="F801" s="28">
        <f t="shared" si="25"/>
        <v>0</v>
      </c>
    </row>
    <row r="802" spans="2:6" x14ac:dyDescent="0.35">
      <c r="B802" s="6"/>
      <c r="C802" s="6"/>
      <c r="D802" s="6"/>
      <c r="E802" s="28">
        <f t="shared" si="24"/>
        <v>0</v>
      </c>
      <c r="F802" s="28">
        <f t="shared" si="25"/>
        <v>0</v>
      </c>
    </row>
    <row r="803" spans="2:6" x14ac:dyDescent="0.35">
      <c r="B803" s="6"/>
      <c r="C803" s="6"/>
      <c r="D803" s="6"/>
      <c r="E803" s="28">
        <f t="shared" si="24"/>
        <v>0</v>
      </c>
      <c r="F803" s="28">
        <f t="shared" si="25"/>
        <v>0</v>
      </c>
    </row>
    <row r="804" spans="2:6" x14ac:dyDescent="0.35">
      <c r="B804" s="6"/>
      <c r="C804" s="6"/>
      <c r="D804" s="6"/>
      <c r="E804" s="28">
        <f t="shared" si="24"/>
        <v>0</v>
      </c>
      <c r="F804" s="28">
        <f t="shared" si="25"/>
        <v>0</v>
      </c>
    </row>
    <row r="805" spans="2:6" x14ac:dyDescent="0.35">
      <c r="B805" s="6"/>
      <c r="C805" s="6"/>
      <c r="D805" s="6"/>
      <c r="E805" s="28">
        <f t="shared" si="24"/>
        <v>0</v>
      </c>
      <c r="F805" s="28">
        <f t="shared" si="25"/>
        <v>0</v>
      </c>
    </row>
    <row r="806" spans="2:6" x14ac:dyDescent="0.35">
      <c r="B806" s="6"/>
      <c r="C806" s="6"/>
      <c r="D806" s="6"/>
      <c r="E806" s="28">
        <f t="shared" si="24"/>
        <v>0</v>
      </c>
      <c r="F806" s="28">
        <f t="shared" si="25"/>
        <v>0</v>
      </c>
    </row>
    <row r="807" spans="2:6" x14ac:dyDescent="0.35">
      <c r="B807" s="6"/>
      <c r="C807" s="6"/>
      <c r="D807" s="6"/>
      <c r="E807" s="28">
        <f t="shared" si="24"/>
        <v>0</v>
      </c>
      <c r="F807" s="28">
        <f t="shared" si="25"/>
        <v>0</v>
      </c>
    </row>
    <row r="808" spans="2:6" x14ac:dyDescent="0.35">
      <c r="B808" s="6"/>
      <c r="C808" s="6"/>
      <c r="D808" s="6"/>
      <c r="E808" s="28">
        <f t="shared" si="24"/>
        <v>0</v>
      </c>
      <c r="F808" s="28">
        <f t="shared" si="25"/>
        <v>0</v>
      </c>
    </row>
    <row r="809" spans="2:6" x14ac:dyDescent="0.35">
      <c r="B809" s="6"/>
      <c r="C809" s="6"/>
      <c r="D809" s="6"/>
      <c r="E809" s="28">
        <f t="shared" si="24"/>
        <v>0</v>
      </c>
      <c r="F809" s="28">
        <f t="shared" si="25"/>
        <v>0</v>
      </c>
    </row>
    <row r="810" spans="2:6" x14ac:dyDescent="0.35">
      <c r="B810" s="6"/>
      <c r="C810" s="6"/>
      <c r="D810" s="6"/>
      <c r="E810" s="28">
        <f t="shared" si="24"/>
        <v>0</v>
      </c>
      <c r="F810" s="28">
        <f t="shared" si="25"/>
        <v>0</v>
      </c>
    </row>
    <row r="811" spans="2:6" x14ac:dyDescent="0.35">
      <c r="B811" s="6"/>
      <c r="C811" s="6"/>
      <c r="D811" s="6"/>
      <c r="E811" s="28">
        <f t="shared" si="24"/>
        <v>0</v>
      </c>
      <c r="F811" s="28">
        <f t="shared" si="25"/>
        <v>0</v>
      </c>
    </row>
    <row r="812" spans="2:6" x14ac:dyDescent="0.35">
      <c r="B812" s="6"/>
      <c r="C812" s="6"/>
      <c r="D812" s="6"/>
      <c r="E812" s="28">
        <f t="shared" si="24"/>
        <v>0</v>
      </c>
      <c r="F812" s="28">
        <f t="shared" si="25"/>
        <v>0</v>
      </c>
    </row>
    <row r="813" spans="2:6" x14ac:dyDescent="0.35">
      <c r="B813" s="6"/>
      <c r="C813" s="6"/>
      <c r="D813" s="6"/>
      <c r="E813" s="28">
        <f t="shared" si="24"/>
        <v>0</v>
      </c>
      <c r="F813" s="28">
        <f t="shared" si="25"/>
        <v>0</v>
      </c>
    </row>
    <row r="814" spans="2:6" x14ac:dyDescent="0.35">
      <c r="B814" s="6"/>
      <c r="C814" s="6"/>
      <c r="D814" s="6"/>
      <c r="E814" s="28">
        <f t="shared" si="24"/>
        <v>0</v>
      </c>
      <c r="F814" s="28">
        <f t="shared" si="25"/>
        <v>0</v>
      </c>
    </row>
    <row r="815" spans="2:6" x14ac:dyDescent="0.35">
      <c r="B815" s="6"/>
      <c r="C815" s="6"/>
      <c r="D815" s="6"/>
      <c r="E815" s="28">
        <f t="shared" si="24"/>
        <v>0</v>
      </c>
      <c r="F815" s="28">
        <f t="shared" si="25"/>
        <v>0</v>
      </c>
    </row>
    <row r="816" spans="2:6" x14ac:dyDescent="0.35">
      <c r="B816" s="6"/>
      <c r="C816" s="6"/>
      <c r="D816" s="6"/>
      <c r="E816" s="28">
        <f t="shared" si="24"/>
        <v>0</v>
      </c>
      <c r="F816" s="28">
        <f t="shared" si="25"/>
        <v>0</v>
      </c>
    </row>
    <row r="817" spans="2:6" x14ac:dyDescent="0.35">
      <c r="B817" s="6"/>
      <c r="C817" s="6"/>
      <c r="D817" s="6"/>
      <c r="E817" s="28">
        <f t="shared" si="24"/>
        <v>0</v>
      </c>
      <c r="F817" s="28">
        <f t="shared" si="25"/>
        <v>0</v>
      </c>
    </row>
    <row r="818" spans="2:6" x14ac:dyDescent="0.35">
      <c r="B818" s="6"/>
      <c r="C818" s="6"/>
      <c r="D818" s="6"/>
      <c r="E818" s="28">
        <f t="shared" si="24"/>
        <v>0</v>
      </c>
      <c r="F818" s="28">
        <f t="shared" si="25"/>
        <v>0</v>
      </c>
    </row>
    <row r="819" spans="2:6" x14ac:dyDescent="0.35">
      <c r="B819" s="6"/>
      <c r="C819" s="6"/>
      <c r="D819" s="6"/>
      <c r="E819" s="28">
        <f t="shared" si="24"/>
        <v>0</v>
      </c>
      <c r="F819" s="28">
        <f t="shared" si="25"/>
        <v>0</v>
      </c>
    </row>
    <row r="820" spans="2:6" x14ac:dyDescent="0.35">
      <c r="B820" s="6"/>
      <c r="C820" s="6"/>
      <c r="D820" s="6"/>
      <c r="E820" s="28">
        <f t="shared" si="24"/>
        <v>0</v>
      </c>
      <c r="F820" s="28">
        <f t="shared" si="25"/>
        <v>0</v>
      </c>
    </row>
    <row r="821" spans="2:6" x14ac:dyDescent="0.35">
      <c r="B821" s="6"/>
      <c r="C821" s="6"/>
      <c r="D821" s="6"/>
      <c r="E821" s="28">
        <f t="shared" si="24"/>
        <v>0</v>
      </c>
      <c r="F821" s="28">
        <f t="shared" si="25"/>
        <v>0</v>
      </c>
    </row>
    <row r="822" spans="2:6" x14ac:dyDescent="0.35">
      <c r="B822" s="6"/>
      <c r="C822" s="6"/>
      <c r="D822" s="6"/>
      <c r="E822" s="28">
        <f t="shared" si="24"/>
        <v>0</v>
      </c>
      <c r="F822" s="28">
        <f t="shared" si="25"/>
        <v>0</v>
      </c>
    </row>
    <row r="823" spans="2:6" x14ac:dyDescent="0.35">
      <c r="B823" s="6"/>
      <c r="C823" s="6"/>
      <c r="D823" s="6"/>
      <c r="E823" s="28">
        <f t="shared" si="24"/>
        <v>0</v>
      </c>
      <c r="F823" s="28">
        <f t="shared" si="25"/>
        <v>0</v>
      </c>
    </row>
    <row r="824" spans="2:6" x14ac:dyDescent="0.35">
      <c r="B824" s="6"/>
      <c r="C824" s="6"/>
      <c r="D824" s="6"/>
      <c r="E824" s="28">
        <f t="shared" si="24"/>
        <v>0</v>
      </c>
      <c r="F824" s="28">
        <f t="shared" si="25"/>
        <v>0</v>
      </c>
    </row>
    <row r="825" spans="2:6" x14ac:dyDescent="0.35">
      <c r="B825" s="6"/>
      <c r="C825" s="6"/>
      <c r="D825" s="6"/>
      <c r="E825" s="28">
        <f t="shared" si="24"/>
        <v>0</v>
      </c>
      <c r="F825" s="28">
        <f t="shared" si="25"/>
        <v>0</v>
      </c>
    </row>
    <row r="826" spans="2:6" x14ac:dyDescent="0.35">
      <c r="B826" s="6"/>
      <c r="C826" s="6"/>
      <c r="D826" s="6"/>
      <c r="E826" s="28">
        <f t="shared" si="24"/>
        <v>0</v>
      </c>
      <c r="F826" s="28">
        <f t="shared" si="25"/>
        <v>0</v>
      </c>
    </row>
    <row r="827" spans="2:6" x14ac:dyDescent="0.35">
      <c r="B827" s="6"/>
      <c r="C827" s="6"/>
      <c r="D827" s="6"/>
      <c r="E827" s="28">
        <f t="shared" si="24"/>
        <v>0</v>
      </c>
      <c r="F827" s="28">
        <f t="shared" si="25"/>
        <v>0</v>
      </c>
    </row>
    <row r="828" spans="2:6" x14ac:dyDescent="0.35">
      <c r="B828" s="6"/>
      <c r="C828" s="6"/>
      <c r="D828" s="6"/>
      <c r="E828" s="28">
        <f t="shared" si="24"/>
        <v>0</v>
      </c>
      <c r="F828" s="28">
        <f t="shared" si="25"/>
        <v>0</v>
      </c>
    </row>
    <row r="829" spans="2:6" x14ac:dyDescent="0.35">
      <c r="B829" s="6"/>
      <c r="C829" s="6"/>
      <c r="D829" s="6"/>
      <c r="E829" s="28">
        <f t="shared" si="24"/>
        <v>0</v>
      </c>
      <c r="F829" s="28">
        <f t="shared" si="25"/>
        <v>0</v>
      </c>
    </row>
    <row r="830" spans="2:6" x14ac:dyDescent="0.35">
      <c r="B830" s="6"/>
      <c r="C830" s="6"/>
      <c r="D830" s="6"/>
      <c r="E830" s="28">
        <f t="shared" si="24"/>
        <v>0</v>
      </c>
      <c r="F830" s="28">
        <f t="shared" si="25"/>
        <v>0</v>
      </c>
    </row>
    <row r="831" spans="2:6" x14ac:dyDescent="0.35">
      <c r="B831" s="6"/>
      <c r="C831" s="6"/>
      <c r="D831" s="6"/>
      <c r="E831" s="28">
        <f t="shared" si="24"/>
        <v>0</v>
      </c>
      <c r="F831" s="28">
        <f t="shared" si="25"/>
        <v>0</v>
      </c>
    </row>
    <row r="832" spans="2:6" x14ac:dyDescent="0.35">
      <c r="B832" s="6"/>
      <c r="C832" s="6"/>
      <c r="D832" s="6"/>
      <c r="E832" s="28">
        <f t="shared" si="24"/>
        <v>0</v>
      </c>
      <c r="F832" s="28">
        <f t="shared" si="25"/>
        <v>0</v>
      </c>
    </row>
    <row r="833" spans="2:6" x14ac:dyDescent="0.35">
      <c r="B833" s="6"/>
      <c r="C833" s="6"/>
      <c r="D833" s="6"/>
      <c r="E833" s="28">
        <f t="shared" si="24"/>
        <v>0</v>
      </c>
      <c r="F833" s="28">
        <f t="shared" si="25"/>
        <v>0</v>
      </c>
    </row>
    <row r="834" spans="2:6" x14ac:dyDescent="0.35">
      <c r="B834" s="6"/>
      <c r="C834" s="6"/>
      <c r="D834" s="6"/>
      <c r="E834" s="28">
        <f t="shared" si="24"/>
        <v>0</v>
      </c>
      <c r="F834" s="28">
        <f t="shared" si="25"/>
        <v>0</v>
      </c>
    </row>
    <row r="835" spans="2:6" x14ac:dyDescent="0.35">
      <c r="B835" s="6"/>
      <c r="C835" s="6"/>
      <c r="D835" s="6"/>
      <c r="E835" s="28">
        <f t="shared" si="24"/>
        <v>0</v>
      </c>
      <c r="F835" s="28">
        <f t="shared" si="25"/>
        <v>0</v>
      </c>
    </row>
    <row r="836" spans="2:6" x14ac:dyDescent="0.35">
      <c r="B836" s="6"/>
      <c r="C836" s="6"/>
      <c r="D836" s="6"/>
      <c r="E836" s="28">
        <f t="shared" si="24"/>
        <v>0</v>
      </c>
      <c r="F836" s="28">
        <f t="shared" si="25"/>
        <v>0</v>
      </c>
    </row>
    <row r="837" spans="2:6" x14ac:dyDescent="0.35">
      <c r="B837" s="6"/>
      <c r="C837" s="6"/>
      <c r="D837" s="6"/>
      <c r="E837" s="28">
        <f t="shared" si="24"/>
        <v>0</v>
      </c>
      <c r="F837" s="28">
        <f t="shared" si="25"/>
        <v>0</v>
      </c>
    </row>
    <row r="838" spans="2:6" x14ac:dyDescent="0.35">
      <c r="B838" s="6"/>
      <c r="C838" s="6"/>
      <c r="D838" s="6"/>
      <c r="E838" s="28">
        <f t="shared" si="24"/>
        <v>0</v>
      </c>
      <c r="F838" s="28">
        <f t="shared" si="25"/>
        <v>0</v>
      </c>
    </row>
    <row r="839" spans="2:6" x14ac:dyDescent="0.35">
      <c r="B839" s="6"/>
      <c r="C839" s="6"/>
      <c r="D839" s="6"/>
      <c r="E839" s="28">
        <f t="shared" si="24"/>
        <v>0</v>
      </c>
      <c r="F839" s="28">
        <f t="shared" si="25"/>
        <v>0</v>
      </c>
    </row>
    <row r="840" spans="2:6" x14ac:dyDescent="0.35">
      <c r="B840" s="6"/>
      <c r="C840" s="6"/>
      <c r="D840" s="6"/>
      <c r="E840" s="28">
        <f t="shared" si="24"/>
        <v>0</v>
      </c>
      <c r="F840" s="28">
        <f t="shared" si="25"/>
        <v>0</v>
      </c>
    </row>
    <row r="841" spans="2:6" x14ac:dyDescent="0.35">
      <c r="B841" s="6"/>
      <c r="C841" s="6"/>
      <c r="D841" s="6"/>
      <c r="E841" s="28">
        <f t="shared" si="24"/>
        <v>0</v>
      </c>
      <c r="F841" s="28">
        <f t="shared" si="25"/>
        <v>0</v>
      </c>
    </row>
    <row r="842" spans="2:6" x14ac:dyDescent="0.35">
      <c r="B842" s="6"/>
      <c r="C842" s="6"/>
      <c r="D842" s="6"/>
      <c r="E842" s="28">
        <f t="shared" si="24"/>
        <v>0</v>
      </c>
      <c r="F842" s="28">
        <f t="shared" si="25"/>
        <v>0</v>
      </c>
    </row>
    <row r="843" spans="2:6" x14ac:dyDescent="0.35">
      <c r="B843" s="6"/>
      <c r="C843" s="6"/>
      <c r="D843" s="6"/>
      <c r="E843" s="28">
        <f t="shared" si="24"/>
        <v>0</v>
      </c>
      <c r="F843" s="28">
        <f t="shared" si="25"/>
        <v>0</v>
      </c>
    </row>
    <row r="844" spans="2:6" x14ac:dyDescent="0.35">
      <c r="B844" s="6"/>
      <c r="C844" s="6"/>
      <c r="D844" s="6"/>
      <c r="E844" s="28">
        <f t="shared" ref="E844:E907" si="26">(CalcHostUnitsFullStack(C844)*9000)/10000</f>
        <v>0</v>
      </c>
      <c r="F844" s="28">
        <f t="shared" ref="F844:F907" si="27">E844*D844</f>
        <v>0</v>
      </c>
    </row>
    <row r="845" spans="2:6" x14ac:dyDescent="0.35">
      <c r="B845" s="6"/>
      <c r="C845" s="6"/>
      <c r="D845" s="6"/>
      <c r="E845" s="28">
        <f t="shared" si="26"/>
        <v>0</v>
      </c>
      <c r="F845" s="28">
        <f t="shared" si="27"/>
        <v>0</v>
      </c>
    </row>
    <row r="846" spans="2:6" x14ac:dyDescent="0.35">
      <c r="B846" s="6"/>
      <c r="C846" s="6"/>
      <c r="D846" s="6"/>
      <c r="E846" s="28">
        <f t="shared" si="26"/>
        <v>0</v>
      </c>
      <c r="F846" s="28">
        <f t="shared" si="27"/>
        <v>0</v>
      </c>
    </row>
    <row r="847" spans="2:6" x14ac:dyDescent="0.35">
      <c r="B847" s="6"/>
      <c r="C847" s="6"/>
      <c r="D847" s="6"/>
      <c r="E847" s="28">
        <f t="shared" si="26"/>
        <v>0</v>
      </c>
      <c r="F847" s="28">
        <f t="shared" si="27"/>
        <v>0</v>
      </c>
    </row>
    <row r="848" spans="2:6" x14ac:dyDescent="0.35">
      <c r="B848" s="6"/>
      <c r="C848" s="6"/>
      <c r="D848" s="6"/>
      <c r="E848" s="28">
        <f t="shared" si="26"/>
        <v>0</v>
      </c>
      <c r="F848" s="28">
        <f t="shared" si="27"/>
        <v>0</v>
      </c>
    </row>
    <row r="849" spans="2:6" x14ac:dyDescent="0.35">
      <c r="B849" s="6"/>
      <c r="C849" s="6"/>
      <c r="D849" s="6"/>
      <c r="E849" s="28">
        <f t="shared" si="26"/>
        <v>0</v>
      </c>
      <c r="F849" s="28">
        <f t="shared" si="27"/>
        <v>0</v>
      </c>
    </row>
    <row r="850" spans="2:6" x14ac:dyDescent="0.35">
      <c r="B850" s="6"/>
      <c r="C850" s="6"/>
      <c r="D850" s="6"/>
      <c r="E850" s="28">
        <f t="shared" si="26"/>
        <v>0</v>
      </c>
      <c r="F850" s="28">
        <f t="shared" si="27"/>
        <v>0</v>
      </c>
    </row>
    <row r="851" spans="2:6" x14ac:dyDescent="0.35">
      <c r="B851" s="6"/>
      <c r="C851" s="6"/>
      <c r="D851" s="6"/>
      <c r="E851" s="28">
        <f t="shared" si="26"/>
        <v>0</v>
      </c>
      <c r="F851" s="28">
        <f t="shared" si="27"/>
        <v>0</v>
      </c>
    </row>
    <row r="852" spans="2:6" x14ac:dyDescent="0.35">
      <c r="B852" s="6"/>
      <c r="C852" s="6"/>
      <c r="D852" s="6"/>
      <c r="E852" s="28">
        <f t="shared" si="26"/>
        <v>0</v>
      </c>
      <c r="F852" s="28">
        <f t="shared" si="27"/>
        <v>0</v>
      </c>
    </row>
    <row r="853" spans="2:6" x14ac:dyDescent="0.35">
      <c r="B853" s="6"/>
      <c r="C853" s="6"/>
      <c r="D853" s="6"/>
      <c r="E853" s="28">
        <f t="shared" si="26"/>
        <v>0</v>
      </c>
      <c r="F853" s="28">
        <f t="shared" si="27"/>
        <v>0</v>
      </c>
    </row>
    <row r="854" spans="2:6" x14ac:dyDescent="0.35">
      <c r="B854" s="6"/>
      <c r="C854" s="6"/>
      <c r="D854" s="6"/>
      <c r="E854" s="28">
        <f t="shared" si="26"/>
        <v>0</v>
      </c>
      <c r="F854" s="28">
        <f t="shared" si="27"/>
        <v>0</v>
      </c>
    </row>
    <row r="855" spans="2:6" x14ac:dyDescent="0.35">
      <c r="B855" s="6"/>
      <c r="C855" s="6"/>
      <c r="D855" s="6"/>
      <c r="E855" s="28">
        <f t="shared" si="26"/>
        <v>0</v>
      </c>
      <c r="F855" s="28">
        <f t="shared" si="27"/>
        <v>0</v>
      </c>
    </row>
    <row r="856" spans="2:6" x14ac:dyDescent="0.35">
      <c r="B856" s="6"/>
      <c r="C856" s="6"/>
      <c r="D856" s="6"/>
      <c r="E856" s="28">
        <f t="shared" si="26"/>
        <v>0</v>
      </c>
      <c r="F856" s="28">
        <f t="shared" si="27"/>
        <v>0</v>
      </c>
    </row>
    <row r="857" spans="2:6" x14ac:dyDescent="0.35">
      <c r="B857" s="6"/>
      <c r="C857" s="6"/>
      <c r="D857" s="6"/>
      <c r="E857" s="28">
        <f t="shared" si="26"/>
        <v>0</v>
      </c>
      <c r="F857" s="28">
        <f t="shared" si="27"/>
        <v>0</v>
      </c>
    </row>
    <row r="858" spans="2:6" x14ac:dyDescent="0.35">
      <c r="B858" s="6"/>
      <c r="C858" s="6"/>
      <c r="D858" s="6"/>
      <c r="E858" s="28">
        <f t="shared" si="26"/>
        <v>0</v>
      </c>
      <c r="F858" s="28">
        <f t="shared" si="27"/>
        <v>0</v>
      </c>
    </row>
    <row r="859" spans="2:6" x14ac:dyDescent="0.35">
      <c r="B859" s="6"/>
      <c r="C859" s="6"/>
      <c r="D859" s="6"/>
      <c r="E859" s="28">
        <f t="shared" si="26"/>
        <v>0</v>
      </c>
      <c r="F859" s="28">
        <f t="shared" si="27"/>
        <v>0</v>
      </c>
    </row>
    <row r="860" spans="2:6" x14ac:dyDescent="0.35">
      <c r="B860" s="6"/>
      <c r="C860" s="6"/>
      <c r="D860" s="6"/>
      <c r="E860" s="28">
        <f t="shared" si="26"/>
        <v>0</v>
      </c>
      <c r="F860" s="28">
        <f t="shared" si="27"/>
        <v>0</v>
      </c>
    </row>
    <row r="861" spans="2:6" x14ac:dyDescent="0.35">
      <c r="B861" s="6"/>
      <c r="C861" s="6"/>
      <c r="D861" s="6"/>
      <c r="E861" s="28">
        <f t="shared" si="26"/>
        <v>0</v>
      </c>
      <c r="F861" s="28">
        <f t="shared" si="27"/>
        <v>0</v>
      </c>
    </row>
    <row r="862" spans="2:6" x14ac:dyDescent="0.35">
      <c r="B862" s="6"/>
      <c r="C862" s="6"/>
      <c r="D862" s="6"/>
      <c r="E862" s="28">
        <f t="shared" si="26"/>
        <v>0</v>
      </c>
      <c r="F862" s="28">
        <f t="shared" si="27"/>
        <v>0</v>
      </c>
    </row>
    <row r="863" spans="2:6" x14ac:dyDescent="0.35">
      <c r="B863" s="6"/>
      <c r="C863" s="6"/>
      <c r="D863" s="6"/>
      <c r="E863" s="28">
        <f t="shared" si="26"/>
        <v>0</v>
      </c>
      <c r="F863" s="28">
        <f t="shared" si="27"/>
        <v>0</v>
      </c>
    </row>
    <row r="864" spans="2:6" x14ac:dyDescent="0.35">
      <c r="B864" s="6"/>
      <c r="C864" s="6"/>
      <c r="D864" s="6"/>
      <c r="E864" s="28">
        <f t="shared" si="26"/>
        <v>0</v>
      </c>
      <c r="F864" s="28">
        <f t="shared" si="27"/>
        <v>0</v>
      </c>
    </row>
    <row r="865" spans="2:6" x14ac:dyDescent="0.35">
      <c r="B865" s="6"/>
      <c r="C865" s="6"/>
      <c r="D865" s="6"/>
      <c r="E865" s="28">
        <f t="shared" si="26"/>
        <v>0</v>
      </c>
      <c r="F865" s="28">
        <f t="shared" si="27"/>
        <v>0</v>
      </c>
    </row>
    <row r="866" spans="2:6" x14ac:dyDescent="0.35">
      <c r="B866" s="6"/>
      <c r="C866" s="6"/>
      <c r="D866" s="6"/>
      <c r="E866" s="28">
        <f t="shared" si="26"/>
        <v>0</v>
      </c>
      <c r="F866" s="28">
        <f t="shared" si="27"/>
        <v>0</v>
      </c>
    </row>
    <row r="867" spans="2:6" x14ac:dyDescent="0.35">
      <c r="B867" s="6"/>
      <c r="C867" s="6"/>
      <c r="D867" s="6"/>
      <c r="E867" s="28">
        <f t="shared" si="26"/>
        <v>0</v>
      </c>
      <c r="F867" s="28">
        <f t="shared" si="27"/>
        <v>0</v>
      </c>
    </row>
    <row r="868" spans="2:6" x14ac:dyDescent="0.35">
      <c r="B868" s="6"/>
      <c r="C868" s="6"/>
      <c r="D868" s="6"/>
      <c r="E868" s="28">
        <f t="shared" si="26"/>
        <v>0</v>
      </c>
      <c r="F868" s="28">
        <f t="shared" si="27"/>
        <v>0</v>
      </c>
    </row>
    <row r="869" spans="2:6" x14ac:dyDescent="0.35">
      <c r="B869" s="6"/>
      <c r="C869" s="6"/>
      <c r="D869" s="6"/>
      <c r="E869" s="28">
        <f t="shared" si="26"/>
        <v>0</v>
      </c>
      <c r="F869" s="28">
        <f t="shared" si="27"/>
        <v>0</v>
      </c>
    </row>
    <row r="870" spans="2:6" x14ac:dyDescent="0.35">
      <c r="B870" s="6"/>
      <c r="C870" s="6"/>
      <c r="D870" s="6"/>
      <c r="E870" s="28">
        <f t="shared" si="26"/>
        <v>0</v>
      </c>
      <c r="F870" s="28">
        <f t="shared" si="27"/>
        <v>0</v>
      </c>
    </row>
    <row r="871" spans="2:6" x14ac:dyDescent="0.35">
      <c r="B871" s="6"/>
      <c r="C871" s="6"/>
      <c r="D871" s="6"/>
      <c r="E871" s="28">
        <f t="shared" si="26"/>
        <v>0</v>
      </c>
      <c r="F871" s="28">
        <f t="shared" si="27"/>
        <v>0</v>
      </c>
    </row>
    <row r="872" spans="2:6" x14ac:dyDescent="0.35">
      <c r="B872" s="6"/>
      <c r="C872" s="6"/>
      <c r="D872" s="6"/>
      <c r="E872" s="28">
        <f t="shared" si="26"/>
        <v>0</v>
      </c>
      <c r="F872" s="28">
        <f t="shared" si="27"/>
        <v>0</v>
      </c>
    </row>
    <row r="873" spans="2:6" x14ac:dyDescent="0.35">
      <c r="B873" s="6"/>
      <c r="C873" s="6"/>
      <c r="D873" s="6"/>
      <c r="E873" s="28">
        <f t="shared" si="26"/>
        <v>0</v>
      </c>
      <c r="F873" s="28">
        <f t="shared" si="27"/>
        <v>0</v>
      </c>
    </row>
    <row r="874" spans="2:6" x14ac:dyDescent="0.35">
      <c r="B874" s="6"/>
      <c r="C874" s="6"/>
      <c r="D874" s="6"/>
      <c r="E874" s="28">
        <f t="shared" si="26"/>
        <v>0</v>
      </c>
      <c r="F874" s="28">
        <f t="shared" si="27"/>
        <v>0</v>
      </c>
    </row>
    <row r="875" spans="2:6" x14ac:dyDescent="0.35">
      <c r="B875" s="6"/>
      <c r="C875" s="6"/>
      <c r="D875" s="6"/>
      <c r="E875" s="28">
        <f t="shared" si="26"/>
        <v>0</v>
      </c>
      <c r="F875" s="28">
        <f t="shared" si="27"/>
        <v>0</v>
      </c>
    </row>
    <row r="876" spans="2:6" x14ac:dyDescent="0.35">
      <c r="B876" s="6"/>
      <c r="C876" s="6"/>
      <c r="D876" s="6"/>
      <c r="E876" s="28">
        <f t="shared" si="26"/>
        <v>0</v>
      </c>
      <c r="F876" s="28">
        <f t="shared" si="27"/>
        <v>0</v>
      </c>
    </row>
    <row r="877" spans="2:6" x14ac:dyDescent="0.35">
      <c r="B877" s="6"/>
      <c r="C877" s="6"/>
      <c r="D877" s="6"/>
      <c r="E877" s="28">
        <f t="shared" si="26"/>
        <v>0</v>
      </c>
      <c r="F877" s="28">
        <f t="shared" si="27"/>
        <v>0</v>
      </c>
    </row>
    <row r="878" spans="2:6" x14ac:dyDescent="0.35">
      <c r="B878" s="6"/>
      <c r="C878" s="6"/>
      <c r="D878" s="6"/>
      <c r="E878" s="28">
        <f t="shared" si="26"/>
        <v>0</v>
      </c>
      <c r="F878" s="28">
        <f t="shared" si="27"/>
        <v>0</v>
      </c>
    </row>
    <row r="879" spans="2:6" x14ac:dyDescent="0.35">
      <c r="B879" s="6"/>
      <c r="C879" s="6"/>
      <c r="D879" s="6"/>
      <c r="E879" s="28">
        <f t="shared" si="26"/>
        <v>0</v>
      </c>
      <c r="F879" s="28">
        <f t="shared" si="27"/>
        <v>0</v>
      </c>
    </row>
    <row r="880" spans="2:6" x14ac:dyDescent="0.35">
      <c r="B880" s="6"/>
      <c r="C880" s="6"/>
      <c r="D880" s="6"/>
      <c r="E880" s="28">
        <f t="shared" si="26"/>
        <v>0</v>
      </c>
      <c r="F880" s="28">
        <f t="shared" si="27"/>
        <v>0</v>
      </c>
    </row>
    <row r="881" spans="2:6" x14ac:dyDescent="0.35">
      <c r="B881" s="6"/>
      <c r="C881" s="6"/>
      <c r="D881" s="6"/>
      <c r="E881" s="28">
        <f t="shared" si="26"/>
        <v>0</v>
      </c>
      <c r="F881" s="28">
        <f t="shared" si="27"/>
        <v>0</v>
      </c>
    </row>
    <row r="882" spans="2:6" x14ac:dyDescent="0.35">
      <c r="B882" s="6"/>
      <c r="C882" s="6"/>
      <c r="D882" s="6"/>
      <c r="E882" s="28">
        <f t="shared" si="26"/>
        <v>0</v>
      </c>
      <c r="F882" s="28">
        <f t="shared" si="27"/>
        <v>0</v>
      </c>
    </row>
    <row r="883" spans="2:6" x14ac:dyDescent="0.35">
      <c r="B883" s="6"/>
      <c r="C883" s="6"/>
      <c r="D883" s="6"/>
      <c r="E883" s="28">
        <f t="shared" si="26"/>
        <v>0</v>
      </c>
      <c r="F883" s="28">
        <f t="shared" si="27"/>
        <v>0</v>
      </c>
    </row>
    <row r="884" spans="2:6" x14ac:dyDescent="0.35">
      <c r="B884" s="6"/>
      <c r="C884" s="6"/>
      <c r="D884" s="6"/>
      <c r="E884" s="28">
        <f t="shared" si="26"/>
        <v>0</v>
      </c>
      <c r="F884" s="28">
        <f t="shared" si="27"/>
        <v>0</v>
      </c>
    </row>
    <row r="885" spans="2:6" x14ac:dyDescent="0.35">
      <c r="B885" s="6"/>
      <c r="C885" s="6"/>
      <c r="D885" s="6"/>
      <c r="E885" s="28">
        <f t="shared" si="26"/>
        <v>0</v>
      </c>
      <c r="F885" s="28">
        <f t="shared" si="27"/>
        <v>0</v>
      </c>
    </row>
    <row r="886" spans="2:6" x14ac:dyDescent="0.35">
      <c r="B886" s="6"/>
      <c r="C886" s="6"/>
      <c r="D886" s="6"/>
      <c r="E886" s="28">
        <f t="shared" si="26"/>
        <v>0</v>
      </c>
      <c r="F886" s="28">
        <f t="shared" si="27"/>
        <v>0</v>
      </c>
    </row>
    <row r="887" spans="2:6" x14ac:dyDescent="0.35">
      <c r="B887" s="6"/>
      <c r="C887" s="6"/>
      <c r="D887" s="6"/>
      <c r="E887" s="28">
        <f t="shared" si="26"/>
        <v>0</v>
      </c>
      <c r="F887" s="28">
        <f t="shared" si="27"/>
        <v>0</v>
      </c>
    </row>
    <row r="888" spans="2:6" x14ac:dyDescent="0.35">
      <c r="B888" s="6"/>
      <c r="C888" s="6"/>
      <c r="D888" s="6"/>
      <c r="E888" s="28">
        <f t="shared" si="26"/>
        <v>0</v>
      </c>
      <c r="F888" s="28">
        <f t="shared" si="27"/>
        <v>0</v>
      </c>
    </row>
    <row r="889" spans="2:6" x14ac:dyDescent="0.35">
      <c r="B889" s="6"/>
      <c r="C889" s="6"/>
      <c r="D889" s="6"/>
      <c r="E889" s="28">
        <f t="shared" si="26"/>
        <v>0</v>
      </c>
      <c r="F889" s="28">
        <f t="shared" si="27"/>
        <v>0</v>
      </c>
    </row>
    <row r="890" spans="2:6" x14ac:dyDescent="0.35">
      <c r="B890" s="6"/>
      <c r="C890" s="6"/>
      <c r="D890" s="6"/>
      <c r="E890" s="28">
        <f t="shared" si="26"/>
        <v>0</v>
      </c>
      <c r="F890" s="28">
        <f t="shared" si="27"/>
        <v>0</v>
      </c>
    </row>
    <row r="891" spans="2:6" x14ac:dyDescent="0.35">
      <c r="B891" s="6"/>
      <c r="C891" s="6"/>
      <c r="D891" s="6"/>
      <c r="E891" s="28">
        <f t="shared" si="26"/>
        <v>0</v>
      </c>
      <c r="F891" s="28">
        <f t="shared" si="27"/>
        <v>0</v>
      </c>
    </row>
    <row r="892" spans="2:6" x14ac:dyDescent="0.35">
      <c r="B892" s="6"/>
      <c r="C892" s="6"/>
      <c r="D892" s="6"/>
      <c r="E892" s="28">
        <f t="shared" si="26"/>
        <v>0</v>
      </c>
      <c r="F892" s="28">
        <f t="shared" si="27"/>
        <v>0</v>
      </c>
    </row>
    <row r="893" spans="2:6" x14ac:dyDescent="0.35">
      <c r="B893" s="6"/>
      <c r="C893" s="6"/>
      <c r="D893" s="6"/>
      <c r="E893" s="28">
        <f t="shared" si="26"/>
        <v>0</v>
      </c>
      <c r="F893" s="28">
        <f t="shared" si="27"/>
        <v>0</v>
      </c>
    </row>
    <row r="894" spans="2:6" x14ac:dyDescent="0.35">
      <c r="B894" s="6"/>
      <c r="C894" s="6"/>
      <c r="D894" s="6"/>
      <c r="E894" s="28">
        <f t="shared" si="26"/>
        <v>0</v>
      </c>
      <c r="F894" s="28">
        <f t="shared" si="27"/>
        <v>0</v>
      </c>
    </row>
    <row r="895" spans="2:6" x14ac:dyDescent="0.35">
      <c r="B895" s="6"/>
      <c r="C895" s="6"/>
      <c r="D895" s="6"/>
      <c r="E895" s="28">
        <f t="shared" si="26"/>
        <v>0</v>
      </c>
      <c r="F895" s="28">
        <f t="shared" si="27"/>
        <v>0</v>
      </c>
    </row>
    <row r="896" spans="2:6" x14ac:dyDescent="0.35">
      <c r="B896" s="6"/>
      <c r="C896" s="6"/>
      <c r="D896" s="6"/>
      <c r="E896" s="28">
        <f t="shared" si="26"/>
        <v>0</v>
      </c>
      <c r="F896" s="28">
        <f t="shared" si="27"/>
        <v>0</v>
      </c>
    </row>
    <row r="897" spans="2:6" x14ac:dyDescent="0.35">
      <c r="B897" s="6"/>
      <c r="C897" s="6"/>
      <c r="D897" s="6"/>
      <c r="E897" s="28">
        <f t="shared" si="26"/>
        <v>0</v>
      </c>
      <c r="F897" s="28">
        <f t="shared" si="27"/>
        <v>0</v>
      </c>
    </row>
    <row r="898" spans="2:6" x14ac:dyDescent="0.35">
      <c r="B898" s="6"/>
      <c r="C898" s="6"/>
      <c r="D898" s="6"/>
      <c r="E898" s="28">
        <f t="shared" si="26"/>
        <v>0</v>
      </c>
      <c r="F898" s="28">
        <f t="shared" si="27"/>
        <v>0</v>
      </c>
    </row>
    <row r="899" spans="2:6" x14ac:dyDescent="0.35">
      <c r="B899" s="6"/>
      <c r="C899" s="6"/>
      <c r="D899" s="6"/>
      <c r="E899" s="28">
        <f t="shared" si="26"/>
        <v>0</v>
      </c>
      <c r="F899" s="28">
        <f t="shared" si="27"/>
        <v>0</v>
      </c>
    </row>
    <row r="900" spans="2:6" x14ac:dyDescent="0.35">
      <c r="B900" s="6"/>
      <c r="C900" s="6"/>
      <c r="D900" s="6"/>
      <c r="E900" s="28">
        <f t="shared" si="26"/>
        <v>0</v>
      </c>
      <c r="F900" s="28">
        <f t="shared" si="27"/>
        <v>0</v>
      </c>
    </row>
    <row r="901" spans="2:6" x14ac:dyDescent="0.35">
      <c r="B901" s="6"/>
      <c r="C901" s="6"/>
      <c r="D901" s="6"/>
      <c r="E901" s="28">
        <f t="shared" si="26"/>
        <v>0</v>
      </c>
      <c r="F901" s="28">
        <f t="shared" si="27"/>
        <v>0</v>
      </c>
    </row>
    <row r="902" spans="2:6" x14ac:dyDescent="0.35">
      <c r="B902" s="6"/>
      <c r="C902" s="6"/>
      <c r="D902" s="6"/>
      <c r="E902" s="28">
        <f t="shared" si="26"/>
        <v>0</v>
      </c>
      <c r="F902" s="28">
        <f t="shared" si="27"/>
        <v>0</v>
      </c>
    </row>
    <row r="903" spans="2:6" x14ac:dyDescent="0.35">
      <c r="B903" s="6"/>
      <c r="C903" s="6"/>
      <c r="D903" s="6"/>
      <c r="E903" s="28">
        <f t="shared" si="26"/>
        <v>0</v>
      </c>
      <c r="F903" s="28">
        <f t="shared" si="27"/>
        <v>0</v>
      </c>
    </row>
    <row r="904" spans="2:6" x14ac:dyDescent="0.35">
      <c r="B904" s="6"/>
      <c r="C904" s="6"/>
      <c r="D904" s="6"/>
      <c r="E904" s="28">
        <f t="shared" si="26"/>
        <v>0</v>
      </c>
      <c r="F904" s="28">
        <f t="shared" si="27"/>
        <v>0</v>
      </c>
    </row>
    <row r="905" spans="2:6" x14ac:dyDescent="0.35">
      <c r="B905" s="6"/>
      <c r="C905" s="6"/>
      <c r="D905" s="6"/>
      <c r="E905" s="28">
        <f t="shared" si="26"/>
        <v>0</v>
      </c>
      <c r="F905" s="28">
        <f t="shared" si="27"/>
        <v>0</v>
      </c>
    </row>
    <row r="906" spans="2:6" x14ac:dyDescent="0.35">
      <c r="B906" s="6"/>
      <c r="C906" s="6"/>
      <c r="D906" s="6"/>
      <c r="E906" s="28">
        <f t="shared" si="26"/>
        <v>0</v>
      </c>
      <c r="F906" s="28">
        <f t="shared" si="27"/>
        <v>0</v>
      </c>
    </row>
    <row r="907" spans="2:6" x14ac:dyDescent="0.35">
      <c r="B907" s="6"/>
      <c r="C907" s="6"/>
      <c r="D907" s="6"/>
      <c r="E907" s="28">
        <f t="shared" si="26"/>
        <v>0</v>
      </c>
      <c r="F907" s="28">
        <f t="shared" si="27"/>
        <v>0</v>
      </c>
    </row>
    <row r="908" spans="2:6" x14ac:dyDescent="0.35">
      <c r="B908" s="6"/>
      <c r="C908" s="6"/>
      <c r="D908" s="6"/>
      <c r="E908" s="28">
        <f t="shared" ref="E908:E971" si="28">(CalcHostUnitsFullStack(C908)*9000)/10000</f>
        <v>0</v>
      </c>
      <c r="F908" s="28">
        <f t="shared" ref="F908:F971" si="29">E908*D908</f>
        <v>0</v>
      </c>
    </row>
    <row r="909" spans="2:6" x14ac:dyDescent="0.35">
      <c r="B909" s="6"/>
      <c r="C909" s="6"/>
      <c r="D909" s="6"/>
      <c r="E909" s="28">
        <f t="shared" si="28"/>
        <v>0</v>
      </c>
      <c r="F909" s="28">
        <f t="shared" si="29"/>
        <v>0</v>
      </c>
    </row>
    <row r="910" spans="2:6" x14ac:dyDescent="0.35">
      <c r="B910" s="6"/>
      <c r="C910" s="6"/>
      <c r="D910" s="6"/>
      <c r="E910" s="28">
        <f t="shared" si="28"/>
        <v>0</v>
      </c>
      <c r="F910" s="28">
        <f t="shared" si="29"/>
        <v>0</v>
      </c>
    </row>
    <row r="911" spans="2:6" x14ac:dyDescent="0.35">
      <c r="B911" s="6"/>
      <c r="C911" s="6"/>
      <c r="D911" s="6"/>
      <c r="E911" s="28">
        <f t="shared" si="28"/>
        <v>0</v>
      </c>
      <c r="F911" s="28">
        <f t="shared" si="29"/>
        <v>0</v>
      </c>
    </row>
    <row r="912" spans="2:6" x14ac:dyDescent="0.35">
      <c r="B912" s="6"/>
      <c r="C912" s="6"/>
      <c r="D912" s="6"/>
      <c r="E912" s="28">
        <f t="shared" si="28"/>
        <v>0</v>
      </c>
      <c r="F912" s="28">
        <f t="shared" si="29"/>
        <v>0</v>
      </c>
    </row>
    <row r="913" spans="2:6" x14ac:dyDescent="0.35">
      <c r="B913" s="6"/>
      <c r="C913" s="6"/>
      <c r="D913" s="6"/>
      <c r="E913" s="28">
        <f t="shared" si="28"/>
        <v>0</v>
      </c>
      <c r="F913" s="28">
        <f t="shared" si="29"/>
        <v>0</v>
      </c>
    </row>
    <row r="914" spans="2:6" x14ac:dyDescent="0.35">
      <c r="B914" s="6"/>
      <c r="C914" s="6"/>
      <c r="D914" s="6"/>
      <c r="E914" s="28">
        <f t="shared" si="28"/>
        <v>0</v>
      </c>
      <c r="F914" s="28">
        <f t="shared" si="29"/>
        <v>0</v>
      </c>
    </row>
    <row r="915" spans="2:6" x14ac:dyDescent="0.35">
      <c r="B915" s="6"/>
      <c r="C915" s="6"/>
      <c r="D915" s="6"/>
      <c r="E915" s="28">
        <f t="shared" si="28"/>
        <v>0</v>
      </c>
      <c r="F915" s="28">
        <f t="shared" si="29"/>
        <v>0</v>
      </c>
    </row>
    <row r="916" spans="2:6" x14ac:dyDescent="0.35">
      <c r="B916" s="6"/>
      <c r="C916" s="6"/>
      <c r="D916" s="6"/>
      <c r="E916" s="28">
        <f t="shared" si="28"/>
        <v>0</v>
      </c>
      <c r="F916" s="28">
        <f t="shared" si="29"/>
        <v>0</v>
      </c>
    </row>
    <row r="917" spans="2:6" x14ac:dyDescent="0.35">
      <c r="B917" s="6"/>
      <c r="C917" s="6"/>
      <c r="D917" s="6"/>
      <c r="E917" s="28">
        <f t="shared" si="28"/>
        <v>0</v>
      </c>
      <c r="F917" s="28">
        <f t="shared" si="29"/>
        <v>0</v>
      </c>
    </row>
    <row r="918" spans="2:6" x14ac:dyDescent="0.35">
      <c r="B918" s="6"/>
      <c r="C918" s="6"/>
      <c r="D918" s="6"/>
      <c r="E918" s="28">
        <f t="shared" si="28"/>
        <v>0</v>
      </c>
      <c r="F918" s="28">
        <f t="shared" si="29"/>
        <v>0</v>
      </c>
    </row>
    <row r="919" spans="2:6" x14ac:dyDescent="0.35">
      <c r="B919" s="6"/>
      <c r="C919" s="6"/>
      <c r="D919" s="6"/>
      <c r="E919" s="28">
        <f t="shared" si="28"/>
        <v>0</v>
      </c>
      <c r="F919" s="28">
        <f t="shared" si="29"/>
        <v>0</v>
      </c>
    </row>
    <row r="920" spans="2:6" x14ac:dyDescent="0.35">
      <c r="B920" s="6"/>
      <c r="C920" s="6"/>
      <c r="D920" s="6"/>
      <c r="E920" s="28">
        <f t="shared" si="28"/>
        <v>0</v>
      </c>
      <c r="F920" s="28">
        <f t="shared" si="29"/>
        <v>0</v>
      </c>
    </row>
    <row r="921" spans="2:6" x14ac:dyDescent="0.35">
      <c r="B921" s="6"/>
      <c r="C921" s="6"/>
      <c r="D921" s="6"/>
      <c r="E921" s="28">
        <f t="shared" si="28"/>
        <v>0</v>
      </c>
      <c r="F921" s="28">
        <f t="shared" si="29"/>
        <v>0</v>
      </c>
    </row>
    <row r="922" spans="2:6" x14ac:dyDescent="0.35">
      <c r="B922" s="6"/>
      <c r="C922" s="6"/>
      <c r="D922" s="6"/>
      <c r="E922" s="28">
        <f t="shared" si="28"/>
        <v>0</v>
      </c>
      <c r="F922" s="28">
        <f t="shared" si="29"/>
        <v>0</v>
      </c>
    </row>
    <row r="923" spans="2:6" x14ac:dyDescent="0.35">
      <c r="B923" s="6"/>
      <c r="C923" s="6"/>
      <c r="D923" s="6"/>
      <c r="E923" s="28">
        <f t="shared" si="28"/>
        <v>0</v>
      </c>
      <c r="F923" s="28">
        <f t="shared" si="29"/>
        <v>0</v>
      </c>
    </row>
    <row r="924" spans="2:6" x14ac:dyDescent="0.35">
      <c r="B924" s="6"/>
      <c r="C924" s="6"/>
      <c r="D924" s="6"/>
      <c r="E924" s="28">
        <f t="shared" si="28"/>
        <v>0</v>
      </c>
      <c r="F924" s="28">
        <f t="shared" si="29"/>
        <v>0</v>
      </c>
    </row>
    <row r="925" spans="2:6" x14ac:dyDescent="0.35">
      <c r="B925" s="6"/>
      <c r="C925" s="6"/>
      <c r="D925" s="6"/>
      <c r="E925" s="28">
        <f t="shared" si="28"/>
        <v>0</v>
      </c>
      <c r="F925" s="28">
        <f t="shared" si="29"/>
        <v>0</v>
      </c>
    </row>
    <row r="926" spans="2:6" x14ac:dyDescent="0.35">
      <c r="B926" s="6"/>
      <c r="C926" s="6"/>
      <c r="D926" s="6"/>
      <c r="E926" s="28">
        <f t="shared" si="28"/>
        <v>0</v>
      </c>
      <c r="F926" s="28">
        <f t="shared" si="29"/>
        <v>0</v>
      </c>
    </row>
    <row r="927" spans="2:6" x14ac:dyDescent="0.35">
      <c r="B927" s="6"/>
      <c r="C927" s="6"/>
      <c r="D927" s="6"/>
      <c r="E927" s="28">
        <f t="shared" si="28"/>
        <v>0</v>
      </c>
      <c r="F927" s="28">
        <f t="shared" si="29"/>
        <v>0</v>
      </c>
    </row>
    <row r="928" spans="2:6" x14ac:dyDescent="0.35">
      <c r="B928" s="6"/>
      <c r="C928" s="6"/>
      <c r="D928" s="6"/>
      <c r="E928" s="28">
        <f t="shared" si="28"/>
        <v>0</v>
      </c>
      <c r="F928" s="28">
        <f t="shared" si="29"/>
        <v>0</v>
      </c>
    </row>
    <row r="929" spans="2:6" x14ac:dyDescent="0.35">
      <c r="B929" s="6"/>
      <c r="C929" s="6"/>
      <c r="D929" s="6"/>
      <c r="E929" s="28">
        <f t="shared" si="28"/>
        <v>0</v>
      </c>
      <c r="F929" s="28">
        <f t="shared" si="29"/>
        <v>0</v>
      </c>
    </row>
    <row r="930" spans="2:6" x14ac:dyDescent="0.35">
      <c r="B930" s="6"/>
      <c r="C930" s="6"/>
      <c r="D930" s="6"/>
      <c r="E930" s="28">
        <f t="shared" si="28"/>
        <v>0</v>
      </c>
      <c r="F930" s="28">
        <f t="shared" si="29"/>
        <v>0</v>
      </c>
    </row>
    <row r="931" spans="2:6" x14ac:dyDescent="0.35">
      <c r="B931" s="6"/>
      <c r="C931" s="6"/>
      <c r="D931" s="6"/>
      <c r="E931" s="28">
        <f t="shared" si="28"/>
        <v>0</v>
      </c>
      <c r="F931" s="28">
        <f t="shared" si="29"/>
        <v>0</v>
      </c>
    </row>
    <row r="932" spans="2:6" x14ac:dyDescent="0.35">
      <c r="B932" s="6"/>
      <c r="C932" s="6"/>
      <c r="D932" s="6"/>
      <c r="E932" s="28">
        <f t="shared" si="28"/>
        <v>0</v>
      </c>
      <c r="F932" s="28">
        <f t="shared" si="29"/>
        <v>0</v>
      </c>
    </row>
    <row r="933" spans="2:6" x14ac:dyDescent="0.35">
      <c r="B933" s="6"/>
      <c r="C933" s="6"/>
      <c r="D933" s="6"/>
      <c r="E933" s="28">
        <f t="shared" si="28"/>
        <v>0</v>
      </c>
      <c r="F933" s="28">
        <f t="shared" si="29"/>
        <v>0</v>
      </c>
    </row>
    <row r="934" spans="2:6" x14ac:dyDescent="0.35">
      <c r="B934" s="6"/>
      <c r="C934" s="6"/>
      <c r="D934" s="6"/>
      <c r="E934" s="28">
        <f t="shared" si="28"/>
        <v>0</v>
      </c>
      <c r="F934" s="28">
        <f t="shared" si="29"/>
        <v>0</v>
      </c>
    </row>
    <row r="935" spans="2:6" x14ac:dyDescent="0.35">
      <c r="B935" s="6"/>
      <c r="C935" s="6"/>
      <c r="D935" s="6"/>
      <c r="E935" s="28">
        <f t="shared" si="28"/>
        <v>0</v>
      </c>
      <c r="F935" s="28">
        <f t="shared" si="29"/>
        <v>0</v>
      </c>
    </row>
    <row r="936" spans="2:6" x14ac:dyDescent="0.35">
      <c r="B936" s="6"/>
      <c r="C936" s="6"/>
      <c r="D936" s="6"/>
      <c r="E936" s="28">
        <f t="shared" si="28"/>
        <v>0</v>
      </c>
      <c r="F936" s="28">
        <f t="shared" si="29"/>
        <v>0</v>
      </c>
    </row>
    <row r="937" spans="2:6" x14ac:dyDescent="0.35">
      <c r="B937" s="6"/>
      <c r="C937" s="6"/>
      <c r="D937" s="6"/>
      <c r="E937" s="28">
        <f t="shared" si="28"/>
        <v>0</v>
      </c>
      <c r="F937" s="28">
        <f t="shared" si="29"/>
        <v>0</v>
      </c>
    </row>
    <row r="938" spans="2:6" x14ac:dyDescent="0.35">
      <c r="B938" s="6"/>
      <c r="C938" s="6"/>
      <c r="D938" s="6"/>
      <c r="E938" s="28">
        <f t="shared" si="28"/>
        <v>0</v>
      </c>
      <c r="F938" s="28">
        <f t="shared" si="29"/>
        <v>0</v>
      </c>
    </row>
    <row r="939" spans="2:6" x14ac:dyDescent="0.35">
      <c r="B939" s="6"/>
      <c r="C939" s="6"/>
      <c r="D939" s="6"/>
      <c r="E939" s="28">
        <f t="shared" si="28"/>
        <v>0</v>
      </c>
      <c r="F939" s="28">
        <f t="shared" si="29"/>
        <v>0</v>
      </c>
    </row>
    <row r="940" spans="2:6" x14ac:dyDescent="0.35">
      <c r="B940" s="6"/>
      <c r="C940" s="6"/>
      <c r="D940" s="6"/>
      <c r="E940" s="28">
        <f t="shared" si="28"/>
        <v>0</v>
      </c>
      <c r="F940" s="28">
        <f t="shared" si="29"/>
        <v>0</v>
      </c>
    </row>
    <row r="941" spans="2:6" x14ac:dyDescent="0.35">
      <c r="B941" s="6"/>
      <c r="C941" s="6"/>
      <c r="D941" s="6"/>
      <c r="E941" s="28">
        <f t="shared" si="28"/>
        <v>0</v>
      </c>
      <c r="F941" s="28">
        <f t="shared" si="29"/>
        <v>0</v>
      </c>
    </row>
    <row r="942" spans="2:6" x14ac:dyDescent="0.35">
      <c r="B942" s="6"/>
      <c r="C942" s="6"/>
      <c r="D942" s="6"/>
      <c r="E942" s="28">
        <f t="shared" si="28"/>
        <v>0</v>
      </c>
      <c r="F942" s="28">
        <f t="shared" si="29"/>
        <v>0</v>
      </c>
    </row>
    <row r="943" spans="2:6" x14ac:dyDescent="0.35">
      <c r="B943" s="6"/>
      <c r="C943" s="6"/>
      <c r="D943" s="6"/>
      <c r="E943" s="28">
        <f t="shared" si="28"/>
        <v>0</v>
      </c>
      <c r="F943" s="28">
        <f t="shared" si="29"/>
        <v>0</v>
      </c>
    </row>
    <row r="944" spans="2:6" x14ac:dyDescent="0.35">
      <c r="B944" s="6"/>
      <c r="C944" s="6"/>
      <c r="D944" s="6"/>
      <c r="E944" s="28">
        <f t="shared" si="28"/>
        <v>0</v>
      </c>
      <c r="F944" s="28">
        <f t="shared" si="29"/>
        <v>0</v>
      </c>
    </row>
    <row r="945" spans="2:6" x14ac:dyDescent="0.35">
      <c r="B945" s="6"/>
      <c r="C945" s="6"/>
      <c r="D945" s="6"/>
      <c r="E945" s="28">
        <f t="shared" si="28"/>
        <v>0</v>
      </c>
      <c r="F945" s="28">
        <f t="shared" si="29"/>
        <v>0</v>
      </c>
    </row>
    <row r="946" spans="2:6" x14ac:dyDescent="0.35">
      <c r="B946" s="6"/>
      <c r="C946" s="6"/>
      <c r="D946" s="6"/>
      <c r="E946" s="28">
        <f t="shared" si="28"/>
        <v>0</v>
      </c>
      <c r="F946" s="28">
        <f t="shared" si="29"/>
        <v>0</v>
      </c>
    </row>
    <row r="947" spans="2:6" x14ac:dyDescent="0.35">
      <c r="B947" s="6"/>
      <c r="C947" s="6"/>
      <c r="D947" s="6"/>
      <c r="E947" s="28">
        <f t="shared" si="28"/>
        <v>0</v>
      </c>
      <c r="F947" s="28">
        <f t="shared" si="29"/>
        <v>0</v>
      </c>
    </row>
    <row r="948" spans="2:6" x14ac:dyDescent="0.35">
      <c r="B948" s="6"/>
      <c r="C948" s="6"/>
      <c r="D948" s="6"/>
      <c r="E948" s="28">
        <f t="shared" si="28"/>
        <v>0</v>
      </c>
      <c r="F948" s="28">
        <f t="shared" si="29"/>
        <v>0</v>
      </c>
    </row>
    <row r="949" spans="2:6" x14ac:dyDescent="0.35">
      <c r="B949" s="6"/>
      <c r="C949" s="6"/>
      <c r="D949" s="6"/>
      <c r="E949" s="28">
        <f t="shared" si="28"/>
        <v>0</v>
      </c>
      <c r="F949" s="28">
        <f t="shared" si="29"/>
        <v>0</v>
      </c>
    </row>
    <row r="950" spans="2:6" x14ac:dyDescent="0.35">
      <c r="B950" s="6"/>
      <c r="C950" s="6"/>
      <c r="D950" s="6"/>
      <c r="E950" s="28">
        <f t="shared" si="28"/>
        <v>0</v>
      </c>
      <c r="F950" s="28">
        <f t="shared" si="29"/>
        <v>0</v>
      </c>
    </row>
    <row r="951" spans="2:6" x14ac:dyDescent="0.35">
      <c r="B951" s="6"/>
      <c r="C951" s="6"/>
      <c r="D951" s="6"/>
      <c r="E951" s="28">
        <f t="shared" si="28"/>
        <v>0</v>
      </c>
      <c r="F951" s="28">
        <f t="shared" si="29"/>
        <v>0</v>
      </c>
    </row>
    <row r="952" spans="2:6" x14ac:dyDescent="0.35">
      <c r="B952" s="6"/>
      <c r="C952" s="6"/>
      <c r="D952" s="6"/>
      <c r="E952" s="28">
        <f t="shared" si="28"/>
        <v>0</v>
      </c>
      <c r="F952" s="28">
        <f t="shared" si="29"/>
        <v>0</v>
      </c>
    </row>
    <row r="953" spans="2:6" x14ac:dyDescent="0.35">
      <c r="B953" s="6"/>
      <c r="C953" s="6"/>
      <c r="D953" s="6"/>
      <c r="E953" s="28">
        <f t="shared" si="28"/>
        <v>0</v>
      </c>
      <c r="F953" s="28">
        <f t="shared" si="29"/>
        <v>0</v>
      </c>
    </row>
    <row r="954" spans="2:6" x14ac:dyDescent="0.35">
      <c r="B954" s="6"/>
      <c r="C954" s="6"/>
      <c r="D954" s="6"/>
      <c r="E954" s="28">
        <f t="shared" si="28"/>
        <v>0</v>
      </c>
      <c r="F954" s="28">
        <f t="shared" si="29"/>
        <v>0</v>
      </c>
    </row>
    <row r="955" spans="2:6" x14ac:dyDescent="0.35">
      <c r="B955" s="6"/>
      <c r="C955" s="6"/>
      <c r="D955" s="6"/>
      <c r="E955" s="28">
        <f t="shared" si="28"/>
        <v>0</v>
      </c>
      <c r="F955" s="28">
        <f t="shared" si="29"/>
        <v>0</v>
      </c>
    </row>
    <row r="956" spans="2:6" x14ac:dyDescent="0.35">
      <c r="B956" s="6"/>
      <c r="C956" s="6"/>
      <c r="D956" s="6"/>
      <c r="E956" s="28">
        <f t="shared" si="28"/>
        <v>0</v>
      </c>
      <c r="F956" s="28">
        <f t="shared" si="29"/>
        <v>0</v>
      </c>
    </row>
    <row r="957" spans="2:6" x14ac:dyDescent="0.35">
      <c r="B957" s="6"/>
      <c r="C957" s="6"/>
      <c r="D957" s="6"/>
      <c r="E957" s="28">
        <f t="shared" si="28"/>
        <v>0</v>
      </c>
      <c r="F957" s="28">
        <f t="shared" si="29"/>
        <v>0</v>
      </c>
    </row>
    <row r="958" spans="2:6" x14ac:dyDescent="0.35">
      <c r="B958" s="6"/>
      <c r="C958" s="6"/>
      <c r="D958" s="6"/>
      <c r="E958" s="28">
        <f t="shared" si="28"/>
        <v>0</v>
      </c>
      <c r="F958" s="28">
        <f t="shared" si="29"/>
        <v>0</v>
      </c>
    </row>
    <row r="959" spans="2:6" x14ac:dyDescent="0.35">
      <c r="B959" s="6"/>
      <c r="C959" s="6"/>
      <c r="D959" s="6"/>
      <c r="E959" s="28">
        <f t="shared" si="28"/>
        <v>0</v>
      </c>
      <c r="F959" s="28">
        <f t="shared" si="29"/>
        <v>0</v>
      </c>
    </row>
    <row r="960" spans="2:6" x14ac:dyDescent="0.35">
      <c r="B960" s="6"/>
      <c r="C960" s="6"/>
      <c r="D960" s="6"/>
      <c r="E960" s="28">
        <f t="shared" si="28"/>
        <v>0</v>
      </c>
      <c r="F960" s="28">
        <f t="shared" si="29"/>
        <v>0</v>
      </c>
    </row>
    <row r="961" spans="2:6" x14ac:dyDescent="0.35">
      <c r="B961" s="6"/>
      <c r="C961" s="6"/>
      <c r="D961" s="6"/>
      <c r="E961" s="28">
        <f t="shared" si="28"/>
        <v>0</v>
      </c>
      <c r="F961" s="28">
        <f t="shared" si="29"/>
        <v>0</v>
      </c>
    </row>
    <row r="962" spans="2:6" x14ac:dyDescent="0.35">
      <c r="B962" s="6"/>
      <c r="C962" s="6"/>
      <c r="D962" s="6"/>
      <c r="E962" s="28">
        <f t="shared" si="28"/>
        <v>0</v>
      </c>
      <c r="F962" s="28">
        <f t="shared" si="29"/>
        <v>0</v>
      </c>
    </row>
    <row r="963" spans="2:6" x14ac:dyDescent="0.35">
      <c r="B963" s="6"/>
      <c r="C963" s="6"/>
      <c r="D963" s="6"/>
      <c r="E963" s="28">
        <f t="shared" si="28"/>
        <v>0</v>
      </c>
      <c r="F963" s="28">
        <f t="shared" si="29"/>
        <v>0</v>
      </c>
    </row>
    <row r="964" spans="2:6" x14ac:dyDescent="0.35">
      <c r="B964" s="6"/>
      <c r="C964" s="6"/>
      <c r="D964" s="6"/>
      <c r="E964" s="28">
        <f t="shared" si="28"/>
        <v>0</v>
      </c>
      <c r="F964" s="28">
        <f t="shared" si="29"/>
        <v>0</v>
      </c>
    </row>
    <row r="965" spans="2:6" x14ac:dyDescent="0.35">
      <c r="B965" s="6"/>
      <c r="C965" s="6"/>
      <c r="D965" s="6"/>
      <c r="E965" s="28">
        <f t="shared" si="28"/>
        <v>0</v>
      </c>
      <c r="F965" s="28">
        <f t="shared" si="29"/>
        <v>0</v>
      </c>
    </row>
    <row r="966" spans="2:6" x14ac:dyDescent="0.35">
      <c r="B966" s="6"/>
      <c r="C966" s="6"/>
      <c r="D966" s="6"/>
      <c r="E966" s="28">
        <f t="shared" si="28"/>
        <v>0</v>
      </c>
      <c r="F966" s="28">
        <f t="shared" si="29"/>
        <v>0</v>
      </c>
    </row>
    <row r="967" spans="2:6" x14ac:dyDescent="0.35">
      <c r="B967" s="6"/>
      <c r="C967" s="6"/>
      <c r="D967" s="6"/>
      <c r="E967" s="28">
        <f t="shared" si="28"/>
        <v>0</v>
      </c>
      <c r="F967" s="28">
        <f t="shared" si="29"/>
        <v>0</v>
      </c>
    </row>
    <row r="968" spans="2:6" x14ac:dyDescent="0.35">
      <c r="B968" s="6"/>
      <c r="C968" s="6"/>
      <c r="D968" s="6"/>
      <c r="E968" s="28">
        <f t="shared" si="28"/>
        <v>0</v>
      </c>
      <c r="F968" s="28">
        <f t="shared" si="29"/>
        <v>0</v>
      </c>
    </row>
    <row r="969" spans="2:6" x14ac:dyDescent="0.35">
      <c r="B969" s="6"/>
      <c r="C969" s="6"/>
      <c r="D969" s="6"/>
      <c r="E969" s="28">
        <f t="shared" si="28"/>
        <v>0</v>
      </c>
      <c r="F969" s="28">
        <f t="shared" si="29"/>
        <v>0</v>
      </c>
    </row>
    <row r="970" spans="2:6" x14ac:dyDescent="0.35">
      <c r="B970" s="6"/>
      <c r="C970" s="6"/>
      <c r="D970" s="6"/>
      <c r="E970" s="28">
        <f t="shared" si="28"/>
        <v>0</v>
      </c>
      <c r="F970" s="28">
        <f t="shared" si="29"/>
        <v>0</v>
      </c>
    </row>
    <row r="971" spans="2:6" x14ac:dyDescent="0.35">
      <c r="B971" s="6"/>
      <c r="C971" s="6"/>
      <c r="D971" s="6"/>
      <c r="E971" s="28">
        <f t="shared" si="28"/>
        <v>0</v>
      </c>
      <c r="F971" s="28">
        <f t="shared" si="29"/>
        <v>0</v>
      </c>
    </row>
    <row r="972" spans="2:6" x14ac:dyDescent="0.35">
      <c r="B972" s="6"/>
      <c r="C972" s="6"/>
      <c r="D972" s="6"/>
      <c r="E972" s="28">
        <f t="shared" ref="E972:E1035" si="30">(CalcHostUnitsFullStack(C972)*9000)/10000</f>
        <v>0</v>
      </c>
      <c r="F972" s="28">
        <f t="shared" ref="F972:F1035" si="31">E972*D972</f>
        <v>0</v>
      </c>
    </row>
    <row r="973" spans="2:6" x14ac:dyDescent="0.35">
      <c r="B973" s="6"/>
      <c r="C973" s="6"/>
      <c r="D973" s="6"/>
      <c r="E973" s="28">
        <f t="shared" si="30"/>
        <v>0</v>
      </c>
      <c r="F973" s="28">
        <f t="shared" si="31"/>
        <v>0</v>
      </c>
    </row>
    <row r="974" spans="2:6" x14ac:dyDescent="0.35">
      <c r="B974" s="6"/>
      <c r="C974" s="6"/>
      <c r="D974" s="6"/>
      <c r="E974" s="28">
        <f t="shared" si="30"/>
        <v>0</v>
      </c>
      <c r="F974" s="28">
        <f t="shared" si="31"/>
        <v>0</v>
      </c>
    </row>
    <row r="975" spans="2:6" x14ac:dyDescent="0.35">
      <c r="B975" s="6"/>
      <c r="C975" s="6"/>
      <c r="D975" s="6"/>
      <c r="E975" s="28">
        <f t="shared" si="30"/>
        <v>0</v>
      </c>
      <c r="F975" s="28">
        <f t="shared" si="31"/>
        <v>0</v>
      </c>
    </row>
    <row r="976" spans="2:6" x14ac:dyDescent="0.35">
      <c r="B976" s="6"/>
      <c r="C976" s="6"/>
      <c r="D976" s="6"/>
      <c r="E976" s="28">
        <f t="shared" si="30"/>
        <v>0</v>
      </c>
      <c r="F976" s="28">
        <f t="shared" si="31"/>
        <v>0</v>
      </c>
    </row>
    <row r="977" spans="2:6" x14ac:dyDescent="0.35">
      <c r="B977" s="6"/>
      <c r="C977" s="6"/>
      <c r="D977" s="6"/>
      <c r="E977" s="28">
        <f t="shared" si="30"/>
        <v>0</v>
      </c>
      <c r="F977" s="28">
        <f t="shared" si="31"/>
        <v>0</v>
      </c>
    </row>
    <row r="978" spans="2:6" x14ac:dyDescent="0.35">
      <c r="B978" s="6"/>
      <c r="C978" s="6"/>
      <c r="D978" s="6"/>
      <c r="E978" s="28">
        <f t="shared" si="30"/>
        <v>0</v>
      </c>
      <c r="F978" s="28">
        <f t="shared" si="31"/>
        <v>0</v>
      </c>
    </row>
    <row r="979" spans="2:6" x14ac:dyDescent="0.35">
      <c r="B979" s="6"/>
      <c r="C979" s="6"/>
      <c r="D979" s="6"/>
      <c r="E979" s="28">
        <f t="shared" si="30"/>
        <v>0</v>
      </c>
      <c r="F979" s="28">
        <f t="shared" si="31"/>
        <v>0</v>
      </c>
    </row>
    <row r="980" spans="2:6" x14ac:dyDescent="0.35">
      <c r="B980" s="6"/>
      <c r="C980" s="6"/>
      <c r="D980" s="6"/>
      <c r="E980" s="28">
        <f t="shared" si="30"/>
        <v>0</v>
      </c>
      <c r="F980" s="28">
        <f t="shared" si="31"/>
        <v>0</v>
      </c>
    </row>
    <row r="981" spans="2:6" x14ac:dyDescent="0.35">
      <c r="B981" s="6"/>
      <c r="C981" s="6"/>
      <c r="D981" s="6"/>
      <c r="E981" s="28">
        <f t="shared" si="30"/>
        <v>0</v>
      </c>
      <c r="F981" s="28">
        <f t="shared" si="31"/>
        <v>0</v>
      </c>
    </row>
    <row r="982" spans="2:6" x14ac:dyDescent="0.35">
      <c r="B982" s="6"/>
      <c r="C982" s="6"/>
      <c r="D982" s="6"/>
      <c r="E982" s="28">
        <f t="shared" si="30"/>
        <v>0</v>
      </c>
      <c r="F982" s="28">
        <f t="shared" si="31"/>
        <v>0</v>
      </c>
    </row>
    <row r="983" spans="2:6" x14ac:dyDescent="0.35">
      <c r="B983" s="6"/>
      <c r="C983" s="6"/>
      <c r="D983" s="6"/>
      <c r="E983" s="28">
        <f t="shared" si="30"/>
        <v>0</v>
      </c>
      <c r="F983" s="28">
        <f t="shared" si="31"/>
        <v>0</v>
      </c>
    </row>
    <row r="984" spans="2:6" x14ac:dyDescent="0.35">
      <c r="B984" s="6"/>
      <c r="C984" s="6"/>
      <c r="D984" s="6"/>
      <c r="E984" s="28">
        <f t="shared" si="30"/>
        <v>0</v>
      </c>
      <c r="F984" s="28">
        <f t="shared" si="31"/>
        <v>0</v>
      </c>
    </row>
    <row r="985" spans="2:6" x14ac:dyDescent="0.35">
      <c r="B985" s="6"/>
      <c r="C985" s="6"/>
      <c r="D985" s="6"/>
      <c r="E985" s="28">
        <f t="shared" si="30"/>
        <v>0</v>
      </c>
      <c r="F985" s="28">
        <f t="shared" si="31"/>
        <v>0</v>
      </c>
    </row>
    <row r="986" spans="2:6" x14ac:dyDescent="0.35">
      <c r="B986" s="6"/>
      <c r="C986" s="6"/>
      <c r="D986" s="6"/>
      <c r="E986" s="28">
        <f t="shared" si="30"/>
        <v>0</v>
      </c>
      <c r="F986" s="28">
        <f t="shared" si="31"/>
        <v>0</v>
      </c>
    </row>
    <row r="987" spans="2:6" x14ac:dyDescent="0.35">
      <c r="B987" s="6"/>
      <c r="C987" s="6"/>
      <c r="D987" s="6"/>
      <c r="E987" s="28">
        <f t="shared" si="30"/>
        <v>0</v>
      </c>
      <c r="F987" s="28">
        <f t="shared" si="31"/>
        <v>0</v>
      </c>
    </row>
    <row r="988" spans="2:6" x14ac:dyDescent="0.35">
      <c r="B988" s="6"/>
      <c r="C988" s="6"/>
      <c r="D988" s="6"/>
      <c r="E988" s="28">
        <f t="shared" si="30"/>
        <v>0</v>
      </c>
      <c r="F988" s="28">
        <f t="shared" si="31"/>
        <v>0</v>
      </c>
    </row>
    <row r="989" spans="2:6" x14ac:dyDescent="0.35">
      <c r="B989" s="6"/>
      <c r="C989" s="6"/>
      <c r="D989" s="6"/>
      <c r="E989" s="28">
        <f t="shared" si="30"/>
        <v>0</v>
      </c>
      <c r="F989" s="28">
        <f t="shared" si="31"/>
        <v>0</v>
      </c>
    </row>
    <row r="990" spans="2:6" x14ac:dyDescent="0.35">
      <c r="B990" s="6"/>
      <c r="C990" s="6"/>
      <c r="D990" s="6"/>
      <c r="E990" s="28">
        <f t="shared" si="30"/>
        <v>0</v>
      </c>
      <c r="F990" s="28">
        <f t="shared" si="31"/>
        <v>0</v>
      </c>
    </row>
    <row r="991" spans="2:6" x14ac:dyDescent="0.35">
      <c r="B991" s="6"/>
      <c r="C991" s="6"/>
      <c r="D991" s="6"/>
      <c r="E991" s="28">
        <f t="shared" si="30"/>
        <v>0</v>
      </c>
      <c r="F991" s="28">
        <f t="shared" si="31"/>
        <v>0</v>
      </c>
    </row>
    <row r="992" spans="2:6" x14ac:dyDescent="0.35">
      <c r="B992" s="6"/>
      <c r="C992" s="6"/>
      <c r="D992" s="6"/>
      <c r="E992" s="28">
        <f t="shared" si="30"/>
        <v>0</v>
      </c>
      <c r="F992" s="28">
        <f t="shared" si="31"/>
        <v>0</v>
      </c>
    </row>
    <row r="993" spans="2:6" x14ac:dyDescent="0.35">
      <c r="B993" s="6"/>
      <c r="C993" s="6"/>
      <c r="D993" s="6"/>
      <c r="E993" s="28">
        <f t="shared" si="30"/>
        <v>0</v>
      </c>
      <c r="F993" s="28">
        <f t="shared" si="31"/>
        <v>0</v>
      </c>
    </row>
    <row r="994" spans="2:6" x14ac:dyDescent="0.35">
      <c r="B994" s="6"/>
      <c r="C994" s="6"/>
      <c r="D994" s="6"/>
      <c r="E994" s="28">
        <f t="shared" si="30"/>
        <v>0</v>
      </c>
      <c r="F994" s="28">
        <f t="shared" si="31"/>
        <v>0</v>
      </c>
    </row>
    <row r="995" spans="2:6" x14ac:dyDescent="0.35">
      <c r="B995" s="6"/>
      <c r="C995" s="6"/>
      <c r="D995" s="6"/>
      <c r="E995" s="28">
        <f t="shared" si="30"/>
        <v>0</v>
      </c>
      <c r="F995" s="28">
        <f t="shared" si="31"/>
        <v>0</v>
      </c>
    </row>
    <row r="996" spans="2:6" x14ac:dyDescent="0.35">
      <c r="B996" s="6"/>
      <c r="C996" s="6"/>
      <c r="D996" s="6"/>
      <c r="E996" s="28">
        <f t="shared" si="30"/>
        <v>0</v>
      </c>
      <c r="F996" s="28">
        <f t="shared" si="31"/>
        <v>0</v>
      </c>
    </row>
    <row r="997" spans="2:6" x14ac:dyDescent="0.35">
      <c r="B997" s="6"/>
      <c r="C997" s="6"/>
      <c r="D997" s="6"/>
      <c r="E997" s="28">
        <f t="shared" si="30"/>
        <v>0</v>
      </c>
      <c r="F997" s="28">
        <f t="shared" si="31"/>
        <v>0</v>
      </c>
    </row>
    <row r="998" spans="2:6" x14ac:dyDescent="0.35">
      <c r="B998" s="6"/>
      <c r="C998" s="6"/>
      <c r="D998" s="6"/>
      <c r="E998" s="28">
        <f t="shared" si="30"/>
        <v>0</v>
      </c>
      <c r="F998" s="28">
        <f t="shared" si="31"/>
        <v>0</v>
      </c>
    </row>
    <row r="999" spans="2:6" x14ac:dyDescent="0.35">
      <c r="B999" s="6"/>
      <c r="C999" s="6"/>
      <c r="D999" s="6"/>
      <c r="E999" s="28">
        <f t="shared" si="30"/>
        <v>0</v>
      </c>
      <c r="F999" s="28">
        <f t="shared" si="31"/>
        <v>0</v>
      </c>
    </row>
    <row r="1000" spans="2:6" x14ac:dyDescent="0.35">
      <c r="B1000" s="6"/>
      <c r="C1000" s="6"/>
      <c r="D1000" s="6"/>
      <c r="E1000" s="28">
        <f t="shared" si="30"/>
        <v>0</v>
      </c>
      <c r="F1000" s="28">
        <f t="shared" si="31"/>
        <v>0</v>
      </c>
    </row>
    <row r="1001" spans="2:6" x14ac:dyDescent="0.35">
      <c r="B1001" s="6"/>
      <c r="C1001" s="6"/>
      <c r="D1001" s="6"/>
      <c r="E1001" s="28">
        <f t="shared" si="30"/>
        <v>0</v>
      </c>
      <c r="F1001" s="28">
        <f t="shared" si="31"/>
        <v>0</v>
      </c>
    </row>
    <row r="1002" spans="2:6" x14ac:dyDescent="0.35">
      <c r="B1002" s="6"/>
      <c r="C1002" s="6"/>
      <c r="D1002" s="6"/>
      <c r="E1002" s="28">
        <f t="shared" si="30"/>
        <v>0</v>
      </c>
      <c r="F1002" s="28">
        <f t="shared" si="31"/>
        <v>0</v>
      </c>
    </row>
    <row r="1003" spans="2:6" x14ac:dyDescent="0.35">
      <c r="B1003" s="6"/>
      <c r="C1003" s="6"/>
      <c r="D1003" s="6"/>
      <c r="E1003" s="28">
        <f t="shared" si="30"/>
        <v>0</v>
      </c>
      <c r="F1003" s="28">
        <f t="shared" si="31"/>
        <v>0</v>
      </c>
    </row>
    <row r="1004" spans="2:6" x14ac:dyDescent="0.35">
      <c r="B1004" s="6"/>
      <c r="C1004" s="6"/>
      <c r="D1004" s="6"/>
      <c r="E1004" s="28">
        <f t="shared" si="30"/>
        <v>0</v>
      </c>
      <c r="F1004" s="28">
        <f t="shared" si="31"/>
        <v>0</v>
      </c>
    </row>
    <row r="1005" spans="2:6" x14ac:dyDescent="0.35">
      <c r="B1005" s="6"/>
      <c r="C1005" s="6"/>
      <c r="D1005" s="6"/>
      <c r="E1005" s="28">
        <f t="shared" si="30"/>
        <v>0</v>
      </c>
      <c r="F1005" s="28">
        <f t="shared" si="31"/>
        <v>0</v>
      </c>
    </row>
    <row r="1006" spans="2:6" x14ac:dyDescent="0.35">
      <c r="B1006" s="6"/>
      <c r="C1006" s="6"/>
      <c r="D1006" s="6"/>
      <c r="E1006" s="28">
        <f t="shared" si="30"/>
        <v>0</v>
      </c>
      <c r="F1006" s="28">
        <f t="shared" si="31"/>
        <v>0</v>
      </c>
    </row>
    <row r="1007" spans="2:6" x14ac:dyDescent="0.35">
      <c r="B1007" s="6"/>
      <c r="C1007" s="6"/>
      <c r="D1007" s="6"/>
      <c r="E1007" s="28">
        <f t="shared" si="30"/>
        <v>0</v>
      </c>
      <c r="F1007" s="28">
        <f t="shared" si="31"/>
        <v>0</v>
      </c>
    </row>
    <row r="1008" spans="2:6" x14ac:dyDescent="0.35">
      <c r="B1008" s="6"/>
      <c r="C1008" s="6"/>
      <c r="D1008" s="6"/>
      <c r="E1008" s="28">
        <f t="shared" si="30"/>
        <v>0</v>
      </c>
      <c r="F1008" s="28">
        <f t="shared" si="31"/>
        <v>0</v>
      </c>
    </row>
    <row r="1009" spans="2:6" x14ac:dyDescent="0.35">
      <c r="B1009" s="6"/>
      <c r="C1009" s="6"/>
      <c r="D1009" s="6"/>
      <c r="E1009" s="28">
        <f t="shared" si="30"/>
        <v>0</v>
      </c>
      <c r="F1009" s="28">
        <f t="shared" si="31"/>
        <v>0</v>
      </c>
    </row>
    <row r="1010" spans="2:6" x14ac:dyDescent="0.35">
      <c r="B1010" s="6"/>
      <c r="C1010" s="6"/>
      <c r="D1010" s="6"/>
      <c r="E1010" s="28">
        <f t="shared" si="30"/>
        <v>0</v>
      </c>
      <c r="F1010" s="28">
        <f t="shared" si="31"/>
        <v>0</v>
      </c>
    </row>
    <row r="1011" spans="2:6" x14ac:dyDescent="0.35">
      <c r="B1011" s="6"/>
      <c r="C1011" s="6"/>
      <c r="D1011" s="6"/>
      <c r="E1011" s="28">
        <f t="shared" si="30"/>
        <v>0</v>
      </c>
      <c r="F1011" s="28">
        <f t="shared" si="31"/>
        <v>0</v>
      </c>
    </row>
    <row r="1012" spans="2:6" x14ac:dyDescent="0.35">
      <c r="B1012" s="6"/>
      <c r="C1012" s="6"/>
      <c r="D1012" s="6"/>
      <c r="E1012" s="28">
        <f t="shared" si="30"/>
        <v>0</v>
      </c>
      <c r="F1012" s="28">
        <f t="shared" si="31"/>
        <v>0</v>
      </c>
    </row>
    <row r="1013" spans="2:6" x14ac:dyDescent="0.35">
      <c r="B1013" s="6"/>
      <c r="C1013" s="6"/>
      <c r="D1013" s="6"/>
      <c r="E1013" s="28">
        <f t="shared" si="30"/>
        <v>0</v>
      </c>
      <c r="F1013" s="28">
        <f t="shared" si="31"/>
        <v>0</v>
      </c>
    </row>
    <row r="1014" spans="2:6" x14ac:dyDescent="0.35">
      <c r="B1014" s="6"/>
      <c r="C1014" s="6"/>
      <c r="D1014" s="6"/>
      <c r="E1014" s="28">
        <f t="shared" si="30"/>
        <v>0</v>
      </c>
      <c r="F1014" s="28">
        <f t="shared" si="31"/>
        <v>0</v>
      </c>
    </row>
    <row r="1015" spans="2:6" x14ac:dyDescent="0.35">
      <c r="B1015" s="6"/>
      <c r="C1015" s="6"/>
      <c r="D1015" s="6"/>
      <c r="E1015" s="28">
        <f t="shared" si="30"/>
        <v>0</v>
      </c>
      <c r="F1015" s="28">
        <f t="shared" si="31"/>
        <v>0</v>
      </c>
    </row>
    <row r="1016" spans="2:6" x14ac:dyDescent="0.35">
      <c r="B1016" s="6"/>
      <c r="C1016" s="6"/>
      <c r="D1016" s="6"/>
      <c r="E1016" s="28">
        <f t="shared" si="30"/>
        <v>0</v>
      </c>
      <c r="F1016" s="28">
        <f t="shared" si="31"/>
        <v>0</v>
      </c>
    </row>
    <row r="1017" spans="2:6" x14ac:dyDescent="0.35">
      <c r="B1017" s="6"/>
      <c r="C1017" s="6"/>
      <c r="D1017" s="6"/>
      <c r="E1017" s="28">
        <f t="shared" si="30"/>
        <v>0</v>
      </c>
      <c r="F1017" s="28">
        <f t="shared" si="31"/>
        <v>0</v>
      </c>
    </row>
    <row r="1018" spans="2:6" x14ac:dyDescent="0.35">
      <c r="B1018" s="6"/>
      <c r="C1018" s="6"/>
      <c r="D1018" s="6"/>
      <c r="E1018" s="28">
        <f t="shared" si="30"/>
        <v>0</v>
      </c>
      <c r="F1018" s="28">
        <f t="shared" si="31"/>
        <v>0</v>
      </c>
    </row>
    <row r="1019" spans="2:6" x14ac:dyDescent="0.35">
      <c r="B1019" s="6"/>
      <c r="C1019" s="6"/>
      <c r="D1019" s="6"/>
      <c r="E1019" s="28">
        <f t="shared" si="30"/>
        <v>0</v>
      </c>
      <c r="F1019" s="28">
        <f t="shared" si="31"/>
        <v>0</v>
      </c>
    </row>
    <row r="1020" spans="2:6" x14ac:dyDescent="0.35">
      <c r="B1020" s="6"/>
      <c r="C1020" s="6"/>
      <c r="D1020" s="6"/>
      <c r="E1020" s="28">
        <f t="shared" si="30"/>
        <v>0</v>
      </c>
      <c r="F1020" s="28">
        <f t="shared" si="31"/>
        <v>0</v>
      </c>
    </row>
    <row r="1021" spans="2:6" x14ac:dyDescent="0.35">
      <c r="B1021" s="6"/>
      <c r="C1021" s="6"/>
      <c r="D1021" s="6"/>
      <c r="E1021" s="28">
        <f t="shared" si="30"/>
        <v>0</v>
      </c>
      <c r="F1021" s="28">
        <f t="shared" si="31"/>
        <v>0</v>
      </c>
    </row>
    <row r="1022" spans="2:6" x14ac:dyDescent="0.35">
      <c r="B1022" s="6"/>
      <c r="C1022" s="6"/>
      <c r="D1022" s="6"/>
      <c r="E1022" s="28">
        <f t="shared" si="30"/>
        <v>0</v>
      </c>
      <c r="F1022" s="28">
        <f t="shared" si="31"/>
        <v>0</v>
      </c>
    </row>
    <row r="1023" spans="2:6" x14ac:dyDescent="0.35">
      <c r="B1023" s="6"/>
      <c r="C1023" s="6"/>
      <c r="D1023" s="6"/>
      <c r="E1023" s="28">
        <f t="shared" si="30"/>
        <v>0</v>
      </c>
      <c r="F1023" s="28">
        <f t="shared" si="31"/>
        <v>0</v>
      </c>
    </row>
    <row r="1024" spans="2:6" x14ac:dyDescent="0.35">
      <c r="B1024" s="6"/>
      <c r="C1024" s="6"/>
      <c r="D1024" s="6"/>
      <c r="E1024" s="28">
        <f t="shared" si="30"/>
        <v>0</v>
      </c>
      <c r="F1024" s="28">
        <f t="shared" si="31"/>
        <v>0</v>
      </c>
    </row>
    <row r="1025" spans="2:6" x14ac:dyDescent="0.35">
      <c r="B1025" s="6"/>
      <c r="C1025" s="6"/>
      <c r="D1025" s="6"/>
      <c r="E1025" s="28">
        <f t="shared" si="30"/>
        <v>0</v>
      </c>
      <c r="F1025" s="28">
        <f t="shared" si="31"/>
        <v>0</v>
      </c>
    </row>
    <row r="1026" spans="2:6" x14ac:dyDescent="0.35">
      <c r="B1026" s="6"/>
      <c r="C1026" s="6"/>
      <c r="D1026" s="6"/>
      <c r="E1026" s="28">
        <f t="shared" si="30"/>
        <v>0</v>
      </c>
      <c r="F1026" s="28">
        <f t="shared" si="31"/>
        <v>0</v>
      </c>
    </row>
    <row r="1027" spans="2:6" x14ac:dyDescent="0.35">
      <c r="B1027" s="6"/>
      <c r="C1027" s="6"/>
      <c r="D1027" s="6"/>
      <c r="E1027" s="28">
        <f t="shared" si="30"/>
        <v>0</v>
      </c>
      <c r="F1027" s="28">
        <f t="shared" si="31"/>
        <v>0</v>
      </c>
    </row>
    <row r="1028" spans="2:6" x14ac:dyDescent="0.35">
      <c r="B1028" s="6"/>
      <c r="C1028" s="6"/>
      <c r="D1028" s="6"/>
      <c r="E1028" s="28">
        <f t="shared" si="30"/>
        <v>0</v>
      </c>
      <c r="F1028" s="28">
        <f t="shared" si="31"/>
        <v>0</v>
      </c>
    </row>
    <row r="1029" spans="2:6" x14ac:dyDescent="0.35">
      <c r="B1029" s="6"/>
      <c r="C1029" s="6"/>
      <c r="D1029" s="6"/>
      <c r="E1029" s="28">
        <f t="shared" si="30"/>
        <v>0</v>
      </c>
      <c r="F1029" s="28">
        <f t="shared" si="31"/>
        <v>0</v>
      </c>
    </row>
    <row r="1030" spans="2:6" x14ac:dyDescent="0.35">
      <c r="B1030" s="6"/>
      <c r="C1030" s="6"/>
      <c r="D1030" s="6"/>
      <c r="E1030" s="28">
        <f t="shared" si="30"/>
        <v>0</v>
      </c>
      <c r="F1030" s="28">
        <f t="shared" si="31"/>
        <v>0</v>
      </c>
    </row>
    <row r="1031" spans="2:6" x14ac:dyDescent="0.35">
      <c r="B1031" s="6"/>
      <c r="C1031" s="6"/>
      <c r="D1031" s="6"/>
      <c r="E1031" s="28">
        <f t="shared" si="30"/>
        <v>0</v>
      </c>
      <c r="F1031" s="28">
        <f t="shared" si="31"/>
        <v>0</v>
      </c>
    </row>
    <row r="1032" spans="2:6" x14ac:dyDescent="0.35">
      <c r="B1032" s="6"/>
      <c r="C1032" s="6"/>
      <c r="D1032" s="6"/>
      <c r="E1032" s="28">
        <f t="shared" si="30"/>
        <v>0</v>
      </c>
      <c r="F1032" s="28">
        <f t="shared" si="31"/>
        <v>0</v>
      </c>
    </row>
    <row r="1033" spans="2:6" x14ac:dyDescent="0.35">
      <c r="B1033" s="6"/>
      <c r="C1033" s="6"/>
      <c r="D1033" s="6"/>
      <c r="E1033" s="28">
        <f t="shared" si="30"/>
        <v>0</v>
      </c>
      <c r="F1033" s="28">
        <f t="shared" si="31"/>
        <v>0</v>
      </c>
    </row>
    <row r="1034" spans="2:6" x14ac:dyDescent="0.35">
      <c r="B1034" s="6"/>
      <c r="C1034" s="6"/>
      <c r="D1034" s="6"/>
      <c r="E1034" s="28">
        <f t="shared" si="30"/>
        <v>0</v>
      </c>
      <c r="F1034" s="28">
        <f t="shared" si="31"/>
        <v>0</v>
      </c>
    </row>
    <row r="1035" spans="2:6" x14ac:dyDescent="0.35">
      <c r="B1035" s="6"/>
      <c r="C1035" s="6"/>
      <c r="D1035" s="6"/>
      <c r="E1035" s="28">
        <f t="shared" si="30"/>
        <v>0</v>
      </c>
      <c r="F1035" s="28">
        <f t="shared" si="31"/>
        <v>0</v>
      </c>
    </row>
    <row r="1036" spans="2:6" x14ac:dyDescent="0.35">
      <c r="B1036" s="6"/>
      <c r="C1036" s="6"/>
      <c r="D1036" s="6"/>
      <c r="E1036" s="28">
        <f t="shared" ref="E1036:E1099" si="32">(CalcHostUnitsFullStack(C1036)*9000)/10000</f>
        <v>0</v>
      </c>
      <c r="F1036" s="28">
        <f t="shared" ref="F1036:F1099" si="33">E1036*D1036</f>
        <v>0</v>
      </c>
    </row>
    <row r="1037" spans="2:6" x14ac:dyDescent="0.35">
      <c r="B1037" s="6"/>
      <c r="C1037" s="6"/>
      <c r="D1037" s="6"/>
      <c r="E1037" s="28">
        <f t="shared" si="32"/>
        <v>0</v>
      </c>
      <c r="F1037" s="28">
        <f t="shared" si="33"/>
        <v>0</v>
      </c>
    </row>
    <row r="1038" spans="2:6" x14ac:dyDescent="0.35">
      <c r="B1038" s="6"/>
      <c r="C1038" s="6"/>
      <c r="D1038" s="6"/>
      <c r="E1038" s="28">
        <f t="shared" si="32"/>
        <v>0</v>
      </c>
      <c r="F1038" s="28">
        <f t="shared" si="33"/>
        <v>0</v>
      </c>
    </row>
    <row r="1039" spans="2:6" x14ac:dyDescent="0.35">
      <c r="B1039" s="6"/>
      <c r="C1039" s="6"/>
      <c r="D1039" s="6"/>
      <c r="E1039" s="28">
        <f t="shared" si="32"/>
        <v>0</v>
      </c>
      <c r="F1039" s="28">
        <f t="shared" si="33"/>
        <v>0</v>
      </c>
    </row>
    <row r="1040" spans="2:6" x14ac:dyDescent="0.35">
      <c r="B1040" s="6"/>
      <c r="C1040" s="6"/>
      <c r="D1040" s="6"/>
      <c r="E1040" s="28">
        <f t="shared" si="32"/>
        <v>0</v>
      </c>
      <c r="F1040" s="28">
        <f t="shared" si="33"/>
        <v>0</v>
      </c>
    </row>
    <row r="1041" spans="2:6" x14ac:dyDescent="0.35">
      <c r="B1041" s="6"/>
      <c r="C1041" s="6"/>
      <c r="D1041" s="6"/>
      <c r="E1041" s="28">
        <f t="shared" si="32"/>
        <v>0</v>
      </c>
      <c r="F1041" s="28">
        <f t="shared" si="33"/>
        <v>0</v>
      </c>
    </row>
    <row r="1042" spans="2:6" x14ac:dyDescent="0.35">
      <c r="B1042" s="6"/>
      <c r="C1042" s="6"/>
      <c r="D1042" s="6"/>
      <c r="E1042" s="28">
        <f t="shared" si="32"/>
        <v>0</v>
      </c>
      <c r="F1042" s="28">
        <f t="shared" si="33"/>
        <v>0</v>
      </c>
    </row>
    <row r="1043" spans="2:6" x14ac:dyDescent="0.35">
      <c r="B1043" s="6"/>
      <c r="C1043" s="6"/>
      <c r="D1043" s="6"/>
      <c r="E1043" s="28">
        <f t="shared" si="32"/>
        <v>0</v>
      </c>
      <c r="F1043" s="28">
        <f t="shared" si="33"/>
        <v>0</v>
      </c>
    </row>
    <row r="1044" spans="2:6" x14ac:dyDescent="0.35">
      <c r="B1044" s="6"/>
      <c r="C1044" s="6"/>
      <c r="D1044" s="6"/>
      <c r="E1044" s="28">
        <f t="shared" si="32"/>
        <v>0</v>
      </c>
      <c r="F1044" s="28">
        <f t="shared" si="33"/>
        <v>0</v>
      </c>
    </row>
    <row r="1045" spans="2:6" x14ac:dyDescent="0.35">
      <c r="B1045" s="6"/>
      <c r="C1045" s="6"/>
      <c r="D1045" s="6"/>
      <c r="E1045" s="28">
        <f t="shared" si="32"/>
        <v>0</v>
      </c>
      <c r="F1045" s="28">
        <f t="shared" si="33"/>
        <v>0</v>
      </c>
    </row>
    <row r="1046" spans="2:6" x14ac:dyDescent="0.35">
      <c r="B1046" s="6"/>
      <c r="C1046" s="6"/>
      <c r="D1046" s="6"/>
      <c r="E1046" s="28">
        <f t="shared" si="32"/>
        <v>0</v>
      </c>
      <c r="F1046" s="28">
        <f t="shared" si="33"/>
        <v>0</v>
      </c>
    </row>
    <row r="1047" spans="2:6" x14ac:dyDescent="0.35">
      <c r="B1047" s="6"/>
      <c r="C1047" s="6"/>
      <c r="D1047" s="6"/>
      <c r="E1047" s="28">
        <f t="shared" si="32"/>
        <v>0</v>
      </c>
      <c r="F1047" s="28">
        <f t="shared" si="33"/>
        <v>0</v>
      </c>
    </row>
    <row r="1048" spans="2:6" x14ac:dyDescent="0.35">
      <c r="B1048" s="6"/>
      <c r="C1048" s="6"/>
      <c r="D1048" s="6"/>
      <c r="E1048" s="28">
        <f t="shared" si="32"/>
        <v>0</v>
      </c>
      <c r="F1048" s="28">
        <f t="shared" si="33"/>
        <v>0</v>
      </c>
    </row>
    <row r="1049" spans="2:6" x14ac:dyDescent="0.35">
      <c r="B1049" s="6"/>
      <c r="C1049" s="6"/>
      <c r="D1049" s="6"/>
      <c r="E1049" s="28">
        <f t="shared" si="32"/>
        <v>0</v>
      </c>
      <c r="F1049" s="28">
        <f t="shared" si="33"/>
        <v>0</v>
      </c>
    </row>
    <row r="1050" spans="2:6" x14ac:dyDescent="0.35">
      <c r="B1050" s="6"/>
      <c r="C1050" s="6"/>
      <c r="D1050" s="6"/>
      <c r="E1050" s="28">
        <f t="shared" si="32"/>
        <v>0</v>
      </c>
      <c r="F1050" s="28">
        <f t="shared" si="33"/>
        <v>0</v>
      </c>
    </row>
    <row r="1051" spans="2:6" x14ac:dyDescent="0.35">
      <c r="B1051" s="6"/>
      <c r="C1051" s="6"/>
      <c r="D1051" s="6"/>
      <c r="E1051" s="28">
        <f t="shared" si="32"/>
        <v>0</v>
      </c>
      <c r="F1051" s="28">
        <f t="shared" si="33"/>
        <v>0</v>
      </c>
    </row>
    <row r="1052" spans="2:6" x14ac:dyDescent="0.35">
      <c r="B1052" s="6"/>
      <c r="C1052" s="6"/>
      <c r="D1052" s="6"/>
      <c r="E1052" s="28">
        <f t="shared" si="32"/>
        <v>0</v>
      </c>
      <c r="F1052" s="28">
        <f t="shared" si="33"/>
        <v>0</v>
      </c>
    </row>
    <row r="1053" spans="2:6" x14ac:dyDescent="0.35">
      <c r="B1053" s="6"/>
      <c r="C1053" s="6"/>
      <c r="D1053" s="6"/>
      <c r="E1053" s="28">
        <f t="shared" si="32"/>
        <v>0</v>
      </c>
      <c r="F1053" s="28">
        <f t="shared" si="33"/>
        <v>0</v>
      </c>
    </row>
    <row r="1054" spans="2:6" x14ac:dyDescent="0.35">
      <c r="B1054" s="6"/>
      <c r="C1054" s="6"/>
      <c r="D1054" s="6"/>
      <c r="E1054" s="28">
        <f t="shared" si="32"/>
        <v>0</v>
      </c>
      <c r="F1054" s="28">
        <f t="shared" si="33"/>
        <v>0</v>
      </c>
    </row>
    <row r="1055" spans="2:6" x14ac:dyDescent="0.35">
      <c r="B1055" s="6"/>
      <c r="C1055" s="6"/>
      <c r="D1055" s="6"/>
      <c r="E1055" s="28">
        <f t="shared" si="32"/>
        <v>0</v>
      </c>
      <c r="F1055" s="28">
        <f t="shared" si="33"/>
        <v>0</v>
      </c>
    </row>
    <row r="1056" spans="2:6" x14ac:dyDescent="0.35">
      <c r="B1056" s="6"/>
      <c r="C1056" s="6"/>
      <c r="D1056" s="6"/>
      <c r="E1056" s="28">
        <f t="shared" si="32"/>
        <v>0</v>
      </c>
      <c r="F1056" s="28">
        <f t="shared" si="33"/>
        <v>0</v>
      </c>
    </row>
    <row r="1057" spans="2:6" x14ac:dyDescent="0.35">
      <c r="B1057" s="6"/>
      <c r="C1057" s="6"/>
      <c r="D1057" s="6"/>
      <c r="E1057" s="28">
        <f t="shared" si="32"/>
        <v>0</v>
      </c>
      <c r="F1057" s="28">
        <f t="shared" si="33"/>
        <v>0</v>
      </c>
    </row>
    <row r="1058" spans="2:6" x14ac:dyDescent="0.35">
      <c r="B1058" s="6"/>
      <c r="C1058" s="6"/>
      <c r="D1058" s="6"/>
      <c r="E1058" s="28">
        <f t="shared" si="32"/>
        <v>0</v>
      </c>
      <c r="F1058" s="28">
        <f t="shared" si="33"/>
        <v>0</v>
      </c>
    </row>
    <row r="1059" spans="2:6" x14ac:dyDescent="0.35">
      <c r="B1059" s="6"/>
      <c r="C1059" s="6"/>
      <c r="D1059" s="6"/>
      <c r="E1059" s="28">
        <f t="shared" si="32"/>
        <v>0</v>
      </c>
      <c r="F1059" s="28">
        <f t="shared" si="33"/>
        <v>0</v>
      </c>
    </row>
    <row r="1060" spans="2:6" x14ac:dyDescent="0.35">
      <c r="B1060" s="6"/>
      <c r="C1060" s="6"/>
      <c r="D1060" s="6"/>
      <c r="E1060" s="28">
        <f t="shared" si="32"/>
        <v>0</v>
      </c>
      <c r="F1060" s="28">
        <f t="shared" si="33"/>
        <v>0</v>
      </c>
    </row>
    <row r="1061" spans="2:6" x14ac:dyDescent="0.35">
      <c r="B1061" s="6"/>
      <c r="C1061" s="6"/>
      <c r="D1061" s="6"/>
      <c r="E1061" s="28">
        <f t="shared" si="32"/>
        <v>0</v>
      </c>
      <c r="F1061" s="28">
        <f t="shared" si="33"/>
        <v>0</v>
      </c>
    </row>
    <row r="1062" spans="2:6" x14ac:dyDescent="0.35">
      <c r="B1062" s="6"/>
      <c r="C1062" s="6"/>
      <c r="D1062" s="6"/>
      <c r="E1062" s="28">
        <f t="shared" si="32"/>
        <v>0</v>
      </c>
      <c r="F1062" s="28">
        <f t="shared" si="33"/>
        <v>0</v>
      </c>
    </row>
    <row r="1063" spans="2:6" x14ac:dyDescent="0.35">
      <c r="B1063" s="6"/>
      <c r="C1063" s="6"/>
      <c r="D1063" s="6"/>
      <c r="E1063" s="28">
        <f t="shared" si="32"/>
        <v>0</v>
      </c>
      <c r="F1063" s="28">
        <f t="shared" si="33"/>
        <v>0</v>
      </c>
    </row>
    <row r="1064" spans="2:6" x14ac:dyDescent="0.35">
      <c r="B1064" s="6"/>
      <c r="C1064" s="6"/>
      <c r="D1064" s="6"/>
      <c r="E1064" s="28">
        <f t="shared" si="32"/>
        <v>0</v>
      </c>
      <c r="F1064" s="28">
        <f t="shared" si="33"/>
        <v>0</v>
      </c>
    </row>
    <row r="1065" spans="2:6" x14ac:dyDescent="0.35">
      <c r="B1065" s="6"/>
      <c r="C1065" s="6"/>
      <c r="D1065" s="6"/>
      <c r="E1065" s="28">
        <f t="shared" si="32"/>
        <v>0</v>
      </c>
      <c r="F1065" s="28">
        <f t="shared" si="33"/>
        <v>0</v>
      </c>
    </row>
    <row r="1066" spans="2:6" x14ac:dyDescent="0.35">
      <c r="B1066" s="6"/>
      <c r="C1066" s="6"/>
      <c r="D1066" s="6"/>
      <c r="E1066" s="28">
        <f t="shared" si="32"/>
        <v>0</v>
      </c>
      <c r="F1066" s="28">
        <f t="shared" si="33"/>
        <v>0</v>
      </c>
    </row>
    <row r="1067" spans="2:6" x14ac:dyDescent="0.35">
      <c r="B1067" s="6"/>
      <c r="C1067" s="6"/>
      <c r="D1067" s="6"/>
      <c r="E1067" s="28">
        <f t="shared" si="32"/>
        <v>0</v>
      </c>
      <c r="F1067" s="28">
        <f t="shared" si="33"/>
        <v>0</v>
      </c>
    </row>
    <row r="1068" spans="2:6" x14ac:dyDescent="0.35">
      <c r="B1068" s="6"/>
      <c r="C1068" s="6"/>
      <c r="D1068" s="6"/>
      <c r="E1068" s="28">
        <f t="shared" si="32"/>
        <v>0</v>
      </c>
      <c r="F1068" s="28">
        <f t="shared" si="33"/>
        <v>0</v>
      </c>
    </row>
    <row r="1069" spans="2:6" x14ac:dyDescent="0.35">
      <c r="B1069" s="6"/>
      <c r="C1069" s="6"/>
      <c r="D1069" s="6"/>
      <c r="E1069" s="28">
        <f t="shared" si="32"/>
        <v>0</v>
      </c>
      <c r="F1069" s="28">
        <f t="shared" si="33"/>
        <v>0</v>
      </c>
    </row>
    <row r="1070" spans="2:6" x14ac:dyDescent="0.35">
      <c r="B1070" s="6"/>
      <c r="C1070" s="6"/>
      <c r="D1070" s="6"/>
      <c r="E1070" s="28">
        <f t="shared" si="32"/>
        <v>0</v>
      </c>
      <c r="F1070" s="28">
        <f t="shared" si="33"/>
        <v>0</v>
      </c>
    </row>
    <row r="1071" spans="2:6" x14ac:dyDescent="0.35">
      <c r="B1071" s="6"/>
      <c r="C1071" s="6"/>
      <c r="D1071" s="6"/>
      <c r="E1071" s="28">
        <f t="shared" si="32"/>
        <v>0</v>
      </c>
      <c r="F1071" s="28">
        <f t="shared" si="33"/>
        <v>0</v>
      </c>
    </row>
    <row r="1072" spans="2:6" x14ac:dyDescent="0.35">
      <c r="B1072" s="6"/>
      <c r="C1072" s="6"/>
      <c r="D1072" s="6"/>
      <c r="E1072" s="28">
        <f t="shared" si="32"/>
        <v>0</v>
      </c>
      <c r="F1072" s="28">
        <f t="shared" si="33"/>
        <v>0</v>
      </c>
    </row>
    <row r="1073" spans="2:6" x14ac:dyDescent="0.35">
      <c r="B1073" s="6"/>
      <c r="C1073" s="6"/>
      <c r="D1073" s="6"/>
      <c r="E1073" s="28">
        <f t="shared" si="32"/>
        <v>0</v>
      </c>
      <c r="F1073" s="28">
        <f t="shared" si="33"/>
        <v>0</v>
      </c>
    </row>
    <row r="1074" spans="2:6" x14ac:dyDescent="0.35">
      <c r="B1074" s="6"/>
      <c r="C1074" s="6"/>
      <c r="D1074" s="6"/>
      <c r="E1074" s="28">
        <f t="shared" si="32"/>
        <v>0</v>
      </c>
      <c r="F1074" s="28">
        <f t="shared" si="33"/>
        <v>0</v>
      </c>
    </row>
    <row r="1075" spans="2:6" x14ac:dyDescent="0.35">
      <c r="B1075" s="6"/>
      <c r="C1075" s="6"/>
      <c r="D1075" s="6"/>
      <c r="E1075" s="28">
        <f t="shared" si="32"/>
        <v>0</v>
      </c>
      <c r="F1075" s="28">
        <f t="shared" si="33"/>
        <v>0</v>
      </c>
    </row>
    <row r="1076" spans="2:6" x14ac:dyDescent="0.35">
      <c r="B1076" s="6"/>
      <c r="C1076" s="6"/>
      <c r="D1076" s="6"/>
      <c r="E1076" s="28">
        <f t="shared" si="32"/>
        <v>0</v>
      </c>
      <c r="F1076" s="28">
        <f t="shared" si="33"/>
        <v>0</v>
      </c>
    </row>
    <row r="1077" spans="2:6" x14ac:dyDescent="0.35">
      <c r="B1077" s="6"/>
      <c r="C1077" s="6"/>
      <c r="D1077" s="6"/>
      <c r="E1077" s="28">
        <f t="shared" si="32"/>
        <v>0</v>
      </c>
      <c r="F1077" s="28">
        <f t="shared" si="33"/>
        <v>0</v>
      </c>
    </row>
    <row r="1078" spans="2:6" x14ac:dyDescent="0.35">
      <c r="B1078" s="6"/>
      <c r="C1078" s="6"/>
      <c r="D1078" s="6"/>
      <c r="E1078" s="28">
        <f t="shared" si="32"/>
        <v>0</v>
      </c>
      <c r="F1078" s="28">
        <f t="shared" si="33"/>
        <v>0</v>
      </c>
    </row>
    <row r="1079" spans="2:6" x14ac:dyDescent="0.35">
      <c r="B1079" s="6"/>
      <c r="C1079" s="6"/>
      <c r="D1079" s="6"/>
      <c r="E1079" s="28">
        <f t="shared" si="32"/>
        <v>0</v>
      </c>
      <c r="F1079" s="28">
        <f t="shared" si="33"/>
        <v>0</v>
      </c>
    </row>
    <row r="1080" spans="2:6" x14ac:dyDescent="0.35">
      <c r="B1080" s="6"/>
      <c r="C1080" s="6"/>
      <c r="D1080" s="6"/>
      <c r="E1080" s="28">
        <f t="shared" si="32"/>
        <v>0</v>
      </c>
      <c r="F1080" s="28">
        <f t="shared" si="33"/>
        <v>0</v>
      </c>
    </row>
    <row r="1081" spans="2:6" x14ac:dyDescent="0.35">
      <c r="B1081" s="6"/>
      <c r="C1081" s="6"/>
      <c r="D1081" s="6"/>
      <c r="E1081" s="28">
        <f t="shared" si="32"/>
        <v>0</v>
      </c>
      <c r="F1081" s="28">
        <f t="shared" si="33"/>
        <v>0</v>
      </c>
    </row>
    <row r="1082" spans="2:6" x14ac:dyDescent="0.35">
      <c r="B1082" s="6"/>
      <c r="C1082" s="6"/>
      <c r="D1082" s="6"/>
      <c r="E1082" s="28">
        <f t="shared" si="32"/>
        <v>0</v>
      </c>
      <c r="F1082" s="28">
        <f t="shared" si="33"/>
        <v>0</v>
      </c>
    </row>
    <row r="1083" spans="2:6" x14ac:dyDescent="0.35">
      <c r="B1083" s="6"/>
      <c r="C1083" s="6"/>
      <c r="D1083" s="6"/>
      <c r="E1083" s="28">
        <f t="shared" si="32"/>
        <v>0</v>
      </c>
      <c r="F1083" s="28">
        <f t="shared" si="33"/>
        <v>0</v>
      </c>
    </row>
    <row r="1084" spans="2:6" x14ac:dyDescent="0.35">
      <c r="B1084" s="6"/>
      <c r="C1084" s="6"/>
      <c r="D1084" s="6"/>
      <c r="E1084" s="28">
        <f t="shared" si="32"/>
        <v>0</v>
      </c>
      <c r="F1084" s="28">
        <f t="shared" si="33"/>
        <v>0</v>
      </c>
    </row>
    <row r="1085" spans="2:6" x14ac:dyDescent="0.35">
      <c r="B1085" s="6"/>
      <c r="C1085" s="6"/>
      <c r="D1085" s="6"/>
      <c r="E1085" s="28">
        <f t="shared" si="32"/>
        <v>0</v>
      </c>
      <c r="F1085" s="28">
        <f t="shared" si="33"/>
        <v>0</v>
      </c>
    </row>
    <row r="1086" spans="2:6" x14ac:dyDescent="0.35">
      <c r="B1086" s="6"/>
      <c r="C1086" s="6"/>
      <c r="D1086" s="6"/>
      <c r="E1086" s="28">
        <f t="shared" si="32"/>
        <v>0</v>
      </c>
      <c r="F1086" s="28">
        <f t="shared" si="33"/>
        <v>0</v>
      </c>
    </row>
    <row r="1087" spans="2:6" x14ac:dyDescent="0.35">
      <c r="B1087" s="6"/>
      <c r="C1087" s="6"/>
      <c r="D1087" s="6"/>
      <c r="E1087" s="28">
        <f t="shared" si="32"/>
        <v>0</v>
      </c>
      <c r="F1087" s="28">
        <f t="shared" si="33"/>
        <v>0</v>
      </c>
    </row>
    <row r="1088" spans="2:6" x14ac:dyDescent="0.35">
      <c r="B1088" s="6"/>
      <c r="C1088" s="6"/>
      <c r="D1088" s="6"/>
      <c r="E1088" s="28">
        <f t="shared" si="32"/>
        <v>0</v>
      </c>
      <c r="F1088" s="28">
        <f t="shared" si="33"/>
        <v>0</v>
      </c>
    </row>
    <row r="1089" spans="2:6" x14ac:dyDescent="0.35">
      <c r="B1089" s="6"/>
      <c r="C1089" s="6"/>
      <c r="D1089" s="6"/>
      <c r="E1089" s="28">
        <f t="shared" si="32"/>
        <v>0</v>
      </c>
      <c r="F1089" s="28">
        <f t="shared" si="33"/>
        <v>0</v>
      </c>
    </row>
    <row r="1090" spans="2:6" x14ac:dyDescent="0.35">
      <c r="B1090" s="6"/>
      <c r="C1090" s="6"/>
      <c r="D1090" s="6"/>
      <c r="E1090" s="28">
        <f t="shared" si="32"/>
        <v>0</v>
      </c>
      <c r="F1090" s="28">
        <f t="shared" si="33"/>
        <v>0</v>
      </c>
    </row>
    <row r="1091" spans="2:6" x14ac:dyDescent="0.35">
      <c r="B1091" s="6"/>
      <c r="C1091" s="6"/>
      <c r="D1091" s="6"/>
      <c r="E1091" s="28">
        <f t="shared" si="32"/>
        <v>0</v>
      </c>
      <c r="F1091" s="28">
        <f t="shared" si="33"/>
        <v>0</v>
      </c>
    </row>
    <row r="1092" spans="2:6" x14ac:dyDescent="0.35">
      <c r="B1092" s="6"/>
      <c r="C1092" s="6"/>
      <c r="D1092" s="6"/>
      <c r="E1092" s="28">
        <f t="shared" si="32"/>
        <v>0</v>
      </c>
      <c r="F1092" s="28">
        <f t="shared" si="33"/>
        <v>0</v>
      </c>
    </row>
    <row r="1093" spans="2:6" x14ac:dyDescent="0.35">
      <c r="B1093" s="6"/>
      <c r="C1093" s="6"/>
      <c r="D1093" s="6"/>
      <c r="E1093" s="28">
        <f t="shared" si="32"/>
        <v>0</v>
      </c>
      <c r="F1093" s="28">
        <f t="shared" si="33"/>
        <v>0</v>
      </c>
    </row>
    <row r="1094" spans="2:6" x14ac:dyDescent="0.35">
      <c r="B1094" s="6"/>
      <c r="C1094" s="6"/>
      <c r="D1094" s="6"/>
      <c r="E1094" s="28">
        <f t="shared" si="32"/>
        <v>0</v>
      </c>
      <c r="F1094" s="28">
        <f t="shared" si="33"/>
        <v>0</v>
      </c>
    </row>
    <row r="1095" spans="2:6" x14ac:dyDescent="0.35">
      <c r="B1095" s="6"/>
      <c r="C1095" s="6"/>
      <c r="D1095" s="6"/>
      <c r="E1095" s="28">
        <f t="shared" si="32"/>
        <v>0</v>
      </c>
      <c r="F1095" s="28">
        <f t="shared" si="33"/>
        <v>0</v>
      </c>
    </row>
    <row r="1096" spans="2:6" x14ac:dyDescent="0.35">
      <c r="B1096" s="6"/>
      <c r="C1096" s="6"/>
      <c r="D1096" s="6"/>
      <c r="E1096" s="28">
        <f t="shared" si="32"/>
        <v>0</v>
      </c>
      <c r="F1096" s="28">
        <f t="shared" si="33"/>
        <v>0</v>
      </c>
    </row>
    <row r="1097" spans="2:6" x14ac:dyDescent="0.35">
      <c r="B1097" s="6"/>
      <c r="C1097" s="6"/>
      <c r="D1097" s="6"/>
      <c r="E1097" s="28">
        <f t="shared" si="32"/>
        <v>0</v>
      </c>
      <c r="F1097" s="28">
        <f t="shared" si="33"/>
        <v>0</v>
      </c>
    </row>
    <row r="1098" spans="2:6" x14ac:dyDescent="0.35">
      <c r="B1098" s="6"/>
      <c r="C1098" s="6"/>
      <c r="D1098" s="6"/>
      <c r="E1098" s="28">
        <f t="shared" si="32"/>
        <v>0</v>
      </c>
      <c r="F1098" s="28">
        <f t="shared" si="33"/>
        <v>0</v>
      </c>
    </row>
    <row r="1099" spans="2:6" x14ac:dyDescent="0.35">
      <c r="B1099" s="6"/>
      <c r="C1099" s="6"/>
      <c r="D1099" s="6"/>
      <c r="E1099" s="28">
        <f t="shared" si="32"/>
        <v>0</v>
      </c>
      <c r="F1099" s="28">
        <f t="shared" si="33"/>
        <v>0</v>
      </c>
    </row>
    <row r="1100" spans="2:6" x14ac:dyDescent="0.35">
      <c r="B1100" s="6"/>
      <c r="C1100" s="6"/>
      <c r="D1100" s="6"/>
      <c r="E1100" s="28">
        <f t="shared" ref="E1100:E1163" si="34">(CalcHostUnitsFullStack(C1100)*9000)/10000</f>
        <v>0</v>
      </c>
      <c r="F1100" s="28">
        <f t="shared" ref="F1100:F1163" si="35">E1100*D1100</f>
        <v>0</v>
      </c>
    </row>
    <row r="1101" spans="2:6" x14ac:dyDescent="0.35">
      <c r="B1101" s="6"/>
      <c r="C1101" s="6"/>
      <c r="D1101" s="6"/>
      <c r="E1101" s="28">
        <f t="shared" si="34"/>
        <v>0</v>
      </c>
      <c r="F1101" s="28">
        <f t="shared" si="35"/>
        <v>0</v>
      </c>
    </row>
    <row r="1102" spans="2:6" x14ac:dyDescent="0.35">
      <c r="B1102" s="6"/>
      <c r="C1102" s="6"/>
      <c r="D1102" s="6"/>
      <c r="E1102" s="28">
        <f t="shared" si="34"/>
        <v>0</v>
      </c>
      <c r="F1102" s="28">
        <f t="shared" si="35"/>
        <v>0</v>
      </c>
    </row>
    <row r="1103" spans="2:6" x14ac:dyDescent="0.35">
      <c r="B1103" s="6"/>
      <c r="C1103" s="6"/>
      <c r="D1103" s="6"/>
      <c r="E1103" s="28">
        <f t="shared" si="34"/>
        <v>0</v>
      </c>
      <c r="F1103" s="28">
        <f t="shared" si="35"/>
        <v>0</v>
      </c>
    </row>
    <row r="1104" spans="2:6" x14ac:dyDescent="0.35">
      <c r="B1104" s="6"/>
      <c r="C1104" s="6"/>
      <c r="D1104" s="6"/>
      <c r="E1104" s="28">
        <f t="shared" si="34"/>
        <v>0</v>
      </c>
      <c r="F1104" s="28">
        <f t="shared" si="35"/>
        <v>0</v>
      </c>
    </row>
    <row r="1105" spans="2:6" x14ac:dyDescent="0.35">
      <c r="B1105" s="6"/>
      <c r="C1105" s="6"/>
      <c r="D1105" s="6"/>
      <c r="E1105" s="28">
        <f t="shared" si="34"/>
        <v>0</v>
      </c>
      <c r="F1105" s="28">
        <f t="shared" si="35"/>
        <v>0</v>
      </c>
    </row>
    <row r="1106" spans="2:6" x14ac:dyDescent="0.35">
      <c r="B1106" s="6"/>
      <c r="C1106" s="6"/>
      <c r="D1106" s="6"/>
      <c r="E1106" s="28">
        <f t="shared" si="34"/>
        <v>0</v>
      </c>
      <c r="F1106" s="28">
        <f t="shared" si="35"/>
        <v>0</v>
      </c>
    </row>
    <row r="1107" spans="2:6" x14ac:dyDescent="0.35">
      <c r="B1107" s="6"/>
      <c r="C1107" s="6"/>
      <c r="D1107" s="6"/>
      <c r="E1107" s="28">
        <f t="shared" si="34"/>
        <v>0</v>
      </c>
      <c r="F1107" s="28">
        <f t="shared" si="35"/>
        <v>0</v>
      </c>
    </row>
    <row r="1108" spans="2:6" x14ac:dyDescent="0.35">
      <c r="B1108" s="6"/>
      <c r="C1108" s="6"/>
      <c r="D1108" s="6"/>
      <c r="E1108" s="28">
        <f t="shared" si="34"/>
        <v>0</v>
      </c>
      <c r="F1108" s="28">
        <f t="shared" si="35"/>
        <v>0</v>
      </c>
    </row>
    <row r="1109" spans="2:6" x14ac:dyDescent="0.35">
      <c r="B1109" s="6"/>
      <c r="C1109" s="6"/>
      <c r="D1109" s="6"/>
      <c r="E1109" s="28">
        <f t="shared" si="34"/>
        <v>0</v>
      </c>
      <c r="F1109" s="28">
        <f t="shared" si="35"/>
        <v>0</v>
      </c>
    </row>
    <row r="1110" spans="2:6" x14ac:dyDescent="0.35">
      <c r="B1110" s="6"/>
      <c r="C1110" s="6"/>
      <c r="D1110" s="6"/>
      <c r="E1110" s="28">
        <f t="shared" si="34"/>
        <v>0</v>
      </c>
      <c r="F1110" s="28">
        <f t="shared" si="35"/>
        <v>0</v>
      </c>
    </row>
    <row r="1111" spans="2:6" x14ac:dyDescent="0.35">
      <c r="B1111" s="6"/>
      <c r="C1111" s="6"/>
      <c r="D1111" s="6"/>
      <c r="E1111" s="28">
        <f t="shared" si="34"/>
        <v>0</v>
      </c>
      <c r="F1111" s="28">
        <f t="shared" si="35"/>
        <v>0</v>
      </c>
    </row>
    <row r="1112" spans="2:6" x14ac:dyDescent="0.35">
      <c r="B1112" s="6"/>
      <c r="C1112" s="6"/>
      <c r="D1112" s="6"/>
      <c r="E1112" s="28">
        <f t="shared" si="34"/>
        <v>0</v>
      </c>
      <c r="F1112" s="28">
        <f t="shared" si="35"/>
        <v>0</v>
      </c>
    </row>
    <row r="1113" spans="2:6" x14ac:dyDescent="0.35">
      <c r="B1113" s="6"/>
      <c r="C1113" s="6"/>
      <c r="D1113" s="6"/>
      <c r="E1113" s="28">
        <f t="shared" si="34"/>
        <v>0</v>
      </c>
      <c r="F1113" s="28">
        <f t="shared" si="35"/>
        <v>0</v>
      </c>
    </row>
    <row r="1114" spans="2:6" x14ac:dyDescent="0.35">
      <c r="B1114" s="6"/>
      <c r="C1114" s="6"/>
      <c r="D1114" s="6"/>
      <c r="E1114" s="28">
        <f t="shared" si="34"/>
        <v>0</v>
      </c>
      <c r="F1114" s="28">
        <f t="shared" si="35"/>
        <v>0</v>
      </c>
    </row>
    <row r="1115" spans="2:6" x14ac:dyDescent="0.35">
      <c r="B1115" s="6"/>
      <c r="C1115" s="6"/>
      <c r="D1115" s="6"/>
      <c r="E1115" s="28">
        <f t="shared" si="34"/>
        <v>0</v>
      </c>
      <c r="F1115" s="28">
        <f t="shared" si="35"/>
        <v>0</v>
      </c>
    </row>
    <row r="1116" spans="2:6" x14ac:dyDescent="0.35">
      <c r="B1116" s="6"/>
      <c r="C1116" s="6"/>
      <c r="D1116" s="6"/>
      <c r="E1116" s="28">
        <f t="shared" si="34"/>
        <v>0</v>
      </c>
      <c r="F1116" s="28">
        <f t="shared" si="35"/>
        <v>0</v>
      </c>
    </row>
    <row r="1117" spans="2:6" x14ac:dyDescent="0.35">
      <c r="B1117" s="6"/>
      <c r="C1117" s="6"/>
      <c r="D1117" s="6"/>
      <c r="E1117" s="28">
        <f t="shared" si="34"/>
        <v>0</v>
      </c>
      <c r="F1117" s="28">
        <f t="shared" si="35"/>
        <v>0</v>
      </c>
    </row>
    <row r="1118" spans="2:6" x14ac:dyDescent="0.35">
      <c r="B1118" s="6"/>
      <c r="C1118" s="6"/>
      <c r="D1118" s="6"/>
      <c r="E1118" s="28">
        <f t="shared" si="34"/>
        <v>0</v>
      </c>
      <c r="F1118" s="28">
        <f t="shared" si="35"/>
        <v>0</v>
      </c>
    </row>
    <row r="1119" spans="2:6" x14ac:dyDescent="0.35">
      <c r="B1119" s="6"/>
      <c r="C1119" s="6"/>
      <c r="D1119" s="6"/>
      <c r="E1119" s="28">
        <f t="shared" si="34"/>
        <v>0</v>
      </c>
      <c r="F1119" s="28">
        <f t="shared" si="35"/>
        <v>0</v>
      </c>
    </row>
    <row r="1120" spans="2:6" x14ac:dyDescent="0.35">
      <c r="B1120" s="6"/>
      <c r="C1120" s="6"/>
      <c r="D1120" s="6"/>
      <c r="E1120" s="28">
        <f t="shared" si="34"/>
        <v>0</v>
      </c>
      <c r="F1120" s="28">
        <f t="shared" si="35"/>
        <v>0</v>
      </c>
    </row>
    <row r="1121" spans="2:6" x14ac:dyDescent="0.35">
      <c r="B1121" s="6"/>
      <c r="C1121" s="6"/>
      <c r="D1121" s="6"/>
      <c r="E1121" s="28">
        <f t="shared" si="34"/>
        <v>0</v>
      </c>
      <c r="F1121" s="28">
        <f t="shared" si="35"/>
        <v>0</v>
      </c>
    </row>
    <row r="1122" spans="2:6" x14ac:dyDescent="0.35">
      <c r="B1122" s="6"/>
      <c r="C1122" s="6"/>
      <c r="D1122" s="6"/>
      <c r="E1122" s="28">
        <f t="shared" si="34"/>
        <v>0</v>
      </c>
      <c r="F1122" s="28">
        <f t="shared" si="35"/>
        <v>0</v>
      </c>
    </row>
    <row r="1123" spans="2:6" x14ac:dyDescent="0.35">
      <c r="B1123" s="6"/>
      <c r="C1123" s="6"/>
      <c r="D1123" s="6"/>
      <c r="E1123" s="28">
        <f t="shared" si="34"/>
        <v>0</v>
      </c>
      <c r="F1123" s="28">
        <f t="shared" si="35"/>
        <v>0</v>
      </c>
    </row>
    <row r="1124" spans="2:6" x14ac:dyDescent="0.35">
      <c r="B1124" s="6"/>
      <c r="C1124" s="6"/>
      <c r="D1124" s="6"/>
      <c r="E1124" s="28">
        <f t="shared" si="34"/>
        <v>0</v>
      </c>
      <c r="F1124" s="28">
        <f t="shared" si="35"/>
        <v>0</v>
      </c>
    </row>
    <row r="1125" spans="2:6" x14ac:dyDescent="0.35">
      <c r="B1125" s="6"/>
      <c r="C1125" s="6"/>
      <c r="D1125" s="6"/>
      <c r="E1125" s="28">
        <f t="shared" si="34"/>
        <v>0</v>
      </c>
      <c r="F1125" s="28">
        <f t="shared" si="35"/>
        <v>0</v>
      </c>
    </row>
    <row r="1126" spans="2:6" x14ac:dyDescent="0.35">
      <c r="B1126" s="6"/>
      <c r="C1126" s="6"/>
      <c r="D1126" s="6"/>
      <c r="E1126" s="28">
        <f t="shared" si="34"/>
        <v>0</v>
      </c>
      <c r="F1126" s="28">
        <f t="shared" si="35"/>
        <v>0</v>
      </c>
    </row>
    <row r="1127" spans="2:6" x14ac:dyDescent="0.35">
      <c r="B1127" s="6"/>
      <c r="C1127" s="6"/>
      <c r="D1127" s="6"/>
      <c r="E1127" s="28">
        <f t="shared" si="34"/>
        <v>0</v>
      </c>
      <c r="F1127" s="28">
        <f t="shared" si="35"/>
        <v>0</v>
      </c>
    </row>
    <row r="1128" spans="2:6" x14ac:dyDescent="0.35">
      <c r="B1128" s="6"/>
      <c r="C1128" s="6"/>
      <c r="D1128" s="6"/>
      <c r="E1128" s="28">
        <f t="shared" si="34"/>
        <v>0</v>
      </c>
      <c r="F1128" s="28">
        <f t="shared" si="35"/>
        <v>0</v>
      </c>
    </row>
    <row r="1129" spans="2:6" x14ac:dyDescent="0.35">
      <c r="B1129" s="6"/>
      <c r="C1129" s="6"/>
      <c r="D1129" s="6"/>
      <c r="E1129" s="28">
        <f t="shared" si="34"/>
        <v>0</v>
      </c>
      <c r="F1129" s="28">
        <f t="shared" si="35"/>
        <v>0</v>
      </c>
    </row>
    <row r="1130" spans="2:6" x14ac:dyDescent="0.35">
      <c r="B1130" s="6"/>
      <c r="C1130" s="6"/>
      <c r="D1130" s="6"/>
      <c r="E1130" s="28">
        <f t="shared" si="34"/>
        <v>0</v>
      </c>
      <c r="F1130" s="28">
        <f t="shared" si="35"/>
        <v>0</v>
      </c>
    </row>
    <row r="1131" spans="2:6" x14ac:dyDescent="0.35">
      <c r="B1131" s="6"/>
      <c r="C1131" s="6"/>
      <c r="D1131" s="6"/>
      <c r="E1131" s="28">
        <f t="shared" si="34"/>
        <v>0</v>
      </c>
      <c r="F1131" s="28">
        <f t="shared" si="35"/>
        <v>0</v>
      </c>
    </row>
    <row r="1132" spans="2:6" x14ac:dyDescent="0.35">
      <c r="B1132" s="6"/>
      <c r="C1132" s="6"/>
      <c r="D1132" s="6"/>
      <c r="E1132" s="28">
        <f t="shared" si="34"/>
        <v>0</v>
      </c>
      <c r="F1132" s="28">
        <f t="shared" si="35"/>
        <v>0</v>
      </c>
    </row>
    <row r="1133" spans="2:6" x14ac:dyDescent="0.35">
      <c r="B1133" s="6"/>
      <c r="C1133" s="6"/>
      <c r="D1133" s="6"/>
      <c r="E1133" s="28">
        <f t="shared" si="34"/>
        <v>0</v>
      </c>
      <c r="F1133" s="28">
        <f t="shared" si="35"/>
        <v>0</v>
      </c>
    </row>
    <row r="1134" spans="2:6" x14ac:dyDescent="0.35">
      <c r="B1134" s="6"/>
      <c r="C1134" s="6"/>
      <c r="D1134" s="6"/>
      <c r="E1134" s="28">
        <f t="shared" si="34"/>
        <v>0</v>
      </c>
      <c r="F1134" s="28">
        <f t="shared" si="35"/>
        <v>0</v>
      </c>
    </row>
    <row r="1135" spans="2:6" x14ac:dyDescent="0.35">
      <c r="B1135" s="6"/>
      <c r="C1135" s="6"/>
      <c r="D1135" s="6"/>
      <c r="E1135" s="28">
        <f t="shared" si="34"/>
        <v>0</v>
      </c>
      <c r="F1135" s="28">
        <f t="shared" si="35"/>
        <v>0</v>
      </c>
    </row>
    <row r="1136" spans="2:6" x14ac:dyDescent="0.35">
      <c r="B1136" s="6"/>
      <c r="C1136" s="6"/>
      <c r="D1136" s="6"/>
      <c r="E1136" s="28">
        <f t="shared" si="34"/>
        <v>0</v>
      </c>
      <c r="F1136" s="28">
        <f t="shared" si="35"/>
        <v>0</v>
      </c>
    </row>
    <row r="1137" spans="2:6" x14ac:dyDescent="0.35">
      <c r="B1137" s="6"/>
      <c r="C1137" s="6"/>
      <c r="D1137" s="6"/>
      <c r="E1137" s="28">
        <f t="shared" si="34"/>
        <v>0</v>
      </c>
      <c r="F1137" s="28">
        <f t="shared" si="35"/>
        <v>0</v>
      </c>
    </row>
    <row r="1138" spans="2:6" x14ac:dyDescent="0.35">
      <c r="B1138" s="6"/>
      <c r="C1138" s="6"/>
      <c r="D1138" s="6"/>
      <c r="E1138" s="28">
        <f t="shared" si="34"/>
        <v>0</v>
      </c>
      <c r="F1138" s="28">
        <f t="shared" si="35"/>
        <v>0</v>
      </c>
    </row>
    <row r="1139" spans="2:6" x14ac:dyDescent="0.35">
      <c r="B1139" s="6"/>
      <c r="C1139" s="6"/>
      <c r="D1139" s="6"/>
      <c r="E1139" s="28">
        <f t="shared" si="34"/>
        <v>0</v>
      </c>
      <c r="F1139" s="28">
        <f t="shared" si="35"/>
        <v>0</v>
      </c>
    </row>
    <row r="1140" spans="2:6" x14ac:dyDescent="0.35">
      <c r="B1140" s="6"/>
      <c r="C1140" s="6"/>
      <c r="D1140" s="6"/>
      <c r="E1140" s="28">
        <f t="shared" si="34"/>
        <v>0</v>
      </c>
      <c r="F1140" s="28">
        <f t="shared" si="35"/>
        <v>0</v>
      </c>
    </row>
    <row r="1141" spans="2:6" x14ac:dyDescent="0.35">
      <c r="B1141" s="6"/>
      <c r="C1141" s="6"/>
      <c r="D1141" s="6"/>
      <c r="E1141" s="28">
        <f t="shared" si="34"/>
        <v>0</v>
      </c>
      <c r="F1141" s="28">
        <f t="shared" si="35"/>
        <v>0</v>
      </c>
    </row>
    <row r="1142" spans="2:6" x14ac:dyDescent="0.35">
      <c r="B1142" s="6"/>
      <c r="C1142" s="6"/>
      <c r="D1142" s="6"/>
      <c r="E1142" s="28">
        <f t="shared" si="34"/>
        <v>0</v>
      </c>
      <c r="F1142" s="28">
        <f t="shared" si="35"/>
        <v>0</v>
      </c>
    </row>
    <row r="1143" spans="2:6" x14ac:dyDescent="0.35">
      <c r="B1143" s="6"/>
      <c r="C1143" s="6"/>
      <c r="D1143" s="6"/>
      <c r="E1143" s="28">
        <f t="shared" si="34"/>
        <v>0</v>
      </c>
      <c r="F1143" s="28">
        <f t="shared" si="35"/>
        <v>0</v>
      </c>
    </row>
    <row r="1144" spans="2:6" x14ac:dyDescent="0.35">
      <c r="B1144" s="6"/>
      <c r="C1144" s="6"/>
      <c r="D1144" s="6"/>
      <c r="E1144" s="28">
        <f t="shared" si="34"/>
        <v>0</v>
      </c>
      <c r="F1144" s="28">
        <f t="shared" si="35"/>
        <v>0</v>
      </c>
    </row>
    <row r="1145" spans="2:6" x14ac:dyDescent="0.35">
      <c r="B1145" s="6"/>
      <c r="C1145" s="6"/>
      <c r="D1145" s="6"/>
      <c r="E1145" s="28">
        <f t="shared" si="34"/>
        <v>0</v>
      </c>
      <c r="F1145" s="28">
        <f t="shared" si="35"/>
        <v>0</v>
      </c>
    </row>
    <row r="1146" spans="2:6" x14ac:dyDescent="0.35">
      <c r="B1146" s="6"/>
      <c r="C1146" s="6"/>
      <c r="D1146" s="6"/>
      <c r="E1146" s="28">
        <f t="shared" si="34"/>
        <v>0</v>
      </c>
      <c r="F1146" s="28">
        <f t="shared" si="35"/>
        <v>0</v>
      </c>
    </row>
    <row r="1147" spans="2:6" x14ac:dyDescent="0.35">
      <c r="B1147" s="6"/>
      <c r="C1147" s="6"/>
      <c r="D1147" s="6"/>
      <c r="E1147" s="28">
        <f t="shared" si="34"/>
        <v>0</v>
      </c>
      <c r="F1147" s="28">
        <f t="shared" si="35"/>
        <v>0</v>
      </c>
    </row>
    <row r="1148" spans="2:6" x14ac:dyDescent="0.35">
      <c r="B1148" s="6"/>
      <c r="C1148" s="6"/>
      <c r="D1148" s="6"/>
      <c r="E1148" s="28">
        <f t="shared" si="34"/>
        <v>0</v>
      </c>
      <c r="F1148" s="28">
        <f t="shared" si="35"/>
        <v>0</v>
      </c>
    </row>
    <row r="1149" spans="2:6" x14ac:dyDescent="0.35">
      <c r="B1149" s="6"/>
      <c r="C1149" s="6"/>
      <c r="D1149" s="6"/>
      <c r="E1149" s="28">
        <f t="shared" si="34"/>
        <v>0</v>
      </c>
      <c r="F1149" s="28">
        <f t="shared" si="35"/>
        <v>0</v>
      </c>
    </row>
    <row r="1150" spans="2:6" x14ac:dyDescent="0.35">
      <c r="B1150" s="6"/>
      <c r="C1150" s="6"/>
      <c r="D1150" s="6"/>
      <c r="E1150" s="28">
        <f t="shared" si="34"/>
        <v>0</v>
      </c>
      <c r="F1150" s="28">
        <f t="shared" si="35"/>
        <v>0</v>
      </c>
    </row>
    <row r="1151" spans="2:6" x14ac:dyDescent="0.35">
      <c r="B1151" s="6"/>
      <c r="C1151" s="6"/>
      <c r="D1151" s="6"/>
      <c r="E1151" s="28">
        <f t="shared" si="34"/>
        <v>0</v>
      </c>
      <c r="F1151" s="28">
        <f t="shared" si="35"/>
        <v>0</v>
      </c>
    </row>
    <row r="1152" spans="2:6" x14ac:dyDescent="0.35">
      <c r="B1152" s="6"/>
      <c r="C1152" s="6"/>
      <c r="D1152" s="6"/>
      <c r="E1152" s="28">
        <f t="shared" si="34"/>
        <v>0</v>
      </c>
      <c r="F1152" s="28">
        <f t="shared" si="35"/>
        <v>0</v>
      </c>
    </row>
    <row r="1153" spans="2:6" x14ac:dyDescent="0.35">
      <c r="B1153" s="6"/>
      <c r="C1153" s="6"/>
      <c r="D1153" s="6"/>
      <c r="E1153" s="28">
        <f t="shared" si="34"/>
        <v>0</v>
      </c>
      <c r="F1153" s="28">
        <f t="shared" si="35"/>
        <v>0</v>
      </c>
    </row>
    <row r="1154" spans="2:6" x14ac:dyDescent="0.35">
      <c r="B1154" s="6"/>
      <c r="C1154" s="6"/>
      <c r="D1154" s="6"/>
      <c r="E1154" s="28">
        <f t="shared" si="34"/>
        <v>0</v>
      </c>
      <c r="F1154" s="28">
        <f t="shared" si="35"/>
        <v>0</v>
      </c>
    </row>
    <row r="1155" spans="2:6" x14ac:dyDescent="0.35">
      <c r="B1155" s="6"/>
      <c r="C1155" s="6"/>
      <c r="D1155" s="6"/>
      <c r="E1155" s="28">
        <f t="shared" si="34"/>
        <v>0</v>
      </c>
      <c r="F1155" s="28">
        <f t="shared" si="35"/>
        <v>0</v>
      </c>
    </row>
    <row r="1156" spans="2:6" x14ac:dyDescent="0.35">
      <c r="B1156" s="6"/>
      <c r="C1156" s="6"/>
      <c r="D1156" s="6"/>
      <c r="E1156" s="28">
        <f t="shared" si="34"/>
        <v>0</v>
      </c>
      <c r="F1156" s="28">
        <f t="shared" si="35"/>
        <v>0</v>
      </c>
    </row>
    <row r="1157" spans="2:6" x14ac:dyDescent="0.35">
      <c r="B1157" s="6"/>
      <c r="C1157" s="6"/>
      <c r="D1157" s="6"/>
      <c r="E1157" s="28">
        <f t="shared" si="34"/>
        <v>0</v>
      </c>
      <c r="F1157" s="28">
        <f t="shared" si="35"/>
        <v>0</v>
      </c>
    </row>
    <row r="1158" spans="2:6" x14ac:dyDescent="0.35">
      <c r="B1158" s="6"/>
      <c r="C1158" s="6"/>
      <c r="D1158" s="6"/>
      <c r="E1158" s="28">
        <f t="shared" si="34"/>
        <v>0</v>
      </c>
      <c r="F1158" s="28">
        <f t="shared" si="35"/>
        <v>0</v>
      </c>
    </row>
    <row r="1159" spans="2:6" x14ac:dyDescent="0.35">
      <c r="B1159" s="6"/>
      <c r="C1159" s="6"/>
      <c r="D1159" s="6"/>
      <c r="E1159" s="28">
        <f t="shared" si="34"/>
        <v>0</v>
      </c>
      <c r="F1159" s="28">
        <f t="shared" si="35"/>
        <v>0</v>
      </c>
    </row>
    <row r="1160" spans="2:6" x14ac:dyDescent="0.35">
      <c r="B1160" s="6"/>
      <c r="C1160" s="6"/>
      <c r="D1160" s="6"/>
      <c r="E1160" s="28">
        <f t="shared" si="34"/>
        <v>0</v>
      </c>
      <c r="F1160" s="28">
        <f t="shared" si="35"/>
        <v>0</v>
      </c>
    </row>
    <row r="1161" spans="2:6" x14ac:dyDescent="0.35">
      <c r="B1161" s="6"/>
      <c r="C1161" s="6"/>
      <c r="D1161" s="6"/>
      <c r="E1161" s="28">
        <f t="shared" si="34"/>
        <v>0</v>
      </c>
      <c r="F1161" s="28">
        <f t="shared" si="35"/>
        <v>0</v>
      </c>
    </row>
    <row r="1162" spans="2:6" x14ac:dyDescent="0.35">
      <c r="B1162" s="6"/>
      <c r="C1162" s="6"/>
      <c r="D1162" s="6"/>
      <c r="E1162" s="28">
        <f t="shared" si="34"/>
        <v>0</v>
      </c>
      <c r="F1162" s="28">
        <f t="shared" si="35"/>
        <v>0</v>
      </c>
    </row>
    <row r="1163" spans="2:6" x14ac:dyDescent="0.35">
      <c r="B1163" s="6"/>
      <c r="C1163" s="6"/>
      <c r="D1163" s="6"/>
      <c r="E1163" s="28">
        <f t="shared" si="34"/>
        <v>0</v>
      </c>
      <c r="F1163" s="28">
        <f t="shared" si="35"/>
        <v>0</v>
      </c>
    </row>
    <row r="1164" spans="2:6" x14ac:dyDescent="0.35">
      <c r="B1164" s="6"/>
      <c r="C1164" s="6"/>
      <c r="D1164" s="6"/>
      <c r="E1164" s="28">
        <f t="shared" ref="E1164:E1227" si="36">(CalcHostUnitsFullStack(C1164)*9000)/10000</f>
        <v>0</v>
      </c>
      <c r="F1164" s="28">
        <f t="shared" ref="F1164:F1227" si="37">E1164*D1164</f>
        <v>0</v>
      </c>
    </row>
    <row r="1165" spans="2:6" x14ac:dyDescent="0.35">
      <c r="B1165" s="6"/>
      <c r="C1165" s="6"/>
      <c r="D1165" s="6"/>
      <c r="E1165" s="28">
        <f t="shared" si="36"/>
        <v>0</v>
      </c>
      <c r="F1165" s="28">
        <f t="shared" si="37"/>
        <v>0</v>
      </c>
    </row>
    <row r="1166" spans="2:6" x14ac:dyDescent="0.35">
      <c r="B1166" s="6"/>
      <c r="C1166" s="6"/>
      <c r="D1166" s="6"/>
      <c r="E1166" s="28">
        <f t="shared" si="36"/>
        <v>0</v>
      </c>
      <c r="F1166" s="28">
        <f t="shared" si="37"/>
        <v>0</v>
      </c>
    </row>
    <row r="1167" spans="2:6" x14ac:dyDescent="0.35">
      <c r="B1167" s="6"/>
      <c r="C1167" s="6"/>
      <c r="D1167" s="6"/>
      <c r="E1167" s="28">
        <f t="shared" si="36"/>
        <v>0</v>
      </c>
      <c r="F1167" s="28">
        <f t="shared" si="37"/>
        <v>0</v>
      </c>
    </row>
    <row r="1168" spans="2:6" x14ac:dyDescent="0.35">
      <c r="B1168" s="6"/>
      <c r="C1168" s="6"/>
      <c r="D1168" s="6"/>
      <c r="E1168" s="28">
        <f t="shared" si="36"/>
        <v>0</v>
      </c>
      <c r="F1168" s="28">
        <f t="shared" si="37"/>
        <v>0</v>
      </c>
    </row>
    <row r="1169" spans="2:6" x14ac:dyDescent="0.35">
      <c r="B1169" s="6"/>
      <c r="C1169" s="6"/>
      <c r="D1169" s="6"/>
      <c r="E1169" s="28">
        <f t="shared" si="36"/>
        <v>0</v>
      </c>
      <c r="F1169" s="28">
        <f t="shared" si="37"/>
        <v>0</v>
      </c>
    </row>
    <row r="1170" spans="2:6" x14ac:dyDescent="0.35">
      <c r="B1170" s="6"/>
      <c r="C1170" s="6"/>
      <c r="D1170" s="6"/>
      <c r="E1170" s="28">
        <f t="shared" si="36"/>
        <v>0</v>
      </c>
      <c r="F1170" s="28">
        <f t="shared" si="37"/>
        <v>0</v>
      </c>
    </row>
    <row r="1171" spans="2:6" x14ac:dyDescent="0.35">
      <c r="B1171" s="6"/>
      <c r="C1171" s="6"/>
      <c r="D1171" s="6"/>
      <c r="E1171" s="28">
        <f t="shared" si="36"/>
        <v>0</v>
      </c>
      <c r="F1171" s="28">
        <f t="shared" si="37"/>
        <v>0</v>
      </c>
    </row>
    <row r="1172" spans="2:6" x14ac:dyDescent="0.35">
      <c r="B1172" s="6"/>
      <c r="C1172" s="6"/>
      <c r="D1172" s="6"/>
      <c r="E1172" s="28">
        <f t="shared" si="36"/>
        <v>0</v>
      </c>
      <c r="F1172" s="28">
        <f t="shared" si="37"/>
        <v>0</v>
      </c>
    </row>
    <row r="1173" spans="2:6" x14ac:dyDescent="0.35">
      <c r="B1173" s="6"/>
      <c r="C1173" s="6"/>
      <c r="D1173" s="6"/>
      <c r="E1173" s="28">
        <f t="shared" si="36"/>
        <v>0</v>
      </c>
      <c r="F1173" s="28">
        <f t="shared" si="37"/>
        <v>0</v>
      </c>
    </row>
    <row r="1174" spans="2:6" x14ac:dyDescent="0.35">
      <c r="B1174" s="6"/>
      <c r="C1174" s="6"/>
      <c r="D1174" s="6"/>
      <c r="E1174" s="28">
        <f t="shared" si="36"/>
        <v>0</v>
      </c>
      <c r="F1174" s="28">
        <f t="shared" si="37"/>
        <v>0</v>
      </c>
    </row>
    <row r="1175" spans="2:6" x14ac:dyDescent="0.35">
      <c r="B1175" s="6"/>
      <c r="C1175" s="6"/>
      <c r="D1175" s="6"/>
      <c r="E1175" s="28">
        <f t="shared" si="36"/>
        <v>0</v>
      </c>
      <c r="F1175" s="28">
        <f t="shared" si="37"/>
        <v>0</v>
      </c>
    </row>
    <row r="1176" spans="2:6" x14ac:dyDescent="0.35">
      <c r="B1176" s="6"/>
      <c r="C1176" s="6"/>
      <c r="D1176" s="6"/>
      <c r="E1176" s="28">
        <f t="shared" si="36"/>
        <v>0</v>
      </c>
      <c r="F1176" s="28">
        <f t="shared" si="37"/>
        <v>0</v>
      </c>
    </row>
    <row r="1177" spans="2:6" x14ac:dyDescent="0.35">
      <c r="B1177" s="6"/>
      <c r="C1177" s="6"/>
      <c r="D1177" s="6"/>
      <c r="E1177" s="28">
        <f t="shared" si="36"/>
        <v>0</v>
      </c>
      <c r="F1177" s="28">
        <f t="shared" si="37"/>
        <v>0</v>
      </c>
    </row>
    <row r="1178" spans="2:6" x14ac:dyDescent="0.35">
      <c r="B1178" s="6"/>
      <c r="C1178" s="6"/>
      <c r="D1178" s="6"/>
      <c r="E1178" s="28">
        <f t="shared" si="36"/>
        <v>0</v>
      </c>
      <c r="F1178" s="28">
        <f t="shared" si="37"/>
        <v>0</v>
      </c>
    </row>
    <row r="1179" spans="2:6" x14ac:dyDescent="0.35">
      <c r="B1179" s="6"/>
      <c r="C1179" s="6"/>
      <c r="D1179" s="6"/>
      <c r="E1179" s="28">
        <f t="shared" si="36"/>
        <v>0</v>
      </c>
      <c r="F1179" s="28">
        <f t="shared" si="37"/>
        <v>0</v>
      </c>
    </row>
    <row r="1180" spans="2:6" x14ac:dyDescent="0.35">
      <c r="B1180" s="6"/>
      <c r="C1180" s="6"/>
      <c r="D1180" s="6"/>
      <c r="E1180" s="28">
        <f t="shared" si="36"/>
        <v>0</v>
      </c>
      <c r="F1180" s="28">
        <f t="shared" si="37"/>
        <v>0</v>
      </c>
    </row>
    <row r="1181" spans="2:6" x14ac:dyDescent="0.35">
      <c r="B1181" s="6"/>
      <c r="C1181" s="6"/>
      <c r="D1181" s="6"/>
      <c r="E1181" s="28">
        <f t="shared" si="36"/>
        <v>0</v>
      </c>
      <c r="F1181" s="28">
        <f t="shared" si="37"/>
        <v>0</v>
      </c>
    </row>
    <row r="1182" spans="2:6" x14ac:dyDescent="0.35">
      <c r="B1182" s="6"/>
      <c r="C1182" s="6"/>
      <c r="D1182" s="6"/>
      <c r="E1182" s="28">
        <f t="shared" si="36"/>
        <v>0</v>
      </c>
      <c r="F1182" s="28">
        <f t="shared" si="37"/>
        <v>0</v>
      </c>
    </row>
    <row r="1183" spans="2:6" x14ac:dyDescent="0.35">
      <c r="B1183" s="6"/>
      <c r="C1183" s="6"/>
      <c r="D1183" s="6"/>
      <c r="E1183" s="28">
        <f t="shared" si="36"/>
        <v>0</v>
      </c>
      <c r="F1183" s="28">
        <f t="shared" si="37"/>
        <v>0</v>
      </c>
    </row>
    <row r="1184" spans="2:6" x14ac:dyDescent="0.35">
      <c r="B1184" s="6"/>
      <c r="C1184" s="6"/>
      <c r="D1184" s="6"/>
      <c r="E1184" s="28">
        <f t="shared" si="36"/>
        <v>0</v>
      </c>
      <c r="F1184" s="28">
        <f t="shared" si="37"/>
        <v>0</v>
      </c>
    </row>
    <row r="1185" spans="2:6" x14ac:dyDescent="0.35">
      <c r="B1185" s="6"/>
      <c r="C1185" s="6"/>
      <c r="D1185" s="6"/>
      <c r="E1185" s="28">
        <f t="shared" si="36"/>
        <v>0</v>
      </c>
      <c r="F1185" s="28">
        <f t="shared" si="37"/>
        <v>0</v>
      </c>
    </row>
    <row r="1186" spans="2:6" x14ac:dyDescent="0.35">
      <c r="B1186" s="6"/>
      <c r="C1186" s="6"/>
      <c r="D1186" s="6"/>
      <c r="E1186" s="28">
        <f t="shared" si="36"/>
        <v>0</v>
      </c>
      <c r="F1186" s="28">
        <f t="shared" si="37"/>
        <v>0</v>
      </c>
    </row>
    <row r="1187" spans="2:6" x14ac:dyDescent="0.35">
      <c r="B1187" s="6"/>
      <c r="C1187" s="6"/>
      <c r="D1187" s="6"/>
      <c r="E1187" s="28">
        <f t="shared" si="36"/>
        <v>0</v>
      </c>
      <c r="F1187" s="28">
        <f t="shared" si="37"/>
        <v>0</v>
      </c>
    </row>
    <row r="1188" spans="2:6" x14ac:dyDescent="0.35">
      <c r="B1188" s="6"/>
      <c r="C1188" s="6"/>
      <c r="D1188" s="6"/>
      <c r="E1188" s="28">
        <f t="shared" si="36"/>
        <v>0</v>
      </c>
      <c r="F1188" s="28">
        <f t="shared" si="37"/>
        <v>0</v>
      </c>
    </row>
    <row r="1189" spans="2:6" x14ac:dyDescent="0.35">
      <c r="B1189" s="6"/>
      <c r="C1189" s="6"/>
      <c r="D1189" s="6"/>
      <c r="E1189" s="28">
        <f t="shared" si="36"/>
        <v>0</v>
      </c>
      <c r="F1189" s="28">
        <f t="shared" si="37"/>
        <v>0</v>
      </c>
    </row>
    <row r="1190" spans="2:6" x14ac:dyDescent="0.35">
      <c r="B1190" s="6"/>
      <c r="C1190" s="6"/>
      <c r="D1190" s="6"/>
      <c r="E1190" s="28">
        <f t="shared" si="36"/>
        <v>0</v>
      </c>
      <c r="F1190" s="28">
        <f t="shared" si="37"/>
        <v>0</v>
      </c>
    </row>
    <row r="1191" spans="2:6" x14ac:dyDescent="0.35">
      <c r="B1191" s="6"/>
      <c r="C1191" s="6"/>
      <c r="D1191" s="6"/>
      <c r="E1191" s="28">
        <f t="shared" si="36"/>
        <v>0</v>
      </c>
      <c r="F1191" s="28">
        <f t="shared" si="37"/>
        <v>0</v>
      </c>
    </row>
    <row r="1192" spans="2:6" x14ac:dyDescent="0.35">
      <c r="B1192" s="6"/>
      <c r="C1192" s="6"/>
      <c r="D1192" s="6"/>
      <c r="E1192" s="28">
        <f t="shared" si="36"/>
        <v>0</v>
      </c>
      <c r="F1192" s="28">
        <f t="shared" si="37"/>
        <v>0</v>
      </c>
    </row>
    <row r="1193" spans="2:6" x14ac:dyDescent="0.35">
      <c r="B1193" s="6"/>
      <c r="C1193" s="6"/>
      <c r="D1193" s="6"/>
      <c r="E1193" s="28">
        <f t="shared" si="36"/>
        <v>0</v>
      </c>
      <c r="F1193" s="28">
        <f t="shared" si="37"/>
        <v>0</v>
      </c>
    </row>
    <row r="1194" spans="2:6" x14ac:dyDescent="0.35">
      <c r="B1194" s="6"/>
      <c r="C1194" s="6"/>
      <c r="D1194" s="6"/>
      <c r="E1194" s="28">
        <f t="shared" si="36"/>
        <v>0</v>
      </c>
      <c r="F1194" s="28">
        <f t="shared" si="37"/>
        <v>0</v>
      </c>
    </row>
    <row r="1195" spans="2:6" x14ac:dyDescent="0.35">
      <c r="B1195" s="6"/>
      <c r="C1195" s="6"/>
      <c r="D1195" s="6"/>
      <c r="E1195" s="28">
        <f t="shared" si="36"/>
        <v>0</v>
      </c>
      <c r="F1195" s="28">
        <f t="shared" si="37"/>
        <v>0</v>
      </c>
    </row>
    <row r="1196" spans="2:6" x14ac:dyDescent="0.35">
      <c r="B1196" s="6"/>
      <c r="C1196" s="6"/>
      <c r="D1196" s="6"/>
      <c r="E1196" s="28">
        <f t="shared" si="36"/>
        <v>0</v>
      </c>
      <c r="F1196" s="28">
        <f t="shared" si="37"/>
        <v>0</v>
      </c>
    </row>
    <row r="1197" spans="2:6" x14ac:dyDescent="0.35">
      <c r="B1197" s="6"/>
      <c r="C1197" s="6"/>
      <c r="D1197" s="6"/>
      <c r="E1197" s="28">
        <f t="shared" si="36"/>
        <v>0</v>
      </c>
      <c r="F1197" s="28">
        <f t="shared" si="37"/>
        <v>0</v>
      </c>
    </row>
    <row r="1198" spans="2:6" x14ac:dyDescent="0.35">
      <c r="B1198" s="6"/>
      <c r="C1198" s="6"/>
      <c r="D1198" s="6"/>
      <c r="E1198" s="28">
        <f t="shared" si="36"/>
        <v>0</v>
      </c>
      <c r="F1198" s="28">
        <f t="shared" si="37"/>
        <v>0</v>
      </c>
    </row>
    <row r="1199" spans="2:6" x14ac:dyDescent="0.35">
      <c r="B1199" s="6"/>
      <c r="C1199" s="6"/>
      <c r="D1199" s="6"/>
      <c r="E1199" s="28">
        <f t="shared" si="36"/>
        <v>0</v>
      </c>
      <c r="F1199" s="28">
        <f t="shared" si="37"/>
        <v>0</v>
      </c>
    </row>
    <row r="1200" spans="2:6" x14ac:dyDescent="0.35">
      <c r="B1200" s="6"/>
      <c r="C1200" s="6"/>
      <c r="D1200" s="6"/>
      <c r="E1200" s="28">
        <f t="shared" si="36"/>
        <v>0</v>
      </c>
      <c r="F1200" s="28">
        <f t="shared" si="37"/>
        <v>0</v>
      </c>
    </row>
    <row r="1201" spans="2:6" x14ac:dyDescent="0.35">
      <c r="B1201" s="6"/>
      <c r="C1201" s="6"/>
      <c r="D1201" s="6"/>
      <c r="E1201" s="28">
        <f t="shared" si="36"/>
        <v>0</v>
      </c>
      <c r="F1201" s="28">
        <f t="shared" si="37"/>
        <v>0</v>
      </c>
    </row>
    <row r="1202" spans="2:6" x14ac:dyDescent="0.35">
      <c r="B1202" s="6"/>
      <c r="C1202" s="6"/>
      <c r="D1202" s="6"/>
      <c r="E1202" s="28">
        <f t="shared" si="36"/>
        <v>0</v>
      </c>
      <c r="F1202" s="28">
        <f t="shared" si="37"/>
        <v>0</v>
      </c>
    </row>
    <row r="1203" spans="2:6" x14ac:dyDescent="0.35">
      <c r="B1203" s="6"/>
      <c r="C1203" s="6"/>
      <c r="D1203" s="6"/>
      <c r="E1203" s="28">
        <f t="shared" si="36"/>
        <v>0</v>
      </c>
      <c r="F1203" s="28">
        <f t="shared" si="37"/>
        <v>0</v>
      </c>
    </row>
    <row r="1204" spans="2:6" x14ac:dyDescent="0.35">
      <c r="B1204" s="6"/>
      <c r="C1204" s="6"/>
      <c r="D1204" s="6"/>
      <c r="E1204" s="28">
        <f t="shared" si="36"/>
        <v>0</v>
      </c>
      <c r="F1204" s="28">
        <f t="shared" si="37"/>
        <v>0</v>
      </c>
    </row>
    <row r="1205" spans="2:6" x14ac:dyDescent="0.35">
      <c r="B1205" s="6"/>
      <c r="C1205" s="6"/>
      <c r="D1205" s="6"/>
      <c r="E1205" s="28">
        <f t="shared" si="36"/>
        <v>0</v>
      </c>
      <c r="F1205" s="28">
        <f t="shared" si="37"/>
        <v>0</v>
      </c>
    </row>
    <row r="1206" spans="2:6" x14ac:dyDescent="0.35">
      <c r="B1206" s="6"/>
      <c r="C1206" s="6"/>
      <c r="D1206" s="6"/>
      <c r="E1206" s="28">
        <f t="shared" si="36"/>
        <v>0</v>
      </c>
      <c r="F1206" s="28">
        <f t="shared" si="37"/>
        <v>0</v>
      </c>
    </row>
    <row r="1207" spans="2:6" x14ac:dyDescent="0.35">
      <c r="B1207" s="6"/>
      <c r="C1207" s="6"/>
      <c r="D1207" s="6"/>
      <c r="E1207" s="28">
        <f t="shared" si="36"/>
        <v>0</v>
      </c>
      <c r="F1207" s="28">
        <f t="shared" si="37"/>
        <v>0</v>
      </c>
    </row>
    <row r="1208" spans="2:6" x14ac:dyDescent="0.35">
      <c r="B1208" s="6"/>
      <c r="C1208" s="6"/>
      <c r="D1208" s="6"/>
      <c r="E1208" s="28">
        <f t="shared" si="36"/>
        <v>0</v>
      </c>
      <c r="F1208" s="28">
        <f t="shared" si="37"/>
        <v>0</v>
      </c>
    </row>
    <row r="1209" spans="2:6" x14ac:dyDescent="0.35">
      <c r="B1209" s="6"/>
      <c r="C1209" s="6"/>
      <c r="D1209" s="6"/>
      <c r="E1209" s="28">
        <f t="shared" si="36"/>
        <v>0</v>
      </c>
      <c r="F1209" s="28">
        <f t="shared" si="37"/>
        <v>0</v>
      </c>
    </row>
    <row r="1210" spans="2:6" x14ac:dyDescent="0.35">
      <c r="B1210" s="6"/>
      <c r="C1210" s="6"/>
      <c r="D1210" s="6"/>
      <c r="E1210" s="28">
        <f t="shared" si="36"/>
        <v>0</v>
      </c>
      <c r="F1210" s="28">
        <f t="shared" si="37"/>
        <v>0</v>
      </c>
    </row>
    <row r="1211" spans="2:6" x14ac:dyDescent="0.35">
      <c r="B1211" s="6"/>
      <c r="C1211" s="6"/>
      <c r="D1211" s="6"/>
      <c r="E1211" s="28">
        <f t="shared" si="36"/>
        <v>0</v>
      </c>
      <c r="F1211" s="28">
        <f t="shared" si="37"/>
        <v>0</v>
      </c>
    </row>
    <row r="1212" spans="2:6" x14ac:dyDescent="0.35">
      <c r="B1212" s="6"/>
      <c r="C1212" s="6"/>
      <c r="D1212" s="6"/>
      <c r="E1212" s="28">
        <f t="shared" si="36"/>
        <v>0</v>
      </c>
      <c r="F1212" s="28">
        <f t="shared" si="37"/>
        <v>0</v>
      </c>
    </row>
    <row r="1213" spans="2:6" x14ac:dyDescent="0.35">
      <c r="B1213" s="6"/>
      <c r="C1213" s="6"/>
      <c r="D1213" s="6"/>
      <c r="E1213" s="28">
        <f t="shared" si="36"/>
        <v>0</v>
      </c>
      <c r="F1213" s="28">
        <f t="shared" si="37"/>
        <v>0</v>
      </c>
    </row>
    <row r="1214" spans="2:6" x14ac:dyDescent="0.35">
      <c r="B1214" s="6"/>
      <c r="C1214" s="6"/>
      <c r="D1214" s="6"/>
      <c r="E1214" s="28">
        <f t="shared" si="36"/>
        <v>0</v>
      </c>
      <c r="F1214" s="28">
        <f t="shared" si="37"/>
        <v>0</v>
      </c>
    </row>
    <row r="1215" spans="2:6" x14ac:dyDescent="0.35">
      <c r="B1215" s="6"/>
      <c r="C1215" s="6"/>
      <c r="D1215" s="6"/>
      <c r="E1215" s="28">
        <f t="shared" si="36"/>
        <v>0</v>
      </c>
      <c r="F1215" s="28">
        <f t="shared" si="37"/>
        <v>0</v>
      </c>
    </row>
    <row r="1216" spans="2:6" x14ac:dyDescent="0.35">
      <c r="B1216" s="6"/>
      <c r="C1216" s="6"/>
      <c r="D1216" s="6"/>
      <c r="E1216" s="28">
        <f t="shared" si="36"/>
        <v>0</v>
      </c>
      <c r="F1216" s="28">
        <f t="shared" si="37"/>
        <v>0</v>
      </c>
    </row>
    <row r="1217" spans="2:6" x14ac:dyDescent="0.35">
      <c r="B1217" s="6"/>
      <c r="C1217" s="6"/>
      <c r="D1217" s="6"/>
      <c r="E1217" s="28">
        <f t="shared" si="36"/>
        <v>0</v>
      </c>
      <c r="F1217" s="28">
        <f t="shared" si="37"/>
        <v>0</v>
      </c>
    </row>
    <row r="1218" spans="2:6" x14ac:dyDescent="0.35">
      <c r="B1218" s="6"/>
      <c r="C1218" s="6"/>
      <c r="D1218" s="6"/>
      <c r="E1218" s="28">
        <f t="shared" si="36"/>
        <v>0</v>
      </c>
      <c r="F1218" s="28">
        <f t="shared" si="37"/>
        <v>0</v>
      </c>
    </row>
    <row r="1219" spans="2:6" x14ac:dyDescent="0.35">
      <c r="B1219" s="6"/>
      <c r="C1219" s="6"/>
      <c r="D1219" s="6"/>
      <c r="E1219" s="28">
        <f t="shared" si="36"/>
        <v>0</v>
      </c>
      <c r="F1219" s="28">
        <f t="shared" si="37"/>
        <v>0</v>
      </c>
    </row>
    <row r="1220" spans="2:6" x14ac:dyDescent="0.35">
      <c r="B1220" s="6"/>
      <c r="C1220" s="6"/>
      <c r="D1220" s="6"/>
      <c r="E1220" s="28">
        <f t="shared" si="36"/>
        <v>0</v>
      </c>
      <c r="F1220" s="28">
        <f t="shared" si="37"/>
        <v>0</v>
      </c>
    </row>
    <row r="1221" spans="2:6" x14ac:dyDescent="0.35">
      <c r="B1221" s="6"/>
      <c r="C1221" s="6"/>
      <c r="D1221" s="6"/>
      <c r="E1221" s="28">
        <f t="shared" si="36"/>
        <v>0</v>
      </c>
      <c r="F1221" s="28">
        <f t="shared" si="37"/>
        <v>0</v>
      </c>
    </row>
    <row r="1222" spans="2:6" x14ac:dyDescent="0.35">
      <c r="B1222" s="6"/>
      <c r="C1222" s="6"/>
      <c r="D1222" s="6"/>
      <c r="E1222" s="28">
        <f t="shared" si="36"/>
        <v>0</v>
      </c>
      <c r="F1222" s="28">
        <f t="shared" si="37"/>
        <v>0</v>
      </c>
    </row>
    <row r="1223" spans="2:6" x14ac:dyDescent="0.35">
      <c r="B1223" s="6"/>
      <c r="C1223" s="6"/>
      <c r="D1223" s="6"/>
      <c r="E1223" s="28">
        <f t="shared" si="36"/>
        <v>0</v>
      </c>
      <c r="F1223" s="28">
        <f t="shared" si="37"/>
        <v>0</v>
      </c>
    </row>
    <row r="1224" spans="2:6" x14ac:dyDescent="0.35">
      <c r="B1224" s="6"/>
      <c r="C1224" s="6"/>
      <c r="D1224" s="6"/>
      <c r="E1224" s="28">
        <f t="shared" si="36"/>
        <v>0</v>
      </c>
      <c r="F1224" s="28">
        <f t="shared" si="37"/>
        <v>0</v>
      </c>
    </row>
    <row r="1225" spans="2:6" x14ac:dyDescent="0.35">
      <c r="B1225" s="6"/>
      <c r="C1225" s="6"/>
      <c r="D1225" s="6"/>
      <c r="E1225" s="28">
        <f t="shared" si="36"/>
        <v>0</v>
      </c>
      <c r="F1225" s="28">
        <f t="shared" si="37"/>
        <v>0</v>
      </c>
    </row>
    <row r="1226" spans="2:6" x14ac:dyDescent="0.35">
      <c r="B1226" s="6"/>
      <c r="C1226" s="6"/>
      <c r="D1226" s="6"/>
      <c r="E1226" s="28">
        <f t="shared" si="36"/>
        <v>0</v>
      </c>
      <c r="F1226" s="28">
        <f t="shared" si="37"/>
        <v>0</v>
      </c>
    </row>
    <row r="1227" spans="2:6" x14ac:dyDescent="0.35">
      <c r="B1227" s="6"/>
      <c r="C1227" s="6"/>
      <c r="D1227" s="6"/>
      <c r="E1227" s="28">
        <f t="shared" si="36"/>
        <v>0</v>
      </c>
      <c r="F1227" s="28">
        <f t="shared" si="37"/>
        <v>0</v>
      </c>
    </row>
    <row r="1228" spans="2:6" x14ac:dyDescent="0.35">
      <c r="B1228" s="6"/>
      <c r="C1228" s="6"/>
      <c r="D1228" s="6"/>
      <c r="E1228" s="28">
        <f t="shared" ref="E1228:E1291" si="38">(CalcHostUnitsFullStack(C1228)*9000)/10000</f>
        <v>0</v>
      </c>
      <c r="F1228" s="28">
        <f t="shared" ref="F1228:F1291" si="39">E1228*D1228</f>
        <v>0</v>
      </c>
    </row>
    <row r="1229" spans="2:6" x14ac:dyDescent="0.35">
      <c r="B1229" s="6"/>
      <c r="C1229" s="6"/>
      <c r="D1229" s="6"/>
      <c r="E1229" s="28">
        <f t="shared" si="38"/>
        <v>0</v>
      </c>
      <c r="F1229" s="28">
        <f t="shared" si="39"/>
        <v>0</v>
      </c>
    </row>
    <row r="1230" spans="2:6" x14ac:dyDescent="0.35">
      <c r="B1230" s="6"/>
      <c r="C1230" s="6"/>
      <c r="D1230" s="6"/>
      <c r="E1230" s="28">
        <f t="shared" si="38"/>
        <v>0</v>
      </c>
      <c r="F1230" s="28">
        <f t="shared" si="39"/>
        <v>0</v>
      </c>
    </row>
    <row r="1231" spans="2:6" x14ac:dyDescent="0.35">
      <c r="B1231" s="6"/>
      <c r="C1231" s="6"/>
      <c r="D1231" s="6"/>
      <c r="E1231" s="28">
        <f t="shared" si="38"/>
        <v>0</v>
      </c>
      <c r="F1231" s="28">
        <f t="shared" si="39"/>
        <v>0</v>
      </c>
    </row>
    <row r="1232" spans="2:6" x14ac:dyDescent="0.35">
      <c r="B1232" s="6"/>
      <c r="C1232" s="6"/>
      <c r="D1232" s="6"/>
      <c r="E1232" s="28">
        <f t="shared" si="38"/>
        <v>0</v>
      </c>
      <c r="F1232" s="28">
        <f t="shared" si="39"/>
        <v>0</v>
      </c>
    </row>
    <row r="1233" spans="2:6" x14ac:dyDescent="0.35">
      <c r="B1233" s="6"/>
      <c r="C1233" s="6"/>
      <c r="D1233" s="6"/>
      <c r="E1233" s="28">
        <f t="shared" si="38"/>
        <v>0</v>
      </c>
      <c r="F1233" s="28">
        <f t="shared" si="39"/>
        <v>0</v>
      </c>
    </row>
    <row r="1234" spans="2:6" x14ac:dyDescent="0.35">
      <c r="B1234" s="6"/>
      <c r="C1234" s="6"/>
      <c r="D1234" s="6"/>
      <c r="E1234" s="28">
        <f t="shared" si="38"/>
        <v>0</v>
      </c>
      <c r="F1234" s="28">
        <f t="shared" si="39"/>
        <v>0</v>
      </c>
    </row>
    <row r="1235" spans="2:6" x14ac:dyDescent="0.35">
      <c r="B1235" s="6"/>
      <c r="C1235" s="6"/>
      <c r="D1235" s="6"/>
      <c r="E1235" s="28">
        <f t="shared" si="38"/>
        <v>0</v>
      </c>
      <c r="F1235" s="28">
        <f t="shared" si="39"/>
        <v>0</v>
      </c>
    </row>
    <row r="1236" spans="2:6" x14ac:dyDescent="0.35">
      <c r="B1236" s="6"/>
      <c r="C1236" s="6"/>
      <c r="D1236" s="6"/>
      <c r="E1236" s="28">
        <f t="shared" si="38"/>
        <v>0</v>
      </c>
      <c r="F1236" s="28">
        <f t="shared" si="39"/>
        <v>0</v>
      </c>
    </row>
    <row r="1237" spans="2:6" x14ac:dyDescent="0.35">
      <c r="B1237" s="6"/>
      <c r="C1237" s="6"/>
      <c r="D1237" s="6"/>
      <c r="E1237" s="28">
        <f t="shared" si="38"/>
        <v>0</v>
      </c>
      <c r="F1237" s="28">
        <f t="shared" si="39"/>
        <v>0</v>
      </c>
    </row>
    <row r="1238" spans="2:6" x14ac:dyDescent="0.35">
      <c r="B1238" s="6"/>
      <c r="C1238" s="6"/>
      <c r="D1238" s="6"/>
      <c r="E1238" s="28">
        <f t="shared" si="38"/>
        <v>0</v>
      </c>
      <c r="F1238" s="28">
        <f t="shared" si="39"/>
        <v>0</v>
      </c>
    </row>
    <row r="1239" spans="2:6" x14ac:dyDescent="0.35">
      <c r="B1239" s="6"/>
      <c r="C1239" s="6"/>
      <c r="D1239" s="6"/>
      <c r="E1239" s="28">
        <f t="shared" si="38"/>
        <v>0</v>
      </c>
      <c r="F1239" s="28">
        <f t="shared" si="39"/>
        <v>0</v>
      </c>
    </row>
    <row r="1240" spans="2:6" x14ac:dyDescent="0.35">
      <c r="B1240" s="6"/>
      <c r="C1240" s="6"/>
      <c r="D1240" s="6"/>
      <c r="E1240" s="28">
        <f t="shared" si="38"/>
        <v>0</v>
      </c>
      <c r="F1240" s="28">
        <f t="shared" si="39"/>
        <v>0</v>
      </c>
    </row>
    <row r="1241" spans="2:6" x14ac:dyDescent="0.35">
      <c r="B1241" s="6"/>
      <c r="C1241" s="6"/>
      <c r="D1241" s="6"/>
      <c r="E1241" s="28">
        <f t="shared" si="38"/>
        <v>0</v>
      </c>
      <c r="F1241" s="28">
        <f t="shared" si="39"/>
        <v>0</v>
      </c>
    </row>
    <row r="1242" spans="2:6" x14ac:dyDescent="0.35">
      <c r="B1242" s="6"/>
      <c r="C1242" s="6"/>
      <c r="D1242" s="6"/>
      <c r="E1242" s="28">
        <f t="shared" si="38"/>
        <v>0</v>
      </c>
      <c r="F1242" s="28">
        <f t="shared" si="39"/>
        <v>0</v>
      </c>
    </row>
    <row r="1243" spans="2:6" x14ac:dyDescent="0.35">
      <c r="B1243" s="6"/>
      <c r="C1243" s="6"/>
      <c r="D1243" s="6"/>
      <c r="E1243" s="28">
        <f t="shared" si="38"/>
        <v>0</v>
      </c>
      <c r="F1243" s="28">
        <f t="shared" si="39"/>
        <v>0</v>
      </c>
    </row>
    <row r="1244" spans="2:6" x14ac:dyDescent="0.35">
      <c r="B1244" s="6"/>
      <c r="C1244" s="6"/>
      <c r="D1244" s="6"/>
      <c r="E1244" s="28">
        <f t="shared" si="38"/>
        <v>0</v>
      </c>
      <c r="F1244" s="28">
        <f t="shared" si="39"/>
        <v>0</v>
      </c>
    </row>
    <row r="1245" spans="2:6" x14ac:dyDescent="0.35">
      <c r="B1245" s="6"/>
      <c r="C1245" s="6"/>
      <c r="D1245" s="6"/>
      <c r="E1245" s="28">
        <f t="shared" si="38"/>
        <v>0</v>
      </c>
      <c r="F1245" s="28">
        <f t="shared" si="39"/>
        <v>0</v>
      </c>
    </row>
    <row r="1246" spans="2:6" x14ac:dyDescent="0.35">
      <c r="B1246" s="6"/>
      <c r="C1246" s="6"/>
      <c r="D1246" s="6"/>
      <c r="E1246" s="28">
        <f t="shared" si="38"/>
        <v>0</v>
      </c>
      <c r="F1246" s="28">
        <f t="shared" si="39"/>
        <v>0</v>
      </c>
    </row>
    <row r="1247" spans="2:6" x14ac:dyDescent="0.35">
      <c r="B1247" s="6"/>
      <c r="C1247" s="6"/>
      <c r="D1247" s="6"/>
      <c r="E1247" s="28">
        <f t="shared" si="38"/>
        <v>0</v>
      </c>
      <c r="F1247" s="28">
        <f t="shared" si="39"/>
        <v>0</v>
      </c>
    </row>
    <row r="1248" spans="2:6" x14ac:dyDescent="0.35">
      <c r="B1248" s="6"/>
      <c r="C1248" s="6"/>
      <c r="D1248" s="6"/>
      <c r="E1248" s="28">
        <f t="shared" si="38"/>
        <v>0</v>
      </c>
      <c r="F1248" s="28">
        <f t="shared" si="39"/>
        <v>0</v>
      </c>
    </row>
    <row r="1249" spans="2:6" x14ac:dyDescent="0.35">
      <c r="B1249" s="6"/>
      <c r="C1249" s="6"/>
      <c r="D1249" s="6"/>
      <c r="E1249" s="28">
        <f t="shared" si="38"/>
        <v>0</v>
      </c>
      <c r="F1249" s="28">
        <f t="shared" si="39"/>
        <v>0</v>
      </c>
    </row>
    <row r="1250" spans="2:6" x14ac:dyDescent="0.35">
      <c r="B1250" s="6"/>
      <c r="C1250" s="6"/>
      <c r="D1250" s="6"/>
      <c r="E1250" s="28">
        <f t="shared" si="38"/>
        <v>0</v>
      </c>
      <c r="F1250" s="28">
        <f t="shared" si="39"/>
        <v>0</v>
      </c>
    </row>
    <row r="1251" spans="2:6" x14ac:dyDescent="0.35">
      <c r="B1251" s="6"/>
      <c r="C1251" s="6"/>
      <c r="D1251" s="6"/>
      <c r="E1251" s="28">
        <f t="shared" si="38"/>
        <v>0</v>
      </c>
      <c r="F1251" s="28">
        <f t="shared" si="39"/>
        <v>0</v>
      </c>
    </row>
    <row r="1252" spans="2:6" x14ac:dyDescent="0.35">
      <c r="B1252" s="6"/>
      <c r="C1252" s="6"/>
      <c r="D1252" s="6"/>
      <c r="E1252" s="28">
        <f t="shared" si="38"/>
        <v>0</v>
      </c>
      <c r="F1252" s="28">
        <f t="shared" si="39"/>
        <v>0</v>
      </c>
    </row>
    <row r="1253" spans="2:6" x14ac:dyDescent="0.35">
      <c r="B1253" s="6"/>
      <c r="C1253" s="6"/>
      <c r="D1253" s="6"/>
      <c r="E1253" s="28">
        <f t="shared" si="38"/>
        <v>0</v>
      </c>
      <c r="F1253" s="28">
        <f t="shared" si="39"/>
        <v>0</v>
      </c>
    </row>
    <row r="1254" spans="2:6" x14ac:dyDescent="0.35">
      <c r="B1254" s="6"/>
      <c r="C1254" s="6"/>
      <c r="D1254" s="6"/>
      <c r="E1254" s="28">
        <f t="shared" si="38"/>
        <v>0</v>
      </c>
      <c r="F1254" s="28">
        <f t="shared" si="39"/>
        <v>0</v>
      </c>
    </row>
    <row r="1255" spans="2:6" x14ac:dyDescent="0.35">
      <c r="B1255" s="6"/>
      <c r="C1255" s="6"/>
      <c r="D1255" s="6"/>
      <c r="E1255" s="28">
        <f t="shared" si="38"/>
        <v>0</v>
      </c>
      <c r="F1255" s="28">
        <f t="shared" si="39"/>
        <v>0</v>
      </c>
    </row>
    <row r="1256" spans="2:6" x14ac:dyDescent="0.35">
      <c r="B1256" s="6"/>
      <c r="C1256" s="6"/>
      <c r="D1256" s="6"/>
      <c r="E1256" s="28">
        <f t="shared" si="38"/>
        <v>0</v>
      </c>
      <c r="F1256" s="28">
        <f t="shared" si="39"/>
        <v>0</v>
      </c>
    </row>
    <row r="1257" spans="2:6" x14ac:dyDescent="0.35">
      <c r="B1257" s="6"/>
      <c r="C1257" s="6"/>
      <c r="D1257" s="6"/>
      <c r="E1257" s="28">
        <f t="shared" si="38"/>
        <v>0</v>
      </c>
      <c r="F1257" s="28">
        <f t="shared" si="39"/>
        <v>0</v>
      </c>
    </row>
    <row r="1258" spans="2:6" x14ac:dyDescent="0.35">
      <c r="B1258" s="6"/>
      <c r="C1258" s="6"/>
      <c r="D1258" s="6"/>
      <c r="E1258" s="28">
        <f t="shared" si="38"/>
        <v>0</v>
      </c>
      <c r="F1258" s="28">
        <f t="shared" si="39"/>
        <v>0</v>
      </c>
    </row>
    <row r="1259" spans="2:6" x14ac:dyDescent="0.35">
      <c r="B1259" s="6"/>
      <c r="C1259" s="6"/>
      <c r="D1259" s="6"/>
      <c r="E1259" s="28">
        <f t="shared" si="38"/>
        <v>0</v>
      </c>
      <c r="F1259" s="28">
        <f t="shared" si="39"/>
        <v>0</v>
      </c>
    </row>
    <row r="1260" spans="2:6" x14ac:dyDescent="0.35">
      <c r="B1260" s="6"/>
      <c r="C1260" s="6"/>
      <c r="D1260" s="6"/>
      <c r="E1260" s="28">
        <f t="shared" si="38"/>
        <v>0</v>
      </c>
      <c r="F1260" s="28">
        <f t="shared" si="39"/>
        <v>0</v>
      </c>
    </row>
    <row r="1261" spans="2:6" x14ac:dyDescent="0.35">
      <c r="B1261" s="6"/>
      <c r="C1261" s="6"/>
      <c r="D1261" s="6"/>
      <c r="E1261" s="28">
        <f t="shared" si="38"/>
        <v>0</v>
      </c>
      <c r="F1261" s="28">
        <f t="shared" si="39"/>
        <v>0</v>
      </c>
    </row>
    <row r="1262" spans="2:6" x14ac:dyDescent="0.35">
      <c r="B1262" s="6"/>
      <c r="C1262" s="6"/>
      <c r="D1262" s="6"/>
      <c r="E1262" s="28">
        <f t="shared" si="38"/>
        <v>0</v>
      </c>
      <c r="F1262" s="28">
        <f t="shared" si="39"/>
        <v>0</v>
      </c>
    </row>
    <row r="1263" spans="2:6" x14ac:dyDescent="0.35">
      <c r="B1263" s="6"/>
      <c r="C1263" s="6"/>
      <c r="D1263" s="6"/>
      <c r="E1263" s="28">
        <f t="shared" si="38"/>
        <v>0</v>
      </c>
      <c r="F1263" s="28">
        <f t="shared" si="39"/>
        <v>0</v>
      </c>
    </row>
    <row r="1264" spans="2:6" x14ac:dyDescent="0.35">
      <c r="B1264" s="6"/>
      <c r="C1264" s="6"/>
      <c r="D1264" s="6"/>
      <c r="E1264" s="28">
        <f t="shared" si="38"/>
        <v>0</v>
      </c>
      <c r="F1264" s="28">
        <f t="shared" si="39"/>
        <v>0</v>
      </c>
    </row>
    <row r="1265" spans="2:6" x14ac:dyDescent="0.35">
      <c r="B1265" s="6"/>
      <c r="C1265" s="6"/>
      <c r="D1265" s="6"/>
      <c r="E1265" s="28">
        <f t="shared" si="38"/>
        <v>0</v>
      </c>
      <c r="F1265" s="28">
        <f t="shared" si="39"/>
        <v>0</v>
      </c>
    </row>
    <row r="1266" spans="2:6" x14ac:dyDescent="0.35">
      <c r="B1266" s="6"/>
      <c r="C1266" s="6"/>
      <c r="D1266" s="6"/>
      <c r="E1266" s="28">
        <f t="shared" si="38"/>
        <v>0</v>
      </c>
      <c r="F1266" s="28">
        <f t="shared" si="39"/>
        <v>0</v>
      </c>
    </row>
    <row r="1267" spans="2:6" x14ac:dyDescent="0.35">
      <c r="B1267" s="6"/>
      <c r="C1267" s="6"/>
      <c r="D1267" s="6"/>
      <c r="E1267" s="28">
        <f t="shared" si="38"/>
        <v>0</v>
      </c>
      <c r="F1267" s="28">
        <f t="shared" si="39"/>
        <v>0</v>
      </c>
    </row>
    <row r="1268" spans="2:6" x14ac:dyDescent="0.35">
      <c r="B1268" s="6"/>
      <c r="C1268" s="6"/>
      <c r="D1268" s="6"/>
      <c r="E1268" s="28">
        <f t="shared" si="38"/>
        <v>0</v>
      </c>
      <c r="F1268" s="28">
        <f t="shared" si="39"/>
        <v>0</v>
      </c>
    </row>
    <row r="1269" spans="2:6" x14ac:dyDescent="0.35">
      <c r="B1269" s="6"/>
      <c r="C1269" s="6"/>
      <c r="D1269" s="6"/>
      <c r="E1269" s="28">
        <f t="shared" si="38"/>
        <v>0</v>
      </c>
      <c r="F1269" s="28">
        <f t="shared" si="39"/>
        <v>0</v>
      </c>
    </row>
    <row r="1270" spans="2:6" x14ac:dyDescent="0.35">
      <c r="B1270" s="6"/>
      <c r="C1270" s="6"/>
      <c r="D1270" s="6"/>
      <c r="E1270" s="28">
        <f t="shared" si="38"/>
        <v>0</v>
      </c>
      <c r="F1270" s="28">
        <f t="shared" si="39"/>
        <v>0</v>
      </c>
    </row>
    <row r="1271" spans="2:6" x14ac:dyDescent="0.35">
      <c r="B1271" s="6"/>
      <c r="C1271" s="6"/>
      <c r="D1271" s="6"/>
      <c r="E1271" s="28">
        <f t="shared" si="38"/>
        <v>0</v>
      </c>
      <c r="F1271" s="28">
        <f t="shared" si="39"/>
        <v>0</v>
      </c>
    </row>
    <row r="1272" spans="2:6" x14ac:dyDescent="0.35">
      <c r="B1272" s="6"/>
      <c r="C1272" s="6"/>
      <c r="D1272" s="6"/>
      <c r="E1272" s="28">
        <f t="shared" si="38"/>
        <v>0</v>
      </c>
      <c r="F1272" s="28">
        <f t="shared" si="39"/>
        <v>0</v>
      </c>
    </row>
    <row r="1273" spans="2:6" x14ac:dyDescent="0.35">
      <c r="B1273" s="6"/>
      <c r="C1273" s="6"/>
      <c r="D1273" s="6"/>
      <c r="E1273" s="28">
        <f t="shared" si="38"/>
        <v>0</v>
      </c>
      <c r="F1273" s="28">
        <f t="shared" si="39"/>
        <v>0</v>
      </c>
    </row>
    <row r="1274" spans="2:6" x14ac:dyDescent="0.35">
      <c r="B1274" s="6"/>
      <c r="C1274" s="6"/>
      <c r="D1274" s="6"/>
      <c r="E1274" s="28">
        <f t="shared" si="38"/>
        <v>0</v>
      </c>
      <c r="F1274" s="28">
        <f t="shared" si="39"/>
        <v>0</v>
      </c>
    </row>
    <row r="1275" spans="2:6" x14ac:dyDescent="0.35">
      <c r="B1275" s="6"/>
      <c r="C1275" s="6"/>
      <c r="D1275" s="6"/>
      <c r="E1275" s="28">
        <f t="shared" si="38"/>
        <v>0</v>
      </c>
      <c r="F1275" s="28">
        <f t="shared" si="39"/>
        <v>0</v>
      </c>
    </row>
    <row r="1276" spans="2:6" x14ac:dyDescent="0.35">
      <c r="B1276" s="6"/>
      <c r="C1276" s="6"/>
      <c r="D1276" s="6"/>
      <c r="E1276" s="28">
        <f t="shared" si="38"/>
        <v>0</v>
      </c>
      <c r="F1276" s="28">
        <f t="shared" si="39"/>
        <v>0</v>
      </c>
    </row>
    <row r="1277" spans="2:6" x14ac:dyDescent="0.35">
      <c r="B1277" s="6"/>
      <c r="C1277" s="6"/>
      <c r="D1277" s="6"/>
      <c r="E1277" s="28">
        <f t="shared" si="38"/>
        <v>0</v>
      </c>
      <c r="F1277" s="28">
        <f t="shared" si="39"/>
        <v>0</v>
      </c>
    </row>
    <row r="1278" spans="2:6" x14ac:dyDescent="0.35">
      <c r="B1278" s="6"/>
      <c r="C1278" s="6"/>
      <c r="D1278" s="6"/>
      <c r="E1278" s="28">
        <f t="shared" si="38"/>
        <v>0</v>
      </c>
      <c r="F1278" s="28">
        <f t="shared" si="39"/>
        <v>0</v>
      </c>
    </row>
    <row r="1279" spans="2:6" x14ac:dyDescent="0.35">
      <c r="B1279" s="6"/>
      <c r="C1279" s="6"/>
      <c r="D1279" s="6"/>
      <c r="E1279" s="28">
        <f t="shared" si="38"/>
        <v>0</v>
      </c>
      <c r="F1279" s="28">
        <f t="shared" si="39"/>
        <v>0</v>
      </c>
    </row>
    <row r="1280" spans="2:6" x14ac:dyDescent="0.35">
      <c r="B1280" s="6"/>
      <c r="C1280" s="6"/>
      <c r="D1280" s="6"/>
      <c r="E1280" s="28">
        <f t="shared" si="38"/>
        <v>0</v>
      </c>
      <c r="F1280" s="28">
        <f t="shared" si="39"/>
        <v>0</v>
      </c>
    </row>
    <row r="1281" spans="2:6" x14ac:dyDescent="0.35">
      <c r="B1281" s="6"/>
      <c r="C1281" s="6"/>
      <c r="D1281" s="6"/>
      <c r="E1281" s="28">
        <f t="shared" si="38"/>
        <v>0</v>
      </c>
      <c r="F1281" s="28">
        <f t="shared" si="39"/>
        <v>0</v>
      </c>
    </row>
    <row r="1282" spans="2:6" x14ac:dyDescent="0.35">
      <c r="B1282" s="6"/>
      <c r="C1282" s="6"/>
      <c r="D1282" s="6"/>
      <c r="E1282" s="28">
        <f t="shared" si="38"/>
        <v>0</v>
      </c>
      <c r="F1282" s="28">
        <f t="shared" si="39"/>
        <v>0</v>
      </c>
    </row>
    <row r="1283" spans="2:6" x14ac:dyDescent="0.35">
      <c r="B1283" s="6"/>
      <c r="C1283" s="6"/>
      <c r="D1283" s="6"/>
      <c r="E1283" s="28">
        <f t="shared" si="38"/>
        <v>0</v>
      </c>
      <c r="F1283" s="28">
        <f t="shared" si="39"/>
        <v>0</v>
      </c>
    </row>
    <row r="1284" spans="2:6" x14ac:dyDescent="0.35">
      <c r="B1284" s="6"/>
      <c r="C1284" s="6"/>
      <c r="D1284" s="6"/>
      <c r="E1284" s="28">
        <f t="shared" si="38"/>
        <v>0</v>
      </c>
      <c r="F1284" s="28">
        <f t="shared" si="39"/>
        <v>0</v>
      </c>
    </row>
    <row r="1285" spans="2:6" x14ac:dyDescent="0.35">
      <c r="B1285" s="6"/>
      <c r="C1285" s="6"/>
      <c r="D1285" s="6"/>
      <c r="E1285" s="28">
        <f t="shared" si="38"/>
        <v>0</v>
      </c>
      <c r="F1285" s="28">
        <f t="shared" si="39"/>
        <v>0</v>
      </c>
    </row>
    <row r="1286" spans="2:6" x14ac:dyDescent="0.35">
      <c r="B1286" s="6"/>
      <c r="C1286" s="6"/>
      <c r="D1286" s="6"/>
      <c r="E1286" s="28">
        <f t="shared" si="38"/>
        <v>0</v>
      </c>
      <c r="F1286" s="28">
        <f t="shared" si="39"/>
        <v>0</v>
      </c>
    </row>
    <row r="1287" spans="2:6" x14ac:dyDescent="0.35">
      <c r="B1287" s="6"/>
      <c r="C1287" s="6"/>
      <c r="D1287" s="6"/>
      <c r="E1287" s="28">
        <f t="shared" si="38"/>
        <v>0</v>
      </c>
      <c r="F1287" s="28">
        <f t="shared" si="39"/>
        <v>0</v>
      </c>
    </row>
    <row r="1288" spans="2:6" x14ac:dyDescent="0.35">
      <c r="B1288" s="6"/>
      <c r="C1288" s="6"/>
      <c r="D1288" s="6"/>
      <c r="E1288" s="28">
        <f t="shared" si="38"/>
        <v>0</v>
      </c>
      <c r="F1288" s="28">
        <f t="shared" si="39"/>
        <v>0</v>
      </c>
    </row>
    <row r="1289" spans="2:6" x14ac:dyDescent="0.35">
      <c r="B1289" s="6"/>
      <c r="C1289" s="6"/>
      <c r="D1289" s="6"/>
      <c r="E1289" s="28">
        <f t="shared" si="38"/>
        <v>0</v>
      </c>
      <c r="F1289" s="28">
        <f t="shared" si="39"/>
        <v>0</v>
      </c>
    </row>
    <row r="1290" spans="2:6" x14ac:dyDescent="0.35">
      <c r="B1290" s="6"/>
      <c r="C1290" s="6"/>
      <c r="D1290" s="6"/>
      <c r="E1290" s="28">
        <f t="shared" si="38"/>
        <v>0</v>
      </c>
      <c r="F1290" s="28">
        <f t="shared" si="39"/>
        <v>0</v>
      </c>
    </row>
    <row r="1291" spans="2:6" x14ac:dyDescent="0.35">
      <c r="B1291" s="6"/>
      <c r="C1291" s="6"/>
      <c r="D1291" s="6"/>
      <c r="E1291" s="28">
        <f t="shared" si="38"/>
        <v>0</v>
      </c>
      <c r="F1291" s="28">
        <f t="shared" si="39"/>
        <v>0</v>
      </c>
    </row>
    <row r="1292" spans="2:6" x14ac:dyDescent="0.35">
      <c r="B1292" s="6"/>
      <c r="C1292" s="6"/>
      <c r="D1292" s="6"/>
      <c r="E1292" s="28">
        <f t="shared" ref="E1292:E1355" si="40">(CalcHostUnitsFullStack(C1292)*9000)/10000</f>
        <v>0</v>
      </c>
      <c r="F1292" s="28">
        <f t="shared" ref="F1292:F1355" si="41">E1292*D1292</f>
        <v>0</v>
      </c>
    </row>
    <row r="1293" spans="2:6" x14ac:dyDescent="0.35">
      <c r="B1293" s="6"/>
      <c r="C1293" s="6"/>
      <c r="D1293" s="6"/>
      <c r="E1293" s="28">
        <f t="shared" si="40"/>
        <v>0</v>
      </c>
      <c r="F1293" s="28">
        <f t="shared" si="41"/>
        <v>0</v>
      </c>
    </row>
    <row r="1294" spans="2:6" x14ac:dyDescent="0.35">
      <c r="B1294" s="6"/>
      <c r="C1294" s="6"/>
      <c r="D1294" s="6"/>
      <c r="E1294" s="28">
        <f t="shared" si="40"/>
        <v>0</v>
      </c>
      <c r="F1294" s="28">
        <f t="shared" si="41"/>
        <v>0</v>
      </c>
    </row>
    <row r="1295" spans="2:6" x14ac:dyDescent="0.35">
      <c r="B1295" s="6"/>
      <c r="C1295" s="6"/>
      <c r="D1295" s="6"/>
      <c r="E1295" s="28">
        <f t="shared" si="40"/>
        <v>0</v>
      </c>
      <c r="F1295" s="28">
        <f t="shared" si="41"/>
        <v>0</v>
      </c>
    </row>
    <row r="1296" spans="2:6" x14ac:dyDescent="0.35">
      <c r="B1296" s="6"/>
      <c r="C1296" s="6"/>
      <c r="D1296" s="6"/>
      <c r="E1296" s="28">
        <f t="shared" si="40"/>
        <v>0</v>
      </c>
      <c r="F1296" s="28">
        <f t="shared" si="41"/>
        <v>0</v>
      </c>
    </row>
    <row r="1297" spans="2:6" x14ac:dyDescent="0.35">
      <c r="B1297" s="6"/>
      <c r="C1297" s="6"/>
      <c r="D1297" s="6"/>
      <c r="E1297" s="28">
        <f t="shared" si="40"/>
        <v>0</v>
      </c>
      <c r="F1297" s="28">
        <f t="shared" si="41"/>
        <v>0</v>
      </c>
    </row>
    <row r="1298" spans="2:6" x14ac:dyDescent="0.35">
      <c r="B1298" s="6"/>
      <c r="C1298" s="6"/>
      <c r="D1298" s="6"/>
      <c r="E1298" s="28">
        <f t="shared" si="40"/>
        <v>0</v>
      </c>
      <c r="F1298" s="28">
        <f t="shared" si="41"/>
        <v>0</v>
      </c>
    </row>
    <row r="1299" spans="2:6" x14ac:dyDescent="0.35">
      <c r="B1299" s="6"/>
      <c r="C1299" s="6"/>
      <c r="D1299" s="6"/>
      <c r="E1299" s="28">
        <f t="shared" si="40"/>
        <v>0</v>
      </c>
      <c r="F1299" s="28">
        <f t="shared" si="41"/>
        <v>0</v>
      </c>
    </row>
    <row r="1300" spans="2:6" x14ac:dyDescent="0.35">
      <c r="B1300" s="6"/>
      <c r="C1300" s="6"/>
      <c r="D1300" s="6"/>
      <c r="E1300" s="28">
        <f t="shared" si="40"/>
        <v>0</v>
      </c>
      <c r="F1300" s="28">
        <f t="shared" si="41"/>
        <v>0</v>
      </c>
    </row>
    <row r="1301" spans="2:6" x14ac:dyDescent="0.35">
      <c r="B1301" s="6"/>
      <c r="C1301" s="6"/>
      <c r="D1301" s="6"/>
      <c r="E1301" s="28">
        <f t="shared" si="40"/>
        <v>0</v>
      </c>
      <c r="F1301" s="28">
        <f t="shared" si="41"/>
        <v>0</v>
      </c>
    </row>
    <row r="1302" spans="2:6" x14ac:dyDescent="0.35">
      <c r="B1302" s="6"/>
      <c r="C1302" s="6"/>
      <c r="D1302" s="6"/>
      <c r="E1302" s="28">
        <f t="shared" si="40"/>
        <v>0</v>
      </c>
      <c r="F1302" s="28">
        <f t="shared" si="41"/>
        <v>0</v>
      </c>
    </row>
    <row r="1303" spans="2:6" x14ac:dyDescent="0.35">
      <c r="B1303" s="6"/>
      <c r="C1303" s="6"/>
      <c r="D1303" s="6"/>
      <c r="E1303" s="28">
        <f t="shared" si="40"/>
        <v>0</v>
      </c>
      <c r="F1303" s="28">
        <f t="shared" si="41"/>
        <v>0</v>
      </c>
    </row>
    <row r="1304" spans="2:6" x14ac:dyDescent="0.35">
      <c r="B1304" s="6"/>
      <c r="C1304" s="6"/>
      <c r="D1304" s="6"/>
      <c r="E1304" s="28">
        <f t="shared" si="40"/>
        <v>0</v>
      </c>
      <c r="F1304" s="28">
        <f t="shared" si="41"/>
        <v>0</v>
      </c>
    </row>
    <row r="1305" spans="2:6" x14ac:dyDescent="0.35">
      <c r="B1305" s="6"/>
      <c r="C1305" s="6"/>
      <c r="D1305" s="6"/>
      <c r="E1305" s="28">
        <f t="shared" si="40"/>
        <v>0</v>
      </c>
      <c r="F1305" s="28">
        <f t="shared" si="41"/>
        <v>0</v>
      </c>
    </row>
    <row r="1306" spans="2:6" x14ac:dyDescent="0.35">
      <c r="B1306" s="6"/>
      <c r="C1306" s="6"/>
      <c r="D1306" s="6"/>
      <c r="E1306" s="28">
        <f t="shared" si="40"/>
        <v>0</v>
      </c>
      <c r="F1306" s="28">
        <f t="shared" si="41"/>
        <v>0</v>
      </c>
    </row>
    <row r="1307" spans="2:6" x14ac:dyDescent="0.35">
      <c r="B1307" s="6"/>
      <c r="C1307" s="6"/>
      <c r="D1307" s="6"/>
      <c r="E1307" s="28">
        <f t="shared" si="40"/>
        <v>0</v>
      </c>
      <c r="F1307" s="28">
        <f t="shared" si="41"/>
        <v>0</v>
      </c>
    </row>
    <row r="1308" spans="2:6" x14ac:dyDescent="0.35">
      <c r="B1308" s="6"/>
      <c r="C1308" s="6"/>
      <c r="D1308" s="6"/>
      <c r="E1308" s="28">
        <f t="shared" si="40"/>
        <v>0</v>
      </c>
      <c r="F1308" s="28">
        <f t="shared" si="41"/>
        <v>0</v>
      </c>
    </row>
    <row r="1309" spans="2:6" x14ac:dyDescent="0.35">
      <c r="B1309" s="6"/>
      <c r="C1309" s="6"/>
      <c r="D1309" s="6"/>
      <c r="E1309" s="28">
        <f t="shared" si="40"/>
        <v>0</v>
      </c>
      <c r="F1309" s="28">
        <f t="shared" si="41"/>
        <v>0</v>
      </c>
    </row>
    <row r="1310" spans="2:6" x14ac:dyDescent="0.35">
      <c r="B1310" s="6"/>
      <c r="C1310" s="6"/>
      <c r="D1310" s="6"/>
      <c r="E1310" s="28">
        <f t="shared" si="40"/>
        <v>0</v>
      </c>
      <c r="F1310" s="28">
        <f t="shared" si="41"/>
        <v>0</v>
      </c>
    </row>
    <row r="1311" spans="2:6" x14ac:dyDescent="0.35">
      <c r="B1311" s="6"/>
      <c r="C1311" s="6"/>
      <c r="D1311" s="6"/>
      <c r="E1311" s="28">
        <f t="shared" si="40"/>
        <v>0</v>
      </c>
      <c r="F1311" s="28">
        <f t="shared" si="41"/>
        <v>0</v>
      </c>
    </row>
    <row r="1312" spans="2:6" x14ac:dyDescent="0.35">
      <c r="B1312" s="6"/>
      <c r="C1312" s="6"/>
      <c r="D1312" s="6"/>
      <c r="E1312" s="28">
        <f t="shared" si="40"/>
        <v>0</v>
      </c>
      <c r="F1312" s="28">
        <f t="shared" si="41"/>
        <v>0</v>
      </c>
    </row>
    <row r="1313" spans="2:6" x14ac:dyDescent="0.35">
      <c r="B1313" s="6"/>
      <c r="C1313" s="6"/>
      <c r="D1313" s="6"/>
      <c r="E1313" s="28">
        <f t="shared" si="40"/>
        <v>0</v>
      </c>
      <c r="F1313" s="28">
        <f t="shared" si="41"/>
        <v>0</v>
      </c>
    </row>
    <row r="1314" spans="2:6" x14ac:dyDescent="0.35">
      <c r="B1314" s="6"/>
      <c r="C1314" s="6"/>
      <c r="D1314" s="6"/>
      <c r="E1314" s="28">
        <f t="shared" si="40"/>
        <v>0</v>
      </c>
      <c r="F1314" s="28">
        <f t="shared" si="41"/>
        <v>0</v>
      </c>
    </row>
    <row r="1315" spans="2:6" x14ac:dyDescent="0.35">
      <c r="B1315" s="6"/>
      <c r="C1315" s="6"/>
      <c r="D1315" s="6"/>
      <c r="E1315" s="28">
        <f t="shared" si="40"/>
        <v>0</v>
      </c>
      <c r="F1315" s="28">
        <f t="shared" si="41"/>
        <v>0</v>
      </c>
    </row>
    <row r="1316" spans="2:6" x14ac:dyDescent="0.35">
      <c r="B1316" s="6"/>
      <c r="C1316" s="6"/>
      <c r="D1316" s="6"/>
      <c r="E1316" s="28">
        <f t="shared" si="40"/>
        <v>0</v>
      </c>
      <c r="F1316" s="28">
        <f t="shared" si="41"/>
        <v>0</v>
      </c>
    </row>
    <row r="1317" spans="2:6" x14ac:dyDescent="0.35">
      <c r="B1317" s="6"/>
      <c r="C1317" s="6"/>
      <c r="D1317" s="6"/>
      <c r="E1317" s="28">
        <f t="shared" si="40"/>
        <v>0</v>
      </c>
      <c r="F1317" s="28">
        <f t="shared" si="41"/>
        <v>0</v>
      </c>
    </row>
    <row r="1318" spans="2:6" x14ac:dyDescent="0.35">
      <c r="B1318" s="6"/>
      <c r="C1318" s="6"/>
      <c r="D1318" s="6"/>
      <c r="E1318" s="28">
        <f t="shared" si="40"/>
        <v>0</v>
      </c>
      <c r="F1318" s="28">
        <f t="shared" si="41"/>
        <v>0</v>
      </c>
    </row>
    <row r="1319" spans="2:6" x14ac:dyDescent="0.35">
      <c r="B1319" s="6"/>
      <c r="C1319" s="6"/>
      <c r="D1319" s="6"/>
      <c r="E1319" s="28">
        <f t="shared" si="40"/>
        <v>0</v>
      </c>
      <c r="F1319" s="28">
        <f t="shared" si="41"/>
        <v>0</v>
      </c>
    </row>
    <row r="1320" spans="2:6" x14ac:dyDescent="0.35">
      <c r="B1320" s="6"/>
      <c r="C1320" s="6"/>
      <c r="D1320" s="6"/>
      <c r="E1320" s="28">
        <f t="shared" si="40"/>
        <v>0</v>
      </c>
      <c r="F1320" s="28">
        <f t="shared" si="41"/>
        <v>0</v>
      </c>
    </row>
    <row r="1321" spans="2:6" x14ac:dyDescent="0.35">
      <c r="B1321" s="6"/>
      <c r="C1321" s="6"/>
      <c r="D1321" s="6"/>
      <c r="E1321" s="28">
        <f t="shared" si="40"/>
        <v>0</v>
      </c>
      <c r="F1321" s="28">
        <f t="shared" si="41"/>
        <v>0</v>
      </c>
    </row>
    <row r="1322" spans="2:6" x14ac:dyDescent="0.35">
      <c r="B1322" s="6"/>
      <c r="C1322" s="6"/>
      <c r="D1322" s="6"/>
      <c r="E1322" s="28">
        <f t="shared" si="40"/>
        <v>0</v>
      </c>
      <c r="F1322" s="28">
        <f t="shared" si="41"/>
        <v>0</v>
      </c>
    </row>
    <row r="1323" spans="2:6" x14ac:dyDescent="0.35">
      <c r="B1323" s="6"/>
      <c r="C1323" s="6"/>
      <c r="D1323" s="6"/>
      <c r="E1323" s="28">
        <f t="shared" si="40"/>
        <v>0</v>
      </c>
      <c r="F1323" s="28">
        <f t="shared" si="41"/>
        <v>0</v>
      </c>
    </row>
    <row r="1324" spans="2:6" x14ac:dyDescent="0.35">
      <c r="B1324" s="6"/>
      <c r="C1324" s="6"/>
      <c r="D1324" s="6"/>
      <c r="E1324" s="28">
        <f t="shared" si="40"/>
        <v>0</v>
      </c>
      <c r="F1324" s="28">
        <f t="shared" si="41"/>
        <v>0</v>
      </c>
    </row>
    <row r="1325" spans="2:6" x14ac:dyDescent="0.35">
      <c r="B1325" s="6"/>
      <c r="C1325" s="6"/>
      <c r="D1325" s="6"/>
      <c r="E1325" s="28">
        <f t="shared" si="40"/>
        <v>0</v>
      </c>
      <c r="F1325" s="28">
        <f t="shared" si="41"/>
        <v>0</v>
      </c>
    </row>
    <row r="1326" spans="2:6" x14ac:dyDescent="0.35">
      <c r="B1326" s="6"/>
      <c r="C1326" s="6"/>
      <c r="D1326" s="6"/>
      <c r="E1326" s="28">
        <f t="shared" si="40"/>
        <v>0</v>
      </c>
      <c r="F1326" s="28">
        <f t="shared" si="41"/>
        <v>0</v>
      </c>
    </row>
    <row r="1327" spans="2:6" x14ac:dyDescent="0.35">
      <c r="B1327" s="6"/>
      <c r="C1327" s="6"/>
      <c r="D1327" s="6"/>
      <c r="E1327" s="28">
        <f t="shared" si="40"/>
        <v>0</v>
      </c>
      <c r="F1327" s="28">
        <f t="shared" si="41"/>
        <v>0</v>
      </c>
    </row>
    <row r="1328" spans="2:6" x14ac:dyDescent="0.35">
      <c r="B1328" s="6"/>
      <c r="C1328" s="6"/>
      <c r="D1328" s="6"/>
      <c r="E1328" s="28">
        <f t="shared" si="40"/>
        <v>0</v>
      </c>
      <c r="F1328" s="28">
        <f t="shared" si="41"/>
        <v>0</v>
      </c>
    </row>
    <row r="1329" spans="2:6" x14ac:dyDescent="0.35">
      <c r="B1329" s="6"/>
      <c r="C1329" s="6"/>
      <c r="D1329" s="6"/>
      <c r="E1329" s="28">
        <f t="shared" si="40"/>
        <v>0</v>
      </c>
      <c r="F1329" s="28">
        <f t="shared" si="41"/>
        <v>0</v>
      </c>
    </row>
    <row r="1330" spans="2:6" x14ac:dyDescent="0.35">
      <c r="B1330" s="6"/>
      <c r="C1330" s="6"/>
      <c r="D1330" s="6"/>
      <c r="E1330" s="28">
        <f t="shared" si="40"/>
        <v>0</v>
      </c>
      <c r="F1330" s="28">
        <f t="shared" si="41"/>
        <v>0</v>
      </c>
    </row>
    <row r="1331" spans="2:6" x14ac:dyDescent="0.35">
      <c r="B1331" s="6"/>
      <c r="C1331" s="6"/>
      <c r="D1331" s="6"/>
      <c r="E1331" s="28">
        <f t="shared" si="40"/>
        <v>0</v>
      </c>
      <c r="F1331" s="28">
        <f t="shared" si="41"/>
        <v>0</v>
      </c>
    </row>
    <row r="1332" spans="2:6" x14ac:dyDescent="0.35">
      <c r="B1332" s="6"/>
      <c r="C1332" s="6"/>
      <c r="D1332" s="6"/>
      <c r="E1332" s="28">
        <f t="shared" si="40"/>
        <v>0</v>
      </c>
      <c r="F1332" s="28">
        <f t="shared" si="41"/>
        <v>0</v>
      </c>
    </row>
    <row r="1333" spans="2:6" x14ac:dyDescent="0.35">
      <c r="B1333" s="6"/>
      <c r="C1333" s="6"/>
      <c r="D1333" s="6"/>
      <c r="E1333" s="28">
        <f t="shared" si="40"/>
        <v>0</v>
      </c>
      <c r="F1333" s="28">
        <f t="shared" si="41"/>
        <v>0</v>
      </c>
    </row>
    <row r="1334" spans="2:6" x14ac:dyDescent="0.35">
      <c r="B1334" s="6"/>
      <c r="C1334" s="6"/>
      <c r="D1334" s="6"/>
      <c r="E1334" s="28">
        <f t="shared" si="40"/>
        <v>0</v>
      </c>
      <c r="F1334" s="28">
        <f t="shared" si="41"/>
        <v>0</v>
      </c>
    </row>
    <row r="1335" spans="2:6" x14ac:dyDescent="0.35">
      <c r="B1335" s="6"/>
      <c r="C1335" s="6"/>
      <c r="D1335" s="6"/>
      <c r="E1335" s="28">
        <f t="shared" si="40"/>
        <v>0</v>
      </c>
      <c r="F1335" s="28">
        <f t="shared" si="41"/>
        <v>0</v>
      </c>
    </row>
    <row r="1336" spans="2:6" x14ac:dyDescent="0.35">
      <c r="B1336" s="6"/>
      <c r="C1336" s="6"/>
      <c r="D1336" s="6"/>
      <c r="E1336" s="28">
        <f t="shared" si="40"/>
        <v>0</v>
      </c>
      <c r="F1336" s="28">
        <f t="shared" si="41"/>
        <v>0</v>
      </c>
    </row>
    <row r="1337" spans="2:6" x14ac:dyDescent="0.35">
      <c r="B1337" s="6"/>
      <c r="C1337" s="6"/>
      <c r="D1337" s="6"/>
      <c r="E1337" s="28">
        <f t="shared" si="40"/>
        <v>0</v>
      </c>
      <c r="F1337" s="28">
        <f t="shared" si="41"/>
        <v>0</v>
      </c>
    </row>
    <row r="1338" spans="2:6" x14ac:dyDescent="0.35">
      <c r="B1338" s="6"/>
      <c r="C1338" s="6"/>
      <c r="D1338" s="6"/>
      <c r="E1338" s="28">
        <f t="shared" si="40"/>
        <v>0</v>
      </c>
      <c r="F1338" s="28">
        <f t="shared" si="41"/>
        <v>0</v>
      </c>
    </row>
    <row r="1339" spans="2:6" x14ac:dyDescent="0.35">
      <c r="B1339" s="6"/>
      <c r="C1339" s="6"/>
      <c r="D1339" s="6"/>
      <c r="E1339" s="28">
        <f t="shared" si="40"/>
        <v>0</v>
      </c>
      <c r="F1339" s="28">
        <f t="shared" si="41"/>
        <v>0</v>
      </c>
    </row>
    <row r="1340" spans="2:6" x14ac:dyDescent="0.35">
      <c r="B1340" s="6"/>
      <c r="C1340" s="6"/>
      <c r="D1340" s="6"/>
      <c r="E1340" s="28">
        <f t="shared" si="40"/>
        <v>0</v>
      </c>
      <c r="F1340" s="28">
        <f t="shared" si="41"/>
        <v>0</v>
      </c>
    </row>
    <row r="1341" spans="2:6" x14ac:dyDescent="0.35">
      <c r="B1341" s="6"/>
      <c r="C1341" s="6"/>
      <c r="D1341" s="6"/>
      <c r="E1341" s="28">
        <f t="shared" si="40"/>
        <v>0</v>
      </c>
      <c r="F1341" s="28">
        <f t="shared" si="41"/>
        <v>0</v>
      </c>
    </row>
    <row r="1342" spans="2:6" x14ac:dyDescent="0.35">
      <c r="B1342" s="6"/>
      <c r="C1342" s="6"/>
      <c r="D1342" s="6"/>
      <c r="E1342" s="28">
        <f t="shared" si="40"/>
        <v>0</v>
      </c>
      <c r="F1342" s="28">
        <f t="shared" si="41"/>
        <v>0</v>
      </c>
    </row>
    <row r="1343" spans="2:6" x14ac:dyDescent="0.35">
      <c r="B1343" s="6"/>
      <c r="C1343" s="6"/>
      <c r="D1343" s="6"/>
      <c r="E1343" s="28">
        <f t="shared" si="40"/>
        <v>0</v>
      </c>
      <c r="F1343" s="28">
        <f t="shared" si="41"/>
        <v>0</v>
      </c>
    </row>
    <row r="1344" spans="2:6" x14ac:dyDescent="0.35">
      <c r="B1344" s="6"/>
      <c r="C1344" s="6"/>
      <c r="D1344" s="6"/>
      <c r="E1344" s="28">
        <f t="shared" si="40"/>
        <v>0</v>
      </c>
      <c r="F1344" s="28">
        <f t="shared" si="41"/>
        <v>0</v>
      </c>
    </row>
    <row r="1345" spans="2:6" x14ac:dyDescent="0.35">
      <c r="B1345" s="6"/>
      <c r="C1345" s="6"/>
      <c r="D1345" s="6"/>
      <c r="E1345" s="28">
        <f t="shared" si="40"/>
        <v>0</v>
      </c>
      <c r="F1345" s="28">
        <f t="shared" si="41"/>
        <v>0</v>
      </c>
    </row>
    <row r="1346" spans="2:6" x14ac:dyDescent="0.35">
      <c r="B1346" s="6"/>
      <c r="C1346" s="6"/>
      <c r="D1346" s="6"/>
      <c r="E1346" s="28">
        <f t="shared" si="40"/>
        <v>0</v>
      </c>
      <c r="F1346" s="28">
        <f t="shared" si="41"/>
        <v>0</v>
      </c>
    </row>
    <row r="1347" spans="2:6" x14ac:dyDescent="0.35">
      <c r="B1347" s="6"/>
      <c r="C1347" s="6"/>
      <c r="D1347" s="6"/>
      <c r="E1347" s="28">
        <f t="shared" si="40"/>
        <v>0</v>
      </c>
      <c r="F1347" s="28">
        <f t="shared" si="41"/>
        <v>0</v>
      </c>
    </row>
    <row r="1348" spans="2:6" x14ac:dyDescent="0.35">
      <c r="B1348" s="6"/>
      <c r="C1348" s="6"/>
      <c r="D1348" s="6"/>
      <c r="E1348" s="28">
        <f t="shared" si="40"/>
        <v>0</v>
      </c>
      <c r="F1348" s="28">
        <f t="shared" si="41"/>
        <v>0</v>
      </c>
    </row>
    <row r="1349" spans="2:6" x14ac:dyDescent="0.35">
      <c r="B1349" s="6"/>
      <c r="C1349" s="6"/>
      <c r="D1349" s="6"/>
      <c r="E1349" s="28">
        <f t="shared" si="40"/>
        <v>0</v>
      </c>
      <c r="F1349" s="28">
        <f t="shared" si="41"/>
        <v>0</v>
      </c>
    </row>
    <row r="1350" spans="2:6" x14ac:dyDescent="0.35">
      <c r="B1350" s="6"/>
      <c r="C1350" s="6"/>
      <c r="D1350" s="6"/>
      <c r="E1350" s="28">
        <f t="shared" si="40"/>
        <v>0</v>
      </c>
      <c r="F1350" s="28">
        <f t="shared" si="41"/>
        <v>0</v>
      </c>
    </row>
    <row r="1351" spans="2:6" x14ac:dyDescent="0.35">
      <c r="B1351" s="6"/>
      <c r="C1351" s="6"/>
      <c r="D1351" s="6"/>
      <c r="E1351" s="28">
        <f t="shared" si="40"/>
        <v>0</v>
      </c>
      <c r="F1351" s="28">
        <f t="shared" si="41"/>
        <v>0</v>
      </c>
    </row>
    <row r="1352" spans="2:6" x14ac:dyDescent="0.35">
      <c r="B1352" s="6"/>
      <c r="C1352" s="6"/>
      <c r="D1352" s="6"/>
      <c r="E1352" s="28">
        <f t="shared" si="40"/>
        <v>0</v>
      </c>
      <c r="F1352" s="28">
        <f t="shared" si="41"/>
        <v>0</v>
      </c>
    </row>
    <row r="1353" spans="2:6" x14ac:dyDescent="0.35">
      <c r="B1353" s="6"/>
      <c r="C1353" s="6"/>
      <c r="D1353" s="6"/>
      <c r="E1353" s="28">
        <f t="shared" si="40"/>
        <v>0</v>
      </c>
      <c r="F1353" s="28">
        <f t="shared" si="41"/>
        <v>0</v>
      </c>
    </row>
    <row r="1354" spans="2:6" x14ac:dyDescent="0.35">
      <c r="B1354" s="6"/>
      <c r="C1354" s="6"/>
      <c r="D1354" s="6"/>
      <c r="E1354" s="28">
        <f t="shared" si="40"/>
        <v>0</v>
      </c>
      <c r="F1354" s="28">
        <f t="shared" si="41"/>
        <v>0</v>
      </c>
    </row>
    <row r="1355" spans="2:6" x14ac:dyDescent="0.35">
      <c r="B1355" s="6"/>
      <c r="C1355" s="6"/>
      <c r="D1355" s="6"/>
      <c r="E1355" s="28">
        <f t="shared" si="40"/>
        <v>0</v>
      </c>
      <c r="F1355" s="28">
        <f t="shared" si="41"/>
        <v>0</v>
      </c>
    </row>
    <row r="1356" spans="2:6" x14ac:dyDescent="0.35">
      <c r="B1356" s="6"/>
      <c r="C1356" s="6"/>
      <c r="D1356" s="6"/>
      <c r="E1356" s="28">
        <f t="shared" ref="E1356:E1419" si="42">(CalcHostUnitsFullStack(C1356)*9000)/10000</f>
        <v>0</v>
      </c>
      <c r="F1356" s="28">
        <f t="shared" ref="F1356:F1419" si="43">E1356*D1356</f>
        <v>0</v>
      </c>
    </row>
    <row r="1357" spans="2:6" x14ac:dyDescent="0.35">
      <c r="B1357" s="6"/>
      <c r="C1357" s="6"/>
      <c r="D1357" s="6"/>
      <c r="E1357" s="28">
        <f t="shared" si="42"/>
        <v>0</v>
      </c>
      <c r="F1357" s="28">
        <f t="shared" si="43"/>
        <v>0</v>
      </c>
    </row>
    <row r="1358" spans="2:6" x14ac:dyDescent="0.35">
      <c r="B1358" s="6"/>
      <c r="C1358" s="6"/>
      <c r="D1358" s="6"/>
      <c r="E1358" s="28">
        <f t="shared" si="42"/>
        <v>0</v>
      </c>
      <c r="F1358" s="28">
        <f t="shared" si="43"/>
        <v>0</v>
      </c>
    </row>
    <row r="1359" spans="2:6" x14ac:dyDescent="0.35">
      <c r="B1359" s="6"/>
      <c r="C1359" s="6"/>
      <c r="D1359" s="6"/>
      <c r="E1359" s="28">
        <f t="shared" si="42"/>
        <v>0</v>
      </c>
      <c r="F1359" s="28">
        <f t="shared" si="43"/>
        <v>0</v>
      </c>
    </row>
    <row r="1360" spans="2:6" x14ac:dyDescent="0.35">
      <c r="B1360" s="6"/>
      <c r="C1360" s="6"/>
      <c r="D1360" s="6"/>
      <c r="E1360" s="28">
        <f t="shared" si="42"/>
        <v>0</v>
      </c>
      <c r="F1360" s="28">
        <f t="shared" si="43"/>
        <v>0</v>
      </c>
    </row>
    <row r="1361" spans="2:6" x14ac:dyDescent="0.35">
      <c r="B1361" s="6"/>
      <c r="C1361" s="6"/>
      <c r="D1361" s="6"/>
      <c r="E1361" s="28">
        <f t="shared" si="42"/>
        <v>0</v>
      </c>
      <c r="F1361" s="28">
        <f t="shared" si="43"/>
        <v>0</v>
      </c>
    </row>
    <row r="1362" spans="2:6" x14ac:dyDescent="0.35">
      <c r="B1362" s="6"/>
      <c r="C1362" s="6"/>
      <c r="D1362" s="6"/>
      <c r="E1362" s="28">
        <f t="shared" si="42"/>
        <v>0</v>
      </c>
      <c r="F1362" s="28">
        <f t="shared" si="43"/>
        <v>0</v>
      </c>
    </row>
    <row r="1363" spans="2:6" x14ac:dyDescent="0.35">
      <c r="B1363" s="6"/>
      <c r="C1363" s="6"/>
      <c r="D1363" s="6"/>
      <c r="E1363" s="28">
        <f t="shared" si="42"/>
        <v>0</v>
      </c>
      <c r="F1363" s="28">
        <f t="shared" si="43"/>
        <v>0</v>
      </c>
    </row>
    <row r="1364" spans="2:6" x14ac:dyDescent="0.35">
      <c r="B1364" s="6"/>
      <c r="C1364" s="6"/>
      <c r="D1364" s="6"/>
      <c r="E1364" s="28">
        <f t="shared" si="42"/>
        <v>0</v>
      </c>
      <c r="F1364" s="28">
        <f t="shared" si="43"/>
        <v>0</v>
      </c>
    </row>
    <row r="1365" spans="2:6" x14ac:dyDescent="0.35">
      <c r="B1365" s="6"/>
      <c r="C1365" s="6"/>
      <c r="D1365" s="6"/>
      <c r="E1365" s="28">
        <f t="shared" si="42"/>
        <v>0</v>
      </c>
      <c r="F1365" s="28">
        <f t="shared" si="43"/>
        <v>0</v>
      </c>
    </row>
    <row r="1366" spans="2:6" x14ac:dyDescent="0.35">
      <c r="B1366" s="6"/>
      <c r="C1366" s="6"/>
      <c r="D1366" s="6"/>
      <c r="E1366" s="28">
        <f t="shared" si="42"/>
        <v>0</v>
      </c>
      <c r="F1366" s="28">
        <f t="shared" si="43"/>
        <v>0</v>
      </c>
    </row>
    <row r="1367" spans="2:6" x14ac:dyDescent="0.35">
      <c r="B1367" s="6"/>
      <c r="C1367" s="6"/>
      <c r="D1367" s="6"/>
      <c r="E1367" s="28">
        <f t="shared" si="42"/>
        <v>0</v>
      </c>
      <c r="F1367" s="28">
        <f t="shared" si="43"/>
        <v>0</v>
      </c>
    </row>
    <row r="1368" spans="2:6" x14ac:dyDescent="0.35">
      <c r="B1368" s="6"/>
      <c r="C1368" s="6"/>
      <c r="D1368" s="6"/>
      <c r="E1368" s="28">
        <f t="shared" si="42"/>
        <v>0</v>
      </c>
      <c r="F1368" s="28">
        <f t="shared" si="43"/>
        <v>0</v>
      </c>
    </row>
    <row r="1369" spans="2:6" x14ac:dyDescent="0.35">
      <c r="B1369" s="6"/>
      <c r="C1369" s="6"/>
      <c r="D1369" s="6"/>
      <c r="E1369" s="28">
        <f t="shared" si="42"/>
        <v>0</v>
      </c>
      <c r="F1369" s="28">
        <f t="shared" si="43"/>
        <v>0</v>
      </c>
    </row>
    <row r="1370" spans="2:6" x14ac:dyDescent="0.35">
      <c r="B1370" s="6"/>
      <c r="C1370" s="6"/>
      <c r="D1370" s="6"/>
      <c r="E1370" s="28">
        <f t="shared" si="42"/>
        <v>0</v>
      </c>
      <c r="F1370" s="28">
        <f t="shared" si="43"/>
        <v>0</v>
      </c>
    </row>
    <row r="1371" spans="2:6" x14ac:dyDescent="0.35">
      <c r="B1371" s="6"/>
      <c r="C1371" s="6"/>
      <c r="D1371" s="6"/>
      <c r="E1371" s="28">
        <f t="shared" si="42"/>
        <v>0</v>
      </c>
      <c r="F1371" s="28">
        <f t="shared" si="43"/>
        <v>0</v>
      </c>
    </row>
    <row r="1372" spans="2:6" x14ac:dyDescent="0.35">
      <c r="B1372" s="6"/>
      <c r="C1372" s="6"/>
      <c r="D1372" s="6"/>
      <c r="E1372" s="28">
        <f t="shared" si="42"/>
        <v>0</v>
      </c>
      <c r="F1372" s="28">
        <f t="shared" si="43"/>
        <v>0</v>
      </c>
    </row>
    <row r="1373" spans="2:6" x14ac:dyDescent="0.35">
      <c r="B1373" s="6"/>
      <c r="C1373" s="6"/>
      <c r="D1373" s="6"/>
      <c r="E1373" s="28">
        <f t="shared" si="42"/>
        <v>0</v>
      </c>
      <c r="F1373" s="28">
        <f t="shared" si="43"/>
        <v>0</v>
      </c>
    </row>
    <row r="1374" spans="2:6" x14ac:dyDescent="0.35">
      <c r="B1374" s="6"/>
      <c r="C1374" s="6"/>
      <c r="D1374" s="6"/>
      <c r="E1374" s="28">
        <f t="shared" si="42"/>
        <v>0</v>
      </c>
      <c r="F1374" s="28">
        <f t="shared" si="43"/>
        <v>0</v>
      </c>
    </row>
    <row r="1375" spans="2:6" x14ac:dyDescent="0.35">
      <c r="B1375" s="6"/>
      <c r="C1375" s="6"/>
      <c r="D1375" s="6"/>
      <c r="E1375" s="28">
        <f t="shared" si="42"/>
        <v>0</v>
      </c>
      <c r="F1375" s="28">
        <f t="shared" si="43"/>
        <v>0</v>
      </c>
    </row>
    <row r="1376" spans="2:6" x14ac:dyDescent="0.35">
      <c r="B1376" s="6"/>
      <c r="C1376" s="6"/>
      <c r="D1376" s="6"/>
      <c r="E1376" s="28">
        <f t="shared" si="42"/>
        <v>0</v>
      </c>
      <c r="F1376" s="28">
        <f t="shared" si="43"/>
        <v>0</v>
      </c>
    </row>
    <row r="1377" spans="2:6" x14ac:dyDescent="0.35">
      <c r="B1377" s="6"/>
      <c r="C1377" s="6"/>
      <c r="D1377" s="6"/>
      <c r="E1377" s="28">
        <f t="shared" si="42"/>
        <v>0</v>
      </c>
      <c r="F1377" s="28">
        <f t="shared" si="43"/>
        <v>0</v>
      </c>
    </row>
    <row r="1378" spans="2:6" x14ac:dyDescent="0.35">
      <c r="B1378" s="6"/>
      <c r="C1378" s="6"/>
      <c r="D1378" s="6"/>
      <c r="E1378" s="28">
        <f t="shared" si="42"/>
        <v>0</v>
      </c>
      <c r="F1378" s="28">
        <f t="shared" si="43"/>
        <v>0</v>
      </c>
    </row>
    <row r="1379" spans="2:6" x14ac:dyDescent="0.35">
      <c r="B1379" s="6"/>
      <c r="C1379" s="6"/>
      <c r="D1379" s="6"/>
      <c r="E1379" s="28">
        <f t="shared" si="42"/>
        <v>0</v>
      </c>
      <c r="F1379" s="28">
        <f t="shared" si="43"/>
        <v>0</v>
      </c>
    </row>
    <row r="1380" spans="2:6" x14ac:dyDescent="0.35">
      <c r="B1380" s="6"/>
      <c r="C1380" s="6"/>
      <c r="D1380" s="6"/>
      <c r="E1380" s="28">
        <f t="shared" si="42"/>
        <v>0</v>
      </c>
      <c r="F1380" s="28">
        <f t="shared" si="43"/>
        <v>0</v>
      </c>
    </row>
    <row r="1381" spans="2:6" x14ac:dyDescent="0.35">
      <c r="B1381" s="6"/>
      <c r="C1381" s="6"/>
      <c r="D1381" s="6"/>
      <c r="E1381" s="28">
        <f t="shared" si="42"/>
        <v>0</v>
      </c>
      <c r="F1381" s="28">
        <f t="shared" si="43"/>
        <v>0</v>
      </c>
    </row>
    <row r="1382" spans="2:6" x14ac:dyDescent="0.35">
      <c r="B1382" s="6"/>
      <c r="C1382" s="6"/>
      <c r="D1382" s="6"/>
      <c r="E1382" s="28">
        <f t="shared" si="42"/>
        <v>0</v>
      </c>
      <c r="F1382" s="28">
        <f t="shared" si="43"/>
        <v>0</v>
      </c>
    </row>
    <row r="1383" spans="2:6" x14ac:dyDescent="0.35">
      <c r="B1383" s="6"/>
      <c r="C1383" s="6"/>
      <c r="D1383" s="6"/>
      <c r="E1383" s="28">
        <f t="shared" si="42"/>
        <v>0</v>
      </c>
      <c r="F1383" s="28">
        <f t="shared" si="43"/>
        <v>0</v>
      </c>
    </row>
    <row r="1384" spans="2:6" x14ac:dyDescent="0.35">
      <c r="B1384" s="6"/>
      <c r="C1384" s="6"/>
      <c r="D1384" s="6"/>
      <c r="E1384" s="28">
        <f t="shared" si="42"/>
        <v>0</v>
      </c>
      <c r="F1384" s="28">
        <f t="shared" si="43"/>
        <v>0</v>
      </c>
    </row>
    <row r="1385" spans="2:6" x14ac:dyDescent="0.35">
      <c r="B1385" s="6"/>
      <c r="C1385" s="6"/>
      <c r="D1385" s="6"/>
      <c r="E1385" s="28">
        <f t="shared" si="42"/>
        <v>0</v>
      </c>
      <c r="F1385" s="28">
        <f t="shared" si="43"/>
        <v>0</v>
      </c>
    </row>
    <row r="1386" spans="2:6" x14ac:dyDescent="0.35">
      <c r="B1386" s="6"/>
      <c r="C1386" s="6"/>
      <c r="D1386" s="6"/>
      <c r="E1386" s="28">
        <f t="shared" si="42"/>
        <v>0</v>
      </c>
      <c r="F1386" s="28">
        <f t="shared" si="43"/>
        <v>0</v>
      </c>
    </row>
    <row r="1387" spans="2:6" x14ac:dyDescent="0.35">
      <c r="B1387" s="6"/>
      <c r="C1387" s="6"/>
      <c r="D1387" s="6"/>
      <c r="E1387" s="28">
        <f t="shared" si="42"/>
        <v>0</v>
      </c>
      <c r="F1387" s="28">
        <f t="shared" si="43"/>
        <v>0</v>
      </c>
    </row>
    <row r="1388" spans="2:6" x14ac:dyDescent="0.35">
      <c r="B1388" s="6"/>
      <c r="C1388" s="6"/>
      <c r="D1388" s="6"/>
      <c r="E1388" s="28">
        <f t="shared" si="42"/>
        <v>0</v>
      </c>
      <c r="F1388" s="28">
        <f t="shared" si="43"/>
        <v>0</v>
      </c>
    </row>
    <row r="1389" spans="2:6" x14ac:dyDescent="0.35">
      <c r="B1389" s="6"/>
      <c r="C1389" s="6"/>
      <c r="D1389" s="6"/>
      <c r="E1389" s="28">
        <f t="shared" si="42"/>
        <v>0</v>
      </c>
      <c r="F1389" s="28">
        <f t="shared" si="43"/>
        <v>0</v>
      </c>
    </row>
    <row r="1390" spans="2:6" x14ac:dyDescent="0.35">
      <c r="B1390" s="6"/>
      <c r="C1390" s="6"/>
      <c r="D1390" s="6"/>
      <c r="E1390" s="28">
        <f t="shared" si="42"/>
        <v>0</v>
      </c>
      <c r="F1390" s="28">
        <f t="shared" si="43"/>
        <v>0</v>
      </c>
    </row>
    <row r="1391" spans="2:6" x14ac:dyDescent="0.35">
      <c r="B1391" s="6"/>
      <c r="C1391" s="6"/>
      <c r="D1391" s="6"/>
      <c r="E1391" s="28">
        <f t="shared" si="42"/>
        <v>0</v>
      </c>
      <c r="F1391" s="28">
        <f t="shared" si="43"/>
        <v>0</v>
      </c>
    </row>
    <row r="1392" spans="2:6" x14ac:dyDescent="0.35">
      <c r="B1392" s="6"/>
      <c r="C1392" s="6"/>
      <c r="D1392" s="6"/>
      <c r="E1392" s="28">
        <f t="shared" si="42"/>
        <v>0</v>
      </c>
      <c r="F1392" s="28">
        <f t="shared" si="43"/>
        <v>0</v>
      </c>
    </row>
    <row r="1393" spans="2:6" x14ac:dyDescent="0.35">
      <c r="B1393" s="6"/>
      <c r="C1393" s="6"/>
      <c r="D1393" s="6"/>
      <c r="E1393" s="28">
        <f t="shared" si="42"/>
        <v>0</v>
      </c>
      <c r="F1393" s="28">
        <f t="shared" si="43"/>
        <v>0</v>
      </c>
    </row>
    <row r="1394" spans="2:6" x14ac:dyDescent="0.35">
      <c r="B1394" s="6"/>
      <c r="C1394" s="6"/>
      <c r="D1394" s="6"/>
      <c r="E1394" s="28">
        <f t="shared" si="42"/>
        <v>0</v>
      </c>
      <c r="F1394" s="28">
        <f t="shared" si="43"/>
        <v>0</v>
      </c>
    </row>
    <row r="1395" spans="2:6" x14ac:dyDescent="0.35">
      <c r="B1395" s="6"/>
      <c r="C1395" s="6"/>
      <c r="D1395" s="6"/>
      <c r="E1395" s="28">
        <f t="shared" si="42"/>
        <v>0</v>
      </c>
      <c r="F1395" s="28">
        <f t="shared" si="43"/>
        <v>0</v>
      </c>
    </row>
    <row r="1396" spans="2:6" x14ac:dyDescent="0.35">
      <c r="B1396" s="6"/>
      <c r="C1396" s="6"/>
      <c r="D1396" s="6"/>
      <c r="E1396" s="28">
        <f t="shared" si="42"/>
        <v>0</v>
      </c>
      <c r="F1396" s="28">
        <f t="shared" si="43"/>
        <v>0</v>
      </c>
    </row>
    <row r="1397" spans="2:6" x14ac:dyDescent="0.35">
      <c r="B1397" s="6"/>
      <c r="C1397" s="6"/>
      <c r="D1397" s="6"/>
      <c r="E1397" s="28">
        <f t="shared" si="42"/>
        <v>0</v>
      </c>
      <c r="F1397" s="28">
        <f t="shared" si="43"/>
        <v>0</v>
      </c>
    </row>
    <row r="1398" spans="2:6" x14ac:dyDescent="0.35">
      <c r="B1398" s="6"/>
      <c r="C1398" s="6"/>
      <c r="D1398" s="6"/>
      <c r="E1398" s="28">
        <f t="shared" si="42"/>
        <v>0</v>
      </c>
      <c r="F1398" s="28">
        <f t="shared" si="43"/>
        <v>0</v>
      </c>
    </row>
    <row r="1399" spans="2:6" x14ac:dyDescent="0.35">
      <c r="B1399" s="6"/>
      <c r="C1399" s="6"/>
      <c r="D1399" s="6"/>
      <c r="E1399" s="28">
        <f t="shared" si="42"/>
        <v>0</v>
      </c>
      <c r="F1399" s="28">
        <f t="shared" si="43"/>
        <v>0</v>
      </c>
    </row>
    <row r="1400" spans="2:6" x14ac:dyDescent="0.35">
      <c r="B1400" s="6"/>
      <c r="C1400" s="6"/>
      <c r="D1400" s="6"/>
      <c r="E1400" s="28">
        <f t="shared" si="42"/>
        <v>0</v>
      </c>
      <c r="F1400" s="28">
        <f t="shared" si="43"/>
        <v>0</v>
      </c>
    </row>
    <row r="1401" spans="2:6" x14ac:dyDescent="0.35">
      <c r="B1401" s="6"/>
      <c r="C1401" s="6"/>
      <c r="D1401" s="6"/>
      <c r="E1401" s="28">
        <f t="shared" si="42"/>
        <v>0</v>
      </c>
      <c r="F1401" s="28">
        <f t="shared" si="43"/>
        <v>0</v>
      </c>
    </row>
    <row r="1402" spans="2:6" x14ac:dyDescent="0.35">
      <c r="B1402" s="6"/>
      <c r="C1402" s="6"/>
      <c r="D1402" s="6"/>
      <c r="E1402" s="28">
        <f t="shared" si="42"/>
        <v>0</v>
      </c>
      <c r="F1402" s="28">
        <f t="shared" si="43"/>
        <v>0</v>
      </c>
    </row>
    <row r="1403" spans="2:6" x14ac:dyDescent="0.35">
      <c r="B1403" s="6"/>
      <c r="C1403" s="6"/>
      <c r="D1403" s="6"/>
      <c r="E1403" s="28">
        <f t="shared" si="42"/>
        <v>0</v>
      </c>
      <c r="F1403" s="28">
        <f t="shared" si="43"/>
        <v>0</v>
      </c>
    </row>
    <row r="1404" spans="2:6" x14ac:dyDescent="0.35">
      <c r="B1404" s="6"/>
      <c r="C1404" s="6"/>
      <c r="D1404" s="6"/>
      <c r="E1404" s="28">
        <f t="shared" si="42"/>
        <v>0</v>
      </c>
      <c r="F1404" s="28">
        <f t="shared" si="43"/>
        <v>0</v>
      </c>
    </row>
    <row r="1405" spans="2:6" x14ac:dyDescent="0.35">
      <c r="B1405" s="6"/>
      <c r="C1405" s="6"/>
      <c r="D1405" s="6"/>
      <c r="E1405" s="28">
        <f t="shared" si="42"/>
        <v>0</v>
      </c>
      <c r="F1405" s="28">
        <f t="shared" si="43"/>
        <v>0</v>
      </c>
    </row>
    <row r="1406" spans="2:6" x14ac:dyDescent="0.35">
      <c r="B1406" s="6"/>
      <c r="C1406" s="6"/>
      <c r="D1406" s="6"/>
      <c r="E1406" s="28">
        <f t="shared" si="42"/>
        <v>0</v>
      </c>
      <c r="F1406" s="28">
        <f t="shared" si="43"/>
        <v>0</v>
      </c>
    </row>
    <row r="1407" spans="2:6" x14ac:dyDescent="0.35">
      <c r="B1407" s="6"/>
      <c r="C1407" s="6"/>
      <c r="D1407" s="6"/>
      <c r="E1407" s="28">
        <f t="shared" si="42"/>
        <v>0</v>
      </c>
      <c r="F1407" s="28">
        <f t="shared" si="43"/>
        <v>0</v>
      </c>
    </row>
    <row r="1408" spans="2:6" x14ac:dyDescent="0.35">
      <c r="B1408" s="6"/>
      <c r="C1408" s="6"/>
      <c r="D1408" s="6"/>
      <c r="E1408" s="28">
        <f t="shared" si="42"/>
        <v>0</v>
      </c>
      <c r="F1408" s="28">
        <f t="shared" si="43"/>
        <v>0</v>
      </c>
    </row>
    <row r="1409" spans="2:6" x14ac:dyDescent="0.35">
      <c r="B1409" s="6"/>
      <c r="C1409" s="6"/>
      <c r="D1409" s="6"/>
      <c r="E1409" s="28">
        <f t="shared" si="42"/>
        <v>0</v>
      </c>
      <c r="F1409" s="28">
        <f t="shared" si="43"/>
        <v>0</v>
      </c>
    </row>
    <row r="1410" spans="2:6" x14ac:dyDescent="0.35">
      <c r="B1410" s="6"/>
      <c r="C1410" s="6"/>
      <c r="D1410" s="6"/>
      <c r="E1410" s="28">
        <f t="shared" si="42"/>
        <v>0</v>
      </c>
      <c r="F1410" s="28">
        <f t="shared" si="43"/>
        <v>0</v>
      </c>
    </row>
    <row r="1411" spans="2:6" x14ac:dyDescent="0.35">
      <c r="B1411" s="6"/>
      <c r="C1411" s="6"/>
      <c r="D1411" s="6"/>
      <c r="E1411" s="28">
        <f t="shared" si="42"/>
        <v>0</v>
      </c>
      <c r="F1411" s="28">
        <f t="shared" si="43"/>
        <v>0</v>
      </c>
    </row>
    <row r="1412" spans="2:6" x14ac:dyDescent="0.35">
      <c r="B1412" s="6"/>
      <c r="C1412" s="6"/>
      <c r="D1412" s="6"/>
      <c r="E1412" s="28">
        <f t="shared" si="42"/>
        <v>0</v>
      </c>
      <c r="F1412" s="28">
        <f t="shared" si="43"/>
        <v>0</v>
      </c>
    </row>
    <row r="1413" spans="2:6" x14ac:dyDescent="0.35">
      <c r="B1413" s="6"/>
      <c r="C1413" s="6"/>
      <c r="D1413" s="6"/>
      <c r="E1413" s="28">
        <f t="shared" si="42"/>
        <v>0</v>
      </c>
      <c r="F1413" s="28">
        <f t="shared" si="43"/>
        <v>0</v>
      </c>
    </row>
    <row r="1414" spans="2:6" x14ac:dyDescent="0.35">
      <c r="B1414" s="6"/>
      <c r="C1414" s="6"/>
      <c r="D1414" s="6"/>
      <c r="E1414" s="28">
        <f t="shared" si="42"/>
        <v>0</v>
      </c>
      <c r="F1414" s="28">
        <f t="shared" si="43"/>
        <v>0</v>
      </c>
    </row>
    <row r="1415" spans="2:6" x14ac:dyDescent="0.35">
      <c r="B1415" s="6"/>
      <c r="C1415" s="6"/>
      <c r="D1415" s="6"/>
      <c r="E1415" s="28">
        <f t="shared" si="42"/>
        <v>0</v>
      </c>
      <c r="F1415" s="28">
        <f t="shared" si="43"/>
        <v>0</v>
      </c>
    </row>
    <row r="1416" spans="2:6" x14ac:dyDescent="0.35">
      <c r="B1416" s="6"/>
      <c r="C1416" s="6"/>
      <c r="D1416" s="6"/>
      <c r="E1416" s="28">
        <f t="shared" si="42"/>
        <v>0</v>
      </c>
      <c r="F1416" s="28">
        <f t="shared" si="43"/>
        <v>0</v>
      </c>
    </row>
    <row r="1417" spans="2:6" x14ac:dyDescent="0.35">
      <c r="B1417" s="6"/>
      <c r="C1417" s="6"/>
      <c r="D1417" s="6"/>
      <c r="E1417" s="28">
        <f t="shared" si="42"/>
        <v>0</v>
      </c>
      <c r="F1417" s="28">
        <f t="shared" si="43"/>
        <v>0</v>
      </c>
    </row>
    <row r="1418" spans="2:6" x14ac:dyDescent="0.35">
      <c r="B1418" s="6"/>
      <c r="C1418" s="6"/>
      <c r="D1418" s="6"/>
      <c r="E1418" s="28">
        <f t="shared" si="42"/>
        <v>0</v>
      </c>
      <c r="F1418" s="28">
        <f t="shared" si="43"/>
        <v>0</v>
      </c>
    </row>
    <row r="1419" spans="2:6" x14ac:dyDescent="0.35">
      <c r="B1419" s="6"/>
      <c r="C1419" s="6"/>
      <c r="D1419" s="6"/>
      <c r="E1419" s="28">
        <f t="shared" si="42"/>
        <v>0</v>
      </c>
      <c r="F1419" s="28">
        <f t="shared" si="43"/>
        <v>0</v>
      </c>
    </row>
    <row r="1420" spans="2:6" x14ac:dyDescent="0.35">
      <c r="B1420" s="6"/>
      <c r="C1420" s="6"/>
      <c r="D1420" s="6"/>
      <c r="E1420" s="28">
        <f t="shared" ref="E1420:E1483" si="44">(CalcHostUnitsFullStack(C1420)*9000)/10000</f>
        <v>0</v>
      </c>
      <c r="F1420" s="28">
        <f t="shared" ref="F1420:F1483" si="45">E1420*D1420</f>
        <v>0</v>
      </c>
    </row>
    <row r="1421" spans="2:6" x14ac:dyDescent="0.35">
      <c r="B1421" s="6"/>
      <c r="C1421" s="6"/>
      <c r="D1421" s="6"/>
      <c r="E1421" s="28">
        <f t="shared" si="44"/>
        <v>0</v>
      </c>
      <c r="F1421" s="28">
        <f t="shared" si="45"/>
        <v>0</v>
      </c>
    </row>
    <row r="1422" spans="2:6" x14ac:dyDescent="0.35">
      <c r="B1422" s="6"/>
      <c r="C1422" s="6"/>
      <c r="D1422" s="6"/>
      <c r="E1422" s="28">
        <f t="shared" si="44"/>
        <v>0</v>
      </c>
      <c r="F1422" s="28">
        <f t="shared" si="45"/>
        <v>0</v>
      </c>
    </row>
    <row r="1423" spans="2:6" x14ac:dyDescent="0.35">
      <c r="B1423" s="6"/>
      <c r="C1423" s="6"/>
      <c r="D1423" s="6"/>
      <c r="E1423" s="28">
        <f t="shared" si="44"/>
        <v>0</v>
      </c>
      <c r="F1423" s="28">
        <f t="shared" si="45"/>
        <v>0</v>
      </c>
    </row>
    <row r="1424" spans="2:6" x14ac:dyDescent="0.35">
      <c r="B1424" s="6"/>
      <c r="C1424" s="6"/>
      <c r="D1424" s="6"/>
      <c r="E1424" s="28">
        <f t="shared" si="44"/>
        <v>0</v>
      </c>
      <c r="F1424" s="28">
        <f t="shared" si="45"/>
        <v>0</v>
      </c>
    </row>
    <row r="1425" spans="2:6" x14ac:dyDescent="0.35">
      <c r="B1425" s="6"/>
      <c r="C1425" s="6"/>
      <c r="D1425" s="6"/>
      <c r="E1425" s="28">
        <f t="shared" si="44"/>
        <v>0</v>
      </c>
      <c r="F1425" s="28">
        <f t="shared" si="45"/>
        <v>0</v>
      </c>
    </row>
    <row r="1426" spans="2:6" x14ac:dyDescent="0.35">
      <c r="B1426" s="6"/>
      <c r="C1426" s="6"/>
      <c r="D1426" s="6"/>
      <c r="E1426" s="28">
        <f t="shared" si="44"/>
        <v>0</v>
      </c>
      <c r="F1426" s="28">
        <f t="shared" si="45"/>
        <v>0</v>
      </c>
    </row>
    <row r="1427" spans="2:6" x14ac:dyDescent="0.35">
      <c r="B1427" s="6"/>
      <c r="C1427" s="6"/>
      <c r="D1427" s="6"/>
      <c r="E1427" s="28">
        <f t="shared" si="44"/>
        <v>0</v>
      </c>
      <c r="F1427" s="28">
        <f t="shared" si="45"/>
        <v>0</v>
      </c>
    </row>
    <row r="1428" spans="2:6" x14ac:dyDescent="0.35">
      <c r="B1428" s="6"/>
      <c r="C1428" s="6"/>
      <c r="D1428" s="6"/>
      <c r="E1428" s="28">
        <f t="shared" si="44"/>
        <v>0</v>
      </c>
      <c r="F1428" s="28">
        <f t="shared" si="45"/>
        <v>0</v>
      </c>
    </row>
    <row r="1429" spans="2:6" x14ac:dyDescent="0.35">
      <c r="B1429" s="6"/>
      <c r="C1429" s="6"/>
      <c r="D1429" s="6"/>
      <c r="E1429" s="28">
        <f t="shared" si="44"/>
        <v>0</v>
      </c>
      <c r="F1429" s="28">
        <f t="shared" si="45"/>
        <v>0</v>
      </c>
    </row>
    <row r="1430" spans="2:6" x14ac:dyDescent="0.35">
      <c r="B1430" s="6"/>
      <c r="C1430" s="6"/>
      <c r="D1430" s="6"/>
      <c r="E1430" s="28">
        <f t="shared" si="44"/>
        <v>0</v>
      </c>
      <c r="F1430" s="28">
        <f t="shared" si="45"/>
        <v>0</v>
      </c>
    </row>
    <row r="1431" spans="2:6" x14ac:dyDescent="0.35">
      <c r="B1431" s="6"/>
      <c r="C1431" s="6"/>
      <c r="D1431" s="6"/>
      <c r="E1431" s="28">
        <f t="shared" si="44"/>
        <v>0</v>
      </c>
      <c r="F1431" s="28">
        <f t="shared" si="45"/>
        <v>0</v>
      </c>
    </row>
    <row r="1432" spans="2:6" x14ac:dyDescent="0.35">
      <c r="B1432" s="6"/>
      <c r="C1432" s="6"/>
      <c r="D1432" s="6"/>
      <c r="E1432" s="28">
        <f t="shared" si="44"/>
        <v>0</v>
      </c>
      <c r="F1432" s="28">
        <f t="shared" si="45"/>
        <v>0</v>
      </c>
    </row>
    <row r="1433" spans="2:6" x14ac:dyDescent="0.35">
      <c r="B1433" s="6"/>
      <c r="C1433" s="6"/>
      <c r="D1433" s="6"/>
      <c r="E1433" s="28">
        <f t="shared" si="44"/>
        <v>0</v>
      </c>
      <c r="F1433" s="28">
        <f t="shared" si="45"/>
        <v>0</v>
      </c>
    </row>
    <row r="1434" spans="2:6" x14ac:dyDescent="0.35">
      <c r="B1434" s="6"/>
      <c r="C1434" s="6"/>
      <c r="D1434" s="6"/>
      <c r="E1434" s="28">
        <f t="shared" si="44"/>
        <v>0</v>
      </c>
      <c r="F1434" s="28">
        <f t="shared" si="45"/>
        <v>0</v>
      </c>
    </row>
    <row r="1435" spans="2:6" x14ac:dyDescent="0.35">
      <c r="B1435" s="6"/>
      <c r="C1435" s="6"/>
      <c r="D1435" s="6"/>
      <c r="E1435" s="28">
        <f t="shared" si="44"/>
        <v>0</v>
      </c>
      <c r="F1435" s="28">
        <f t="shared" si="45"/>
        <v>0</v>
      </c>
    </row>
    <row r="1436" spans="2:6" x14ac:dyDescent="0.35">
      <c r="B1436" s="6"/>
      <c r="C1436" s="6"/>
      <c r="D1436" s="6"/>
      <c r="E1436" s="28">
        <f t="shared" si="44"/>
        <v>0</v>
      </c>
      <c r="F1436" s="28">
        <f t="shared" si="45"/>
        <v>0</v>
      </c>
    </row>
    <row r="1437" spans="2:6" x14ac:dyDescent="0.35">
      <c r="B1437" s="6"/>
      <c r="C1437" s="6"/>
      <c r="D1437" s="6"/>
      <c r="E1437" s="28">
        <f t="shared" si="44"/>
        <v>0</v>
      </c>
      <c r="F1437" s="28">
        <f t="shared" si="45"/>
        <v>0</v>
      </c>
    </row>
    <row r="1438" spans="2:6" x14ac:dyDescent="0.35">
      <c r="B1438" s="6"/>
      <c r="C1438" s="6"/>
      <c r="D1438" s="6"/>
      <c r="E1438" s="28">
        <f t="shared" si="44"/>
        <v>0</v>
      </c>
      <c r="F1438" s="28">
        <f t="shared" si="45"/>
        <v>0</v>
      </c>
    </row>
    <row r="1439" spans="2:6" x14ac:dyDescent="0.35">
      <c r="B1439" s="6"/>
      <c r="C1439" s="6"/>
      <c r="D1439" s="6"/>
      <c r="E1439" s="28">
        <f t="shared" si="44"/>
        <v>0</v>
      </c>
      <c r="F1439" s="28">
        <f t="shared" si="45"/>
        <v>0</v>
      </c>
    </row>
    <row r="1440" spans="2:6" x14ac:dyDescent="0.35">
      <c r="B1440" s="6"/>
      <c r="C1440" s="6"/>
      <c r="D1440" s="6"/>
      <c r="E1440" s="28">
        <f t="shared" si="44"/>
        <v>0</v>
      </c>
      <c r="F1440" s="28">
        <f t="shared" si="45"/>
        <v>0</v>
      </c>
    </row>
    <row r="1441" spans="2:6" x14ac:dyDescent="0.35">
      <c r="B1441" s="6"/>
      <c r="C1441" s="6"/>
      <c r="D1441" s="6"/>
      <c r="E1441" s="28">
        <f t="shared" si="44"/>
        <v>0</v>
      </c>
      <c r="F1441" s="28">
        <f t="shared" si="45"/>
        <v>0</v>
      </c>
    </row>
    <row r="1442" spans="2:6" x14ac:dyDescent="0.35">
      <c r="B1442" s="6"/>
      <c r="C1442" s="6"/>
      <c r="D1442" s="6"/>
      <c r="E1442" s="28">
        <f t="shared" si="44"/>
        <v>0</v>
      </c>
      <c r="F1442" s="28">
        <f t="shared" si="45"/>
        <v>0</v>
      </c>
    </row>
    <row r="1443" spans="2:6" x14ac:dyDescent="0.35">
      <c r="B1443" s="6"/>
      <c r="C1443" s="6"/>
      <c r="D1443" s="6"/>
      <c r="E1443" s="28">
        <f t="shared" si="44"/>
        <v>0</v>
      </c>
      <c r="F1443" s="28">
        <f t="shared" si="45"/>
        <v>0</v>
      </c>
    </row>
    <row r="1444" spans="2:6" x14ac:dyDescent="0.35">
      <c r="B1444" s="6"/>
      <c r="C1444" s="6"/>
      <c r="D1444" s="6"/>
      <c r="E1444" s="28">
        <f t="shared" si="44"/>
        <v>0</v>
      </c>
      <c r="F1444" s="28">
        <f t="shared" si="45"/>
        <v>0</v>
      </c>
    </row>
    <row r="1445" spans="2:6" x14ac:dyDescent="0.35">
      <c r="B1445" s="6"/>
      <c r="C1445" s="6"/>
      <c r="D1445" s="6"/>
      <c r="E1445" s="28">
        <f t="shared" si="44"/>
        <v>0</v>
      </c>
      <c r="F1445" s="28">
        <f t="shared" si="45"/>
        <v>0</v>
      </c>
    </row>
    <row r="1446" spans="2:6" x14ac:dyDescent="0.35">
      <c r="B1446" s="6"/>
      <c r="C1446" s="6"/>
      <c r="D1446" s="6"/>
      <c r="E1446" s="28">
        <f t="shared" si="44"/>
        <v>0</v>
      </c>
      <c r="F1446" s="28">
        <f t="shared" si="45"/>
        <v>0</v>
      </c>
    </row>
    <row r="1447" spans="2:6" x14ac:dyDescent="0.35">
      <c r="B1447" s="6"/>
      <c r="C1447" s="6"/>
      <c r="D1447" s="6"/>
      <c r="E1447" s="28">
        <f t="shared" si="44"/>
        <v>0</v>
      </c>
      <c r="F1447" s="28">
        <f t="shared" si="45"/>
        <v>0</v>
      </c>
    </row>
    <row r="1448" spans="2:6" x14ac:dyDescent="0.35">
      <c r="B1448" s="6"/>
      <c r="C1448" s="6"/>
      <c r="D1448" s="6"/>
      <c r="E1448" s="28">
        <f t="shared" si="44"/>
        <v>0</v>
      </c>
      <c r="F1448" s="28">
        <f t="shared" si="45"/>
        <v>0</v>
      </c>
    </row>
    <row r="1449" spans="2:6" x14ac:dyDescent="0.35">
      <c r="B1449" s="6"/>
      <c r="C1449" s="6"/>
      <c r="D1449" s="6"/>
      <c r="E1449" s="28">
        <f t="shared" si="44"/>
        <v>0</v>
      </c>
      <c r="F1449" s="28">
        <f t="shared" si="45"/>
        <v>0</v>
      </c>
    </row>
    <row r="1450" spans="2:6" x14ac:dyDescent="0.35">
      <c r="B1450" s="6"/>
      <c r="C1450" s="6"/>
      <c r="D1450" s="6"/>
      <c r="E1450" s="28">
        <f t="shared" si="44"/>
        <v>0</v>
      </c>
      <c r="F1450" s="28">
        <f t="shared" si="45"/>
        <v>0</v>
      </c>
    </row>
    <row r="1451" spans="2:6" x14ac:dyDescent="0.35">
      <c r="B1451" s="6"/>
      <c r="C1451" s="6"/>
      <c r="D1451" s="6"/>
      <c r="E1451" s="28">
        <f t="shared" si="44"/>
        <v>0</v>
      </c>
      <c r="F1451" s="28">
        <f t="shared" si="45"/>
        <v>0</v>
      </c>
    </row>
    <row r="1452" spans="2:6" x14ac:dyDescent="0.35">
      <c r="B1452" s="6"/>
      <c r="C1452" s="6"/>
      <c r="D1452" s="6"/>
      <c r="E1452" s="28">
        <f t="shared" si="44"/>
        <v>0</v>
      </c>
      <c r="F1452" s="28">
        <f t="shared" si="45"/>
        <v>0</v>
      </c>
    </row>
    <row r="1453" spans="2:6" x14ac:dyDescent="0.35">
      <c r="B1453" s="6"/>
      <c r="C1453" s="6"/>
      <c r="D1453" s="6"/>
      <c r="E1453" s="28">
        <f t="shared" si="44"/>
        <v>0</v>
      </c>
      <c r="F1453" s="28">
        <f t="shared" si="45"/>
        <v>0</v>
      </c>
    </row>
    <row r="1454" spans="2:6" x14ac:dyDescent="0.35">
      <c r="B1454" s="6"/>
      <c r="C1454" s="6"/>
      <c r="D1454" s="6"/>
      <c r="E1454" s="28">
        <f t="shared" si="44"/>
        <v>0</v>
      </c>
      <c r="F1454" s="28">
        <f t="shared" si="45"/>
        <v>0</v>
      </c>
    </row>
    <row r="1455" spans="2:6" x14ac:dyDescent="0.35">
      <c r="B1455" s="6"/>
      <c r="C1455" s="6"/>
      <c r="D1455" s="6"/>
      <c r="E1455" s="28">
        <f t="shared" si="44"/>
        <v>0</v>
      </c>
      <c r="F1455" s="28">
        <f t="shared" si="45"/>
        <v>0</v>
      </c>
    </row>
    <row r="1456" spans="2:6" x14ac:dyDescent="0.35">
      <c r="B1456" s="6"/>
      <c r="C1456" s="6"/>
      <c r="D1456" s="6"/>
      <c r="E1456" s="28">
        <f t="shared" si="44"/>
        <v>0</v>
      </c>
      <c r="F1456" s="28">
        <f t="shared" si="45"/>
        <v>0</v>
      </c>
    </row>
    <row r="1457" spans="2:6" x14ac:dyDescent="0.35">
      <c r="B1457" s="6"/>
      <c r="C1457" s="6"/>
      <c r="D1457" s="6"/>
      <c r="E1457" s="28">
        <f t="shared" si="44"/>
        <v>0</v>
      </c>
      <c r="F1457" s="28">
        <f t="shared" si="45"/>
        <v>0</v>
      </c>
    </row>
    <row r="1458" spans="2:6" x14ac:dyDescent="0.35">
      <c r="B1458" s="6"/>
      <c r="C1458" s="6"/>
      <c r="D1458" s="6"/>
      <c r="E1458" s="28">
        <f t="shared" si="44"/>
        <v>0</v>
      </c>
      <c r="F1458" s="28">
        <f t="shared" si="45"/>
        <v>0</v>
      </c>
    </row>
    <row r="1459" spans="2:6" x14ac:dyDescent="0.35">
      <c r="B1459" s="6"/>
      <c r="C1459" s="6"/>
      <c r="D1459" s="6"/>
      <c r="E1459" s="28">
        <f t="shared" si="44"/>
        <v>0</v>
      </c>
      <c r="F1459" s="28">
        <f t="shared" si="45"/>
        <v>0</v>
      </c>
    </row>
    <row r="1460" spans="2:6" x14ac:dyDescent="0.35">
      <c r="B1460" s="6"/>
      <c r="C1460" s="6"/>
      <c r="D1460" s="6"/>
      <c r="E1460" s="28">
        <f t="shared" si="44"/>
        <v>0</v>
      </c>
      <c r="F1460" s="28">
        <f t="shared" si="45"/>
        <v>0</v>
      </c>
    </row>
    <row r="1461" spans="2:6" x14ac:dyDescent="0.35">
      <c r="B1461" s="6"/>
      <c r="C1461" s="6"/>
      <c r="D1461" s="6"/>
      <c r="E1461" s="28">
        <f t="shared" si="44"/>
        <v>0</v>
      </c>
      <c r="F1461" s="28">
        <f t="shared" si="45"/>
        <v>0</v>
      </c>
    </row>
    <row r="1462" spans="2:6" x14ac:dyDescent="0.35">
      <c r="B1462" s="6"/>
      <c r="C1462" s="6"/>
      <c r="D1462" s="6"/>
      <c r="E1462" s="28">
        <f t="shared" si="44"/>
        <v>0</v>
      </c>
      <c r="F1462" s="28">
        <f t="shared" si="45"/>
        <v>0</v>
      </c>
    </row>
    <row r="1463" spans="2:6" x14ac:dyDescent="0.35">
      <c r="B1463" s="6"/>
      <c r="C1463" s="6"/>
      <c r="D1463" s="6"/>
      <c r="E1463" s="28">
        <f t="shared" si="44"/>
        <v>0</v>
      </c>
      <c r="F1463" s="28">
        <f t="shared" si="45"/>
        <v>0</v>
      </c>
    </row>
    <row r="1464" spans="2:6" x14ac:dyDescent="0.35">
      <c r="B1464" s="6"/>
      <c r="C1464" s="6"/>
      <c r="D1464" s="6"/>
      <c r="E1464" s="28">
        <f t="shared" si="44"/>
        <v>0</v>
      </c>
      <c r="F1464" s="28">
        <f t="shared" si="45"/>
        <v>0</v>
      </c>
    </row>
    <row r="1465" spans="2:6" x14ac:dyDescent="0.35">
      <c r="B1465" s="6"/>
      <c r="C1465" s="6"/>
      <c r="D1465" s="6"/>
      <c r="E1465" s="28">
        <f t="shared" si="44"/>
        <v>0</v>
      </c>
      <c r="F1465" s="28">
        <f t="shared" si="45"/>
        <v>0</v>
      </c>
    </row>
    <row r="1466" spans="2:6" x14ac:dyDescent="0.35">
      <c r="B1466" s="6"/>
      <c r="C1466" s="6"/>
      <c r="D1466" s="6"/>
      <c r="E1466" s="28">
        <f t="shared" si="44"/>
        <v>0</v>
      </c>
      <c r="F1466" s="28">
        <f t="shared" si="45"/>
        <v>0</v>
      </c>
    </row>
    <row r="1467" spans="2:6" x14ac:dyDescent="0.35">
      <c r="B1467" s="6"/>
      <c r="C1467" s="6"/>
      <c r="D1467" s="6"/>
      <c r="E1467" s="28">
        <f t="shared" si="44"/>
        <v>0</v>
      </c>
      <c r="F1467" s="28">
        <f t="shared" si="45"/>
        <v>0</v>
      </c>
    </row>
    <row r="1468" spans="2:6" x14ac:dyDescent="0.35">
      <c r="B1468" s="6"/>
      <c r="C1468" s="6"/>
      <c r="D1468" s="6"/>
      <c r="E1468" s="28">
        <f t="shared" si="44"/>
        <v>0</v>
      </c>
      <c r="F1468" s="28">
        <f t="shared" si="45"/>
        <v>0</v>
      </c>
    </row>
    <row r="1469" spans="2:6" x14ac:dyDescent="0.35">
      <c r="B1469" s="6"/>
      <c r="C1469" s="6"/>
      <c r="D1469" s="6"/>
      <c r="E1469" s="28">
        <f t="shared" si="44"/>
        <v>0</v>
      </c>
      <c r="F1469" s="28">
        <f t="shared" si="45"/>
        <v>0</v>
      </c>
    </row>
    <row r="1470" spans="2:6" x14ac:dyDescent="0.35">
      <c r="B1470" s="6"/>
      <c r="C1470" s="6"/>
      <c r="D1470" s="6"/>
      <c r="E1470" s="28">
        <f t="shared" si="44"/>
        <v>0</v>
      </c>
      <c r="F1470" s="28">
        <f t="shared" si="45"/>
        <v>0</v>
      </c>
    </row>
    <row r="1471" spans="2:6" x14ac:dyDescent="0.35">
      <c r="B1471" s="6"/>
      <c r="C1471" s="6"/>
      <c r="D1471" s="6"/>
      <c r="E1471" s="28">
        <f t="shared" si="44"/>
        <v>0</v>
      </c>
      <c r="F1471" s="28">
        <f t="shared" si="45"/>
        <v>0</v>
      </c>
    </row>
    <row r="1472" spans="2:6" x14ac:dyDescent="0.35">
      <c r="B1472" s="6"/>
      <c r="C1472" s="6"/>
      <c r="D1472" s="6"/>
      <c r="E1472" s="28">
        <f t="shared" si="44"/>
        <v>0</v>
      </c>
      <c r="F1472" s="28">
        <f t="shared" si="45"/>
        <v>0</v>
      </c>
    </row>
    <row r="1473" spans="2:6" x14ac:dyDescent="0.35">
      <c r="B1473" s="6"/>
      <c r="C1473" s="6"/>
      <c r="D1473" s="6"/>
      <c r="E1473" s="28">
        <f t="shared" si="44"/>
        <v>0</v>
      </c>
      <c r="F1473" s="28">
        <f t="shared" si="45"/>
        <v>0</v>
      </c>
    </row>
    <row r="1474" spans="2:6" x14ac:dyDescent="0.35">
      <c r="B1474" s="6"/>
      <c r="C1474" s="6"/>
      <c r="D1474" s="6"/>
      <c r="E1474" s="28">
        <f t="shared" si="44"/>
        <v>0</v>
      </c>
      <c r="F1474" s="28">
        <f t="shared" si="45"/>
        <v>0</v>
      </c>
    </row>
    <row r="1475" spans="2:6" x14ac:dyDescent="0.35">
      <c r="B1475" s="6"/>
      <c r="C1475" s="6"/>
      <c r="D1475" s="6"/>
      <c r="E1475" s="28">
        <f t="shared" si="44"/>
        <v>0</v>
      </c>
      <c r="F1475" s="28">
        <f t="shared" si="45"/>
        <v>0</v>
      </c>
    </row>
    <row r="1476" spans="2:6" x14ac:dyDescent="0.35">
      <c r="B1476" s="6"/>
      <c r="C1476" s="6"/>
      <c r="D1476" s="6"/>
      <c r="E1476" s="28">
        <f t="shared" si="44"/>
        <v>0</v>
      </c>
      <c r="F1476" s="28">
        <f t="shared" si="45"/>
        <v>0</v>
      </c>
    </row>
    <row r="1477" spans="2:6" x14ac:dyDescent="0.35">
      <c r="B1477" s="6"/>
      <c r="C1477" s="6"/>
      <c r="D1477" s="6"/>
      <c r="E1477" s="28">
        <f t="shared" si="44"/>
        <v>0</v>
      </c>
      <c r="F1477" s="28">
        <f t="shared" si="45"/>
        <v>0</v>
      </c>
    </row>
    <row r="1478" spans="2:6" x14ac:dyDescent="0.35">
      <c r="B1478" s="6"/>
      <c r="C1478" s="6"/>
      <c r="D1478" s="6"/>
      <c r="E1478" s="28">
        <f t="shared" si="44"/>
        <v>0</v>
      </c>
      <c r="F1478" s="28">
        <f t="shared" si="45"/>
        <v>0</v>
      </c>
    </row>
    <row r="1479" spans="2:6" x14ac:dyDescent="0.35">
      <c r="B1479" s="6"/>
      <c r="C1479" s="6"/>
      <c r="D1479" s="6"/>
      <c r="E1479" s="28">
        <f t="shared" si="44"/>
        <v>0</v>
      </c>
      <c r="F1479" s="28">
        <f t="shared" si="45"/>
        <v>0</v>
      </c>
    </row>
    <row r="1480" spans="2:6" x14ac:dyDescent="0.35">
      <c r="B1480" s="6"/>
      <c r="C1480" s="6"/>
      <c r="D1480" s="6"/>
      <c r="E1480" s="28">
        <f t="shared" si="44"/>
        <v>0</v>
      </c>
      <c r="F1480" s="28">
        <f t="shared" si="45"/>
        <v>0</v>
      </c>
    </row>
    <row r="1481" spans="2:6" x14ac:dyDescent="0.35">
      <c r="B1481" s="6"/>
      <c r="C1481" s="6"/>
      <c r="D1481" s="6"/>
      <c r="E1481" s="28">
        <f t="shared" si="44"/>
        <v>0</v>
      </c>
      <c r="F1481" s="28">
        <f t="shared" si="45"/>
        <v>0</v>
      </c>
    </row>
    <row r="1482" spans="2:6" x14ac:dyDescent="0.35">
      <c r="B1482" s="6"/>
      <c r="C1482" s="6"/>
      <c r="D1482" s="6"/>
      <c r="E1482" s="28">
        <f t="shared" si="44"/>
        <v>0</v>
      </c>
      <c r="F1482" s="28">
        <f t="shared" si="45"/>
        <v>0</v>
      </c>
    </row>
    <row r="1483" spans="2:6" x14ac:dyDescent="0.35">
      <c r="B1483" s="6"/>
      <c r="C1483" s="6"/>
      <c r="D1483" s="6"/>
      <c r="E1483" s="28">
        <f t="shared" si="44"/>
        <v>0</v>
      </c>
      <c r="F1483" s="28">
        <f t="shared" si="45"/>
        <v>0</v>
      </c>
    </row>
    <row r="1484" spans="2:6" x14ac:dyDescent="0.35">
      <c r="B1484" s="6"/>
      <c r="C1484" s="6"/>
      <c r="D1484" s="6"/>
      <c r="E1484" s="28">
        <f t="shared" ref="E1484:E1547" si="46">(CalcHostUnitsFullStack(C1484)*9000)/10000</f>
        <v>0</v>
      </c>
      <c r="F1484" s="28">
        <f t="shared" ref="F1484:F1547" si="47">E1484*D1484</f>
        <v>0</v>
      </c>
    </row>
    <row r="1485" spans="2:6" x14ac:dyDescent="0.35">
      <c r="B1485" s="6"/>
      <c r="C1485" s="6"/>
      <c r="D1485" s="6"/>
      <c r="E1485" s="28">
        <f t="shared" si="46"/>
        <v>0</v>
      </c>
      <c r="F1485" s="28">
        <f t="shared" si="47"/>
        <v>0</v>
      </c>
    </row>
    <row r="1486" spans="2:6" x14ac:dyDescent="0.35">
      <c r="B1486" s="6"/>
      <c r="C1486" s="6"/>
      <c r="D1486" s="6"/>
      <c r="E1486" s="28">
        <f t="shared" si="46"/>
        <v>0</v>
      </c>
      <c r="F1486" s="28">
        <f t="shared" si="47"/>
        <v>0</v>
      </c>
    </row>
    <row r="1487" spans="2:6" x14ac:dyDescent="0.35">
      <c r="B1487" s="6"/>
      <c r="C1487" s="6"/>
      <c r="D1487" s="6"/>
      <c r="E1487" s="28">
        <f t="shared" si="46"/>
        <v>0</v>
      </c>
      <c r="F1487" s="28">
        <f t="shared" si="47"/>
        <v>0</v>
      </c>
    </row>
    <row r="1488" spans="2:6" x14ac:dyDescent="0.35">
      <c r="B1488" s="6"/>
      <c r="C1488" s="6"/>
      <c r="D1488" s="6"/>
      <c r="E1488" s="28">
        <f t="shared" si="46"/>
        <v>0</v>
      </c>
      <c r="F1488" s="28">
        <f t="shared" si="47"/>
        <v>0</v>
      </c>
    </row>
    <row r="1489" spans="2:6" x14ac:dyDescent="0.35">
      <c r="B1489" s="6"/>
      <c r="C1489" s="6"/>
      <c r="D1489" s="6"/>
      <c r="E1489" s="28">
        <f t="shared" si="46"/>
        <v>0</v>
      </c>
      <c r="F1489" s="28">
        <f t="shared" si="47"/>
        <v>0</v>
      </c>
    </row>
    <row r="1490" spans="2:6" x14ac:dyDescent="0.35">
      <c r="B1490" s="6"/>
      <c r="C1490" s="6"/>
      <c r="D1490" s="6"/>
      <c r="E1490" s="28">
        <f t="shared" si="46"/>
        <v>0</v>
      </c>
      <c r="F1490" s="28">
        <f t="shared" si="47"/>
        <v>0</v>
      </c>
    </row>
    <row r="1491" spans="2:6" x14ac:dyDescent="0.35">
      <c r="B1491" s="6"/>
      <c r="C1491" s="6"/>
      <c r="D1491" s="6"/>
      <c r="E1491" s="28">
        <f t="shared" si="46"/>
        <v>0</v>
      </c>
      <c r="F1491" s="28">
        <f t="shared" si="47"/>
        <v>0</v>
      </c>
    </row>
    <row r="1492" spans="2:6" x14ac:dyDescent="0.35">
      <c r="B1492" s="6"/>
      <c r="C1492" s="6"/>
      <c r="D1492" s="6"/>
      <c r="E1492" s="28">
        <f t="shared" si="46"/>
        <v>0</v>
      </c>
      <c r="F1492" s="28">
        <f t="shared" si="47"/>
        <v>0</v>
      </c>
    </row>
    <row r="1493" spans="2:6" x14ac:dyDescent="0.35">
      <c r="B1493" s="6"/>
      <c r="C1493" s="6"/>
      <c r="D1493" s="6"/>
      <c r="E1493" s="28">
        <f t="shared" si="46"/>
        <v>0</v>
      </c>
      <c r="F1493" s="28">
        <f t="shared" si="47"/>
        <v>0</v>
      </c>
    </row>
    <row r="1494" spans="2:6" x14ac:dyDescent="0.35">
      <c r="B1494" s="6"/>
      <c r="C1494" s="6"/>
      <c r="D1494" s="6"/>
      <c r="E1494" s="28">
        <f t="shared" si="46"/>
        <v>0</v>
      </c>
      <c r="F1494" s="28">
        <f t="shared" si="47"/>
        <v>0</v>
      </c>
    </row>
    <row r="1495" spans="2:6" x14ac:dyDescent="0.35">
      <c r="B1495" s="6"/>
      <c r="C1495" s="6"/>
      <c r="D1495" s="6"/>
      <c r="E1495" s="28">
        <f t="shared" si="46"/>
        <v>0</v>
      </c>
      <c r="F1495" s="28">
        <f t="shared" si="47"/>
        <v>0</v>
      </c>
    </row>
    <row r="1496" spans="2:6" x14ac:dyDescent="0.35">
      <c r="B1496" s="6"/>
      <c r="C1496" s="6"/>
      <c r="D1496" s="6"/>
      <c r="E1496" s="28">
        <f t="shared" si="46"/>
        <v>0</v>
      </c>
      <c r="F1496" s="28">
        <f t="shared" si="47"/>
        <v>0</v>
      </c>
    </row>
    <row r="1497" spans="2:6" x14ac:dyDescent="0.35">
      <c r="B1497" s="6"/>
      <c r="C1497" s="6"/>
      <c r="D1497" s="6"/>
      <c r="E1497" s="28">
        <f t="shared" si="46"/>
        <v>0</v>
      </c>
      <c r="F1497" s="28">
        <f t="shared" si="47"/>
        <v>0</v>
      </c>
    </row>
    <row r="1498" spans="2:6" x14ac:dyDescent="0.35">
      <c r="B1498" s="6"/>
      <c r="C1498" s="6"/>
      <c r="D1498" s="6"/>
      <c r="E1498" s="28">
        <f t="shared" si="46"/>
        <v>0</v>
      </c>
      <c r="F1498" s="28">
        <f t="shared" si="47"/>
        <v>0</v>
      </c>
    </row>
    <row r="1499" spans="2:6" x14ac:dyDescent="0.35">
      <c r="B1499" s="6"/>
      <c r="C1499" s="6"/>
      <c r="D1499" s="6"/>
      <c r="E1499" s="28">
        <f t="shared" si="46"/>
        <v>0</v>
      </c>
      <c r="F1499" s="28">
        <f t="shared" si="47"/>
        <v>0</v>
      </c>
    </row>
    <row r="1500" spans="2:6" x14ac:dyDescent="0.35">
      <c r="B1500" s="6"/>
      <c r="C1500" s="6"/>
      <c r="D1500" s="6"/>
      <c r="E1500" s="28">
        <f t="shared" si="46"/>
        <v>0</v>
      </c>
      <c r="F1500" s="28">
        <f t="shared" si="47"/>
        <v>0</v>
      </c>
    </row>
    <row r="1501" spans="2:6" x14ac:dyDescent="0.35">
      <c r="B1501" s="6"/>
      <c r="C1501" s="6"/>
      <c r="D1501" s="6"/>
      <c r="E1501" s="28">
        <f t="shared" si="46"/>
        <v>0</v>
      </c>
      <c r="F1501" s="28">
        <f t="shared" si="47"/>
        <v>0</v>
      </c>
    </row>
    <row r="1502" spans="2:6" x14ac:dyDescent="0.35">
      <c r="B1502" s="6"/>
      <c r="C1502" s="6"/>
      <c r="D1502" s="6"/>
      <c r="E1502" s="28">
        <f t="shared" si="46"/>
        <v>0</v>
      </c>
      <c r="F1502" s="28">
        <f t="shared" si="47"/>
        <v>0</v>
      </c>
    </row>
    <row r="1503" spans="2:6" x14ac:dyDescent="0.35">
      <c r="B1503" s="6"/>
      <c r="C1503" s="6"/>
      <c r="D1503" s="6"/>
      <c r="E1503" s="28">
        <f t="shared" si="46"/>
        <v>0</v>
      </c>
      <c r="F1503" s="28">
        <f t="shared" si="47"/>
        <v>0</v>
      </c>
    </row>
    <row r="1504" spans="2:6" x14ac:dyDescent="0.35">
      <c r="B1504" s="6"/>
      <c r="C1504" s="6"/>
      <c r="D1504" s="6"/>
      <c r="E1504" s="28">
        <f t="shared" si="46"/>
        <v>0</v>
      </c>
      <c r="F1504" s="28">
        <f t="shared" si="47"/>
        <v>0</v>
      </c>
    </row>
    <row r="1505" spans="2:6" x14ac:dyDescent="0.35">
      <c r="B1505" s="6"/>
      <c r="C1505" s="6"/>
      <c r="D1505" s="6"/>
      <c r="E1505" s="28">
        <f t="shared" si="46"/>
        <v>0</v>
      </c>
      <c r="F1505" s="28">
        <f t="shared" si="47"/>
        <v>0</v>
      </c>
    </row>
    <row r="1506" spans="2:6" x14ac:dyDescent="0.35">
      <c r="B1506" s="6"/>
      <c r="C1506" s="6"/>
      <c r="D1506" s="6"/>
      <c r="E1506" s="28">
        <f t="shared" si="46"/>
        <v>0</v>
      </c>
      <c r="F1506" s="28">
        <f t="shared" si="47"/>
        <v>0</v>
      </c>
    </row>
    <row r="1507" spans="2:6" x14ac:dyDescent="0.35">
      <c r="B1507" s="6"/>
      <c r="C1507" s="6"/>
      <c r="D1507" s="6"/>
      <c r="E1507" s="28">
        <f t="shared" si="46"/>
        <v>0</v>
      </c>
      <c r="F1507" s="28">
        <f t="shared" si="47"/>
        <v>0</v>
      </c>
    </row>
    <row r="1508" spans="2:6" x14ac:dyDescent="0.35">
      <c r="B1508" s="6"/>
      <c r="C1508" s="6"/>
      <c r="D1508" s="6"/>
      <c r="E1508" s="28">
        <f t="shared" si="46"/>
        <v>0</v>
      </c>
      <c r="F1508" s="28">
        <f t="shared" si="47"/>
        <v>0</v>
      </c>
    </row>
    <row r="1509" spans="2:6" x14ac:dyDescent="0.35">
      <c r="B1509" s="6"/>
      <c r="C1509" s="6"/>
      <c r="D1509" s="6"/>
      <c r="E1509" s="28">
        <f t="shared" si="46"/>
        <v>0</v>
      </c>
      <c r="F1509" s="28">
        <f t="shared" si="47"/>
        <v>0</v>
      </c>
    </row>
    <row r="1510" spans="2:6" x14ac:dyDescent="0.35">
      <c r="B1510" s="6"/>
      <c r="C1510" s="6"/>
      <c r="D1510" s="6"/>
      <c r="E1510" s="28">
        <f t="shared" si="46"/>
        <v>0</v>
      </c>
      <c r="F1510" s="28">
        <f t="shared" si="47"/>
        <v>0</v>
      </c>
    </row>
    <row r="1511" spans="2:6" x14ac:dyDescent="0.35">
      <c r="B1511" s="6"/>
      <c r="C1511" s="6"/>
      <c r="D1511" s="6"/>
      <c r="E1511" s="28">
        <f t="shared" si="46"/>
        <v>0</v>
      </c>
      <c r="F1511" s="28">
        <f t="shared" si="47"/>
        <v>0</v>
      </c>
    </row>
    <row r="1512" spans="2:6" x14ac:dyDescent="0.35">
      <c r="B1512" s="6"/>
      <c r="C1512" s="6"/>
      <c r="D1512" s="6"/>
      <c r="E1512" s="28">
        <f t="shared" si="46"/>
        <v>0</v>
      </c>
      <c r="F1512" s="28">
        <f t="shared" si="47"/>
        <v>0</v>
      </c>
    </row>
    <row r="1513" spans="2:6" x14ac:dyDescent="0.35">
      <c r="B1513" s="6"/>
      <c r="C1513" s="6"/>
      <c r="D1513" s="6"/>
      <c r="E1513" s="28">
        <f t="shared" si="46"/>
        <v>0</v>
      </c>
      <c r="F1513" s="28">
        <f t="shared" si="47"/>
        <v>0</v>
      </c>
    </row>
    <row r="1514" spans="2:6" x14ac:dyDescent="0.35">
      <c r="B1514" s="6"/>
      <c r="C1514" s="6"/>
      <c r="D1514" s="6"/>
      <c r="E1514" s="28">
        <f t="shared" si="46"/>
        <v>0</v>
      </c>
      <c r="F1514" s="28">
        <f t="shared" si="47"/>
        <v>0</v>
      </c>
    </row>
    <row r="1515" spans="2:6" x14ac:dyDescent="0.35">
      <c r="B1515" s="6"/>
      <c r="C1515" s="6"/>
      <c r="D1515" s="6"/>
      <c r="E1515" s="28">
        <f t="shared" si="46"/>
        <v>0</v>
      </c>
      <c r="F1515" s="28">
        <f t="shared" si="47"/>
        <v>0</v>
      </c>
    </row>
    <row r="1516" spans="2:6" x14ac:dyDescent="0.35">
      <c r="B1516" s="6"/>
      <c r="C1516" s="6"/>
      <c r="D1516" s="6"/>
      <c r="E1516" s="28">
        <f t="shared" si="46"/>
        <v>0</v>
      </c>
      <c r="F1516" s="28">
        <f t="shared" si="47"/>
        <v>0</v>
      </c>
    </row>
    <row r="1517" spans="2:6" x14ac:dyDescent="0.35">
      <c r="B1517" s="6"/>
      <c r="C1517" s="6"/>
      <c r="D1517" s="6"/>
      <c r="E1517" s="28">
        <f t="shared" si="46"/>
        <v>0</v>
      </c>
      <c r="F1517" s="28">
        <f t="shared" si="47"/>
        <v>0</v>
      </c>
    </row>
    <row r="1518" spans="2:6" x14ac:dyDescent="0.35">
      <c r="B1518" s="6"/>
      <c r="C1518" s="6"/>
      <c r="D1518" s="6"/>
      <c r="E1518" s="28">
        <f t="shared" si="46"/>
        <v>0</v>
      </c>
      <c r="F1518" s="28">
        <f t="shared" si="47"/>
        <v>0</v>
      </c>
    </row>
    <row r="1519" spans="2:6" x14ac:dyDescent="0.35">
      <c r="B1519" s="6"/>
      <c r="C1519" s="6"/>
      <c r="D1519" s="6"/>
      <c r="E1519" s="28">
        <f t="shared" si="46"/>
        <v>0</v>
      </c>
      <c r="F1519" s="28">
        <f t="shared" si="47"/>
        <v>0</v>
      </c>
    </row>
    <row r="1520" spans="2:6" x14ac:dyDescent="0.35">
      <c r="B1520" s="6"/>
      <c r="C1520" s="6"/>
      <c r="D1520" s="6"/>
      <c r="E1520" s="28">
        <f t="shared" si="46"/>
        <v>0</v>
      </c>
      <c r="F1520" s="28">
        <f t="shared" si="47"/>
        <v>0</v>
      </c>
    </row>
    <row r="1521" spans="2:6" x14ac:dyDescent="0.35">
      <c r="B1521" s="6"/>
      <c r="C1521" s="6"/>
      <c r="D1521" s="6"/>
      <c r="E1521" s="28">
        <f t="shared" si="46"/>
        <v>0</v>
      </c>
      <c r="F1521" s="28">
        <f t="shared" si="47"/>
        <v>0</v>
      </c>
    </row>
    <row r="1522" spans="2:6" x14ac:dyDescent="0.35">
      <c r="B1522" s="6"/>
      <c r="C1522" s="6"/>
      <c r="D1522" s="6"/>
      <c r="E1522" s="28">
        <f t="shared" si="46"/>
        <v>0</v>
      </c>
      <c r="F1522" s="28">
        <f t="shared" si="47"/>
        <v>0</v>
      </c>
    </row>
    <row r="1523" spans="2:6" x14ac:dyDescent="0.35">
      <c r="B1523" s="6"/>
      <c r="C1523" s="6"/>
      <c r="D1523" s="6"/>
      <c r="E1523" s="28">
        <f t="shared" si="46"/>
        <v>0</v>
      </c>
      <c r="F1523" s="28">
        <f t="shared" si="47"/>
        <v>0</v>
      </c>
    </row>
    <row r="1524" spans="2:6" x14ac:dyDescent="0.35">
      <c r="B1524" s="6"/>
      <c r="C1524" s="6"/>
      <c r="D1524" s="6"/>
      <c r="E1524" s="28">
        <f t="shared" si="46"/>
        <v>0</v>
      </c>
      <c r="F1524" s="28">
        <f t="shared" si="47"/>
        <v>0</v>
      </c>
    </row>
    <row r="1525" spans="2:6" x14ac:dyDescent="0.35">
      <c r="B1525" s="6"/>
      <c r="C1525" s="6"/>
      <c r="D1525" s="6"/>
      <c r="E1525" s="28">
        <f t="shared" si="46"/>
        <v>0</v>
      </c>
      <c r="F1525" s="28">
        <f t="shared" si="47"/>
        <v>0</v>
      </c>
    </row>
    <row r="1526" spans="2:6" x14ac:dyDescent="0.35">
      <c r="B1526" s="6"/>
      <c r="C1526" s="6"/>
      <c r="D1526" s="6"/>
      <c r="E1526" s="28">
        <f t="shared" si="46"/>
        <v>0</v>
      </c>
      <c r="F1526" s="28">
        <f t="shared" si="47"/>
        <v>0</v>
      </c>
    </row>
    <row r="1527" spans="2:6" x14ac:dyDescent="0.35">
      <c r="B1527" s="6"/>
      <c r="C1527" s="6"/>
      <c r="D1527" s="6"/>
      <c r="E1527" s="28">
        <f t="shared" si="46"/>
        <v>0</v>
      </c>
      <c r="F1527" s="28">
        <f t="shared" si="47"/>
        <v>0</v>
      </c>
    </row>
    <row r="1528" spans="2:6" x14ac:dyDescent="0.35">
      <c r="B1528" s="6"/>
      <c r="C1528" s="6"/>
      <c r="D1528" s="6"/>
      <c r="E1528" s="28">
        <f t="shared" si="46"/>
        <v>0</v>
      </c>
      <c r="F1528" s="28">
        <f t="shared" si="47"/>
        <v>0</v>
      </c>
    </row>
    <row r="1529" spans="2:6" x14ac:dyDescent="0.35">
      <c r="B1529" s="6"/>
      <c r="C1529" s="6"/>
      <c r="D1529" s="6"/>
      <c r="E1529" s="28">
        <f t="shared" si="46"/>
        <v>0</v>
      </c>
      <c r="F1529" s="28">
        <f t="shared" si="47"/>
        <v>0</v>
      </c>
    </row>
    <row r="1530" spans="2:6" x14ac:dyDescent="0.35">
      <c r="B1530" s="6"/>
      <c r="C1530" s="6"/>
      <c r="D1530" s="6"/>
      <c r="E1530" s="28">
        <f t="shared" si="46"/>
        <v>0</v>
      </c>
      <c r="F1530" s="28">
        <f t="shared" si="47"/>
        <v>0</v>
      </c>
    </row>
    <row r="1531" spans="2:6" x14ac:dyDescent="0.35">
      <c r="B1531" s="6"/>
      <c r="C1531" s="6"/>
      <c r="D1531" s="6"/>
      <c r="E1531" s="28">
        <f t="shared" si="46"/>
        <v>0</v>
      </c>
      <c r="F1531" s="28">
        <f t="shared" si="47"/>
        <v>0</v>
      </c>
    </row>
    <row r="1532" spans="2:6" x14ac:dyDescent="0.35">
      <c r="B1532" s="6"/>
      <c r="C1532" s="6"/>
      <c r="D1532" s="6"/>
      <c r="E1532" s="28">
        <f t="shared" si="46"/>
        <v>0</v>
      </c>
      <c r="F1532" s="28">
        <f t="shared" si="47"/>
        <v>0</v>
      </c>
    </row>
    <row r="1533" spans="2:6" x14ac:dyDescent="0.35">
      <c r="B1533" s="6"/>
      <c r="C1533" s="6"/>
      <c r="D1533" s="6"/>
      <c r="E1533" s="28">
        <f t="shared" si="46"/>
        <v>0</v>
      </c>
      <c r="F1533" s="28">
        <f t="shared" si="47"/>
        <v>0</v>
      </c>
    </row>
    <row r="1534" spans="2:6" x14ac:dyDescent="0.35">
      <c r="B1534" s="6"/>
      <c r="C1534" s="6"/>
      <c r="D1534" s="6"/>
      <c r="E1534" s="28">
        <f t="shared" si="46"/>
        <v>0</v>
      </c>
      <c r="F1534" s="28">
        <f t="shared" si="47"/>
        <v>0</v>
      </c>
    </row>
    <row r="1535" spans="2:6" x14ac:dyDescent="0.35">
      <c r="B1535" s="6"/>
      <c r="C1535" s="6"/>
      <c r="D1535" s="6"/>
      <c r="E1535" s="28">
        <f t="shared" si="46"/>
        <v>0</v>
      </c>
      <c r="F1535" s="28">
        <f t="shared" si="47"/>
        <v>0</v>
      </c>
    </row>
    <row r="1536" spans="2:6" x14ac:dyDescent="0.35">
      <c r="B1536" s="6"/>
      <c r="C1536" s="6"/>
      <c r="D1536" s="6"/>
      <c r="E1536" s="28">
        <f t="shared" si="46"/>
        <v>0</v>
      </c>
      <c r="F1536" s="28">
        <f t="shared" si="47"/>
        <v>0</v>
      </c>
    </row>
    <row r="1537" spans="2:6" x14ac:dyDescent="0.35">
      <c r="B1537" s="6"/>
      <c r="C1537" s="6"/>
      <c r="D1537" s="6"/>
      <c r="E1537" s="28">
        <f t="shared" si="46"/>
        <v>0</v>
      </c>
      <c r="F1537" s="28">
        <f t="shared" si="47"/>
        <v>0</v>
      </c>
    </row>
    <row r="1538" spans="2:6" x14ac:dyDescent="0.35">
      <c r="B1538" s="6"/>
      <c r="C1538" s="6"/>
      <c r="D1538" s="6"/>
      <c r="E1538" s="28">
        <f t="shared" si="46"/>
        <v>0</v>
      </c>
      <c r="F1538" s="28">
        <f t="shared" si="47"/>
        <v>0</v>
      </c>
    </row>
    <row r="1539" spans="2:6" x14ac:dyDescent="0.35">
      <c r="B1539" s="6"/>
      <c r="C1539" s="6"/>
      <c r="D1539" s="6"/>
      <c r="E1539" s="28">
        <f t="shared" si="46"/>
        <v>0</v>
      </c>
      <c r="F1539" s="28">
        <f t="shared" si="47"/>
        <v>0</v>
      </c>
    </row>
    <row r="1540" spans="2:6" x14ac:dyDescent="0.35">
      <c r="B1540" s="6"/>
      <c r="C1540" s="6"/>
      <c r="D1540" s="6"/>
      <c r="E1540" s="28">
        <f t="shared" si="46"/>
        <v>0</v>
      </c>
      <c r="F1540" s="28">
        <f t="shared" si="47"/>
        <v>0</v>
      </c>
    </row>
    <row r="1541" spans="2:6" x14ac:dyDescent="0.35">
      <c r="B1541" s="6"/>
      <c r="C1541" s="6"/>
      <c r="D1541" s="6"/>
      <c r="E1541" s="28">
        <f t="shared" si="46"/>
        <v>0</v>
      </c>
      <c r="F1541" s="28">
        <f t="shared" si="47"/>
        <v>0</v>
      </c>
    </row>
    <row r="1542" spans="2:6" x14ac:dyDescent="0.35">
      <c r="B1542" s="6"/>
      <c r="C1542" s="6"/>
      <c r="D1542" s="6"/>
      <c r="E1542" s="28">
        <f t="shared" si="46"/>
        <v>0</v>
      </c>
      <c r="F1542" s="28">
        <f t="shared" si="47"/>
        <v>0</v>
      </c>
    </row>
    <row r="1543" spans="2:6" x14ac:dyDescent="0.35">
      <c r="B1543" s="6"/>
      <c r="C1543" s="6"/>
      <c r="D1543" s="6"/>
      <c r="E1543" s="28">
        <f t="shared" si="46"/>
        <v>0</v>
      </c>
      <c r="F1543" s="28">
        <f t="shared" si="47"/>
        <v>0</v>
      </c>
    </row>
    <row r="1544" spans="2:6" x14ac:dyDescent="0.35">
      <c r="B1544" s="6"/>
      <c r="C1544" s="6"/>
      <c r="D1544" s="6"/>
      <c r="E1544" s="28">
        <f t="shared" si="46"/>
        <v>0</v>
      </c>
      <c r="F1544" s="28">
        <f t="shared" si="47"/>
        <v>0</v>
      </c>
    </row>
    <row r="1545" spans="2:6" x14ac:dyDescent="0.35">
      <c r="B1545" s="6"/>
      <c r="C1545" s="6"/>
      <c r="D1545" s="6"/>
      <c r="E1545" s="28">
        <f t="shared" si="46"/>
        <v>0</v>
      </c>
      <c r="F1545" s="28">
        <f t="shared" si="47"/>
        <v>0</v>
      </c>
    </row>
    <row r="1546" spans="2:6" x14ac:dyDescent="0.35">
      <c r="B1546" s="6"/>
      <c r="C1546" s="6"/>
      <c r="D1546" s="6"/>
      <c r="E1546" s="28">
        <f t="shared" si="46"/>
        <v>0</v>
      </c>
      <c r="F1546" s="28">
        <f t="shared" si="47"/>
        <v>0</v>
      </c>
    </row>
    <row r="1547" spans="2:6" x14ac:dyDescent="0.35">
      <c r="B1547" s="6"/>
      <c r="C1547" s="6"/>
      <c r="D1547" s="6"/>
      <c r="E1547" s="28">
        <f t="shared" si="46"/>
        <v>0</v>
      </c>
      <c r="F1547" s="28">
        <f t="shared" si="47"/>
        <v>0</v>
      </c>
    </row>
    <row r="1548" spans="2:6" x14ac:dyDescent="0.35">
      <c r="B1548" s="6"/>
      <c r="C1548" s="6"/>
      <c r="D1548" s="6"/>
      <c r="E1548" s="28">
        <f t="shared" ref="E1548:E1611" si="48">(CalcHostUnitsFullStack(C1548)*9000)/10000</f>
        <v>0</v>
      </c>
      <c r="F1548" s="28">
        <f t="shared" ref="F1548:F1611" si="49">E1548*D1548</f>
        <v>0</v>
      </c>
    </row>
    <row r="1549" spans="2:6" x14ac:dyDescent="0.35">
      <c r="B1549" s="6"/>
      <c r="C1549" s="6"/>
      <c r="D1549" s="6"/>
      <c r="E1549" s="28">
        <f t="shared" si="48"/>
        <v>0</v>
      </c>
      <c r="F1549" s="28">
        <f t="shared" si="49"/>
        <v>0</v>
      </c>
    </row>
    <row r="1550" spans="2:6" x14ac:dyDescent="0.35">
      <c r="B1550" s="6"/>
      <c r="C1550" s="6"/>
      <c r="D1550" s="6"/>
      <c r="E1550" s="28">
        <f t="shared" si="48"/>
        <v>0</v>
      </c>
      <c r="F1550" s="28">
        <f t="shared" si="49"/>
        <v>0</v>
      </c>
    </row>
    <row r="1551" spans="2:6" x14ac:dyDescent="0.35">
      <c r="B1551" s="6"/>
      <c r="C1551" s="6"/>
      <c r="D1551" s="6"/>
      <c r="E1551" s="28">
        <f t="shared" si="48"/>
        <v>0</v>
      </c>
      <c r="F1551" s="28">
        <f t="shared" si="49"/>
        <v>0</v>
      </c>
    </row>
    <row r="1552" spans="2:6" x14ac:dyDescent="0.35">
      <c r="B1552" s="6"/>
      <c r="C1552" s="6"/>
      <c r="D1552" s="6"/>
      <c r="E1552" s="28">
        <f t="shared" si="48"/>
        <v>0</v>
      </c>
      <c r="F1552" s="28">
        <f t="shared" si="49"/>
        <v>0</v>
      </c>
    </row>
    <row r="1553" spans="2:6" x14ac:dyDescent="0.35">
      <c r="B1553" s="6"/>
      <c r="C1553" s="6"/>
      <c r="D1553" s="6"/>
      <c r="E1553" s="28">
        <f t="shared" si="48"/>
        <v>0</v>
      </c>
      <c r="F1553" s="28">
        <f t="shared" si="49"/>
        <v>0</v>
      </c>
    </row>
    <row r="1554" spans="2:6" x14ac:dyDescent="0.35">
      <c r="B1554" s="6"/>
      <c r="C1554" s="6"/>
      <c r="D1554" s="6"/>
      <c r="E1554" s="28">
        <f t="shared" si="48"/>
        <v>0</v>
      </c>
      <c r="F1554" s="28">
        <f t="shared" si="49"/>
        <v>0</v>
      </c>
    </row>
    <row r="1555" spans="2:6" x14ac:dyDescent="0.35">
      <c r="B1555" s="6"/>
      <c r="C1555" s="6"/>
      <c r="D1555" s="6"/>
      <c r="E1555" s="28">
        <f t="shared" si="48"/>
        <v>0</v>
      </c>
      <c r="F1555" s="28">
        <f t="shared" si="49"/>
        <v>0</v>
      </c>
    </row>
    <row r="1556" spans="2:6" x14ac:dyDescent="0.35">
      <c r="B1556" s="6"/>
      <c r="C1556" s="6"/>
      <c r="D1556" s="6"/>
      <c r="E1556" s="28">
        <f t="shared" si="48"/>
        <v>0</v>
      </c>
      <c r="F1556" s="28">
        <f t="shared" si="49"/>
        <v>0</v>
      </c>
    </row>
    <row r="1557" spans="2:6" x14ac:dyDescent="0.35">
      <c r="B1557" s="6"/>
      <c r="C1557" s="6"/>
      <c r="D1557" s="6"/>
      <c r="E1557" s="28">
        <f t="shared" si="48"/>
        <v>0</v>
      </c>
      <c r="F1557" s="28">
        <f t="shared" si="49"/>
        <v>0</v>
      </c>
    </row>
    <row r="1558" spans="2:6" x14ac:dyDescent="0.35">
      <c r="B1558" s="6"/>
      <c r="C1558" s="6"/>
      <c r="D1558" s="6"/>
      <c r="E1558" s="28">
        <f t="shared" si="48"/>
        <v>0</v>
      </c>
      <c r="F1558" s="28">
        <f t="shared" si="49"/>
        <v>0</v>
      </c>
    </row>
    <row r="1559" spans="2:6" x14ac:dyDescent="0.35">
      <c r="B1559" s="6"/>
      <c r="C1559" s="6"/>
      <c r="D1559" s="6"/>
      <c r="E1559" s="28">
        <f t="shared" si="48"/>
        <v>0</v>
      </c>
      <c r="F1559" s="28">
        <f t="shared" si="49"/>
        <v>0</v>
      </c>
    </row>
    <row r="1560" spans="2:6" x14ac:dyDescent="0.35">
      <c r="B1560" s="6"/>
      <c r="C1560" s="6"/>
      <c r="D1560" s="6"/>
      <c r="E1560" s="28">
        <f t="shared" si="48"/>
        <v>0</v>
      </c>
      <c r="F1560" s="28">
        <f t="shared" si="49"/>
        <v>0</v>
      </c>
    </row>
    <row r="1561" spans="2:6" x14ac:dyDescent="0.35">
      <c r="B1561" s="6"/>
      <c r="C1561" s="6"/>
      <c r="D1561" s="6"/>
      <c r="E1561" s="28">
        <f t="shared" si="48"/>
        <v>0</v>
      </c>
      <c r="F1561" s="28">
        <f t="shared" si="49"/>
        <v>0</v>
      </c>
    </row>
    <row r="1562" spans="2:6" x14ac:dyDescent="0.35">
      <c r="B1562" s="6"/>
      <c r="C1562" s="6"/>
      <c r="D1562" s="6"/>
      <c r="E1562" s="28">
        <f t="shared" si="48"/>
        <v>0</v>
      </c>
      <c r="F1562" s="28">
        <f t="shared" si="49"/>
        <v>0</v>
      </c>
    </row>
    <row r="1563" spans="2:6" x14ac:dyDescent="0.35">
      <c r="B1563" s="6"/>
      <c r="C1563" s="6"/>
      <c r="D1563" s="6"/>
      <c r="E1563" s="28">
        <f t="shared" si="48"/>
        <v>0</v>
      </c>
      <c r="F1563" s="28">
        <f t="shared" si="49"/>
        <v>0</v>
      </c>
    </row>
    <row r="1564" spans="2:6" x14ac:dyDescent="0.35">
      <c r="B1564" s="6"/>
      <c r="C1564" s="6"/>
      <c r="D1564" s="6"/>
      <c r="E1564" s="28">
        <f t="shared" si="48"/>
        <v>0</v>
      </c>
      <c r="F1564" s="28">
        <f t="shared" si="49"/>
        <v>0</v>
      </c>
    </row>
    <row r="1565" spans="2:6" x14ac:dyDescent="0.35">
      <c r="B1565" s="6"/>
      <c r="C1565" s="6"/>
      <c r="D1565" s="6"/>
      <c r="E1565" s="28">
        <f t="shared" si="48"/>
        <v>0</v>
      </c>
      <c r="F1565" s="28">
        <f t="shared" si="49"/>
        <v>0</v>
      </c>
    </row>
    <row r="1566" spans="2:6" x14ac:dyDescent="0.35">
      <c r="B1566" s="6"/>
      <c r="C1566" s="6"/>
      <c r="D1566" s="6"/>
      <c r="E1566" s="28">
        <f t="shared" si="48"/>
        <v>0</v>
      </c>
      <c r="F1566" s="28">
        <f t="shared" si="49"/>
        <v>0</v>
      </c>
    </row>
    <row r="1567" spans="2:6" x14ac:dyDescent="0.35">
      <c r="B1567" s="6"/>
      <c r="C1567" s="6"/>
      <c r="D1567" s="6"/>
      <c r="E1567" s="28">
        <f t="shared" si="48"/>
        <v>0</v>
      </c>
      <c r="F1567" s="28">
        <f t="shared" si="49"/>
        <v>0</v>
      </c>
    </row>
    <row r="1568" spans="2:6" x14ac:dyDescent="0.35">
      <c r="B1568" s="6"/>
      <c r="C1568" s="6"/>
      <c r="D1568" s="6"/>
      <c r="E1568" s="28">
        <f t="shared" si="48"/>
        <v>0</v>
      </c>
      <c r="F1568" s="28">
        <f t="shared" si="49"/>
        <v>0</v>
      </c>
    </row>
    <row r="1569" spans="2:6" x14ac:dyDescent="0.35">
      <c r="B1569" s="6"/>
      <c r="C1569" s="6"/>
      <c r="D1569" s="6"/>
      <c r="E1569" s="28">
        <f t="shared" si="48"/>
        <v>0</v>
      </c>
      <c r="F1569" s="28">
        <f t="shared" si="49"/>
        <v>0</v>
      </c>
    </row>
    <row r="1570" spans="2:6" x14ac:dyDescent="0.35">
      <c r="B1570" s="6"/>
      <c r="C1570" s="6"/>
      <c r="D1570" s="6"/>
      <c r="E1570" s="28">
        <f t="shared" si="48"/>
        <v>0</v>
      </c>
      <c r="F1570" s="28">
        <f t="shared" si="49"/>
        <v>0</v>
      </c>
    </row>
    <row r="1571" spans="2:6" x14ac:dyDescent="0.35">
      <c r="B1571" s="6"/>
      <c r="C1571" s="6"/>
      <c r="D1571" s="6"/>
      <c r="E1571" s="28">
        <f t="shared" si="48"/>
        <v>0</v>
      </c>
      <c r="F1571" s="28">
        <f t="shared" si="49"/>
        <v>0</v>
      </c>
    </row>
    <row r="1572" spans="2:6" x14ac:dyDescent="0.35">
      <c r="B1572" s="6"/>
      <c r="C1572" s="6"/>
      <c r="D1572" s="6"/>
      <c r="E1572" s="28">
        <f t="shared" si="48"/>
        <v>0</v>
      </c>
      <c r="F1572" s="28">
        <f t="shared" si="49"/>
        <v>0</v>
      </c>
    </row>
    <row r="1573" spans="2:6" x14ac:dyDescent="0.35">
      <c r="B1573" s="6"/>
      <c r="C1573" s="6"/>
      <c r="D1573" s="6"/>
      <c r="E1573" s="28">
        <f t="shared" si="48"/>
        <v>0</v>
      </c>
      <c r="F1573" s="28">
        <f t="shared" si="49"/>
        <v>0</v>
      </c>
    </row>
    <row r="1574" spans="2:6" x14ac:dyDescent="0.35">
      <c r="B1574" s="6"/>
      <c r="C1574" s="6"/>
      <c r="D1574" s="6"/>
      <c r="E1574" s="28">
        <f t="shared" si="48"/>
        <v>0</v>
      </c>
      <c r="F1574" s="28">
        <f t="shared" si="49"/>
        <v>0</v>
      </c>
    </row>
    <row r="1575" spans="2:6" x14ac:dyDescent="0.35">
      <c r="B1575" s="6"/>
      <c r="C1575" s="6"/>
      <c r="D1575" s="6"/>
      <c r="E1575" s="28">
        <f t="shared" si="48"/>
        <v>0</v>
      </c>
      <c r="F1575" s="28">
        <f t="shared" si="49"/>
        <v>0</v>
      </c>
    </row>
    <row r="1576" spans="2:6" x14ac:dyDescent="0.35">
      <c r="B1576" s="6"/>
      <c r="C1576" s="6"/>
      <c r="D1576" s="6"/>
      <c r="E1576" s="28">
        <f t="shared" si="48"/>
        <v>0</v>
      </c>
      <c r="F1576" s="28">
        <f t="shared" si="49"/>
        <v>0</v>
      </c>
    </row>
    <row r="1577" spans="2:6" x14ac:dyDescent="0.35">
      <c r="B1577" s="6"/>
      <c r="C1577" s="6"/>
      <c r="D1577" s="6"/>
      <c r="E1577" s="28">
        <f t="shared" si="48"/>
        <v>0</v>
      </c>
      <c r="F1577" s="28">
        <f t="shared" si="49"/>
        <v>0</v>
      </c>
    </row>
    <row r="1578" spans="2:6" x14ac:dyDescent="0.35">
      <c r="B1578" s="6"/>
      <c r="C1578" s="6"/>
      <c r="D1578" s="6"/>
      <c r="E1578" s="28">
        <f t="shared" si="48"/>
        <v>0</v>
      </c>
      <c r="F1578" s="28">
        <f t="shared" si="49"/>
        <v>0</v>
      </c>
    </row>
    <row r="1579" spans="2:6" x14ac:dyDescent="0.35">
      <c r="B1579" s="6"/>
      <c r="C1579" s="6"/>
      <c r="D1579" s="6"/>
      <c r="E1579" s="28">
        <f t="shared" si="48"/>
        <v>0</v>
      </c>
      <c r="F1579" s="28">
        <f t="shared" si="49"/>
        <v>0</v>
      </c>
    </row>
    <row r="1580" spans="2:6" x14ac:dyDescent="0.35">
      <c r="B1580" s="6"/>
      <c r="C1580" s="6"/>
      <c r="D1580" s="6"/>
      <c r="E1580" s="28">
        <f t="shared" si="48"/>
        <v>0</v>
      </c>
      <c r="F1580" s="28">
        <f t="shared" si="49"/>
        <v>0</v>
      </c>
    </row>
    <row r="1581" spans="2:6" x14ac:dyDescent="0.35">
      <c r="B1581" s="6"/>
      <c r="C1581" s="6"/>
      <c r="D1581" s="6"/>
      <c r="E1581" s="28">
        <f t="shared" si="48"/>
        <v>0</v>
      </c>
      <c r="F1581" s="28">
        <f t="shared" si="49"/>
        <v>0</v>
      </c>
    </row>
    <row r="1582" spans="2:6" x14ac:dyDescent="0.35">
      <c r="B1582" s="6"/>
      <c r="C1582" s="6"/>
      <c r="D1582" s="6"/>
      <c r="E1582" s="28">
        <f t="shared" si="48"/>
        <v>0</v>
      </c>
      <c r="F1582" s="28">
        <f t="shared" si="49"/>
        <v>0</v>
      </c>
    </row>
    <row r="1583" spans="2:6" x14ac:dyDescent="0.35">
      <c r="B1583" s="6"/>
      <c r="C1583" s="6"/>
      <c r="D1583" s="6"/>
      <c r="E1583" s="28">
        <f t="shared" si="48"/>
        <v>0</v>
      </c>
      <c r="F1583" s="28">
        <f t="shared" si="49"/>
        <v>0</v>
      </c>
    </row>
    <row r="1584" spans="2:6" x14ac:dyDescent="0.35">
      <c r="B1584" s="6"/>
      <c r="C1584" s="6"/>
      <c r="D1584" s="6"/>
      <c r="E1584" s="28">
        <f t="shared" si="48"/>
        <v>0</v>
      </c>
      <c r="F1584" s="28">
        <f t="shared" si="49"/>
        <v>0</v>
      </c>
    </row>
    <row r="1585" spans="2:6" x14ac:dyDescent="0.35">
      <c r="B1585" s="6"/>
      <c r="C1585" s="6"/>
      <c r="D1585" s="6"/>
      <c r="E1585" s="28">
        <f t="shared" si="48"/>
        <v>0</v>
      </c>
      <c r="F1585" s="28">
        <f t="shared" si="49"/>
        <v>0</v>
      </c>
    </row>
    <row r="1586" spans="2:6" x14ac:dyDescent="0.35">
      <c r="B1586" s="6"/>
      <c r="C1586" s="6"/>
      <c r="D1586" s="6"/>
      <c r="E1586" s="28">
        <f t="shared" si="48"/>
        <v>0</v>
      </c>
      <c r="F1586" s="28">
        <f t="shared" si="49"/>
        <v>0</v>
      </c>
    </row>
    <row r="1587" spans="2:6" x14ac:dyDescent="0.35">
      <c r="B1587" s="6"/>
      <c r="C1587" s="6"/>
      <c r="D1587" s="6"/>
      <c r="E1587" s="28">
        <f t="shared" si="48"/>
        <v>0</v>
      </c>
      <c r="F1587" s="28">
        <f t="shared" si="49"/>
        <v>0</v>
      </c>
    </row>
    <row r="1588" spans="2:6" x14ac:dyDescent="0.35">
      <c r="B1588" s="6"/>
      <c r="C1588" s="6"/>
      <c r="D1588" s="6"/>
      <c r="E1588" s="28">
        <f t="shared" si="48"/>
        <v>0</v>
      </c>
      <c r="F1588" s="28">
        <f t="shared" si="49"/>
        <v>0</v>
      </c>
    </row>
    <row r="1589" spans="2:6" x14ac:dyDescent="0.35">
      <c r="B1589" s="6"/>
      <c r="C1589" s="6"/>
      <c r="D1589" s="6"/>
      <c r="E1589" s="28">
        <f t="shared" si="48"/>
        <v>0</v>
      </c>
      <c r="F1589" s="28">
        <f t="shared" si="49"/>
        <v>0</v>
      </c>
    </row>
    <row r="1590" spans="2:6" x14ac:dyDescent="0.35">
      <c r="B1590" s="6"/>
      <c r="C1590" s="6"/>
      <c r="D1590" s="6"/>
      <c r="E1590" s="28">
        <f t="shared" si="48"/>
        <v>0</v>
      </c>
      <c r="F1590" s="28">
        <f t="shared" si="49"/>
        <v>0</v>
      </c>
    </row>
    <row r="1591" spans="2:6" x14ac:dyDescent="0.35">
      <c r="B1591" s="6"/>
      <c r="C1591" s="6"/>
      <c r="D1591" s="6"/>
      <c r="E1591" s="28">
        <f t="shared" si="48"/>
        <v>0</v>
      </c>
      <c r="F1591" s="28">
        <f t="shared" si="49"/>
        <v>0</v>
      </c>
    </row>
    <row r="1592" spans="2:6" x14ac:dyDescent="0.35">
      <c r="B1592" s="6"/>
      <c r="C1592" s="6"/>
      <c r="D1592" s="6"/>
      <c r="E1592" s="28">
        <f t="shared" si="48"/>
        <v>0</v>
      </c>
      <c r="F1592" s="28">
        <f t="shared" si="49"/>
        <v>0</v>
      </c>
    </row>
    <row r="1593" spans="2:6" x14ac:dyDescent="0.35">
      <c r="B1593" s="6"/>
      <c r="C1593" s="6"/>
      <c r="D1593" s="6"/>
      <c r="E1593" s="28">
        <f t="shared" si="48"/>
        <v>0</v>
      </c>
      <c r="F1593" s="28">
        <f t="shared" si="49"/>
        <v>0</v>
      </c>
    </row>
    <row r="1594" spans="2:6" x14ac:dyDescent="0.35">
      <c r="B1594" s="6"/>
      <c r="C1594" s="6"/>
      <c r="D1594" s="6"/>
      <c r="E1594" s="28">
        <f t="shared" si="48"/>
        <v>0</v>
      </c>
      <c r="F1594" s="28">
        <f t="shared" si="49"/>
        <v>0</v>
      </c>
    </row>
    <row r="1595" spans="2:6" x14ac:dyDescent="0.35">
      <c r="B1595" s="6"/>
      <c r="C1595" s="6"/>
      <c r="D1595" s="6"/>
      <c r="E1595" s="28">
        <f t="shared" si="48"/>
        <v>0</v>
      </c>
      <c r="F1595" s="28">
        <f t="shared" si="49"/>
        <v>0</v>
      </c>
    </row>
    <row r="1596" spans="2:6" x14ac:dyDescent="0.35">
      <c r="B1596" s="6"/>
      <c r="C1596" s="6"/>
      <c r="D1596" s="6"/>
      <c r="E1596" s="28">
        <f t="shared" si="48"/>
        <v>0</v>
      </c>
      <c r="F1596" s="28">
        <f t="shared" si="49"/>
        <v>0</v>
      </c>
    </row>
    <row r="1597" spans="2:6" x14ac:dyDescent="0.35">
      <c r="B1597" s="6"/>
      <c r="C1597" s="6"/>
      <c r="D1597" s="6"/>
      <c r="E1597" s="28">
        <f t="shared" si="48"/>
        <v>0</v>
      </c>
      <c r="F1597" s="28">
        <f t="shared" si="49"/>
        <v>0</v>
      </c>
    </row>
    <row r="1598" spans="2:6" x14ac:dyDescent="0.35">
      <c r="B1598" s="6"/>
      <c r="C1598" s="6"/>
      <c r="D1598" s="6"/>
      <c r="E1598" s="28">
        <f t="shared" si="48"/>
        <v>0</v>
      </c>
      <c r="F1598" s="28">
        <f t="shared" si="49"/>
        <v>0</v>
      </c>
    </row>
    <row r="1599" spans="2:6" x14ac:dyDescent="0.35">
      <c r="B1599" s="6"/>
      <c r="C1599" s="6"/>
      <c r="D1599" s="6"/>
      <c r="E1599" s="28">
        <f t="shared" si="48"/>
        <v>0</v>
      </c>
      <c r="F1599" s="28">
        <f t="shared" si="49"/>
        <v>0</v>
      </c>
    </row>
    <row r="1600" spans="2:6" x14ac:dyDescent="0.35">
      <c r="B1600" s="6"/>
      <c r="C1600" s="6"/>
      <c r="D1600" s="6"/>
      <c r="E1600" s="28">
        <f t="shared" si="48"/>
        <v>0</v>
      </c>
      <c r="F1600" s="28">
        <f t="shared" si="49"/>
        <v>0</v>
      </c>
    </row>
    <row r="1601" spans="2:6" x14ac:dyDescent="0.35">
      <c r="B1601" s="6"/>
      <c r="C1601" s="6"/>
      <c r="D1601" s="6"/>
      <c r="E1601" s="28">
        <f t="shared" si="48"/>
        <v>0</v>
      </c>
      <c r="F1601" s="28">
        <f t="shared" si="49"/>
        <v>0</v>
      </c>
    </row>
    <row r="1602" spans="2:6" x14ac:dyDescent="0.35">
      <c r="B1602" s="6"/>
      <c r="C1602" s="6"/>
      <c r="D1602" s="6"/>
      <c r="E1602" s="28">
        <f t="shared" si="48"/>
        <v>0</v>
      </c>
      <c r="F1602" s="28">
        <f t="shared" si="49"/>
        <v>0</v>
      </c>
    </row>
    <row r="1603" spans="2:6" x14ac:dyDescent="0.35">
      <c r="B1603" s="6"/>
      <c r="C1603" s="6"/>
      <c r="D1603" s="6"/>
      <c r="E1603" s="28">
        <f t="shared" si="48"/>
        <v>0</v>
      </c>
      <c r="F1603" s="28">
        <f t="shared" si="49"/>
        <v>0</v>
      </c>
    </row>
    <row r="1604" spans="2:6" x14ac:dyDescent="0.35">
      <c r="B1604" s="6"/>
      <c r="C1604" s="6"/>
      <c r="D1604" s="6"/>
      <c r="E1604" s="28">
        <f t="shared" si="48"/>
        <v>0</v>
      </c>
      <c r="F1604" s="28">
        <f t="shared" si="49"/>
        <v>0</v>
      </c>
    </row>
    <row r="1605" spans="2:6" x14ac:dyDescent="0.35">
      <c r="B1605" s="6"/>
      <c r="C1605" s="6"/>
      <c r="D1605" s="6"/>
      <c r="E1605" s="28">
        <f t="shared" si="48"/>
        <v>0</v>
      </c>
      <c r="F1605" s="28">
        <f t="shared" si="49"/>
        <v>0</v>
      </c>
    </row>
    <row r="1606" spans="2:6" x14ac:dyDescent="0.35">
      <c r="B1606" s="6"/>
      <c r="C1606" s="6"/>
      <c r="D1606" s="6"/>
      <c r="E1606" s="28">
        <f t="shared" si="48"/>
        <v>0</v>
      </c>
      <c r="F1606" s="28">
        <f t="shared" si="49"/>
        <v>0</v>
      </c>
    </row>
    <row r="1607" spans="2:6" x14ac:dyDescent="0.35">
      <c r="B1607" s="6"/>
      <c r="C1607" s="6"/>
      <c r="D1607" s="6"/>
      <c r="E1607" s="28">
        <f t="shared" si="48"/>
        <v>0</v>
      </c>
      <c r="F1607" s="28">
        <f t="shared" si="49"/>
        <v>0</v>
      </c>
    </row>
    <row r="1608" spans="2:6" x14ac:dyDescent="0.35">
      <c r="B1608" s="6"/>
      <c r="C1608" s="6"/>
      <c r="D1608" s="6"/>
      <c r="E1608" s="28">
        <f t="shared" si="48"/>
        <v>0</v>
      </c>
      <c r="F1608" s="28">
        <f t="shared" si="49"/>
        <v>0</v>
      </c>
    </row>
    <row r="1609" spans="2:6" x14ac:dyDescent="0.35">
      <c r="B1609" s="6"/>
      <c r="C1609" s="6"/>
      <c r="D1609" s="6"/>
      <c r="E1609" s="28">
        <f t="shared" si="48"/>
        <v>0</v>
      </c>
      <c r="F1609" s="28">
        <f t="shared" si="49"/>
        <v>0</v>
      </c>
    </row>
    <row r="1610" spans="2:6" x14ac:dyDescent="0.35">
      <c r="B1610" s="6"/>
      <c r="C1610" s="6"/>
      <c r="D1610" s="6"/>
      <c r="E1610" s="28">
        <f t="shared" si="48"/>
        <v>0</v>
      </c>
      <c r="F1610" s="28">
        <f t="shared" si="49"/>
        <v>0</v>
      </c>
    </row>
    <row r="1611" spans="2:6" x14ac:dyDescent="0.35">
      <c r="B1611" s="6"/>
      <c r="C1611" s="6"/>
      <c r="D1611" s="6"/>
      <c r="E1611" s="28">
        <f t="shared" si="48"/>
        <v>0</v>
      </c>
      <c r="F1611" s="28">
        <f t="shared" si="49"/>
        <v>0</v>
      </c>
    </row>
    <row r="1612" spans="2:6" x14ac:dyDescent="0.35">
      <c r="B1612" s="6"/>
      <c r="C1612" s="6"/>
      <c r="D1612" s="6"/>
      <c r="E1612" s="28">
        <f t="shared" ref="E1612:E1675" si="50">(CalcHostUnitsFullStack(C1612)*9000)/10000</f>
        <v>0</v>
      </c>
      <c r="F1612" s="28">
        <f t="shared" ref="F1612:F1675" si="51">E1612*D1612</f>
        <v>0</v>
      </c>
    </row>
    <row r="1613" spans="2:6" x14ac:dyDescent="0.35">
      <c r="B1613" s="6"/>
      <c r="C1613" s="6"/>
      <c r="D1613" s="6"/>
      <c r="E1613" s="28">
        <f t="shared" si="50"/>
        <v>0</v>
      </c>
      <c r="F1613" s="28">
        <f t="shared" si="51"/>
        <v>0</v>
      </c>
    </row>
    <row r="1614" spans="2:6" x14ac:dyDescent="0.35">
      <c r="B1614" s="6"/>
      <c r="C1614" s="6"/>
      <c r="D1614" s="6"/>
      <c r="E1614" s="28">
        <f t="shared" si="50"/>
        <v>0</v>
      </c>
      <c r="F1614" s="28">
        <f t="shared" si="51"/>
        <v>0</v>
      </c>
    </row>
    <row r="1615" spans="2:6" x14ac:dyDescent="0.35">
      <c r="B1615" s="6"/>
      <c r="C1615" s="6"/>
      <c r="D1615" s="6"/>
      <c r="E1615" s="28">
        <f t="shared" si="50"/>
        <v>0</v>
      </c>
      <c r="F1615" s="28">
        <f t="shared" si="51"/>
        <v>0</v>
      </c>
    </row>
    <row r="1616" spans="2:6" x14ac:dyDescent="0.35">
      <c r="B1616" s="6"/>
      <c r="C1616" s="6"/>
      <c r="D1616" s="6"/>
      <c r="E1616" s="28">
        <f t="shared" si="50"/>
        <v>0</v>
      </c>
      <c r="F1616" s="28">
        <f t="shared" si="51"/>
        <v>0</v>
      </c>
    </row>
    <row r="1617" spans="2:6" x14ac:dyDescent="0.35">
      <c r="B1617" s="6"/>
      <c r="C1617" s="6"/>
      <c r="D1617" s="6"/>
      <c r="E1617" s="28">
        <f t="shared" si="50"/>
        <v>0</v>
      </c>
      <c r="F1617" s="28">
        <f t="shared" si="51"/>
        <v>0</v>
      </c>
    </row>
    <row r="1618" spans="2:6" x14ac:dyDescent="0.35">
      <c r="B1618" s="6"/>
      <c r="C1618" s="6"/>
      <c r="D1618" s="6"/>
      <c r="E1618" s="28">
        <f t="shared" si="50"/>
        <v>0</v>
      </c>
      <c r="F1618" s="28">
        <f t="shared" si="51"/>
        <v>0</v>
      </c>
    </row>
    <row r="1619" spans="2:6" x14ac:dyDescent="0.35">
      <c r="B1619" s="6"/>
      <c r="C1619" s="6"/>
      <c r="D1619" s="6"/>
      <c r="E1619" s="28">
        <f t="shared" si="50"/>
        <v>0</v>
      </c>
      <c r="F1619" s="28">
        <f t="shared" si="51"/>
        <v>0</v>
      </c>
    </row>
    <row r="1620" spans="2:6" x14ac:dyDescent="0.35">
      <c r="B1620" s="6"/>
      <c r="C1620" s="6"/>
      <c r="D1620" s="6"/>
      <c r="E1620" s="28">
        <f t="shared" si="50"/>
        <v>0</v>
      </c>
      <c r="F1620" s="28">
        <f t="shared" si="51"/>
        <v>0</v>
      </c>
    </row>
    <row r="1621" spans="2:6" x14ac:dyDescent="0.35">
      <c r="B1621" s="6"/>
      <c r="C1621" s="6"/>
      <c r="D1621" s="6"/>
      <c r="E1621" s="28">
        <f t="shared" si="50"/>
        <v>0</v>
      </c>
      <c r="F1621" s="28">
        <f t="shared" si="51"/>
        <v>0</v>
      </c>
    </row>
    <row r="1622" spans="2:6" x14ac:dyDescent="0.35">
      <c r="B1622" s="6"/>
      <c r="C1622" s="6"/>
      <c r="D1622" s="6"/>
      <c r="E1622" s="28">
        <f t="shared" si="50"/>
        <v>0</v>
      </c>
      <c r="F1622" s="28">
        <f t="shared" si="51"/>
        <v>0</v>
      </c>
    </row>
    <row r="1623" spans="2:6" x14ac:dyDescent="0.35">
      <c r="B1623" s="6"/>
      <c r="C1623" s="6"/>
      <c r="D1623" s="6"/>
      <c r="E1623" s="28">
        <f t="shared" si="50"/>
        <v>0</v>
      </c>
      <c r="F1623" s="28">
        <f t="shared" si="51"/>
        <v>0</v>
      </c>
    </row>
    <row r="1624" spans="2:6" x14ac:dyDescent="0.35">
      <c r="B1624" s="6"/>
      <c r="C1624" s="6"/>
      <c r="D1624" s="6"/>
      <c r="E1624" s="28">
        <f t="shared" si="50"/>
        <v>0</v>
      </c>
      <c r="F1624" s="28">
        <f t="shared" si="51"/>
        <v>0</v>
      </c>
    </row>
    <row r="1625" spans="2:6" x14ac:dyDescent="0.35">
      <c r="B1625" s="6"/>
      <c r="C1625" s="6"/>
      <c r="D1625" s="6"/>
      <c r="E1625" s="28">
        <f t="shared" si="50"/>
        <v>0</v>
      </c>
      <c r="F1625" s="28">
        <f t="shared" si="51"/>
        <v>0</v>
      </c>
    </row>
    <row r="1626" spans="2:6" x14ac:dyDescent="0.35">
      <c r="B1626" s="6"/>
      <c r="C1626" s="6"/>
      <c r="D1626" s="6"/>
      <c r="E1626" s="28">
        <f t="shared" si="50"/>
        <v>0</v>
      </c>
      <c r="F1626" s="28">
        <f t="shared" si="51"/>
        <v>0</v>
      </c>
    </row>
    <row r="1627" spans="2:6" x14ac:dyDescent="0.35">
      <c r="B1627" s="6"/>
      <c r="C1627" s="6"/>
      <c r="D1627" s="6"/>
      <c r="E1627" s="28">
        <f t="shared" si="50"/>
        <v>0</v>
      </c>
      <c r="F1627" s="28">
        <f t="shared" si="51"/>
        <v>0</v>
      </c>
    </row>
    <row r="1628" spans="2:6" x14ac:dyDescent="0.35">
      <c r="B1628" s="6"/>
      <c r="C1628" s="6"/>
      <c r="D1628" s="6"/>
      <c r="E1628" s="28">
        <f t="shared" si="50"/>
        <v>0</v>
      </c>
      <c r="F1628" s="28">
        <f t="shared" si="51"/>
        <v>0</v>
      </c>
    </row>
    <row r="1629" spans="2:6" x14ac:dyDescent="0.35">
      <c r="B1629" s="6"/>
      <c r="C1629" s="6"/>
      <c r="D1629" s="6"/>
      <c r="E1629" s="28">
        <f t="shared" si="50"/>
        <v>0</v>
      </c>
      <c r="F1629" s="28">
        <f t="shared" si="51"/>
        <v>0</v>
      </c>
    </row>
    <row r="1630" spans="2:6" x14ac:dyDescent="0.35">
      <c r="B1630" s="6"/>
      <c r="C1630" s="6"/>
      <c r="D1630" s="6"/>
      <c r="E1630" s="28">
        <f t="shared" si="50"/>
        <v>0</v>
      </c>
      <c r="F1630" s="28">
        <f t="shared" si="51"/>
        <v>0</v>
      </c>
    </row>
    <row r="1631" spans="2:6" x14ac:dyDescent="0.35">
      <c r="B1631" s="6"/>
      <c r="C1631" s="6"/>
      <c r="D1631" s="6"/>
      <c r="E1631" s="28">
        <f t="shared" si="50"/>
        <v>0</v>
      </c>
      <c r="F1631" s="28">
        <f t="shared" si="51"/>
        <v>0</v>
      </c>
    </row>
    <row r="1632" spans="2:6" x14ac:dyDescent="0.35">
      <c r="B1632" s="6"/>
      <c r="C1632" s="6"/>
      <c r="D1632" s="6"/>
      <c r="E1632" s="28">
        <f t="shared" si="50"/>
        <v>0</v>
      </c>
      <c r="F1632" s="28">
        <f t="shared" si="51"/>
        <v>0</v>
      </c>
    </row>
    <row r="1633" spans="2:6" x14ac:dyDescent="0.35">
      <c r="B1633" s="6"/>
      <c r="C1633" s="6"/>
      <c r="D1633" s="6"/>
      <c r="E1633" s="28">
        <f t="shared" si="50"/>
        <v>0</v>
      </c>
      <c r="F1633" s="28">
        <f t="shared" si="51"/>
        <v>0</v>
      </c>
    </row>
    <row r="1634" spans="2:6" x14ac:dyDescent="0.35">
      <c r="B1634" s="6"/>
      <c r="C1634" s="6"/>
      <c r="D1634" s="6"/>
      <c r="E1634" s="28">
        <f t="shared" si="50"/>
        <v>0</v>
      </c>
      <c r="F1634" s="28">
        <f t="shared" si="51"/>
        <v>0</v>
      </c>
    </row>
    <row r="1635" spans="2:6" x14ac:dyDescent="0.35">
      <c r="B1635" s="6"/>
      <c r="C1635" s="6"/>
      <c r="D1635" s="6"/>
      <c r="E1635" s="28">
        <f t="shared" si="50"/>
        <v>0</v>
      </c>
      <c r="F1635" s="28">
        <f t="shared" si="51"/>
        <v>0</v>
      </c>
    </row>
    <row r="1636" spans="2:6" x14ac:dyDescent="0.35">
      <c r="B1636" s="6"/>
      <c r="C1636" s="6"/>
      <c r="D1636" s="6"/>
      <c r="E1636" s="28">
        <f t="shared" si="50"/>
        <v>0</v>
      </c>
      <c r="F1636" s="28">
        <f t="shared" si="51"/>
        <v>0</v>
      </c>
    </row>
    <row r="1637" spans="2:6" x14ac:dyDescent="0.35">
      <c r="B1637" s="6"/>
      <c r="C1637" s="6"/>
      <c r="D1637" s="6"/>
      <c r="E1637" s="28">
        <f t="shared" si="50"/>
        <v>0</v>
      </c>
      <c r="F1637" s="28">
        <f t="shared" si="51"/>
        <v>0</v>
      </c>
    </row>
    <row r="1638" spans="2:6" x14ac:dyDescent="0.35">
      <c r="B1638" s="6"/>
      <c r="C1638" s="6"/>
      <c r="D1638" s="6"/>
      <c r="E1638" s="28">
        <f t="shared" si="50"/>
        <v>0</v>
      </c>
      <c r="F1638" s="28">
        <f t="shared" si="51"/>
        <v>0</v>
      </c>
    </row>
    <row r="1639" spans="2:6" x14ac:dyDescent="0.35">
      <c r="B1639" s="6"/>
      <c r="C1639" s="6"/>
      <c r="D1639" s="6"/>
      <c r="E1639" s="28">
        <f t="shared" si="50"/>
        <v>0</v>
      </c>
      <c r="F1639" s="28">
        <f t="shared" si="51"/>
        <v>0</v>
      </c>
    </row>
    <row r="1640" spans="2:6" x14ac:dyDescent="0.35">
      <c r="B1640" s="6"/>
      <c r="C1640" s="6"/>
      <c r="D1640" s="6"/>
      <c r="E1640" s="28">
        <f t="shared" si="50"/>
        <v>0</v>
      </c>
      <c r="F1640" s="28">
        <f t="shared" si="51"/>
        <v>0</v>
      </c>
    </row>
    <row r="1641" spans="2:6" x14ac:dyDescent="0.35">
      <c r="B1641" s="6"/>
      <c r="C1641" s="6"/>
      <c r="D1641" s="6"/>
      <c r="E1641" s="28">
        <f t="shared" si="50"/>
        <v>0</v>
      </c>
      <c r="F1641" s="28">
        <f t="shared" si="51"/>
        <v>0</v>
      </c>
    </row>
    <row r="1642" spans="2:6" x14ac:dyDescent="0.35">
      <c r="B1642" s="6"/>
      <c r="C1642" s="6"/>
      <c r="D1642" s="6"/>
      <c r="E1642" s="28">
        <f t="shared" si="50"/>
        <v>0</v>
      </c>
      <c r="F1642" s="28">
        <f t="shared" si="51"/>
        <v>0</v>
      </c>
    </row>
    <row r="1643" spans="2:6" x14ac:dyDescent="0.35">
      <c r="B1643" s="6"/>
      <c r="C1643" s="6"/>
      <c r="D1643" s="6"/>
      <c r="E1643" s="28">
        <f t="shared" si="50"/>
        <v>0</v>
      </c>
      <c r="F1643" s="28">
        <f t="shared" si="51"/>
        <v>0</v>
      </c>
    </row>
    <row r="1644" spans="2:6" x14ac:dyDescent="0.35">
      <c r="B1644" s="6"/>
      <c r="C1644" s="6"/>
      <c r="D1644" s="6"/>
      <c r="E1644" s="28">
        <f t="shared" si="50"/>
        <v>0</v>
      </c>
      <c r="F1644" s="28">
        <f t="shared" si="51"/>
        <v>0</v>
      </c>
    </row>
    <row r="1645" spans="2:6" x14ac:dyDescent="0.35">
      <c r="B1645" s="6"/>
      <c r="C1645" s="6"/>
      <c r="D1645" s="6"/>
      <c r="E1645" s="28">
        <f t="shared" si="50"/>
        <v>0</v>
      </c>
      <c r="F1645" s="28">
        <f t="shared" si="51"/>
        <v>0</v>
      </c>
    </row>
    <row r="1646" spans="2:6" x14ac:dyDescent="0.35">
      <c r="B1646" s="6"/>
      <c r="C1646" s="6"/>
      <c r="D1646" s="6"/>
      <c r="E1646" s="28">
        <f t="shared" si="50"/>
        <v>0</v>
      </c>
      <c r="F1646" s="28">
        <f t="shared" si="51"/>
        <v>0</v>
      </c>
    </row>
    <row r="1647" spans="2:6" x14ac:dyDescent="0.35">
      <c r="B1647" s="6"/>
      <c r="C1647" s="6"/>
      <c r="D1647" s="6"/>
      <c r="E1647" s="28">
        <f t="shared" si="50"/>
        <v>0</v>
      </c>
      <c r="F1647" s="28">
        <f t="shared" si="51"/>
        <v>0</v>
      </c>
    </row>
    <row r="1648" spans="2:6" x14ac:dyDescent="0.35">
      <c r="B1648" s="6"/>
      <c r="C1648" s="6"/>
      <c r="D1648" s="6"/>
      <c r="E1648" s="28">
        <f t="shared" si="50"/>
        <v>0</v>
      </c>
      <c r="F1648" s="28">
        <f t="shared" si="51"/>
        <v>0</v>
      </c>
    </row>
    <row r="1649" spans="2:6" x14ac:dyDescent="0.35">
      <c r="B1649" s="6"/>
      <c r="C1649" s="6"/>
      <c r="D1649" s="6"/>
      <c r="E1649" s="28">
        <f t="shared" si="50"/>
        <v>0</v>
      </c>
      <c r="F1649" s="28">
        <f t="shared" si="51"/>
        <v>0</v>
      </c>
    </row>
    <row r="1650" spans="2:6" x14ac:dyDescent="0.35">
      <c r="B1650" s="6"/>
      <c r="C1650" s="6"/>
      <c r="D1650" s="6"/>
      <c r="E1650" s="28">
        <f t="shared" si="50"/>
        <v>0</v>
      </c>
      <c r="F1650" s="28">
        <f t="shared" si="51"/>
        <v>0</v>
      </c>
    </row>
    <row r="1651" spans="2:6" x14ac:dyDescent="0.35">
      <c r="B1651" s="6"/>
      <c r="C1651" s="6"/>
      <c r="D1651" s="6"/>
      <c r="E1651" s="28">
        <f t="shared" si="50"/>
        <v>0</v>
      </c>
      <c r="F1651" s="28">
        <f t="shared" si="51"/>
        <v>0</v>
      </c>
    </row>
    <row r="1652" spans="2:6" x14ac:dyDescent="0.35">
      <c r="B1652" s="6"/>
      <c r="C1652" s="6"/>
      <c r="D1652" s="6"/>
      <c r="E1652" s="28">
        <f t="shared" si="50"/>
        <v>0</v>
      </c>
      <c r="F1652" s="28">
        <f t="shared" si="51"/>
        <v>0</v>
      </c>
    </row>
    <row r="1653" spans="2:6" x14ac:dyDescent="0.35">
      <c r="B1653" s="6"/>
      <c r="C1653" s="6"/>
      <c r="D1653" s="6"/>
      <c r="E1653" s="28">
        <f t="shared" si="50"/>
        <v>0</v>
      </c>
      <c r="F1653" s="28">
        <f t="shared" si="51"/>
        <v>0</v>
      </c>
    </row>
    <row r="1654" spans="2:6" x14ac:dyDescent="0.35">
      <c r="B1654" s="6"/>
      <c r="C1654" s="6"/>
      <c r="D1654" s="6"/>
      <c r="E1654" s="28">
        <f t="shared" si="50"/>
        <v>0</v>
      </c>
      <c r="F1654" s="28">
        <f t="shared" si="51"/>
        <v>0</v>
      </c>
    </row>
    <row r="1655" spans="2:6" x14ac:dyDescent="0.35">
      <c r="B1655" s="6"/>
      <c r="C1655" s="6"/>
      <c r="D1655" s="6"/>
      <c r="E1655" s="28">
        <f t="shared" si="50"/>
        <v>0</v>
      </c>
      <c r="F1655" s="28">
        <f t="shared" si="51"/>
        <v>0</v>
      </c>
    </row>
    <row r="1656" spans="2:6" x14ac:dyDescent="0.35">
      <c r="B1656" s="6"/>
      <c r="C1656" s="6"/>
      <c r="D1656" s="6"/>
      <c r="E1656" s="28">
        <f t="shared" si="50"/>
        <v>0</v>
      </c>
      <c r="F1656" s="28">
        <f t="shared" si="51"/>
        <v>0</v>
      </c>
    </row>
    <row r="1657" spans="2:6" x14ac:dyDescent="0.35">
      <c r="B1657" s="6"/>
      <c r="C1657" s="6"/>
      <c r="D1657" s="6"/>
      <c r="E1657" s="28">
        <f t="shared" si="50"/>
        <v>0</v>
      </c>
      <c r="F1657" s="28">
        <f t="shared" si="51"/>
        <v>0</v>
      </c>
    </row>
    <row r="1658" spans="2:6" x14ac:dyDescent="0.35">
      <c r="B1658" s="6"/>
      <c r="C1658" s="6"/>
      <c r="D1658" s="6"/>
      <c r="E1658" s="28">
        <f t="shared" si="50"/>
        <v>0</v>
      </c>
      <c r="F1658" s="28">
        <f t="shared" si="51"/>
        <v>0</v>
      </c>
    </row>
    <row r="1659" spans="2:6" x14ac:dyDescent="0.35">
      <c r="B1659" s="6"/>
      <c r="C1659" s="6"/>
      <c r="D1659" s="6"/>
      <c r="E1659" s="28">
        <f t="shared" si="50"/>
        <v>0</v>
      </c>
      <c r="F1659" s="28">
        <f t="shared" si="51"/>
        <v>0</v>
      </c>
    </row>
    <row r="1660" spans="2:6" x14ac:dyDescent="0.35">
      <c r="B1660" s="6"/>
      <c r="C1660" s="6"/>
      <c r="D1660" s="6"/>
      <c r="E1660" s="28">
        <f t="shared" si="50"/>
        <v>0</v>
      </c>
      <c r="F1660" s="28">
        <f t="shared" si="51"/>
        <v>0</v>
      </c>
    </row>
    <row r="1661" spans="2:6" x14ac:dyDescent="0.35">
      <c r="B1661" s="6"/>
      <c r="C1661" s="6"/>
      <c r="D1661" s="6"/>
      <c r="E1661" s="28">
        <f t="shared" si="50"/>
        <v>0</v>
      </c>
      <c r="F1661" s="28">
        <f t="shared" si="51"/>
        <v>0</v>
      </c>
    </row>
    <row r="1662" spans="2:6" x14ac:dyDescent="0.35">
      <c r="B1662" s="6"/>
      <c r="C1662" s="6"/>
      <c r="D1662" s="6"/>
      <c r="E1662" s="28">
        <f t="shared" si="50"/>
        <v>0</v>
      </c>
      <c r="F1662" s="28">
        <f t="shared" si="51"/>
        <v>0</v>
      </c>
    </row>
    <row r="1663" spans="2:6" x14ac:dyDescent="0.35">
      <c r="B1663" s="6"/>
      <c r="C1663" s="6"/>
      <c r="D1663" s="6"/>
      <c r="E1663" s="28">
        <f t="shared" si="50"/>
        <v>0</v>
      </c>
      <c r="F1663" s="28">
        <f t="shared" si="51"/>
        <v>0</v>
      </c>
    </row>
    <row r="1664" spans="2:6" x14ac:dyDescent="0.35">
      <c r="B1664" s="6"/>
      <c r="C1664" s="6"/>
      <c r="D1664" s="6"/>
      <c r="E1664" s="28">
        <f t="shared" si="50"/>
        <v>0</v>
      </c>
      <c r="F1664" s="28">
        <f t="shared" si="51"/>
        <v>0</v>
      </c>
    </row>
    <row r="1665" spans="2:6" x14ac:dyDescent="0.35">
      <c r="B1665" s="6"/>
      <c r="C1665" s="6"/>
      <c r="D1665" s="6"/>
      <c r="E1665" s="28">
        <f t="shared" si="50"/>
        <v>0</v>
      </c>
      <c r="F1665" s="28">
        <f t="shared" si="51"/>
        <v>0</v>
      </c>
    </row>
    <row r="1666" spans="2:6" x14ac:dyDescent="0.35">
      <c r="B1666" s="6"/>
      <c r="C1666" s="6"/>
      <c r="D1666" s="6"/>
      <c r="E1666" s="28">
        <f t="shared" si="50"/>
        <v>0</v>
      </c>
      <c r="F1666" s="28">
        <f t="shared" si="51"/>
        <v>0</v>
      </c>
    </row>
    <row r="1667" spans="2:6" x14ac:dyDescent="0.35">
      <c r="B1667" s="6"/>
      <c r="C1667" s="6"/>
      <c r="D1667" s="6"/>
      <c r="E1667" s="28">
        <f t="shared" si="50"/>
        <v>0</v>
      </c>
      <c r="F1667" s="28">
        <f t="shared" si="51"/>
        <v>0</v>
      </c>
    </row>
    <row r="1668" spans="2:6" x14ac:dyDescent="0.35">
      <c r="B1668" s="6"/>
      <c r="C1668" s="6"/>
      <c r="D1668" s="6"/>
      <c r="E1668" s="28">
        <f t="shared" si="50"/>
        <v>0</v>
      </c>
      <c r="F1668" s="28">
        <f t="shared" si="51"/>
        <v>0</v>
      </c>
    </row>
    <row r="1669" spans="2:6" x14ac:dyDescent="0.35">
      <c r="B1669" s="6"/>
      <c r="C1669" s="6"/>
      <c r="D1669" s="6"/>
      <c r="E1669" s="28">
        <f t="shared" si="50"/>
        <v>0</v>
      </c>
      <c r="F1669" s="28">
        <f t="shared" si="51"/>
        <v>0</v>
      </c>
    </row>
    <row r="1670" spans="2:6" x14ac:dyDescent="0.35">
      <c r="B1670" s="6"/>
      <c r="C1670" s="6"/>
      <c r="D1670" s="6"/>
      <c r="E1670" s="28">
        <f t="shared" si="50"/>
        <v>0</v>
      </c>
      <c r="F1670" s="28">
        <f t="shared" si="51"/>
        <v>0</v>
      </c>
    </row>
    <row r="1671" spans="2:6" x14ac:dyDescent="0.35">
      <c r="B1671" s="6"/>
      <c r="C1671" s="6"/>
      <c r="D1671" s="6"/>
      <c r="E1671" s="28">
        <f t="shared" si="50"/>
        <v>0</v>
      </c>
      <c r="F1671" s="28">
        <f t="shared" si="51"/>
        <v>0</v>
      </c>
    </row>
    <row r="1672" spans="2:6" x14ac:dyDescent="0.35">
      <c r="B1672" s="6"/>
      <c r="C1672" s="6"/>
      <c r="D1672" s="6"/>
      <c r="E1672" s="28">
        <f t="shared" si="50"/>
        <v>0</v>
      </c>
      <c r="F1672" s="28">
        <f t="shared" si="51"/>
        <v>0</v>
      </c>
    </row>
    <row r="1673" spans="2:6" x14ac:dyDescent="0.35">
      <c r="B1673" s="6"/>
      <c r="C1673" s="6"/>
      <c r="D1673" s="6"/>
      <c r="E1673" s="28">
        <f t="shared" si="50"/>
        <v>0</v>
      </c>
      <c r="F1673" s="28">
        <f t="shared" si="51"/>
        <v>0</v>
      </c>
    </row>
    <row r="1674" spans="2:6" x14ac:dyDescent="0.35">
      <c r="B1674" s="6"/>
      <c r="C1674" s="6"/>
      <c r="D1674" s="6"/>
      <c r="E1674" s="28">
        <f t="shared" si="50"/>
        <v>0</v>
      </c>
      <c r="F1674" s="28">
        <f t="shared" si="51"/>
        <v>0</v>
      </c>
    </row>
    <row r="1675" spans="2:6" x14ac:dyDescent="0.35">
      <c r="B1675" s="6"/>
      <c r="C1675" s="6"/>
      <c r="D1675" s="6"/>
      <c r="E1675" s="28">
        <f t="shared" si="50"/>
        <v>0</v>
      </c>
      <c r="F1675" s="28">
        <f t="shared" si="51"/>
        <v>0</v>
      </c>
    </row>
    <row r="1676" spans="2:6" x14ac:dyDescent="0.35">
      <c r="B1676" s="6"/>
      <c r="C1676" s="6"/>
      <c r="D1676" s="6"/>
      <c r="E1676" s="28">
        <f t="shared" ref="E1676:E1739" si="52">(CalcHostUnitsFullStack(C1676)*9000)/10000</f>
        <v>0</v>
      </c>
      <c r="F1676" s="28">
        <f t="shared" ref="F1676:F1739" si="53">E1676*D1676</f>
        <v>0</v>
      </c>
    </row>
    <row r="1677" spans="2:6" x14ac:dyDescent="0.35">
      <c r="B1677" s="6"/>
      <c r="C1677" s="6"/>
      <c r="D1677" s="6"/>
      <c r="E1677" s="28">
        <f t="shared" si="52"/>
        <v>0</v>
      </c>
      <c r="F1677" s="28">
        <f t="shared" si="53"/>
        <v>0</v>
      </c>
    </row>
    <row r="1678" spans="2:6" x14ac:dyDescent="0.35">
      <c r="B1678" s="6"/>
      <c r="C1678" s="6"/>
      <c r="D1678" s="6"/>
      <c r="E1678" s="28">
        <f t="shared" si="52"/>
        <v>0</v>
      </c>
      <c r="F1678" s="28">
        <f t="shared" si="53"/>
        <v>0</v>
      </c>
    </row>
    <row r="1679" spans="2:6" x14ac:dyDescent="0.35">
      <c r="B1679" s="6"/>
      <c r="C1679" s="6"/>
      <c r="D1679" s="6"/>
      <c r="E1679" s="28">
        <f t="shared" si="52"/>
        <v>0</v>
      </c>
      <c r="F1679" s="28">
        <f t="shared" si="53"/>
        <v>0</v>
      </c>
    </row>
    <row r="1680" spans="2:6" x14ac:dyDescent="0.35">
      <c r="B1680" s="6"/>
      <c r="C1680" s="6"/>
      <c r="D1680" s="6"/>
      <c r="E1680" s="28">
        <f t="shared" si="52"/>
        <v>0</v>
      </c>
      <c r="F1680" s="28">
        <f t="shared" si="53"/>
        <v>0</v>
      </c>
    </row>
    <row r="1681" spans="2:6" x14ac:dyDescent="0.35">
      <c r="B1681" s="6"/>
      <c r="C1681" s="6"/>
      <c r="D1681" s="6"/>
      <c r="E1681" s="28">
        <f t="shared" si="52"/>
        <v>0</v>
      </c>
      <c r="F1681" s="28">
        <f t="shared" si="53"/>
        <v>0</v>
      </c>
    </row>
    <row r="1682" spans="2:6" x14ac:dyDescent="0.35">
      <c r="B1682" s="6"/>
      <c r="C1682" s="6"/>
      <c r="D1682" s="6"/>
      <c r="E1682" s="28">
        <f t="shared" si="52"/>
        <v>0</v>
      </c>
      <c r="F1682" s="28">
        <f t="shared" si="53"/>
        <v>0</v>
      </c>
    </row>
    <row r="1683" spans="2:6" x14ac:dyDescent="0.35">
      <c r="B1683" s="6"/>
      <c r="C1683" s="6"/>
      <c r="D1683" s="6"/>
      <c r="E1683" s="28">
        <f t="shared" si="52"/>
        <v>0</v>
      </c>
      <c r="F1683" s="28">
        <f t="shared" si="53"/>
        <v>0</v>
      </c>
    </row>
    <row r="1684" spans="2:6" x14ac:dyDescent="0.35">
      <c r="B1684" s="6"/>
      <c r="C1684" s="6"/>
      <c r="D1684" s="6"/>
      <c r="E1684" s="28">
        <f t="shared" si="52"/>
        <v>0</v>
      </c>
      <c r="F1684" s="28">
        <f t="shared" si="53"/>
        <v>0</v>
      </c>
    </row>
    <row r="1685" spans="2:6" x14ac:dyDescent="0.35">
      <c r="B1685" s="6"/>
      <c r="C1685" s="6"/>
      <c r="D1685" s="6"/>
      <c r="E1685" s="28">
        <f t="shared" si="52"/>
        <v>0</v>
      </c>
      <c r="F1685" s="28">
        <f t="shared" si="53"/>
        <v>0</v>
      </c>
    </row>
    <row r="1686" spans="2:6" x14ac:dyDescent="0.35">
      <c r="B1686" s="6"/>
      <c r="C1686" s="6"/>
      <c r="D1686" s="6"/>
      <c r="E1686" s="28">
        <f t="shared" si="52"/>
        <v>0</v>
      </c>
      <c r="F1686" s="28">
        <f t="shared" si="53"/>
        <v>0</v>
      </c>
    </row>
    <row r="1687" spans="2:6" x14ac:dyDescent="0.35">
      <c r="B1687" s="6"/>
      <c r="C1687" s="6"/>
      <c r="D1687" s="6"/>
      <c r="E1687" s="28">
        <f t="shared" si="52"/>
        <v>0</v>
      </c>
      <c r="F1687" s="28">
        <f t="shared" si="53"/>
        <v>0</v>
      </c>
    </row>
    <row r="1688" spans="2:6" x14ac:dyDescent="0.35">
      <c r="B1688" s="6"/>
      <c r="C1688" s="6"/>
      <c r="D1688" s="6"/>
      <c r="E1688" s="28">
        <f t="shared" si="52"/>
        <v>0</v>
      </c>
      <c r="F1688" s="28">
        <f t="shared" si="53"/>
        <v>0</v>
      </c>
    </row>
    <row r="1689" spans="2:6" x14ac:dyDescent="0.35">
      <c r="B1689" s="6"/>
      <c r="C1689" s="6"/>
      <c r="D1689" s="6"/>
      <c r="E1689" s="28">
        <f t="shared" si="52"/>
        <v>0</v>
      </c>
      <c r="F1689" s="28">
        <f t="shared" si="53"/>
        <v>0</v>
      </c>
    </row>
    <row r="1690" spans="2:6" x14ac:dyDescent="0.35">
      <c r="B1690" s="6"/>
      <c r="C1690" s="6"/>
      <c r="D1690" s="6"/>
      <c r="E1690" s="28">
        <f t="shared" si="52"/>
        <v>0</v>
      </c>
      <c r="F1690" s="28">
        <f t="shared" si="53"/>
        <v>0</v>
      </c>
    </row>
    <row r="1691" spans="2:6" x14ac:dyDescent="0.35">
      <c r="B1691" s="6"/>
      <c r="C1691" s="6"/>
      <c r="D1691" s="6"/>
      <c r="E1691" s="28">
        <f t="shared" si="52"/>
        <v>0</v>
      </c>
      <c r="F1691" s="28">
        <f t="shared" si="53"/>
        <v>0</v>
      </c>
    </row>
    <row r="1692" spans="2:6" x14ac:dyDescent="0.35">
      <c r="B1692" s="6"/>
      <c r="C1692" s="6"/>
      <c r="D1692" s="6"/>
      <c r="E1692" s="28">
        <f t="shared" si="52"/>
        <v>0</v>
      </c>
      <c r="F1692" s="28">
        <f t="shared" si="53"/>
        <v>0</v>
      </c>
    </row>
    <row r="1693" spans="2:6" x14ac:dyDescent="0.35">
      <c r="B1693" s="6"/>
      <c r="C1693" s="6"/>
      <c r="D1693" s="6"/>
      <c r="E1693" s="28">
        <f t="shared" si="52"/>
        <v>0</v>
      </c>
      <c r="F1693" s="28">
        <f t="shared" si="53"/>
        <v>0</v>
      </c>
    </row>
    <row r="1694" spans="2:6" x14ac:dyDescent="0.35">
      <c r="B1694" s="6"/>
      <c r="C1694" s="6"/>
      <c r="D1694" s="6"/>
      <c r="E1694" s="28">
        <f t="shared" si="52"/>
        <v>0</v>
      </c>
      <c r="F1694" s="28">
        <f t="shared" si="53"/>
        <v>0</v>
      </c>
    </row>
    <row r="1695" spans="2:6" x14ac:dyDescent="0.35">
      <c r="B1695" s="6"/>
      <c r="C1695" s="6"/>
      <c r="D1695" s="6"/>
      <c r="E1695" s="28">
        <f t="shared" si="52"/>
        <v>0</v>
      </c>
      <c r="F1695" s="28">
        <f t="shared" si="53"/>
        <v>0</v>
      </c>
    </row>
    <row r="1696" spans="2:6" x14ac:dyDescent="0.35">
      <c r="B1696" s="6"/>
      <c r="C1696" s="6"/>
      <c r="D1696" s="6"/>
      <c r="E1696" s="28">
        <f t="shared" si="52"/>
        <v>0</v>
      </c>
      <c r="F1696" s="28">
        <f t="shared" si="53"/>
        <v>0</v>
      </c>
    </row>
    <row r="1697" spans="2:6" x14ac:dyDescent="0.35">
      <c r="B1697" s="6"/>
      <c r="C1697" s="6"/>
      <c r="D1697" s="6"/>
      <c r="E1697" s="28">
        <f t="shared" si="52"/>
        <v>0</v>
      </c>
      <c r="F1697" s="28">
        <f t="shared" si="53"/>
        <v>0</v>
      </c>
    </row>
    <row r="1698" spans="2:6" x14ac:dyDescent="0.35">
      <c r="B1698" s="6"/>
      <c r="C1698" s="6"/>
      <c r="D1698" s="6"/>
      <c r="E1698" s="28">
        <f t="shared" si="52"/>
        <v>0</v>
      </c>
      <c r="F1698" s="28">
        <f t="shared" si="53"/>
        <v>0</v>
      </c>
    </row>
    <row r="1699" spans="2:6" x14ac:dyDescent="0.35">
      <c r="B1699" s="6"/>
      <c r="C1699" s="6"/>
      <c r="D1699" s="6"/>
      <c r="E1699" s="28">
        <f t="shared" si="52"/>
        <v>0</v>
      </c>
      <c r="F1699" s="28">
        <f t="shared" si="53"/>
        <v>0</v>
      </c>
    </row>
    <row r="1700" spans="2:6" x14ac:dyDescent="0.35">
      <c r="B1700" s="6"/>
      <c r="C1700" s="6"/>
      <c r="D1700" s="6"/>
      <c r="E1700" s="28">
        <f t="shared" si="52"/>
        <v>0</v>
      </c>
      <c r="F1700" s="28">
        <f t="shared" si="53"/>
        <v>0</v>
      </c>
    </row>
    <row r="1701" spans="2:6" x14ac:dyDescent="0.35">
      <c r="B1701" s="6"/>
      <c r="C1701" s="6"/>
      <c r="D1701" s="6"/>
      <c r="E1701" s="28">
        <f t="shared" si="52"/>
        <v>0</v>
      </c>
      <c r="F1701" s="28">
        <f t="shared" si="53"/>
        <v>0</v>
      </c>
    </row>
    <row r="1702" spans="2:6" x14ac:dyDescent="0.35">
      <c r="B1702" s="6"/>
      <c r="C1702" s="6"/>
      <c r="D1702" s="6"/>
      <c r="E1702" s="28">
        <f t="shared" si="52"/>
        <v>0</v>
      </c>
      <c r="F1702" s="28">
        <f t="shared" si="53"/>
        <v>0</v>
      </c>
    </row>
    <row r="1703" spans="2:6" x14ac:dyDescent="0.35">
      <c r="B1703" s="6"/>
      <c r="C1703" s="6"/>
      <c r="D1703" s="6"/>
      <c r="E1703" s="28">
        <f t="shared" si="52"/>
        <v>0</v>
      </c>
      <c r="F1703" s="28">
        <f t="shared" si="53"/>
        <v>0</v>
      </c>
    </row>
    <row r="1704" spans="2:6" x14ac:dyDescent="0.35">
      <c r="B1704" s="6"/>
      <c r="C1704" s="6"/>
      <c r="D1704" s="6"/>
      <c r="E1704" s="28">
        <f t="shared" si="52"/>
        <v>0</v>
      </c>
      <c r="F1704" s="28">
        <f t="shared" si="53"/>
        <v>0</v>
      </c>
    </row>
    <row r="1705" spans="2:6" x14ac:dyDescent="0.35">
      <c r="B1705" s="6"/>
      <c r="C1705" s="6"/>
      <c r="D1705" s="6"/>
      <c r="E1705" s="28">
        <f t="shared" si="52"/>
        <v>0</v>
      </c>
      <c r="F1705" s="28">
        <f t="shared" si="53"/>
        <v>0</v>
      </c>
    </row>
    <row r="1706" spans="2:6" x14ac:dyDescent="0.35">
      <c r="B1706" s="6"/>
      <c r="C1706" s="6"/>
      <c r="D1706" s="6"/>
      <c r="E1706" s="28">
        <f t="shared" si="52"/>
        <v>0</v>
      </c>
      <c r="F1706" s="28">
        <f t="shared" si="53"/>
        <v>0</v>
      </c>
    </row>
    <row r="1707" spans="2:6" x14ac:dyDescent="0.35">
      <c r="B1707" s="6"/>
      <c r="C1707" s="6"/>
      <c r="D1707" s="6"/>
      <c r="E1707" s="28">
        <f t="shared" si="52"/>
        <v>0</v>
      </c>
      <c r="F1707" s="28">
        <f t="shared" si="53"/>
        <v>0</v>
      </c>
    </row>
    <row r="1708" spans="2:6" x14ac:dyDescent="0.35">
      <c r="B1708" s="6"/>
      <c r="C1708" s="6"/>
      <c r="D1708" s="6"/>
      <c r="E1708" s="28">
        <f t="shared" si="52"/>
        <v>0</v>
      </c>
      <c r="F1708" s="28">
        <f t="shared" si="53"/>
        <v>0</v>
      </c>
    </row>
    <row r="1709" spans="2:6" x14ac:dyDescent="0.35">
      <c r="B1709" s="6"/>
      <c r="C1709" s="6"/>
      <c r="D1709" s="6"/>
      <c r="E1709" s="28">
        <f t="shared" si="52"/>
        <v>0</v>
      </c>
      <c r="F1709" s="28">
        <f t="shared" si="53"/>
        <v>0</v>
      </c>
    </row>
    <row r="1710" spans="2:6" x14ac:dyDescent="0.35">
      <c r="B1710" s="6"/>
      <c r="C1710" s="6"/>
      <c r="D1710" s="6"/>
      <c r="E1710" s="28">
        <f t="shared" si="52"/>
        <v>0</v>
      </c>
      <c r="F1710" s="28">
        <f t="shared" si="53"/>
        <v>0</v>
      </c>
    </row>
    <row r="1711" spans="2:6" x14ac:dyDescent="0.35">
      <c r="B1711" s="6"/>
      <c r="C1711" s="6"/>
      <c r="D1711" s="6"/>
      <c r="E1711" s="28">
        <f t="shared" si="52"/>
        <v>0</v>
      </c>
      <c r="F1711" s="28">
        <f t="shared" si="53"/>
        <v>0</v>
      </c>
    </row>
    <row r="1712" spans="2:6" x14ac:dyDescent="0.35">
      <c r="B1712" s="6"/>
      <c r="C1712" s="6"/>
      <c r="D1712" s="6"/>
      <c r="E1712" s="28">
        <f t="shared" si="52"/>
        <v>0</v>
      </c>
      <c r="F1712" s="28">
        <f t="shared" si="53"/>
        <v>0</v>
      </c>
    </row>
    <row r="1713" spans="2:6" x14ac:dyDescent="0.35">
      <c r="B1713" s="6"/>
      <c r="C1713" s="6"/>
      <c r="D1713" s="6"/>
      <c r="E1713" s="28">
        <f t="shared" si="52"/>
        <v>0</v>
      </c>
      <c r="F1713" s="28">
        <f t="shared" si="53"/>
        <v>0</v>
      </c>
    </row>
    <row r="1714" spans="2:6" x14ac:dyDescent="0.35">
      <c r="B1714" s="6"/>
      <c r="C1714" s="6"/>
      <c r="D1714" s="6"/>
      <c r="E1714" s="28">
        <f t="shared" si="52"/>
        <v>0</v>
      </c>
      <c r="F1714" s="28">
        <f t="shared" si="53"/>
        <v>0</v>
      </c>
    </row>
    <row r="1715" spans="2:6" x14ac:dyDescent="0.35">
      <c r="B1715" s="6"/>
      <c r="C1715" s="6"/>
      <c r="D1715" s="6"/>
      <c r="E1715" s="28">
        <f t="shared" si="52"/>
        <v>0</v>
      </c>
      <c r="F1715" s="28">
        <f t="shared" si="53"/>
        <v>0</v>
      </c>
    </row>
    <row r="1716" spans="2:6" x14ac:dyDescent="0.35">
      <c r="B1716" s="6"/>
      <c r="C1716" s="6"/>
      <c r="D1716" s="6"/>
      <c r="E1716" s="28">
        <f t="shared" si="52"/>
        <v>0</v>
      </c>
      <c r="F1716" s="28">
        <f t="shared" si="53"/>
        <v>0</v>
      </c>
    </row>
    <row r="1717" spans="2:6" x14ac:dyDescent="0.35">
      <c r="B1717" s="6"/>
      <c r="C1717" s="6"/>
      <c r="D1717" s="6"/>
      <c r="E1717" s="28">
        <f t="shared" si="52"/>
        <v>0</v>
      </c>
      <c r="F1717" s="28">
        <f t="shared" si="53"/>
        <v>0</v>
      </c>
    </row>
    <row r="1718" spans="2:6" x14ac:dyDescent="0.35">
      <c r="B1718" s="6"/>
      <c r="C1718" s="6"/>
      <c r="D1718" s="6"/>
      <c r="E1718" s="28">
        <f t="shared" si="52"/>
        <v>0</v>
      </c>
      <c r="F1718" s="28">
        <f t="shared" si="53"/>
        <v>0</v>
      </c>
    </row>
    <row r="1719" spans="2:6" x14ac:dyDescent="0.35">
      <c r="B1719" s="6"/>
      <c r="C1719" s="6"/>
      <c r="D1719" s="6"/>
      <c r="E1719" s="28">
        <f t="shared" si="52"/>
        <v>0</v>
      </c>
      <c r="F1719" s="28">
        <f t="shared" si="53"/>
        <v>0</v>
      </c>
    </row>
    <row r="1720" spans="2:6" x14ac:dyDescent="0.35">
      <c r="B1720" s="6"/>
      <c r="C1720" s="6"/>
      <c r="D1720" s="6"/>
      <c r="E1720" s="28">
        <f t="shared" si="52"/>
        <v>0</v>
      </c>
      <c r="F1720" s="28">
        <f t="shared" si="53"/>
        <v>0</v>
      </c>
    </row>
    <row r="1721" spans="2:6" x14ac:dyDescent="0.35">
      <c r="B1721" s="6"/>
      <c r="C1721" s="6"/>
      <c r="D1721" s="6"/>
      <c r="E1721" s="28">
        <f t="shared" si="52"/>
        <v>0</v>
      </c>
      <c r="F1721" s="28">
        <f t="shared" si="53"/>
        <v>0</v>
      </c>
    </row>
    <row r="1722" spans="2:6" x14ac:dyDescent="0.35">
      <c r="B1722" s="6"/>
      <c r="C1722" s="6"/>
      <c r="D1722" s="6"/>
      <c r="E1722" s="28">
        <f t="shared" si="52"/>
        <v>0</v>
      </c>
      <c r="F1722" s="28">
        <f t="shared" si="53"/>
        <v>0</v>
      </c>
    </row>
    <row r="1723" spans="2:6" x14ac:dyDescent="0.35">
      <c r="B1723" s="6"/>
      <c r="C1723" s="6"/>
      <c r="D1723" s="6"/>
      <c r="E1723" s="28">
        <f t="shared" si="52"/>
        <v>0</v>
      </c>
      <c r="F1723" s="28">
        <f t="shared" si="53"/>
        <v>0</v>
      </c>
    </row>
    <row r="1724" spans="2:6" x14ac:dyDescent="0.35">
      <c r="B1724" s="6"/>
      <c r="C1724" s="6"/>
      <c r="D1724" s="6"/>
      <c r="E1724" s="28">
        <f t="shared" si="52"/>
        <v>0</v>
      </c>
      <c r="F1724" s="28">
        <f t="shared" si="53"/>
        <v>0</v>
      </c>
    </row>
    <row r="1725" spans="2:6" x14ac:dyDescent="0.35">
      <c r="B1725" s="6"/>
      <c r="C1725" s="6"/>
      <c r="D1725" s="6"/>
      <c r="E1725" s="28">
        <f t="shared" si="52"/>
        <v>0</v>
      </c>
      <c r="F1725" s="28">
        <f t="shared" si="53"/>
        <v>0</v>
      </c>
    </row>
    <row r="1726" spans="2:6" x14ac:dyDescent="0.35">
      <c r="B1726" s="6"/>
      <c r="C1726" s="6"/>
      <c r="D1726" s="6"/>
      <c r="E1726" s="28">
        <f t="shared" si="52"/>
        <v>0</v>
      </c>
      <c r="F1726" s="28">
        <f t="shared" si="53"/>
        <v>0</v>
      </c>
    </row>
    <row r="1727" spans="2:6" x14ac:dyDescent="0.35">
      <c r="B1727" s="6"/>
      <c r="C1727" s="6"/>
      <c r="D1727" s="6"/>
      <c r="E1727" s="28">
        <f t="shared" si="52"/>
        <v>0</v>
      </c>
      <c r="F1727" s="28">
        <f t="shared" si="53"/>
        <v>0</v>
      </c>
    </row>
    <row r="1728" spans="2:6" x14ac:dyDescent="0.35">
      <c r="B1728" s="6"/>
      <c r="C1728" s="6"/>
      <c r="D1728" s="6"/>
      <c r="E1728" s="28">
        <f t="shared" si="52"/>
        <v>0</v>
      </c>
      <c r="F1728" s="28">
        <f t="shared" si="53"/>
        <v>0</v>
      </c>
    </row>
    <row r="1729" spans="2:6" x14ac:dyDescent="0.35">
      <c r="B1729" s="6"/>
      <c r="C1729" s="6"/>
      <c r="D1729" s="6"/>
      <c r="E1729" s="28">
        <f t="shared" si="52"/>
        <v>0</v>
      </c>
      <c r="F1729" s="28">
        <f t="shared" si="53"/>
        <v>0</v>
      </c>
    </row>
    <row r="1730" spans="2:6" x14ac:dyDescent="0.35">
      <c r="B1730" s="6"/>
      <c r="C1730" s="6"/>
      <c r="D1730" s="6"/>
      <c r="E1730" s="28">
        <f t="shared" si="52"/>
        <v>0</v>
      </c>
      <c r="F1730" s="28">
        <f t="shared" si="53"/>
        <v>0</v>
      </c>
    </row>
    <row r="1731" spans="2:6" x14ac:dyDescent="0.35">
      <c r="B1731" s="6"/>
      <c r="C1731" s="6"/>
      <c r="D1731" s="6"/>
      <c r="E1731" s="28">
        <f t="shared" si="52"/>
        <v>0</v>
      </c>
      <c r="F1731" s="28">
        <f t="shared" si="53"/>
        <v>0</v>
      </c>
    </row>
    <row r="1732" spans="2:6" x14ac:dyDescent="0.35">
      <c r="B1732" s="6"/>
      <c r="C1732" s="6"/>
      <c r="D1732" s="6"/>
      <c r="E1732" s="28">
        <f t="shared" si="52"/>
        <v>0</v>
      </c>
      <c r="F1732" s="28">
        <f t="shared" si="53"/>
        <v>0</v>
      </c>
    </row>
    <row r="1733" spans="2:6" x14ac:dyDescent="0.35">
      <c r="B1733" s="6"/>
      <c r="C1733" s="6"/>
      <c r="D1733" s="6"/>
      <c r="E1733" s="28">
        <f t="shared" si="52"/>
        <v>0</v>
      </c>
      <c r="F1733" s="28">
        <f t="shared" si="53"/>
        <v>0</v>
      </c>
    </row>
    <row r="1734" spans="2:6" x14ac:dyDescent="0.35">
      <c r="B1734" s="6"/>
      <c r="C1734" s="6"/>
      <c r="D1734" s="6"/>
      <c r="E1734" s="28">
        <f t="shared" si="52"/>
        <v>0</v>
      </c>
      <c r="F1734" s="28">
        <f t="shared" si="53"/>
        <v>0</v>
      </c>
    </row>
    <row r="1735" spans="2:6" x14ac:dyDescent="0.35">
      <c r="B1735" s="6"/>
      <c r="C1735" s="6"/>
      <c r="D1735" s="6"/>
      <c r="E1735" s="28">
        <f t="shared" si="52"/>
        <v>0</v>
      </c>
      <c r="F1735" s="28">
        <f t="shared" si="53"/>
        <v>0</v>
      </c>
    </row>
    <row r="1736" spans="2:6" x14ac:dyDescent="0.35">
      <c r="B1736" s="6"/>
      <c r="C1736" s="6"/>
      <c r="D1736" s="6"/>
      <c r="E1736" s="28">
        <f t="shared" si="52"/>
        <v>0</v>
      </c>
      <c r="F1736" s="28">
        <f t="shared" si="53"/>
        <v>0</v>
      </c>
    </row>
    <row r="1737" spans="2:6" x14ac:dyDescent="0.35">
      <c r="B1737" s="6"/>
      <c r="C1737" s="6"/>
      <c r="D1737" s="6"/>
      <c r="E1737" s="28">
        <f t="shared" si="52"/>
        <v>0</v>
      </c>
      <c r="F1737" s="28">
        <f t="shared" si="53"/>
        <v>0</v>
      </c>
    </row>
    <row r="1738" spans="2:6" x14ac:dyDescent="0.35">
      <c r="B1738" s="6"/>
      <c r="C1738" s="6"/>
      <c r="D1738" s="6"/>
      <c r="E1738" s="28">
        <f t="shared" si="52"/>
        <v>0</v>
      </c>
      <c r="F1738" s="28">
        <f t="shared" si="53"/>
        <v>0</v>
      </c>
    </row>
    <row r="1739" spans="2:6" x14ac:dyDescent="0.35">
      <c r="B1739" s="6"/>
      <c r="C1739" s="6"/>
      <c r="D1739" s="6"/>
      <c r="E1739" s="28">
        <f t="shared" si="52"/>
        <v>0</v>
      </c>
      <c r="F1739" s="28">
        <f t="shared" si="53"/>
        <v>0</v>
      </c>
    </row>
    <row r="1740" spans="2:6" x14ac:dyDescent="0.35">
      <c r="B1740" s="6"/>
      <c r="C1740" s="6"/>
      <c r="D1740" s="6"/>
      <c r="E1740" s="28">
        <f t="shared" ref="E1740:E1803" si="54">(CalcHostUnitsFullStack(C1740)*9000)/10000</f>
        <v>0</v>
      </c>
      <c r="F1740" s="28">
        <f t="shared" ref="F1740:F1803" si="55">E1740*D1740</f>
        <v>0</v>
      </c>
    </row>
    <row r="1741" spans="2:6" x14ac:dyDescent="0.35">
      <c r="B1741" s="6"/>
      <c r="C1741" s="6"/>
      <c r="D1741" s="6"/>
      <c r="E1741" s="28">
        <f t="shared" si="54"/>
        <v>0</v>
      </c>
      <c r="F1741" s="28">
        <f t="shared" si="55"/>
        <v>0</v>
      </c>
    </row>
    <row r="1742" spans="2:6" x14ac:dyDescent="0.35">
      <c r="B1742" s="6"/>
      <c r="C1742" s="6"/>
      <c r="D1742" s="6"/>
      <c r="E1742" s="28">
        <f t="shared" si="54"/>
        <v>0</v>
      </c>
      <c r="F1742" s="28">
        <f t="shared" si="55"/>
        <v>0</v>
      </c>
    </row>
    <row r="1743" spans="2:6" x14ac:dyDescent="0.35">
      <c r="B1743" s="6"/>
      <c r="C1743" s="6"/>
      <c r="D1743" s="6"/>
      <c r="E1743" s="28">
        <f t="shared" si="54"/>
        <v>0</v>
      </c>
      <c r="F1743" s="28">
        <f t="shared" si="55"/>
        <v>0</v>
      </c>
    </row>
    <row r="1744" spans="2:6" x14ac:dyDescent="0.35">
      <c r="B1744" s="6"/>
      <c r="C1744" s="6"/>
      <c r="D1744" s="6"/>
      <c r="E1744" s="28">
        <f t="shared" si="54"/>
        <v>0</v>
      </c>
      <c r="F1744" s="28">
        <f t="shared" si="55"/>
        <v>0</v>
      </c>
    </row>
    <row r="1745" spans="2:6" x14ac:dyDescent="0.35">
      <c r="B1745" s="6"/>
      <c r="C1745" s="6"/>
      <c r="D1745" s="6"/>
      <c r="E1745" s="28">
        <f t="shared" si="54"/>
        <v>0</v>
      </c>
      <c r="F1745" s="28">
        <f t="shared" si="55"/>
        <v>0</v>
      </c>
    </row>
    <row r="1746" spans="2:6" x14ac:dyDescent="0.35">
      <c r="B1746" s="6"/>
      <c r="C1746" s="6"/>
      <c r="D1746" s="6"/>
      <c r="E1746" s="28">
        <f t="shared" si="54"/>
        <v>0</v>
      </c>
      <c r="F1746" s="28">
        <f t="shared" si="55"/>
        <v>0</v>
      </c>
    </row>
    <row r="1747" spans="2:6" x14ac:dyDescent="0.35">
      <c r="B1747" s="6"/>
      <c r="C1747" s="6"/>
      <c r="D1747" s="6"/>
      <c r="E1747" s="28">
        <f t="shared" si="54"/>
        <v>0</v>
      </c>
      <c r="F1747" s="28">
        <f t="shared" si="55"/>
        <v>0</v>
      </c>
    </row>
    <row r="1748" spans="2:6" x14ac:dyDescent="0.35">
      <c r="B1748" s="6"/>
      <c r="C1748" s="6"/>
      <c r="D1748" s="6"/>
      <c r="E1748" s="28">
        <f t="shared" si="54"/>
        <v>0</v>
      </c>
      <c r="F1748" s="28">
        <f t="shared" si="55"/>
        <v>0</v>
      </c>
    </row>
    <row r="1749" spans="2:6" x14ac:dyDescent="0.35">
      <c r="B1749" s="6"/>
      <c r="C1749" s="6"/>
      <c r="D1749" s="6"/>
      <c r="E1749" s="28">
        <f t="shared" si="54"/>
        <v>0</v>
      </c>
      <c r="F1749" s="28">
        <f t="shared" si="55"/>
        <v>0</v>
      </c>
    </row>
    <row r="1750" spans="2:6" x14ac:dyDescent="0.35">
      <c r="B1750" s="6"/>
      <c r="C1750" s="6"/>
      <c r="D1750" s="6"/>
      <c r="E1750" s="28">
        <f t="shared" si="54"/>
        <v>0</v>
      </c>
      <c r="F1750" s="28">
        <f t="shared" si="55"/>
        <v>0</v>
      </c>
    </row>
    <row r="1751" spans="2:6" x14ac:dyDescent="0.35">
      <c r="B1751" s="6"/>
      <c r="C1751" s="6"/>
      <c r="D1751" s="6"/>
      <c r="E1751" s="28">
        <f t="shared" si="54"/>
        <v>0</v>
      </c>
      <c r="F1751" s="28">
        <f t="shared" si="55"/>
        <v>0</v>
      </c>
    </row>
    <row r="1752" spans="2:6" x14ac:dyDescent="0.35">
      <c r="B1752" s="6"/>
      <c r="C1752" s="6"/>
      <c r="D1752" s="6"/>
      <c r="E1752" s="28">
        <f t="shared" si="54"/>
        <v>0</v>
      </c>
      <c r="F1752" s="28">
        <f t="shared" si="55"/>
        <v>0</v>
      </c>
    </row>
    <row r="1753" spans="2:6" x14ac:dyDescent="0.35">
      <c r="B1753" s="6"/>
      <c r="C1753" s="6"/>
      <c r="D1753" s="6"/>
      <c r="E1753" s="28">
        <f t="shared" si="54"/>
        <v>0</v>
      </c>
      <c r="F1753" s="28">
        <f t="shared" si="55"/>
        <v>0</v>
      </c>
    </row>
    <row r="1754" spans="2:6" x14ac:dyDescent="0.35">
      <c r="B1754" s="6"/>
      <c r="C1754" s="6"/>
      <c r="D1754" s="6"/>
      <c r="E1754" s="28">
        <f t="shared" si="54"/>
        <v>0</v>
      </c>
      <c r="F1754" s="28">
        <f t="shared" si="55"/>
        <v>0</v>
      </c>
    </row>
    <row r="1755" spans="2:6" x14ac:dyDescent="0.35">
      <c r="B1755" s="6"/>
      <c r="C1755" s="6"/>
      <c r="D1755" s="6"/>
      <c r="E1755" s="28">
        <f t="shared" si="54"/>
        <v>0</v>
      </c>
      <c r="F1755" s="28">
        <f t="shared" si="55"/>
        <v>0</v>
      </c>
    </row>
    <row r="1756" spans="2:6" x14ac:dyDescent="0.35">
      <c r="B1756" s="6"/>
      <c r="C1756" s="6"/>
      <c r="D1756" s="6"/>
      <c r="E1756" s="28">
        <f t="shared" si="54"/>
        <v>0</v>
      </c>
      <c r="F1756" s="28">
        <f t="shared" si="55"/>
        <v>0</v>
      </c>
    </row>
    <row r="1757" spans="2:6" x14ac:dyDescent="0.35">
      <c r="B1757" s="6"/>
      <c r="C1757" s="6"/>
      <c r="D1757" s="6"/>
      <c r="E1757" s="28">
        <f t="shared" si="54"/>
        <v>0</v>
      </c>
      <c r="F1757" s="28">
        <f t="shared" si="55"/>
        <v>0</v>
      </c>
    </row>
    <row r="1758" spans="2:6" x14ac:dyDescent="0.35">
      <c r="B1758" s="6"/>
      <c r="C1758" s="6"/>
      <c r="D1758" s="6"/>
      <c r="E1758" s="28">
        <f t="shared" si="54"/>
        <v>0</v>
      </c>
      <c r="F1758" s="28">
        <f t="shared" si="55"/>
        <v>0</v>
      </c>
    </row>
    <row r="1759" spans="2:6" x14ac:dyDescent="0.35">
      <c r="B1759" s="6"/>
      <c r="C1759" s="6"/>
      <c r="D1759" s="6"/>
      <c r="E1759" s="28">
        <f t="shared" si="54"/>
        <v>0</v>
      </c>
      <c r="F1759" s="28">
        <f t="shared" si="55"/>
        <v>0</v>
      </c>
    </row>
    <row r="1760" spans="2:6" x14ac:dyDescent="0.35">
      <c r="B1760" s="6"/>
      <c r="C1760" s="6"/>
      <c r="D1760" s="6"/>
      <c r="E1760" s="28">
        <f t="shared" si="54"/>
        <v>0</v>
      </c>
      <c r="F1760" s="28">
        <f t="shared" si="55"/>
        <v>0</v>
      </c>
    </row>
    <row r="1761" spans="2:6" x14ac:dyDescent="0.35">
      <c r="B1761" s="6"/>
      <c r="C1761" s="6"/>
      <c r="D1761" s="6"/>
      <c r="E1761" s="28">
        <f t="shared" si="54"/>
        <v>0</v>
      </c>
      <c r="F1761" s="28">
        <f t="shared" si="55"/>
        <v>0</v>
      </c>
    </row>
    <row r="1762" spans="2:6" x14ac:dyDescent="0.35">
      <c r="B1762" s="6"/>
      <c r="C1762" s="6"/>
      <c r="D1762" s="6"/>
      <c r="E1762" s="28">
        <f t="shared" si="54"/>
        <v>0</v>
      </c>
      <c r="F1762" s="28">
        <f t="shared" si="55"/>
        <v>0</v>
      </c>
    </row>
    <row r="1763" spans="2:6" x14ac:dyDescent="0.35">
      <c r="B1763" s="6"/>
      <c r="C1763" s="6"/>
      <c r="D1763" s="6"/>
      <c r="E1763" s="28">
        <f t="shared" si="54"/>
        <v>0</v>
      </c>
      <c r="F1763" s="28">
        <f t="shared" si="55"/>
        <v>0</v>
      </c>
    </row>
    <row r="1764" spans="2:6" x14ac:dyDescent="0.35">
      <c r="B1764" s="6"/>
      <c r="C1764" s="6"/>
      <c r="D1764" s="6"/>
      <c r="E1764" s="28">
        <f t="shared" si="54"/>
        <v>0</v>
      </c>
      <c r="F1764" s="28">
        <f t="shared" si="55"/>
        <v>0</v>
      </c>
    </row>
    <row r="1765" spans="2:6" x14ac:dyDescent="0.35">
      <c r="B1765" s="6"/>
      <c r="C1765" s="6"/>
      <c r="D1765" s="6"/>
      <c r="E1765" s="28">
        <f t="shared" si="54"/>
        <v>0</v>
      </c>
      <c r="F1765" s="28">
        <f t="shared" si="55"/>
        <v>0</v>
      </c>
    </row>
    <row r="1766" spans="2:6" x14ac:dyDescent="0.35">
      <c r="B1766" s="6"/>
      <c r="C1766" s="6"/>
      <c r="D1766" s="6"/>
      <c r="E1766" s="28">
        <f t="shared" si="54"/>
        <v>0</v>
      </c>
      <c r="F1766" s="28">
        <f t="shared" si="55"/>
        <v>0</v>
      </c>
    </row>
    <row r="1767" spans="2:6" x14ac:dyDescent="0.35">
      <c r="B1767" s="6"/>
      <c r="C1767" s="6"/>
      <c r="D1767" s="6"/>
      <c r="E1767" s="28">
        <f t="shared" si="54"/>
        <v>0</v>
      </c>
      <c r="F1767" s="28">
        <f t="shared" si="55"/>
        <v>0</v>
      </c>
    </row>
    <row r="1768" spans="2:6" x14ac:dyDescent="0.35">
      <c r="B1768" s="6"/>
      <c r="C1768" s="6"/>
      <c r="D1768" s="6"/>
      <c r="E1768" s="28">
        <f t="shared" si="54"/>
        <v>0</v>
      </c>
      <c r="F1768" s="28">
        <f t="shared" si="55"/>
        <v>0</v>
      </c>
    </row>
    <row r="1769" spans="2:6" x14ac:dyDescent="0.35">
      <c r="B1769" s="6"/>
      <c r="C1769" s="6"/>
      <c r="D1769" s="6"/>
      <c r="E1769" s="28">
        <f t="shared" si="54"/>
        <v>0</v>
      </c>
      <c r="F1769" s="28">
        <f t="shared" si="55"/>
        <v>0</v>
      </c>
    </row>
    <row r="1770" spans="2:6" x14ac:dyDescent="0.35">
      <c r="B1770" s="6"/>
      <c r="C1770" s="6"/>
      <c r="D1770" s="6"/>
      <c r="E1770" s="28">
        <f t="shared" si="54"/>
        <v>0</v>
      </c>
      <c r="F1770" s="28">
        <f t="shared" si="55"/>
        <v>0</v>
      </c>
    </row>
    <row r="1771" spans="2:6" x14ac:dyDescent="0.35">
      <c r="B1771" s="6"/>
      <c r="C1771" s="6"/>
      <c r="D1771" s="6"/>
      <c r="E1771" s="28">
        <f t="shared" si="54"/>
        <v>0</v>
      </c>
      <c r="F1771" s="28">
        <f t="shared" si="55"/>
        <v>0</v>
      </c>
    </row>
    <row r="1772" spans="2:6" x14ac:dyDescent="0.35">
      <c r="B1772" s="6"/>
      <c r="C1772" s="6"/>
      <c r="D1772" s="6"/>
      <c r="E1772" s="28">
        <f t="shared" si="54"/>
        <v>0</v>
      </c>
      <c r="F1772" s="28">
        <f t="shared" si="55"/>
        <v>0</v>
      </c>
    </row>
    <row r="1773" spans="2:6" x14ac:dyDescent="0.35">
      <c r="B1773" s="6"/>
      <c r="C1773" s="6"/>
      <c r="D1773" s="6"/>
      <c r="E1773" s="28">
        <f t="shared" si="54"/>
        <v>0</v>
      </c>
      <c r="F1773" s="28">
        <f t="shared" si="55"/>
        <v>0</v>
      </c>
    </row>
    <row r="1774" spans="2:6" x14ac:dyDescent="0.35">
      <c r="B1774" s="6"/>
      <c r="C1774" s="6"/>
      <c r="D1774" s="6"/>
      <c r="E1774" s="28">
        <f t="shared" si="54"/>
        <v>0</v>
      </c>
      <c r="F1774" s="28">
        <f t="shared" si="55"/>
        <v>0</v>
      </c>
    </row>
    <row r="1775" spans="2:6" x14ac:dyDescent="0.35">
      <c r="B1775" s="6"/>
      <c r="C1775" s="6"/>
      <c r="D1775" s="6"/>
      <c r="E1775" s="28">
        <f t="shared" si="54"/>
        <v>0</v>
      </c>
      <c r="F1775" s="28">
        <f t="shared" si="55"/>
        <v>0</v>
      </c>
    </row>
    <row r="1776" spans="2:6" x14ac:dyDescent="0.35">
      <c r="B1776" s="6"/>
      <c r="C1776" s="6"/>
      <c r="D1776" s="6"/>
      <c r="E1776" s="28">
        <f t="shared" si="54"/>
        <v>0</v>
      </c>
      <c r="F1776" s="28">
        <f t="shared" si="55"/>
        <v>0</v>
      </c>
    </row>
    <row r="1777" spans="2:6" x14ac:dyDescent="0.35">
      <c r="B1777" s="6"/>
      <c r="C1777" s="6"/>
      <c r="D1777" s="6"/>
      <c r="E1777" s="28">
        <f t="shared" si="54"/>
        <v>0</v>
      </c>
      <c r="F1777" s="28">
        <f t="shared" si="55"/>
        <v>0</v>
      </c>
    </row>
    <row r="1778" spans="2:6" x14ac:dyDescent="0.35">
      <c r="B1778" s="6"/>
      <c r="C1778" s="6"/>
      <c r="D1778" s="6"/>
      <c r="E1778" s="28">
        <f t="shared" si="54"/>
        <v>0</v>
      </c>
      <c r="F1778" s="28">
        <f t="shared" si="55"/>
        <v>0</v>
      </c>
    </row>
    <row r="1779" spans="2:6" x14ac:dyDescent="0.35">
      <c r="B1779" s="6"/>
      <c r="C1779" s="6"/>
      <c r="D1779" s="6"/>
      <c r="E1779" s="28">
        <f t="shared" si="54"/>
        <v>0</v>
      </c>
      <c r="F1779" s="28">
        <f t="shared" si="55"/>
        <v>0</v>
      </c>
    </row>
    <row r="1780" spans="2:6" x14ac:dyDescent="0.35">
      <c r="B1780" s="6"/>
      <c r="C1780" s="6"/>
      <c r="D1780" s="6"/>
      <c r="E1780" s="28">
        <f t="shared" si="54"/>
        <v>0</v>
      </c>
      <c r="F1780" s="28">
        <f t="shared" si="55"/>
        <v>0</v>
      </c>
    </row>
    <row r="1781" spans="2:6" x14ac:dyDescent="0.35">
      <c r="B1781" s="6"/>
      <c r="C1781" s="6"/>
      <c r="D1781" s="6"/>
      <c r="E1781" s="28">
        <f t="shared" si="54"/>
        <v>0</v>
      </c>
      <c r="F1781" s="28">
        <f t="shared" si="55"/>
        <v>0</v>
      </c>
    </row>
    <row r="1782" spans="2:6" x14ac:dyDescent="0.35">
      <c r="B1782" s="6"/>
      <c r="C1782" s="6"/>
      <c r="D1782" s="6"/>
      <c r="E1782" s="28">
        <f t="shared" si="54"/>
        <v>0</v>
      </c>
      <c r="F1782" s="28">
        <f t="shared" si="55"/>
        <v>0</v>
      </c>
    </row>
    <row r="1783" spans="2:6" x14ac:dyDescent="0.35">
      <c r="B1783" s="6"/>
      <c r="C1783" s="6"/>
      <c r="D1783" s="6"/>
      <c r="E1783" s="28">
        <f t="shared" si="54"/>
        <v>0</v>
      </c>
      <c r="F1783" s="28">
        <f t="shared" si="55"/>
        <v>0</v>
      </c>
    </row>
    <row r="1784" spans="2:6" x14ac:dyDescent="0.35">
      <c r="B1784" s="6"/>
      <c r="C1784" s="6"/>
      <c r="D1784" s="6"/>
      <c r="E1784" s="28">
        <f t="shared" si="54"/>
        <v>0</v>
      </c>
      <c r="F1784" s="28">
        <f t="shared" si="55"/>
        <v>0</v>
      </c>
    </row>
    <row r="1785" spans="2:6" x14ac:dyDescent="0.35">
      <c r="B1785" s="6"/>
      <c r="C1785" s="6"/>
      <c r="D1785" s="6"/>
      <c r="E1785" s="28">
        <f t="shared" si="54"/>
        <v>0</v>
      </c>
      <c r="F1785" s="28">
        <f t="shared" si="55"/>
        <v>0</v>
      </c>
    </row>
    <row r="1786" spans="2:6" x14ac:dyDescent="0.35">
      <c r="B1786" s="6"/>
      <c r="C1786" s="6"/>
      <c r="D1786" s="6"/>
      <c r="E1786" s="28">
        <f t="shared" si="54"/>
        <v>0</v>
      </c>
      <c r="F1786" s="28">
        <f t="shared" si="55"/>
        <v>0</v>
      </c>
    </row>
    <row r="1787" spans="2:6" x14ac:dyDescent="0.35">
      <c r="B1787" s="6"/>
      <c r="C1787" s="6"/>
      <c r="D1787" s="6"/>
      <c r="E1787" s="28">
        <f t="shared" si="54"/>
        <v>0</v>
      </c>
      <c r="F1787" s="28">
        <f t="shared" si="55"/>
        <v>0</v>
      </c>
    </row>
    <row r="1788" spans="2:6" x14ac:dyDescent="0.35">
      <c r="B1788" s="6"/>
      <c r="C1788" s="6"/>
      <c r="D1788" s="6"/>
      <c r="E1788" s="28">
        <f t="shared" si="54"/>
        <v>0</v>
      </c>
      <c r="F1788" s="28">
        <f t="shared" si="55"/>
        <v>0</v>
      </c>
    </row>
    <row r="1789" spans="2:6" x14ac:dyDescent="0.35">
      <c r="B1789" s="6"/>
      <c r="C1789" s="6"/>
      <c r="D1789" s="6"/>
      <c r="E1789" s="28">
        <f t="shared" si="54"/>
        <v>0</v>
      </c>
      <c r="F1789" s="28">
        <f t="shared" si="55"/>
        <v>0</v>
      </c>
    </row>
    <row r="1790" spans="2:6" x14ac:dyDescent="0.35">
      <c r="B1790" s="6"/>
      <c r="C1790" s="6"/>
      <c r="D1790" s="6"/>
      <c r="E1790" s="28">
        <f t="shared" si="54"/>
        <v>0</v>
      </c>
      <c r="F1790" s="28">
        <f t="shared" si="55"/>
        <v>0</v>
      </c>
    </row>
    <row r="1791" spans="2:6" x14ac:dyDescent="0.35">
      <c r="B1791" s="6"/>
      <c r="C1791" s="6"/>
      <c r="D1791" s="6"/>
      <c r="E1791" s="28">
        <f t="shared" si="54"/>
        <v>0</v>
      </c>
      <c r="F1791" s="28">
        <f t="shared" si="55"/>
        <v>0</v>
      </c>
    </row>
    <row r="1792" spans="2:6" x14ac:dyDescent="0.35">
      <c r="B1792" s="6"/>
      <c r="C1792" s="6"/>
      <c r="D1792" s="6"/>
      <c r="E1792" s="28">
        <f t="shared" si="54"/>
        <v>0</v>
      </c>
      <c r="F1792" s="28">
        <f t="shared" si="55"/>
        <v>0</v>
      </c>
    </row>
    <row r="1793" spans="2:6" x14ac:dyDescent="0.35">
      <c r="B1793" s="6"/>
      <c r="C1793" s="6"/>
      <c r="D1793" s="6"/>
      <c r="E1793" s="28">
        <f t="shared" si="54"/>
        <v>0</v>
      </c>
      <c r="F1793" s="28">
        <f t="shared" si="55"/>
        <v>0</v>
      </c>
    </row>
    <row r="1794" spans="2:6" x14ac:dyDescent="0.35">
      <c r="B1794" s="6"/>
      <c r="C1794" s="6"/>
      <c r="D1794" s="6"/>
      <c r="E1794" s="28">
        <f t="shared" si="54"/>
        <v>0</v>
      </c>
      <c r="F1794" s="28">
        <f t="shared" si="55"/>
        <v>0</v>
      </c>
    </row>
    <row r="1795" spans="2:6" x14ac:dyDescent="0.35">
      <c r="B1795" s="6"/>
      <c r="C1795" s="6"/>
      <c r="D1795" s="6"/>
      <c r="E1795" s="28">
        <f t="shared" si="54"/>
        <v>0</v>
      </c>
      <c r="F1795" s="28">
        <f t="shared" si="55"/>
        <v>0</v>
      </c>
    </row>
    <row r="1796" spans="2:6" x14ac:dyDescent="0.35">
      <c r="B1796" s="6"/>
      <c r="C1796" s="6"/>
      <c r="D1796" s="6"/>
      <c r="E1796" s="28">
        <f t="shared" si="54"/>
        <v>0</v>
      </c>
      <c r="F1796" s="28">
        <f t="shared" si="55"/>
        <v>0</v>
      </c>
    </row>
    <row r="1797" spans="2:6" x14ac:dyDescent="0.35">
      <c r="B1797" s="6"/>
      <c r="C1797" s="6"/>
      <c r="D1797" s="6"/>
      <c r="E1797" s="28">
        <f t="shared" si="54"/>
        <v>0</v>
      </c>
      <c r="F1797" s="28">
        <f t="shared" si="55"/>
        <v>0</v>
      </c>
    </row>
    <row r="1798" spans="2:6" x14ac:dyDescent="0.35">
      <c r="B1798" s="6"/>
      <c r="C1798" s="6"/>
      <c r="D1798" s="6"/>
      <c r="E1798" s="28">
        <f t="shared" si="54"/>
        <v>0</v>
      </c>
      <c r="F1798" s="28">
        <f t="shared" si="55"/>
        <v>0</v>
      </c>
    </row>
    <row r="1799" spans="2:6" x14ac:dyDescent="0.35">
      <c r="B1799" s="6"/>
      <c r="C1799" s="6"/>
      <c r="D1799" s="6"/>
      <c r="E1799" s="28">
        <f t="shared" si="54"/>
        <v>0</v>
      </c>
      <c r="F1799" s="28">
        <f t="shared" si="55"/>
        <v>0</v>
      </c>
    </row>
    <row r="1800" spans="2:6" x14ac:dyDescent="0.35">
      <c r="B1800" s="6"/>
      <c r="C1800" s="6"/>
      <c r="D1800" s="6"/>
      <c r="E1800" s="28">
        <f t="shared" si="54"/>
        <v>0</v>
      </c>
      <c r="F1800" s="28">
        <f t="shared" si="55"/>
        <v>0</v>
      </c>
    </row>
    <row r="1801" spans="2:6" x14ac:dyDescent="0.35">
      <c r="B1801" s="6"/>
      <c r="C1801" s="6"/>
      <c r="D1801" s="6"/>
      <c r="E1801" s="28">
        <f t="shared" si="54"/>
        <v>0</v>
      </c>
      <c r="F1801" s="28">
        <f t="shared" si="55"/>
        <v>0</v>
      </c>
    </row>
    <row r="1802" spans="2:6" x14ac:dyDescent="0.35">
      <c r="B1802" s="6"/>
      <c r="C1802" s="6"/>
      <c r="D1802" s="6"/>
      <c r="E1802" s="28">
        <f t="shared" si="54"/>
        <v>0</v>
      </c>
      <c r="F1802" s="28">
        <f t="shared" si="55"/>
        <v>0</v>
      </c>
    </row>
    <row r="1803" spans="2:6" x14ac:dyDescent="0.35">
      <c r="B1803" s="6"/>
      <c r="C1803" s="6"/>
      <c r="D1803" s="6"/>
      <c r="E1803" s="28">
        <f t="shared" si="54"/>
        <v>0</v>
      </c>
      <c r="F1803" s="28">
        <f t="shared" si="55"/>
        <v>0</v>
      </c>
    </row>
    <row r="1804" spans="2:6" x14ac:dyDescent="0.35">
      <c r="B1804" s="6"/>
      <c r="C1804" s="6"/>
      <c r="D1804" s="6"/>
      <c r="E1804" s="28">
        <f t="shared" ref="E1804:E1867" si="56">(CalcHostUnitsFullStack(C1804)*9000)/10000</f>
        <v>0</v>
      </c>
      <c r="F1804" s="28">
        <f t="shared" ref="F1804:F1867" si="57">E1804*D1804</f>
        <v>0</v>
      </c>
    </row>
    <row r="1805" spans="2:6" x14ac:dyDescent="0.35">
      <c r="B1805" s="6"/>
      <c r="C1805" s="6"/>
      <c r="D1805" s="6"/>
      <c r="E1805" s="28">
        <f t="shared" si="56"/>
        <v>0</v>
      </c>
      <c r="F1805" s="28">
        <f t="shared" si="57"/>
        <v>0</v>
      </c>
    </row>
    <row r="1806" spans="2:6" x14ac:dyDescent="0.35">
      <c r="B1806" s="6"/>
      <c r="C1806" s="6"/>
      <c r="D1806" s="6"/>
      <c r="E1806" s="28">
        <f t="shared" si="56"/>
        <v>0</v>
      </c>
      <c r="F1806" s="28">
        <f t="shared" si="57"/>
        <v>0</v>
      </c>
    </row>
    <row r="1807" spans="2:6" x14ac:dyDescent="0.35">
      <c r="B1807" s="6"/>
      <c r="C1807" s="6"/>
      <c r="D1807" s="6"/>
      <c r="E1807" s="28">
        <f t="shared" si="56"/>
        <v>0</v>
      </c>
      <c r="F1807" s="28">
        <f t="shared" si="57"/>
        <v>0</v>
      </c>
    </row>
    <row r="1808" spans="2:6" x14ac:dyDescent="0.35">
      <c r="B1808" s="6"/>
      <c r="C1808" s="6"/>
      <c r="D1808" s="6"/>
      <c r="E1808" s="28">
        <f t="shared" si="56"/>
        <v>0</v>
      </c>
      <c r="F1808" s="28">
        <f t="shared" si="57"/>
        <v>0</v>
      </c>
    </row>
    <row r="1809" spans="2:6" x14ac:dyDescent="0.35">
      <c r="B1809" s="6"/>
      <c r="C1809" s="6"/>
      <c r="D1809" s="6"/>
      <c r="E1809" s="28">
        <f t="shared" si="56"/>
        <v>0</v>
      </c>
      <c r="F1809" s="28">
        <f t="shared" si="57"/>
        <v>0</v>
      </c>
    </row>
    <row r="1810" spans="2:6" x14ac:dyDescent="0.35">
      <c r="B1810" s="6"/>
      <c r="C1810" s="6"/>
      <c r="D1810" s="6"/>
      <c r="E1810" s="28">
        <f t="shared" si="56"/>
        <v>0</v>
      </c>
      <c r="F1810" s="28">
        <f t="shared" si="57"/>
        <v>0</v>
      </c>
    </row>
    <row r="1811" spans="2:6" x14ac:dyDescent="0.35">
      <c r="B1811" s="6"/>
      <c r="C1811" s="6"/>
      <c r="D1811" s="6"/>
      <c r="E1811" s="28">
        <f t="shared" si="56"/>
        <v>0</v>
      </c>
      <c r="F1811" s="28">
        <f t="shared" si="57"/>
        <v>0</v>
      </c>
    </row>
    <row r="1812" spans="2:6" x14ac:dyDescent="0.35">
      <c r="B1812" s="6"/>
      <c r="C1812" s="6"/>
      <c r="D1812" s="6"/>
      <c r="E1812" s="28">
        <f t="shared" si="56"/>
        <v>0</v>
      </c>
      <c r="F1812" s="28">
        <f t="shared" si="57"/>
        <v>0</v>
      </c>
    </row>
    <row r="1813" spans="2:6" x14ac:dyDescent="0.35">
      <c r="B1813" s="6"/>
      <c r="C1813" s="6"/>
      <c r="D1813" s="6"/>
      <c r="E1813" s="28">
        <f t="shared" si="56"/>
        <v>0</v>
      </c>
      <c r="F1813" s="28">
        <f t="shared" si="57"/>
        <v>0</v>
      </c>
    </row>
    <row r="1814" spans="2:6" x14ac:dyDescent="0.35">
      <c r="B1814" s="6"/>
      <c r="C1814" s="6"/>
      <c r="D1814" s="6"/>
      <c r="E1814" s="28">
        <f t="shared" si="56"/>
        <v>0</v>
      </c>
      <c r="F1814" s="28">
        <f t="shared" si="57"/>
        <v>0</v>
      </c>
    </row>
    <row r="1815" spans="2:6" x14ac:dyDescent="0.35">
      <c r="B1815" s="6"/>
      <c r="C1815" s="6"/>
      <c r="D1815" s="6"/>
      <c r="E1815" s="28">
        <f t="shared" si="56"/>
        <v>0</v>
      </c>
      <c r="F1815" s="28">
        <f t="shared" si="57"/>
        <v>0</v>
      </c>
    </row>
    <row r="1816" spans="2:6" x14ac:dyDescent="0.35">
      <c r="B1816" s="6"/>
      <c r="C1816" s="6"/>
      <c r="D1816" s="6"/>
      <c r="E1816" s="28">
        <f t="shared" si="56"/>
        <v>0</v>
      </c>
      <c r="F1816" s="28">
        <f t="shared" si="57"/>
        <v>0</v>
      </c>
    </row>
    <row r="1817" spans="2:6" x14ac:dyDescent="0.35">
      <c r="B1817" s="6"/>
      <c r="C1817" s="6"/>
      <c r="D1817" s="6"/>
      <c r="E1817" s="28">
        <f t="shared" si="56"/>
        <v>0</v>
      </c>
      <c r="F1817" s="28">
        <f t="shared" si="57"/>
        <v>0</v>
      </c>
    </row>
    <row r="1818" spans="2:6" x14ac:dyDescent="0.35">
      <c r="B1818" s="6"/>
      <c r="C1818" s="6"/>
      <c r="D1818" s="6"/>
      <c r="E1818" s="28">
        <f t="shared" si="56"/>
        <v>0</v>
      </c>
      <c r="F1818" s="28">
        <f t="shared" si="57"/>
        <v>0</v>
      </c>
    </row>
    <row r="1819" spans="2:6" x14ac:dyDescent="0.35">
      <c r="B1819" s="6"/>
      <c r="C1819" s="6"/>
      <c r="D1819" s="6"/>
      <c r="E1819" s="28">
        <f t="shared" si="56"/>
        <v>0</v>
      </c>
      <c r="F1819" s="28">
        <f t="shared" si="57"/>
        <v>0</v>
      </c>
    </row>
    <row r="1820" spans="2:6" x14ac:dyDescent="0.35">
      <c r="B1820" s="6"/>
      <c r="C1820" s="6"/>
      <c r="D1820" s="6"/>
      <c r="E1820" s="28">
        <f t="shared" si="56"/>
        <v>0</v>
      </c>
      <c r="F1820" s="28">
        <f t="shared" si="57"/>
        <v>0</v>
      </c>
    </row>
    <row r="1821" spans="2:6" x14ac:dyDescent="0.35">
      <c r="B1821" s="6"/>
      <c r="C1821" s="6"/>
      <c r="D1821" s="6"/>
      <c r="E1821" s="28">
        <f t="shared" si="56"/>
        <v>0</v>
      </c>
      <c r="F1821" s="28">
        <f t="shared" si="57"/>
        <v>0</v>
      </c>
    </row>
    <row r="1822" spans="2:6" x14ac:dyDescent="0.35">
      <c r="B1822" s="6"/>
      <c r="C1822" s="6"/>
      <c r="D1822" s="6"/>
      <c r="E1822" s="28">
        <f t="shared" si="56"/>
        <v>0</v>
      </c>
      <c r="F1822" s="28">
        <f t="shared" si="57"/>
        <v>0</v>
      </c>
    </row>
    <row r="1823" spans="2:6" x14ac:dyDescent="0.35">
      <c r="B1823" s="6"/>
      <c r="C1823" s="6"/>
      <c r="D1823" s="6"/>
      <c r="E1823" s="28">
        <f t="shared" si="56"/>
        <v>0</v>
      </c>
      <c r="F1823" s="28">
        <f t="shared" si="57"/>
        <v>0</v>
      </c>
    </row>
    <row r="1824" spans="2:6" x14ac:dyDescent="0.35">
      <c r="B1824" s="6"/>
      <c r="C1824" s="6"/>
      <c r="D1824" s="6"/>
      <c r="E1824" s="28">
        <f t="shared" si="56"/>
        <v>0</v>
      </c>
      <c r="F1824" s="28">
        <f t="shared" si="57"/>
        <v>0</v>
      </c>
    </row>
    <row r="1825" spans="2:6" x14ac:dyDescent="0.35">
      <c r="B1825" s="6"/>
      <c r="C1825" s="6"/>
      <c r="D1825" s="6"/>
      <c r="E1825" s="28">
        <f t="shared" si="56"/>
        <v>0</v>
      </c>
      <c r="F1825" s="28">
        <f t="shared" si="57"/>
        <v>0</v>
      </c>
    </row>
    <row r="1826" spans="2:6" x14ac:dyDescent="0.35">
      <c r="B1826" s="6"/>
      <c r="C1826" s="6"/>
      <c r="D1826" s="6"/>
      <c r="E1826" s="28">
        <f t="shared" si="56"/>
        <v>0</v>
      </c>
      <c r="F1826" s="28">
        <f t="shared" si="57"/>
        <v>0</v>
      </c>
    </row>
    <row r="1827" spans="2:6" x14ac:dyDescent="0.35">
      <c r="B1827" s="6"/>
      <c r="C1827" s="6"/>
      <c r="D1827" s="6"/>
      <c r="E1827" s="28">
        <f t="shared" si="56"/>
        <v>0</v>
      </c>
      <c r="F1827" s="28">
        <f t="shared" si="57"/>
        <v>0</v>
      </c>
    </row>
    <row r="1828" spans="2:6" x14ac:dyDescent="0.35">
      <c r="B1828" s="6"/>
      <c r="C1828" s="6"/>
      <c r="D1828" s="6"/>
      <c r="E1828" s="28">
        <f t="shared" si="56"/>
        <v>0</v>
      </c>
      <c r="F1828" s="28">
        <f t="shared" si="57"/>
        <v>0</v>
      </c>
    </row>
    <row r="1829" spans="2:6" x14ac:dyDescent="0.35">
      <c r="B1829" s="6"/>
      <c r="C1829" s="6"/>
      <c r="D1829" s="6"/>
      <c r="E1829" s="28">
        <f t="shared" si="56"/>
        <v>0</v>
      </c>
      <c r="F1829" s="28">
        <f t="shared" si="57"/>
        <v>0</v>
      </c>
    </row>
    <row r="1830" spans="2:6" x14ac:dyDescent="0.35">
      <c r="B1830" s="6"/>
      <c r="C1830" s="6"/>
      <c r="D1830" s="6"/>
      <c r="E1830" s="28">
        <f t="shared" si="56"/>
        <v>0</v>
      </c>
      <c r="F1830" s="28">
        <f t="shared" si="57"/>
        <v>0</v>
      </c>
    </row>
    <row r="1831" spans="2:6" x14ac:dyDescent="0.35">
      <c r="B1831" s="6"/>
      <c r="C1831" s="6"/>
      <c r="D1831" s="6"/>
      <c r="E1831" s="28">
        <f t="shared" si="56"/>
        <v>0</v>
      </c>
      <c r="F1831" s="28">
        <f t="shared" si="57"/>
        <v>0</v>
      </c>
    </row>
    <row r="1832" spans="2:6" x14ac:dyDescent="0.35">
      <c r="B1832" s="6"/>
      <c r="C1832" s="6"/>
      <c r="D1832" s="6"/>
      <c r="E1832" s="28">
        <f t="shared" si="56"/>
        <v>0</v>
      </c>
      <c r="F1832" s="28">
        <f t="shared" si="57"/>
        <v>0</v>
      </c>
    </row>
    <row r="1833" spans="2:6" x14ac:dyDescent="0.35">
      <c r="B1833" s="6"/>
      <c r="C1833" s="6"/>
      <c r="D1833" s="6"/>
      <c r="E1833" s="28">
        <f t="shared" si="56"/>
        <v>0</v>
      </c>
      <c r="F1833" s="28">
        <f t="shared" si="57"/>
        <v>0</v>
      </c>
    </row>
    <row r="1834" spans="2:6" x14ac:dyDescent="0.35">
      <c r="B1834" s="6"/>
      <c r="C1834" s="6"/>
      <c r="D1834" s="6"/>
      <c r="E1834" s="28">
        <f t="shared" si="56"/>
        <v>0</v>
      </c>
      <c r="F1834" s="28">
        <f t="shared" si="57"/>
        <v>0</v>
      </c>
    </row>
    <row r="1835" spans="2:6" x14ac:dyDescent="0.35">
      <c r="B1835" s="6"/>
      <c r="C1835" s="6"/>
      <c r="D1835" s="6"/>
      <c r="E1835" s="28">
        <f t="shared" si="56"/>
        <v>0</v>
      </c>
      <c r="F1835" s="28">
        <f t="shared" si="57"/>
        <v>0</v>
      </c>
    </row>
    <row r="1836" spans="2:6" x14ac:dyDescent="0.35">
      <c r="B1836" s="6"/>
      <c r="C1836" s="6"/>
      <c r="D1836" s="6"/>
      <c r="E1836" s="28">
        <f t="shared" si="56"/>
        <v>0</v>
      </c>
      <c r="F1836" s="28">
        <f t="shared" si="57"/>
        <v>0</v>
      </c>
    </row>
    <row r="1837" spans="2:6" x14ac:dyDescent="0.35">
      <c r="B1837" s="6"/>
      <c r="C1837" s="6"/>
      <c r="D1837" s="6"/>
      <c r="E1837" s="28">
        <f t="shared" si="56"/>
        <v>0</v>
      </c>
      <c r="F1837" s="28">
        <f t="shared" si="57"/>
        <v>0</v>
      </c>
    </row>
    <row r="1838" spans="2:6" x14ac:dyDescent="0.35">
      <c r="B1838" s="6"/>
      <c r="C1838" s="6"/>
      <c r="D1838" s="6"/>
      <c r="E1838" s="28">
        <f t="shared" si="56"/>
        <v>0</v>
      </c>
      <c r="F1838" s="28">
        <f t="shared" si="57"/>
        <v>0</v>
      </c>
    </row>
    <row r="1839" spans="2:6" x14ac:dyDescent="0.35">
      <c r="B1839" s="6"/>
      <c r="C1839" s="6"/>
      <c r="D1839" s="6"/>
      <c r="E1839" s="28">
        <f t="shared" si="56"/>
        <v>0</v>
      </c>
      <c r="F1839" s="28">
        <f t="shared" si="57"/>
        <v>0</v>
      </c>
    </row>
    <row r="1840" spans="2:6" x14ac:dyDescent="0.35">
      <c r="B1840" s="6"/>
      <c r="C1840" s="6"/>
      <c r="D1840" s="6"/>
      <c r="E1840" s="28">
        <f t="shared" si="56"/>
        <v>0</v>
      </c>
      <c r="F1840" s="28">
        <f t="shared" si="57"/>
        <v>0</v>
      </c>
    </row>
    <row r="1841" spans="2:6" x14ac:dyDescent="0.35">
      <c r="B1841" s="6"/>
      <c r="C1841" s="6"/>
      <c r="D1841" s="6"/>
      <c r="E1841" s="28">
        <f t="shared" si="56"/>
        <v>0</v>
      </c>
      <c r="F1841" s="28">
        <f t="shared" si="57"/>
        <v>0</v>
      </c>
    </row>
    <row r="1842" spans="2:6" x14ac:dyDescent="0.35">
      <c r="B1842" s="6"/>
      <c r="C1842" s="6"/>
      <c r="D1842" s="6"/>
      <c r="E1842" s="28">
        <f t="shared" si="56"/>
        <v>0</v>
      </c>
      <c r="F1842" s="28">
        <f t="shared" si="57"/>
        <v>0</v>
      </c>
    </row>
    <row r="1843" spans="2:6" x14ac:dyDescent="0.35">
      <c r="B1843" s="6"/>
      <c r="C1843" s="6"/>
      <c r="D1843" s="6"/>
      <c r="E1843" s="28">
        <f t="shared" si="56"/>
        <v>0</v>
      </c>
      <c r="F1843" s="28">
        <f t="shared" si="57"/>
        <v>0</v>
      </c>
    </row>
    <row r="1844" spans="2:6" x14ac:dyDescent="0.35">
      <c r="B1844" s="6"/>
      <c r="C1844" s="6"/>
      <c r="D1844" s="6"/>
      <c r="E1844" s="28">
        <f t="shared" si="56"/>
        <v>0</v>
      </c>
      <c r="F1844" s="28">
        <f t="shared" si="57"/>
        <v>0</v>
      </c>
    </row>
    <row r="1845" spans="2:6" x14ac:dyDescent="0.35">
      <c r="B1845" s="6"/>
      <c r="C1845" s="6"/>
      <c r="D1845" s="6"/>
      <c r="E1845" s="28">
        <f t="shared" si="56"/>
        <v>0</v>
      </c>
      <c r="F1845" s="28">
        <f t="shared" si="57"/>
        <v>0</v>
      </c>
    </row>
    <row r="1846" spans="2:6" x14ac:dyDescent="0.35">
      <c r="B1846" s="6"/>
      <c r="C1846" s="6"/>
      <c r="D1846" s="6"/>
      <c r="E1846" s="28">
        <f t="shared" si="56"/>
        <v>0</v>
      </c>
      <c r="F1846" s="28">
        <f t="shared" si="57"/>
        <v>0</v>
      </c>
    </row>
    <row r="1847" spans="2:6" x14ac:dyDescent="0.35">
      <c r="B1847" s="6"/>
      <c r="C1847" s="6"/>
      <c r="D1847" s="6"/>
      <c r="E1847" s="28">
        <f t="shared" si="56"/>
        <v>0</v>
      </c>
      <c r="F1847" s="28">
        <f t="shared" si="57"/>
        <v>0</v>
      </c>
    </row>
    <row r="1848" spans="2:6" x14ac:dyDescent="0.35">
      <c r="B1848" s="6"/>
      <c r="C1848" s="6"/>
      <c r="D1848" s="6"/>
      <c r="E1848" s="28">
        <f t="shared" si="56"/>
        <v>0</v>
      </c>
      <c r="F1848" s="28">
        <f t="shared" si="57"/>
        <v>0</v>
      </c>
    </row>
    <row r="1849" spans="2:6" x14ac:dyDescent="0.35">
      <c r="B1849" s="6"/>
      <c r="C1849" s="6"/>
      <c r="D1849" s="6"/>
      <c r="E1849" s="28">
        <f t="shared" si="56"/>
        <v>0</v>
      </c>
      <c r="F1849" s="28">
        <f t="shared" si="57"/>
        <v>0</v>
      </c>
    </row>
    <row r="1850" spans="2:6" x14ac:dyDescent="0.35">
      <c r="B1850" s="6"/>
      <c r="C1850" s="6"/>
      <c r="D1850" s="6"/>
      <c r="E1850" s="28">
        <f t="shared" si="56"/>
        <v>0</v>
      </c>
      <c r="F1850" s="28">
        <f t="shared" si="57"/>
        <v>0</v>
      </c>
    </row>
    <row r="1851" spans="2:6" x14ac:dyDescent="0.35">
      <c r="B1851" s="6"/>
      <c r="C1851" s="6"/>
      <c r="D1851" s="6"/>
      <c r="E1851" s="28">
        <f t="shared" si="56"/>
        <v>0</v>
      </c>
      <c r="F1851" s="28">
        <f t="shared" si="57"/>
        <v>0</v>
      </c>
    </row>
    <row r="1852" spans="2:6" x14ac:dyDescent="0.35">
      <c r="B1852" s="6"/>
      <c r="C1852" s="6"/>
      <c r="D1852" s="6"/>
      <c r="E1852" s="28">
        <f t="shared" si="56"/>
        <v>0</v>
      </c>
      <c r="F1852" s="28">
        <f t="shared" si="57"/>
        <v>0</v>
      </c>
    </row>
    <row r="1853" spans="2:6" x14ac:dyDescent="0.35">
      <c r="B1853" s="6"/>
      <c r="C1853" s="6"/>
      <c r="D1853" s="6"/>
      <c r="E1853" s="28">
        <f t="shared" si="56"/>
        <v>0</v>
      </c>
      <c r="F1853" s="28">
        <f t="shared" si="57"/>
        <v>0</v>
      </c>
    </row>
    <row r="1854" spans="2:6" x14ac:dyDescent="0.35">
      <c r="B1854" s="6"/>
      <c r="C1854" s="6"/>
      <c r="D1854" s="6"/>
      <c r="E1854" s="28">
        <f t="shared" si="56"/>
        <v>0</v>
      </c>
      <c r="F1854" s="28">
        <f t="shared" si="57"/>
        <v>0</v>
      </c>
    </row>
    <row r="1855" spans="2:6" x14ac:dyDescent="0.35">
      <c r="B1855" s="6"/>
      <c r="C1855" s="6"/>
      <c r="D1855" s="6"/>
      <c r="E1855" s="28">
        <f t="shared" si="56"/>
        <v>0</v>
      </c>
      <c r="F1855" s="28">
        <f t="shared" si="57"/>
        <v>0</v>
      </c>
    </row>
    <row r="1856" spans="2:6" x14ac:dyDescent="0.35">
      <c r="B1856" s="6"/>
      <c r="C1856" s="6"/>
      <c r="D1856" s="6"/>
      <c r="E1856" s="28">
        <f t="shared" si="56"/>
        <v>0</v>
      </c>
      <c r="F1856" s="28">
        <f t="shared" si="57"/>
        <v>0</v>
      </c>
    </row>
    <row r="1857" spans="2:6" x14ac:dyDescent="0.35">
      <c r="B1857" s="6"/>
      <c r="C1857" s="6"/>
      <c r="D1857" s="6"/>
      <c r="E1857" s="28">
        <f t="shared" si="56"/>
        <v>0</v>
      </c>
      <c r="F1857" s="28">
        <f t="shared" si="57"/>
        <v>0</v>
      </c>
    </row>
    <row r="1858" spans="2:6" x14ac:dyDescent="0.35">
      <c r="B1858" s="6"/>
      <c r="C1858" s="6"/>
      <c r="D1858" s="6"/>
      <c r="E1858" s="28">
        <f t="shared" si="56"/>
        <v>0</v>
      </c>
      <c r="F1858" s="28">
        <f t="shared" si="57"/>
        <v>0</v>
      </c>
    </row>
    <row r="1859" spans="2:6" x14ac:dyDescent="0.35">
      <c r="B1859" s="6"/>
      <c r="C1859" s="6"/>
      <c r="D1859" s="6"/>
      <c r="E1859" s="28">
        <f t="shared" si="56"/>
        <v>0</v>
      </c>
      <c r="F1859" s="28">
        <f t="shared" si="57"/>
        <v>0</v>
      </c>
    </row>
    <row r="1860" spans="2:6" x14ac:dyDescent="0.35">
      <c r="B1860" s="6"/>
      <c r="C1860" s="6"/>
      <c r="D1860" s="6"/>
      <c r="E1860" s="28">
        <f t="shared" si="56"/>
        <v>0</v>
      </c>
      <c r="F1860" s="28">
        <f t="shared" si="57"/>
        <v>0</v>
      </c>
    </row>
    <row r="1861" spans="2:6" x14ac:dyDescent="0.35">
      <c r="B1861" s="6"/>
      <c r="C1861" s="6"/>
      <c r="D1861" s="6"/>
      <c r="E1861" s="28">
        <f t="shared" si="56"/>
        <v>0</v>
      </c>
      <c r="F1861" s="28">
        <f t="shared" si="57"/>
        <v>0</v>
      </c>
    </row>
    <row r="1862" spans="2:6" x14ac:dyDescent="0.35">
      <c r="B1862" s="6"/>
      <c r="C1862" s="6"/>
      <c r="D1862" s="6"/>
      <c r="E1862" s="28">
        <f t="shared" si="56"/>
        <v>0</v>
      </c>
      <c r="F1862" s="28">
        <f t="shared" si="57"/>
        <v>0</v>
      </c>
    </row>
    <row r="1863" spans="2:6" x14ac:dyDescent="0.35">
      <c r="B1863" s="6"/>
      <c r="C1863" s="6"/>
      <c r="D1863" s="6"/>
      <c r="E1863" s="28">
        <f t="shared" si="56"/>
        <v>0</v>
      </c>
      <c r="F1863" s="28">
        <f t="shared" si="57"/>
        <v>0</v>
      </c>
    </row>
    <row r="1864" spans="2:6" x14ac:dyDescent="0.35">
      <c r="B1864" s="6"/>
      <c r="C1864" s="6"/>
      <c r="D1864" s="6"/>
      <c r="E1864" s="28">
        <f t="shared" si="56"/>
        <v>0</v>
      </c>
      <c r="F1864" s="28">
        <f t="shared" si="57"/>
        <v>0</v>
      </c>
    </row>
    <row r="1865" spans="2:6" x14ac:dyDescent="0.35">
      <c r="B1865" s="6"/>
      <c r="C1865" s="6"/>
      <c r="D1865" s="6"/>
      <c r="E1865" s="28">
        <f t="shared" si="56"/>
        <v>0</v>
      </c>
      <c r="F1865" s="28">
        <f t="shared" si="57"/>
        <v>0</v>
      </c>
    </row>
    <row r="1866" spans="2:6" x14ac:dyDescent="0.35">
      <c r="B1866" s="6"/>
      <c r="C1866" s="6"/>
      <c r="D1866" s="6"/>
      <c r="E1866" s="28">
        <f t="shared" si="56"/>
        <v>0</v>
      </c>
      <c r="F1866" s="28">
        <f t="shared" si="57"/>
        <v>0</v>
      </c>
    </row>
    <row r="1867" spans="2:6" x14ac:dyDescent="0.35">
      <c r="B1867" s="6"/>
      <c r="C1867" s="6"/>
      <c r="D1867" s="6"/>
      <c r="E1867" s="28">
        <f t="shared" si="56"/>
        <v>0</v>
      </c>
      <c r="F1867" s="28">
        <f t="shared" si="57"/>
        <v>0</v>
      </c>
    </row>
    <row r="1868" spans="2:6" x14ac:dyDescent="0.35">
      <c r="B1868" s="6"/>
      <c r="C1868" s="6"/>
      <c r="D1868" s="6"/>
      <c r="E1868" s="28">
        <f t="shared" ref="E1868:E1931" si="58">(CalcHostUnitsFullStack(C1868)*9000)/10000</f>
        <v>0</v>
      </c>
      <c r="F1868" s="28">
        <f t="shared" ref="F1868:F1931" si="59">E1868*D1868</f>
        <v>0</v>
      </c>
    </row>
    <row r="1869" spans="2:6" x14ac:dyDescent="0.35">
      <c r="B1869" s="6"/>
      <c r="C1869" s="6"/>
      <c r="D1869" s="6"/>
      <c r="E1869" s="28">
        <f t="shared" si="58"/>
        <v>0</v>
      </c>
      <c r="F1869" s="28">
        <f t="shared" si="59"/>
        <v>0</v>
      </c>
    </row>
    <row r="1870" spans="2:6" x14ac:dyDescent="0.35">
      <c r="B1870" s="6"/>
      <c r="C1870" s="6"/>
      <c r="D1870" s="6"/>
      <c r="E1870" s="28">
        <f t="shared" si="58"/>
        <v>0</v>
      </c>
      <c r="F1870" s="28">
        <f t="shared" si="59"/>
        <v>0</v>
      </c>
    </row>
    <row r="1871" spans="2:6" x14ac:dyDescent="0.35">
      <c r="B1871" s="6"/>
      <c r="C1871" s="6"/>
      <c r="D1871" s="6"/>
      <c r="E1871" s="28">
        <f t="shared" si="58"/>
        <v>0</v>
      </c>
      <c r="F1871" s="28">
        <f t="shared" si="59"/>
        <v>0</v>
      </c>
    </row>
    <row r="1872" spans="2:6" x14ac:dyDescent="0.35">
      <c r="B1872" s="6"/>
      <c r="C1872" s="6"/>
      <c r="D1872" s="6"/>
      <c r="E1872" s="28">
        <f t="shared" si="58"/>
        <v>0</v>
      </c>
      <c r="F1872" s="28">
        <f t="shared" si="59"/>
        <v>0</v>
      </c>
    </row>
    <row r="1873" spans="2:6" x14ac:dyDescent="0.35">
      <c r="B1873" s="6"/>
      <c r="C1873" s="6"/>
      <c r="D1873" s="6"/>
      <c r="E1873" s="28">
        <f t="shared" si="58"/>
        <v>0</v>
      </c>
      <c r="F1873" s="28">
        <f t="shared" si="59"/>
        <v>0</v>
      </c>
    </row>
    <row r="1874" spans="2:6" x14ac:dyDescent="0.35">
      <c r="B1874" s="6"/>
      <c r="C1874" s="6"/>
      <c r="D1874" s="6"/>
      <c r="E1874" s="28">
        <f t="shared" si="58"/>
        <v>0</v>
      </c>
      <c r="F1874" s="28">
        <f t="shared" si="59"/>
        <v>0</v>
      </c>
    </row>
    <row r="1875" spans="2:6" x14ac:dyDescent="0.35">
      <c r="B1875" s="6"/>
      <c r="C1875" s="6"/>
      <c r="D1875" s="6"/>
      <c r="E1875" s="28">
        <f t="shared" si="58"/>
        <v>0</v>
      </c>
      <c r="F1875" s="28">
        <f t="shared" si="59"/>
        <v>0</v>
      </c>
    </row>
    <row r="1876" spans="2:6" x14ac:dyDescent="0.35">
      <c r="B1876" s="6"/>
      <c r="C1876" s="6"/>
      <c r="D1876" s="6"/>
      <c r="E1876" s="28">
        <f t="shared" si="58"/>
        <v>0</v>
      </c>
      <c r="F1876" s="28">
        <f t="shared" si="59"/>
        <v>0</v>
      </c>
    </row>
    <row r="1877" spans="2:6" x14ac:dyDescent="0.35">
      <c r="B1877" s="6"/>
      <c r="C1877" s="6"/>
      <c r="D1877" s="6"/>
      <c r="E1877" s="28">
        <f t="shared" si="58"/>
        <v>0</v>
      </c>
      <c r="F1877" s="28">
        <f t="shared" si="59"/>
        <v>0</v>
      </c>
    </row>
    <row r="1878" spans="2:6" x14ac:dyDescent="0.35">
      <c r="B1878" s="6"/>
      <c r="C1878" s="6"/>
      <c r="D1878" s="6"/>
      <c r="E1878" s="28">
        <f t="shared" si="58"/>
        <v>0</v>
      </c>
      <c r="F1878" s="28">
        <f t="shared" si="59"/>
        <v>0</v>
      </c>
    </row>
    <row r="1879" spans="2:6" x14ac:dyDescent="0.35">
      <c r="B1879" s="6"/>
      <c r="C1879" s="6"/>
      <c r="D1879" s="6"/>
      <c r="E1879" s="28">
        <f t="shared" si="58"/>
        <v>0</v>
      </c>
      <c r="F1879" s="28">
        <f t="shared" si="59"/>
        <v>0</v>
      </c>
    </row>
    <row r="1880" spans="2:6" x14ac:dyDescent="0.35">
      <c r="B1880" s="6"/>
      <c r="C1880" s="6"/>
      <c r="D1880" s="6"/>
      <c r="E1880" s="28">
        <f t="shared" si="58"/>
        <v>0</v>
      </c>
      <c r="F1880" s="28">
        <f t="shared" si="59"/>
        <v>0</v>
      </c>
    </row>
    <row r="1881" spans="2:6" x14ac:dyDescent="0.35">
      <c r="B1881" s="6"/>
      <c r="C1881" s="6"/>
      <c r="D1881" s="6"/>
      <c r="E1881" s="28">
        <f t="shared" si="58"/>
        <v>0</v>
      </c>
      <c r="F1881" s="28">
        <f t="shared" si="59"/>
        <v>0</v>
      </c>
    </row>
    <row r="1882" spans="2:6" x14ac:dyDescent="0.35">
      <c r="B1882" s="6"/>
      <c r="C1882" s="6"/>
      <c r="D1882" s="6"/>
      <c r="E1882" s="28">
        <f t="shared" si="58"/>
        <v>0</v>
      </c>
      <c r="F1882" s="28">
        <f t="shared" si="59"/>
        <v>0</v>
      </c>
    </row>
    <row r="1883" spans="2:6" x14ac:dyDescent="0.35">
      <c r="B1883" s="6"/>
      <c r="C1883" s="6"/>
      <c r="D1883" s="6"/>
      <c r="E1883" s="28">
        <f t="shared" si="58"/>
        <v>0</v>
      </c>
      <c r="F1883" s="28">
        <f t="shared" si="59"/>
        <v>0</v>
      </c>
    </row>
    <row r="1884" spans="2:6" x14ac:dyDescent="0.35">
      <c r="B1884" s="6"/>
      <c r="C1884" s="6"/>
      <c r="D1884" s="6"/>
      <c r="E1884" s="28">
        <f t="shared" si="58"/>
        <v>0</v>
      </c>
      <c r="F1884" s="28">
        <f t="shared" si="59"/>
        <v>0</v>
      </c>
    </row>
    <row r="1885" spans="2:6" x14ac:dyDescent="0.35">
      <c r="B1885" s="6"/>
      <c r="C1885" s="6"/>
      <c r="D1885" s="6"/>
      <c r="E1885" s="28">
        <f t="shared" si="58"/>
        <v>0</v>
      </c>
      <c r="F1885" s="28">
        <f t="shared" si="59"/>
        <v>0</v>
      </c>
    </row>
    <row r="1886" spans="2:6" x14ac:dyDescent="0.35">
      <c r="B1886" s="6"/>
      <c r="C1886" s="6"/>
      <c r="D1886" s="6"/>
      <c r="E1886" s="28">
        <f t="shared" si="58"/>
        <v>0</v>
      </c>
      <c r="F1886" s="28">
        <f t="shared" si="59"/>
        <v>0</v>
      </c>
    </row>
    <row r="1887" spans="2:6" x14ac:dyDescent="0.35">
      <c r="B1887" s="6"/>
      <c r="C1887" s="6"/>
      <c r="D1887" s="6"/>
      <c r="E1887" s="28">
        <f t="shared" si="58"/>
        <v>0</v>
      </c>
      <c r="F1887" s="28">
        <f t="shared" si="59"/>
        <v>0</v>
      </c>
    </row>
    <row r="1888" spans="2:6" x14ac:dyDescent="0.35">
      <c r="B1888" s="6"/>
      <c r="C1888" s="6"/>
      <c r="D1888" s="6"/>
      <c r="E1888" s="28">
        <f t="shared" si="58"/>
        <v>0</v>
      </c>
      <c r="F1888" s="28">
        <f t="shared" si="59"/>
        <v>0</v>
      </c>
    </row>
    <row r="1889" spans="2:6" x14ac:dyDescent="0.35">
      <c r="B1889" s="6"/>
      <c r="C1889" s="6"/>
      <c r="D1889" s="6"/>
      <c r="E1889" s="28">
        <f t="shared" si="58"/>
        <v>0</v>
      </c>
      <c r="F1889" s="28">
        <f t="shared" si="59"/>
        <v>0</v>
      </c>
    </row>
    <row r="1890" spans="2:6" x14ac:dyDescent="0.35">
      <c r="B1890" s="6"/>
      <c r="C1890" s="6"/>
      <c r="D1890" s="6"/>
      <c r="E1890" s="28">
        <f t="shared" si="58"/>
        <v>0</v>
      </c>
      <c r="F1890" s="28">
        <f t="shared" si="59"/>
        <v>0</v>
      </c>
    </row>
    <row r="1891" spans="2:6" x14ac:dyDescent="0.35">
      <c r="B1891" s="6"/>
      <c r="C1891" s="6"/>
      <c r="D1891" s="6"/>
      <c r="E1891" s="28">
        <f t="shared" si="58"/>
        <v>0</v>
      </c>
      <c r="F1891" s="28">
        <f t="shared" si="59"/>
        <v>0</v>
      </c>
    </row>
    <row r="1892" spans="2:6" x14ac:dyDescent="0.35">
      <c r="B1892" s="6"/>
      <c r="C1892" s="6"/>
      <c r="D1892" s="6"/>
      <c r="E1892" s="28">
        <f t="shared" si="58"/>
        <v>0</v>
      </c>
      <c r="F1892" s="28">
        <f t="shared" si="59"/>
        <v>0</v>
      </c>
    </row>
    <row r="1893" spans="2:6" x14ac:dyDescent="0.35">
      <c r="B1893" s="6"/>
      <c r="C1893" s="6"/>
      <c r="D1893" s="6"/>
      <c r="E1893" s="28">
        <f t="shared" si="58"/>
        <v>0</v>
      </c>
      <c r="F1893" s="28">
        <f t="shared" si="59"/>
        <v>0</v>
      </c>
    </row>
    <row r="1894" spans="2:6" x14ac:dyDescent="0.35">
      <c r="B1894" s="6"/>
      <c r="C1894" s="6"/>
      <c r="D1894" s="6"/>
      <c r="E1894" s="28">
        <f t="shared" si="58"/>
        <v>0</v>
      </c>
      <c r="F1894" s="28">
        <f t="shared" si="59"/>
        <v>0</v>
      </c>
    </row>
    <row r="1895" spans="2:6" x14ac:dyDescent="0.35">
      <c r="B1895" s="6"/>
      <c r="C1895" s="6"/>
      <c r="D1895" s="6"/>
      <c r="E1895" s="28">
        <f t="shared" si="58"/>
        <v>0</v>
      </c>
      <c r="F1895" s="28">
        <f t="shared" si="59"/>
        <v>0</v>
      </c>
    </row>
    <row r="1896" spans="2:6" x14ac:dyDescent="0.35">
      <c r="B1896" s="6"/>
      <c r="C1896" s="6"/>
      <c r="D1896" s="6"/>
      <c r="E1896" s="28">
        <f t="shared" si="58"/>
        <v>0</v>
      </c>
      <c r="F1896" s="28">
        <f t="shared" si="59"/>
        <v>0</v>
      </c>
    </row>
    <row r="1897" spans="2:6" x14ac:dyDescent="0.35">
      <c r="B1897" s="6"/>
      <c r="C1897" s="6"/>
      <c r="D1897" s="6"/>
      <c r="E1897" s="28">
        <f t="shared" si="58"/>
        <v>0</v>
      </c>
      <c r="F1897" s="28">
        <f t="shared" si="59"/>
        <v>0</v>
      </c>
    </row>
    <row r="1898" spans="2:6" x14ac:dyDescent="0.35">
      <c r="B1898" s="6"/>
      <c r="C1898" s="6"/>
      <c r="D1898" s="6"/>
      <c r="E1898" s="28">
        <f t="shared" si="58"/>
        <v>0</v>
      </c>
      <c r="F1898" s="28">
        <f t="shared" si="59"/>
        <v>0</v>
      </c>
    </row>
    <row r="1899" spans="2:6" x14ac:dyDescent="0.35">
      <c r="B1899" s="6"/>
      <c r="C1899" s="6"/>
      <c r="D1899" s="6"/>
      <c r="E1899" s="28">
        <f t="shared" si="58"/>
        <v>0</v>
      </c>
      <c r="F1899" s="28">
        <f t="shared" si="59"/>
        <v>0</v>
      </c>
    </row>
    <row r="1900" spans="2:6" x14ac:dyDescent="0.35">
      <c r="B1900" s="6"/>
      <c r="C1900" s="6"/>
      <c r="D1900" s="6"/>
      <c r="E1900" s="28">
        <f t="shared" si="58"/>
        <v>0</v>
      </c>
      <c r="F1900" s="28">
        <f t="shared" si="59"/>
        <v>0</v>
      </c>
    </row>
    <row r="1901" spans="2:6" x14ac:dyDescent="0.35">
      <c r="B1901" s="6"/>
      <c r="C1901" s="6"/>
      <c r="D1901" s="6"/>
      <c r="E1901" s="28">
        <f t="shared" si="58"/>
        <v>0</v>
      </c>
      <c r="F1901" s="28">
        <f t="shared" si="59"/>
        <v>0</v>
      </c>
    </row>
    <row r="1902" spans="2:6" x14ac:dyDescent="0.35">
      <c r="B1902" s="6"/>
      <c r="C1902" s="6"/>
      <c r="D1902" s="6"/>
      <c r="E1902" s="28">
        <f t="shared" si="58"/>
        <v>0</v>
      </c>
      <c r="F1902" s="28">
        <f t="shared" si="59"/>
        <v>0</v>
      </c>
    </row>
    <row r="1903" spans="2:6" x14ac:dyDescent="0.35">
      <c r="B1903" s="6"/>
      <c r="C1903" s="6"/>
      <c r="D1903" s="6"/>
      <c r="E1903" s="28">
        <f t="shared" si="58"/>
        <v>0</v>
      </c>
      <c r="F1903" s="28">
        <f t="shared" si="59"/>
        <v>0</v>
      </c>
    </row>
    <row r="1904" spans="2:6" x14ac:dyDescent="0.35">
      <c r="B1904" s="6"/>
      <c r="C1904" s="6"/>
      <c r="D1904" s="6"/>
      <c r="E1904" s="28">
        <f t="shared" si="58"/>
        <v>0</v>
      </c>
      <c r="F1904" s="28">
        <f t="shared" si="59"/>
        <v>0</v>
      </c>
    </row>
    <row r="1905" spans="2:6" x14ac:dyDescent="0.35">
      <c r="B1905" s="6"/>
      <c r="C1905" s="6"/>
      <c r="D1905" s="6"/>
      <c r="E1905" s="28">
        <f t="shared" si="58"/>
        <v>0</v>
      </c>
      <c r="F1905" s="28">
        <f t="shared" si="59"/>
        <v>0</v>
      </c>
    </row>
    <row r="1906" spans="2:6" x14ac:dyDescent="0.35">
      <c r="B1906" s="6"/>
      <c r="C1906" s="6"/>
      <c r="D1906" s="6"/>
      <c r="E1906" s="28">
        <f t="shared" si="58"/>
        <v>0</v>
      </c>
      <c r="F1906" s="28">
        <f t="shared" si="59"/>
        <v>0</v>
      </c>
    </row>
    <row r="1907" spans="2:6" x14ac:dyDescent="0.35">
      <c r="B1907" s="6"/>
      <c r="C1907" s="6"/>
      <c r="D1907" s="6"/>
      <c r="E1907" s="28">
        <f t="shared" si="58"/>
        <v>0</v>
      </c>
      <c r="F1907" s="28">
        <f t="shared" si="59"/>
        <v>0</v>
      </c>
    </row>
    <row r="1908" spans="2:6" x14ac:dyDescent="0.35">
      <c r="B1908" s="6"/>
      <c r="C1908" s="6"/>
      <c r="D1908" s="6"/>
      <c r="E1908" s="28">
        <f t="shared" si="58"/>
        <v>0</v>
      </c>
      <c r="F1908" s="28">
        <f t="shared" si="59"/>
        <v>0</v>
      </c>
    </row>
    <row r="1909" spans="2:6" x14ac:dyDescent="0.35">
      <c r="B1909" s="6"/>
      <c r="C1909" s="6"/>
      <c r="D1909" s="6"/>
      <c r="E1909" s="28">
        <f t="shared" si="58"/>
        <v>0</v>
      </c>
      <c r="F1909" s="28">
        <f t="shared" si="59"/>
        <v>0</v>
      </c>
    </row>
    <row r="1910" spans="2:6" x14ac:dyDescent="0.35">
      <c r="B1910" s="6"/>
      <c r="C1910" s="6"/>
      <c r="D1910" s="6"/>
      <c r="E1910" s="28">
        <f t="shared" si="58"/>
        <v>0</v>
      </c>
      <c r="F1910" s="28">
        <f t="shared" si="59"/>
        <v>0</v>
      </c>
    </row>
    <row r="1911" spans="2:6" x14ac:dyDescent="0.35">
      <c r="B1911" s="6"/>
      <c r="C1911" s="6"/>
      <c r="D1911" s="6"/>
      <c r="E1911" s="28">
        <f t="shared" si="58"/>
        <v>0</v>
      </c>
      <c r="F1911" s="28">
        <f t="shared" si="59"/>
        <v>0</v>
      </c>
    </row>
    <row r="1912" spans="2:6" x14ac:dyDescent="0.35">
      <c r="B1912" s="6"/>
      <c r="C1912" s="6"/>
      <c r="D1912" s="6"/>
      <c r="E1912" s="28">
        <f t="shared" si="58"/>
        <v>0</v>
      </c>
      <c r="F1912" s="28">
        <f t="shared" si="59"/>
        <v>0</v>
      </c>
    </row>
    <row r="1913" spans="2:6" x14ac:dyDescent="0.35">
      <c r="B1913" s="6"/>
      <c r="C1913" s="6"/>
      <c r="D1913" s="6"/>
      <c r="E1913" s="28">
        <f t="shared" si="58"/>
        <v>0</v>
      </c>
      <c r="F1913" s="28">
        <f t="shared" si="59"/>
        <v>0</v>
      </c>
    </row>
    <row r="1914" spans="2:6" x14ac:dyDescent="0.35">
      <c r="B1914" s="6"/>
      <c r="C1914" s="6"/>
      <c r="D1914" s="6"/>
      <c r="E1914" s="28">
        <f t="shared" si="58"/>
        <v>0</v>
      </c>
      <c r="F1914" s="28">
        <f t="shared" si="59"/>
        <v>0</v>
      </c>
    </row>
    <row r="1915" spans="2:6" x14ac:dyDescent="0.35">
      <c r="B1915" s="6"/>
      <c r="C1915" s="6"/>
      <c r="D1915" s="6"/>
      <c r="E1915" s="28">
        <f t="shared" si="58"/>
        <v>0</v>
      </c>
      <c r="F1915" s="28">
        <f t="shared" si="59"/>
        <v>0</v>
      </c>
    </row>
    <row r="1916" spans="2:6" x14ac:dyDescent="0.35">
      <c r="B1916" s="6"/>
      <c r="C1916" s="6"/>
      <c r="D1916" s="6"/>
      <c r="E1916" s="28">
        <f t="shared" si="58"/>
        <v>0</v>
      </c>
      <c r="F1916" s="28">
        <f t="shared" si="59"/>
        <v>0</v>
      </c>
    </row>
    <row r="1917" spans="2:6" x14ac:dyDescent="0.35">
      <c r="B1917" s="6"/>
      <c r="C1917" s="6"/>
      <c r="D1917" s="6"/>
      <c r="E1917" s="28">
        <f t="shared" si="58"/>
        <v>0</v>
      </c>
      <c r="F1917" s="28">
        <f t="shared" si="59"/>
        <v>0</v>
      </c>
    </row>
    <row r="1918" spans="2:6" x14ac:dyDescent="0.35">
      <c r="B1918" s="6"/>
      <c r="C1918" s="6"/>
      <c r="D1918" s="6"/>
      <c r="E1918" s="28">
        <f t="shared" si="58"/>
        <v>0</v>
      </c>
      <c r="F1918" s="28">
        <f t="shared" si="59"/>
        <v>0</v>
      </c>
    </row>
    <row r="1919" spans="2:6" x14ac:dyDescent="0.35">
      <c r="B1919" s="6"/>
      <c r="C1919" s="6"/>
      <c r="D1919" s="6"/>
      <c r="E1919" s="28">
        <f t="shared" si="58"/>
        <v>0</v>
      </c>
      <c r="F1919" s="28">
        <f t="shared" si="59"/>
        <v>0</v>
      </c>
    </row>
    <row r="1920" spans="2:6" x14ac:dyDescent="0.35">
      <c r="B1920" s="6"/>
      <c r="C1920" s="6"/>
      <c r="D1920" s="6"/>
      <c r="E1920" s="28">
        <f t="shared" si="58"/>
        <v>0</v>
      </c>
      <c r="F1920" s="28">
        <f t="shared" si="59"/>
        <v>0</v>
      </c>
    </row>
    <row r="1921" spans="2:6" x14ac:dyDescent="0.35">
      <c r="B1921" s="6"/>
      <c r="C1921" s="6"/>
      <c r="D1921" s="6"/>
      <c r="E1921" s="28">
        <f t="shared" si="58"/>
        <v>0</v>
      </c>
      <c r="F1921" s="28">
        <f t="shared" si="59"/>
        <v>0</v>
      </c>
    </row>
    <row r="1922" spans="2:6" x14ac:dyDescent="0.35">
      <c r="B1922" s="6"/>
      <c r="C1922" s="6"/>
      <c r="D1922" s="6"/>
      <c r="E1922" s="28">
        <f t="shared" si="58"/>
        <v>0</v>
      </c>
      <c r="F1922" s="28">
        <f t="shared" si="59"/>
        <v>0</v>
      </c>
    </row>
    <row r="1923" spans="2:6" x14ac:dyDescent="0.35">
      <c r="B1923" s="6"/>
      <c r="C1923" s="6"/>
      <c r="D1923" s="6"/>
      <c r="E1923" s="28">
        <f t="shared" si="58"/>
        <v>0</v>
      </c>
      <c r="F1923" s="28">
        <f t="shared" si="59"/>
        <v>0</v>
      </c>
    </row>
    <row r="1924" spans="2:6" x14ac:dyDescent="0.35">
      <c r="B1924" s="6"/>
      <c r="C1924" s="6"/>
      <c r="D1924" s="6"/>
      <c r="E1924" s="28">
        <f t="shared" si="58"/>
        <v>0</v>
      </c>
      <c r="F1924" s="28">
        <f t="shared" si="59"/>
        <v>0</v>
      </c>
    </row>
    <row r="1925" spans="2:6" x14ac:dyDescent="0.35">
      <c r="B1925" s="6"/>
      <c r="C1925" s="6"/>
      <c r="D1925" s="6"/>
      <c r="E1925" s="28">
        <f t="shared" si="58"/>
        <v>0</v>
      </c>
      <c r="F1925" s="28">
        <f t="shared" si="59"/>
        <v>0</v>
      </c>
    </row>
    <row r="1926" spans="2:6" x14ac:dyDescent="0.35">
      <c r="B1926" s="6"/>
      <c r="C1926" s="6"/>
      <c r="D1926" s="6"/>
      <c r="E1926" s="28">
        <f t="shared" si="58"/>
        <v>0</v>
      </c>
      <c r="F1926" s="28">
        <f t="shared" si="59"/>
        <v>0</v>
      </c>
    </row>
    <row r="1927" spans="2:6" x14ac:dyDescent="0.35">
      <c r="B1927" s="6"/>
      <c r="C1927" s="6"/>
      <c r="D1927" s="6"/>
      <c r="E1927" s="28">
        <f t="shared" si="58"/>
        <v>0</v>
      </c>
      <c r="F1927" s="28">
        <f t="shared" si="59"/>
        <v>0</v>
      </c>
    </row>
    <row r="1928" spans="2:6" x14ac:dyDescent="0.35">
      <c r="B1928" s="6"/>
      <c r="C1928" s="6"/>
      <c r="D1928" s="6"/>
      <c r="E1928" s="28">
        <f t="shared" si="58"/>
        <v>0</v>
      </c>
      <c r="F1928" s="28">
        <f t="shared" si="59"/>
        <v>0</v>
      </c>
    </row>
    <row r="1929" spans="2:6" x14ac:dyDescent="0.35">
      <c r="B1929" s="6"/>
      <c r="C1929" s="6"/>
      <c r="D1929" s="6"/>
      <c r="E1929" s="28">
        <f t="shared" si="58"/>
        <v>0</v>
      </c>
      <c r="F1929" s="28">
        <f t="shared" si="59"/>
        <v>0</v>
      </c>
    </row>
    <row r="1930" spans="2:6" x14ac:dyDescent="0.35">
      <c r="B1930" s="6"/>
      <c r="C1930" s="6"/>
      <c r="D1930" s="6"/>
      <c r="E1930" s="28">
        <f t="shared" si="58"/>
        <v>0</v>
      </c>
      <c r="F1930" s="28">
        <f t="shared" si="59"/>
        <v>0</v>
      </c>
    </row>
    <row r="1931" spans="2:6" x14ac:dyDescent="0.35">
      <c r="B1931" s="6"/>
      <c r="C1931" s="6"/>
      <c r="D1931" s="6"/>
      <c r="E1931" s="28">
        <f t="shared" si="58"/>
        <v>0</v>
      </c>
      <c r="F1931" s="28">
        <f t="shared" si="59"/>
        <v>0</v>
      </c>
    </row>
    <row r="1932" spans="2:6" x14ac:dyDescent="0.35">
      <c r="B1932" s="6"/>
      <c r="C1932" s="6"/>
      <c r="D1932" s="6"/>
      <c r="E1932" s="28">
        <f t="shared" ref="E1932:E1995" si="60">(CalcHostUnitsFullStack(C1932)*9000)/10000</f>
        <v>0</v>
      </c>
      <c r="F1932" s="28">
        <f t="shared" ref="F1932:F1995" si="61">E1932*D1932</f>
        <v>0</v>
      </c>
    </row>
    <row r="1933" spans="2:6" x14ac:dyDescent="0.35">
      <c r="B1933" s="6"/>
      <c r="C1933" s="6"/>
      <c r="D1933" s="6"/>
      <c r="E1933" s="28">
        <f t="shared" si="60"/>
        <v>0</v>
      </c>
      <c r="F1933" s="28">
        <f t="shared" si="61"/>
        <v>0</v>
      </c>
    </row>
    <row r="1934" spans="2:6" x14ac:dyDescent="0.35">
      <c r="B1934" s="6"/>
      <c r="C1934" s="6"/>
      <c r="D1934" s="6"/>
      <c r="E1934" s="28">
        <f t="shared" si="60"/>
        <v>0</v>
      </c>
      <c r="F1934" s="28">
        <f t="shared" si="61"/>
        <v>0</v>
      </c>
    </row>
    <row r="1935" spans="2:6" x14ac:dyDescent="0.35">
      <c r="B1935" s="6"/>
      <c r="C1935" s="6"/>
      <c r="D1935" s="6"/>
      <c r="E1935" s="28">
        <f t="shared" si="60"/>
        <v>0</v>
      </c>
      <c r="F1935" s="28">
        <f t="shared" si="61"/>
        <v>0</v>
      </c>
    </row>
    <row r="1936" spans="2:6" x14ac:dyDescent="0.35">
      <c r="B1936" s="6"/>
      <c r="C1936" s="6"/>
      <c r="D1936" s="6"/>
      <c r="E1936" s="28">
        <f t="shared" si="60"/>
        <v>0</v>
      </c>
      <c r="F1936" s="28">
        <f t="shared" si="61"/>
        <v>0</v>
      </c>
    </row>
    <row r="1937" spans="2:6" x14ac:dyDescent="0.35">
      <c r="B1937" s="6"/>
      <c r="C1937" s="6"/>
      <c r="D1937" s="6"/>
      <c r="E1937" s="28">
        <f t="shared" si="60"/>
        <v>0</v>
      </c>
      <c r="F1937" s="28">
        <f t="shared" si="61"/>
        <v>0</v>
      </c>
    </row>
    <row r="1938" spans="2:6" x14ac:dyDescent="0.35">
      <c r="B1938" s="6"/>
      <c r="C1938" s="6"/>
      <c r="D1938" s="6"/>
      <c r="E1938" s="28">
        <f t="shared" si="60"/>
        <v>0</v>
      </c>
      <c r="F1938" s="28">
        <f t="shared" si="61"/>
        <v>0</v>
      </c>
    </row>
    <row r="1939" spans="2:6" x14ac:dyDescent="0.35">
      <c r="B1939" s="6"/>
      <c r="C1939" s="6"/>
      <c r="D1939" s="6"/>
      <c r="E1939" s="28">
        <f t="shared" si="60"/>
        <v>0</v>
      </c>
      <c r="F1939" s="28">
        <f t="shared" si="61"/>
        <v>0</v>
      </c>
    </row>
    <row r="1940" spans="2:6" x14ac:dyDescent="0.35">
      <c r="B1940" s="6"/>
      <c r="C1940" s="6"/>
      <c r="D1940" s="6"/>
      <c r="E1940" s="28">
        <f t="shared" si="60"/>
        <v>0</v>
      </c>
      <c r="F1940" s="28">
        <f t="shared" si="61"/>
        <v>0</v>
      </c>
    </row>
    <row r="1941" spans="2:6" x14ac:dyDescent="0.35">
      <c r="B1941" s="6"/>
      <c r="C1941" s="6"/>
      <c r="D1941" s="6"/>
      <c r="E1941" s="28">
        <f t="shared" si="60"/>
        <v>0</v>
      </c>
      <c r="F1941" s="28">
        <f t="shared" si="61"/>
        <v>0</v>
      </c>
    </row>
    <row r="1942" spans="2:6" x14ac:dyDescent="0.35">
      <c r="B1942" s="6"/>
      <c r="C1942" s="6"/>
      <c r="D1942" s="6"/>
      <c r="E1942" s="28">
        <f t="shared" si="60"/>
        <v>0</v>
      </c>
      <c r="F1942" s="28">
        <f t="shared" si="61"/>
        <v>0</v>
      </c>
    </row>
    <row r="1943" spans="2:6" x14ac:dyDescent="0.35">
      <c r="B1943" s="6"/>
      <c r="C1943" s="6"/>
      <c r="D1943" s="6"/>
      <c r="E1943" s="28">
        <f t="shared" si="60"/>
        <v>0</v>
      </c>
      <c r="F1943" s="28">
        <f t="shared" si="61"/>
        <v>0</v>
      </c>
    </row>
    <row r="1944" spans="2:6" x14ac:dyDescent="0.35">
      <c r="B1944" s="6"/>
      <c r="C1944" s="6"/>
      <c r="D1944" s="6"/>
      <c r="E1944" s="28">
        <f t="shared" si="60"/>
        <v>0</v>
      </c>
      <c r="F1944" s="28">
        <f t="shared" si="61"/>
        <v>0</v>
      </c>
    </row>
    <row r="1945" spans="2:6" x14ac:dyDescent="0.35">
      <c r="B1945" s="6"/>
      <c r="C1945" s="6"/>
      <c r="D1945" s="6"/>
      <c r="E1945" s="28">
        <f t="shared" si="60"/>
        <v>0</v>
      </c>
      <c r="F1945" s="28">
        <f t="shared" si="61"/>
        <v>0</v>
      </c>
    </row>
    <row r="1946" spans="2:6" x14ac:dyDescent="0.35">
      <c r="B1946" s="6"/>
      <c r="C1946" s="6"/>
      <c r="D1946" s="6"/>
      <c r="E1946" s="28">
        <f t="shared" si="60"/>
        <v>0</v>
      </c>
      <c r="F1946" s="28">
        <f t="shared" si="61"/>
        <v>0</v>
      </c>
    </row>
    <row r="1947" spans="2:6" x14ac:dyDescent="0.35">
      <c r="B1947" s="6"/>
      <c r="C1947" s="6"/>
      <c r="D1947" s="6"/>
      <c r="E1947" s="28">
        <f t="shared" si="60"/>
        <v>0</v>
      </c>
      <c r="F1947" s="28">
        <f t="shared" si="61"/>
        <v>0</v>
      </c>
    </row>
    <row r="1948" spans="2:6" x14ac:dyDescent="0.35">
      <c r="B1948" s="6"/>
      <c r="C1948" s="6"/>
      <c r="D1948" s="6"/>
      <c r="E1948" s="28">
        <f t="shared" si="60"/>
        <v>0</v>
      </c>
      <c r="F1948" s="28">
        <f t="shared" si="61"/>
        <v>0</v>
      </c>
    </row>
    <row r="1949" spans="2:6" x14ac:dyDescent="0.35">
      <c r="B1949" s="6"/>
      <c r="C1949" s="6"/>
      <c r="D1949" s="6"/>
      <c r="E1949" s="28">
        <f t="shared" si="60"/>
        <v>0</v>
      </c>
      <c r="F1949" s="28">
        <f t="shared" si="61"/>
        <v>0</v>
      </c>
    </row>
    <row r="1950" spans="2:6" x14ac:dyDescent="0.35">
      <c r="B1950" s="6"/>
      <c r="C1950" s="6"/>
      <c r="D1950" s="6"/>
      <c r="E1950" s="28">
        <f t="shared" si="60"/>
        <v>0</v>
      </c>
      <c r="F1950" s="28">
        <f t="shared" si="61"/>
        <v>0</v>
      </c>
    </row>
    <row r="1951" spans="2:6" x14ac:dyDescent="0.35">
      <c r="B1951" s="6"/>
      <c r="C1951" s="6"/>
      <c r="D1951" s="6"/>
      <c r="E1951" s="28">
        <f t="shared" si="60"/>
        <v>0</v>
      </c>
      <c r="F1951" s="28">
        <f t="shared" si="61"/>
        <v>0</v>
      </c>
    </row>
    <row r="1952" spans="2:6" x14ac:dyDescent="0.35">
      <c r="B1952" s="6"/>
      <c r="C1952" s="6"/>
      <c r="D1952" s="6"/>
      <c r="E1952" s="28">
        <f t="shared" si="60"/>
        <v>0</v>
      </c>
      <c r="F1952" s="28">
        <f t="shared" si="61"/>
        <v>0</v>
      </c>
    </row>
    <row r="1953" spans="2:6" x14ac:dyDescent="0.35">
      <c r="B1953" s="6"/>
      <c r="C1953" s="6"/>
      <c r="D1953" s="6"/>
      <c r="E1953" s="28">
        <f t="shared" si="60"/>
        <v>0</v>
      </c>
      <c r="F1953" s="28">
        <f t="shared" si="61"/>
        <v>0</v>
      </c>
    </row>
    <row r="1954" spans="2:6" x14ac:dyDescent="0.35">
      <c r="B1954" s="6"/>
      <c r="C1954" s="6"/>
      <c r="D1954" s="6"/>
      <c r="E1954" s="28">
        <f t="shared" si="60"/>
        <v>0</v>
      </c>
      <c r="F1954" s="28">
        <f t="shared" si="61"/>
        <v>0</v>
      </c>
    </row>
    <row r="1955" spans="2:6" x14ac:dyDescent="0.35">
      <c r="B1955" s="6"/>
      <c r="C1955" s="6"/>
      <c r="D1955" s="6"/>
      <c r="E1955" s="28">
        <f t="shared" si="60"/>
        <v>0</v>
      </c>
      <c r="F1955" s="28">
        <f t="shared" si="61"/>
        <v>0</v>
      </c>
    </row>
    <row r="1956" spans="2:6" x14ac:dyDescent="0.35">
      <c r="B1956" s="6"/>
      <c r="C1956" s="6"/>
      <c r="D1956" s="6"/>
      <c r="E1956" s="28">
        <f t="shared" si="60"/>
        <v>0</v>
      </c>
      <c r="F1956" s="28">
        <f t="shared" si="61"/>
        <v>0</v>
      </c>
    </row>
    <row r="1957" spans="2:6" x14ac:dyDescent="0.35">
      <c r="B1957" s="6"/>
      <c r="C1957" s="6"/>
      <c r="D1957" s="6"/>
      <c r="E1957" s="28">
        <f t="shared" si="60"/>
        <v>0</v>
      </c>
      <c r="F1957" s="28">
        <f t="shared" si="61"/>
        <v>0</v>
      </c>
    </row>
    <row r="1958" spans="2:6" x14ac:dyDescent="0.35">
      <c r="B1958" s="6"/>
      <c r="C1958" s="6"/>
      <c r="D1958" s="6"/>
      <c r="E1958" s="28">
        <f t="shared" si="60"/>
        <v>0</v>
      </c>
      <c r="F1958" s="28">
        <f t="shared" si="61"/>
        <v>0</v>
      </c>
    </row>
    <row r="1959" spans="2:6" x14ac:dyDescent="0.35">
      <c r="B1959" s="6"/>
      <c r="C1959" s="6"/>
      <c r="D1959" s="6"/>
      <c r="E1959" s="28">
        <f t="shared" si="60"/>
        <v>0</v>
      </c>
      <c r="F1959" s="28">
        <f t="shared" si="61"/>
        <v>0</v>
      </c>
    </row>
    <row r="1960" spans="2:6" x14ac:dyDescent="0.35">
      <c r="B1960" s="6"/>
      <c r="C1960" s="6"/>
      <c r="D1960" s="6"/>
      <c r="E1960" s="28">
        <f t="shared" si="60"/>
        <v>0</v>
      </c>
      <c r="F1960" s="28">
        <f t="shared" si="61"/>
        <v>0</v>
      </c>
    </row>
    <row r="1961" spans="2:6" x14ac:dyDescent="0.35">
      <c r="B1961" s="6"/>
      <c r="C1961" s="6"/>
      <c r="D1961" s="6"/>
      <c r="E1961" s="28">
        <f t="shared" si="60"/>
        <v>0</v>
      </c>
      <c r="F1961" s="28">
        <f t="shared" si="61"/>
        <v>0</v>
      </c>
    </row>
    <row r="1962" spans="2:6" x14ac:dyDescent="0.35">
      <c r="B1962" s="6"/>
      <c r="C1962" s="6"/>
      <c r="D1962" s="6"/>
      <c r="E1962" s="28">
        <f t="shared" si="60"/>
        <v>0</v>
      </c>
      <c r="F1962" s="28">
        <f t="shared" si="61"/>
        <v>0</v>
      </c>
    </row>
    <row r="1963" spans="2:6" x14ac:dyDescent="0.35">
      <c r="B1963" s="6"/>
      <c r="C1963" s="6"/>
      <c r="D1963" s="6"/>
      <c r="E1963" s="28">
        <f t="shared" si="60"/>
        <v>0</v>
      </c>
      <c r="F1963" s="28">
        <f t="shared" si="61"/>
        <v>0</v>
      </c>
    </row>
    <row r="1964" spans="2:6" x14ac:dyDescent="0.35">
      <c r="B1964" s="6"/>
      <c r="C1964" s="6"/>
      <c r="D1964" s="6"/>
      <c r="E1964" s="28">
        <f t="shared" si="60"/>
        <v>0</v>
      </c>
      <c r="F1964" s="28">
        <f t="shared" si="61"/>
        <v>0</v>
      </c>
    </row>
    <row r="1965" spans="2:6" x14ac:dyDescent="0.35">
      <c r="B1965" s="6"/>
      <c r="C1965" s="6"/>
      <c r="D1965" s="6"/>
      <c r="E1965" s="28">
        <f t="shared" si="60"/>
        <v>0</v>
      </c>
      <c r="F1965" s="28">
        <f t="shared" si="61"/>
        <v>0</v>
      </c>
    </row>
    <row r="1966" spans="2:6" x14ac:dyDescent="0.35">
      <c r="B1966" s="6"/>
      <c r="C1966" s="6"/>
      <c r="D1966" s="6"/>
      <c r="E1966" s="28">
        <f t="shared" si="60"/>
        <v>0</v>
      </c>
      <c r="F1966" s="28">
        <f t="shared" si="61"/>
        <v>0</v>
      </c>
    </row>
    <row r="1967" spans="2:6" x14ac:dyDescent="0.35">
      <c r="B1967" s="6"/>
      <c r="C1967" s="6"/>
      <c r="D1967" s="6"/>
      <c r="E1967" s="28">
        <f t="shared" si="60"/>
        <v>0</v>
      </c>
      <c r="F1967" s="28">
        <f t="shared" si="61"/>
        <v>0</v>
      </c>
    </row>
    <row r="1968" spans="2:6" x14ac:dyDescent="0.35">
      <c r="B1968" s="6"/>
      <c r="C1968" s="6"/>
      <c r="D1968" s="6"/>
      <c r="E1968" s="28">
        <f t="shared" si="60"/>
        <v>0</v>
      </c>
      <c r="F1968" s="28">
        <f t="shared" si="61"/>
        <v>0</v>
      </c>
    </row>
    <row r="1969" spans="2:6" x14ac:dyDescent="0.35">
      <c r="B1969" s="6"/>
      <c r="C1969" s="6"/>
      <c r="D1969" s="6"/>
      <c r="E1969" s="28">
        <f t="shared" si="60"/>
        <v>0</v>
      </c>
      <c r="F1969" s="28">
        <f t="shared" si="61"/>
        <v>0</v>
      </c>
    </row>
    <row r="1970" spans="2:6" x14ac:dyDescent="0.35">
      <c r="B1970" s="6"/>
      <c r="C1970" s="6"/>
      <c r="D1970" s="6"/>
      <c r="E1970" s="28">
        <f t="shared" si="60"/>
        <v>0</v>
      </c>
      <c r="F1970" s="28">
        <f t="shared" si="61"/>
        <v>0</v>
      </c>
    </row>
    <row r="1971" spans="2:6" x14ac:dyDescent="0.35">
      <c r="B1971" s="6"/>
      <c r="C1971" s="6"/>
      <c r="D1971" s="6"/>
      <c r="E1971" s="28">
        <f t="shared" si="60"/>
        <v>0</v>
      </c>
      <c r="F1971" s="28">
        <f t="shared" si="61"/>
        <v>0</v>
      </c>
    </row>
    <row r="1972" spans="2:6" x14ac:dyDescent="0.35">
      <c r="B1972" s="6"/>
      <c r="C1972" s="6"/>
      <c r="D1972" s="6"/>
      <c r="E1972" s="28">
        <f t="shared" si="60"/>
        <v>0</v>
      </c>
      <c r="F1972" s="28">
        <f t="shared" si="61"/>
        <v>0</v>
      </c>
    </row>
    <row r="1973" spans="2:6" x14ac:dyDescent="0.35">
      <c r="B1973" s="6"/>
      <c r="C1973" s="6"/>
      <c r="D1973" s="6"/>
      <c r="E1973" s="28">
        <f t="shared" si="60"/>
        <v>0</v>
      </c>
      <c r="F1973" s="28">
        <f t="shared" si="61"/>
        <v>0</v>
      </c>
    </row>
    <row r="1974" spans="2:6" x14ac:dyDescent="0.35">
      <c r="B1974" s="6"/>
      <c r="C1974" s="6"/>
      <c r="D1974" s="6"/>
      <c r="E1974" s="28">
        <f t="shared" si="60"/>
        <v>0</v>
      </c>
      <c r="F1974" s="28">
        <f t="shared" si="61"/>
        <v>0</v>
      </c>
    </row>
    <row r="1975" spans="2:6" x14ac:dyDescent="0.35">
      <c r="B1975" s="6"/>
      <c r="C1975" s="6"/>
      <c r="D1975" s="6"/>
      <c r="E1975" s="28">
        <f t="shared" si="60"/>
        <v>0</v>
      </c>
      <c r="F1975" s="28">
        <f t="shared" si="61"/>
        <v>0</v>
      </c>
    </row>
    <row r="1976" spans="2:6" x14ac:dyDescent="0.35">
      <c r="B1976" s="6"/>
      <c r="C1976" s="6"/>
      <c r="D1976" s="6"/>
      <c r="E1976" s="28">
        <f t="shared" si="60"/>
        <v>0</v>
      </c>
      <c r="F1976" s="28">
        <f t="shared" si="61"/>
        <v>0</v>
      </c>
    </row>
    <row r="1977" spans="2:6" x14ac:dyDescent="0.35">
      <c r="B1977" s="6"/>
      <c r="C1977" s="6"/>
      <c r="D1977" s="6"/>
      <c r="E1977" s="28">
        <f t="shared" si="60"/>
        <v>0</v>
      </c>
      <c r="F1977" s="28">
        <f t="shared" si="61"/>
        <v>0</v>
      </c>
    </row>
    <row r="1978" spans="2:6" x14ac:dyDescent="0.35">
      <c r="B1978" s="6"/>
      <c r="C1978" s="6"/>
      <c r="D1978" s="6"/>
      <c r="E1978" s="28">
        <f t="shared" si="60"/>
        <v>0</v>
      </c>
      <c r="F1978" s="28">
        <f t="shared" si="61"/>
        <v>0</v>
      </c>
    </row>
    <row r="1979" spans="2:6" x14ac:dyDescent="0.35">
      <c r="B1979" s="6"/>
      <c r="C1979" s="6"/>
      <c r="D1979" s="6"/>
      <c r="E1979" s="28">
        <f t="shared" si="60"/>
        <v>0</v>
      </c>
      <c r="F1979" s="28">
        <f t="shared" si="61"/>
        <v>0</v>
      </c>
    </row>
    <row r="1980" spans="2:6" x14ac:dyDescent="0.35">
      <c r="B1980" s="6"/>
      <c r="C1980" s="6"/>
      <c r="D1980" s="6"/>
      <c r="E1980" s="28">
        <f t="shared" si="60"/>
        <v>0</v>
      </c>
      <c r="F1980" s="28">
        <f t="shared" si="61"/>
        <v>0</v>
      </c>
    </row>
    <row r="1981" spans="2:6" x14ac:dyDescent="0.35">
      <c r="B1981" s="6"/>
      <c r="C1981" s="6"/>
      <c r="D1981" s="6"/>
      <c r="E1981" s="28">
        <f t="shared" si="60"/>
        <v>0</v>
      </c>
      <c r="F1981" s="28">
        <f t="shared" si="61"/>
        <v>0</v>
      </c>
    </row>
    <row r="1982" spans="2:6" x14ac:dyDescent="0.35">
      <c r="B1982" s="6"/>
      <c r="C1982" s="6"/>
      <c r="D1982" s="6"/>
      <c r="E1982" s="28">
        <f t="shared" si="60"/>
        <v>0</v>
      </c>
      <c r="F1982" s="28">
        <f t="shared" si="61"/>
        <v>0</v>
      </c>
    </row>
    <row r="1983" spans="2:6" x14ac:dyDescent="0.35">
      <c r="B1983" s="6"/>
      <c r="C1983" s="6"/>
      <c r="D1983" s="6"/>
      <c r="E1983" s="28">
        <f t="shared" si="60"/>
        <v>0</v>
      </c>
      <c r="F1983" s="28">
        <f t="shared" si="61"/>
        <v>0</v>
      </c>
    </row>
    <row r="1984" spans="2:6" x14ac:dyDescent="0.35">
      <c r="B1984" s="6"/>
      <c r="C1984" s="6"/>
      <c r="D1984" s="6"/>
      <c r="E1984" s="28">
        <f t="shared" si="60"/>
        <v>0</v>
      </c>
      <c r="F1984" s="28">
        <f t="shared" si="61"/>
        <v>0</v>
      </c>
    </row>
    <row r="1985" spans="2:6" x14ac:dyDescent="0.35">
      <c r="B1985" s="6"/>
      <c r="C1985" s="6"/>
      <c r="D1985" s="6"/>
      <c r="E1985" s="28">
        <f t="shared" si="60"/>
        <v>0</v>
      </c>
      <c r="F1985" s="28">
        <f t="shared" si="61"/>
        <v>0</v>
      </c>
    </row>
    <row r="1986" spans="2:6" x14ac:dyDescent="0.35">
      <c r="B1986" s="6"/>
      <c r="C1986" s="6"/>
      <c r="D1986" s="6"/>
      <c r="E1986" s="28">
        <f t="shared" si="60"/>
        <v>0</v>
      </c>
      <c r="F1986" s="28">
        <f t="shared" si="61"/>
        <v>0</v>
      </c>
    </row>
    <row r="1987" spans="2:6" x14ac:dyDescent="0.35">
      <c r="B1987" s="6"/>
      <c r="C1987" s="6"/>
      <c r="D1987" s="6"/>
      <c r="E1987" s="28">
        <f t="shared" si="60"/>
        <v>0</v>
      </c>
      <c r="F1987" s="28">
        <f t="shared" si="61"/>
        <v>0</v>
      </c>
    </row>
    <row r="1988" spans="2:6" x14ac:dyDescent="0.35">
      <c r="B1988" s="6"/>
      <c r="C1988" s="6"/>
      <c r="D1988" s="6"/>
      <c r="E1988" s="28">
        <f t="shared" si="60"/>
        <v>0</v>
      </c>
      <c r="F1988" s="28">
        <f t="shared" si="61"/>
        <v>0</v>
      </c>
    </row>
    <row r="1989" spans="2:6" x14ac:dyDescent="0.35">
      <c r="B1989" s="6"/>
      <c r="C1989" s="6"/>
      <c r="D1989" s="6"/>
      <c r="E1989" s="28">
        <f t="shared" si="60"/>
        <v>0</v>
      </c>
      <c r="F1989" s="28">
        <f t="shared" si="61"/>
        <v>0</v>
      </c>
    </row>
    <row r="1990" spans="2:6" x14ac:dyDescent="0.35">
      <c r="B1990" s="6"/>
      <c r="C1990" s="6"/>
      <c r="D1990" s="6"/>
      <c r="E1990" s="28">
        <f t="shared" si="60"/>
        <v>0</v>
      </c>
      <c r="F1990" s="28">
        <f t="shared" si="61"/>
        <v>0</v>
      </c>
    </row>
    <row r="1991" spans="2:6" x14ac:dyDescent="0.35">
      <c r="B1991" s="6"/>
      <c r="C1991" s="6"/>
      <c r="D1991" s="6"/>
      <c r="E1991" s="28">
        <f t="shared" si="60"/>
        <v>0</v>
      </c>
      <c r="F1991" s="28">
        <f t="shared" si="61"/>
        <v>0</v>
      </c>
    </row>
    <row r="1992" spans="2:6" x14ac:dyDescent="0.35">
      <c r="B1992" s="6"/>
      <c r="C1992" s="6"/>
      <c r="D1992" s="6"/>
      <c r="E1992" s="28">
        <f t="shared" si="60"/>
        <v>0</v>
      </c>
      <c r="F1992" s="28">
        <f t="shared" si="61"/>
        <v>0</v>
      </c>
    </row>
    <row r="1993" spans="2:6" x14ac:dyDescent="0.35">
      <c r="B1993" s="6"/>
      <c r="C1993" s="6"/>
      <c r="D1993" s="6"/>
      <c r="E1993" s="28">
        <f t="shared" si="60"/>
        <v>0</v>
      </c>
      <c r="F1993" s="28">
        <f t="shared" si="61"/>
        <v>0</v>
      </c>
    </row>
    <row r="1994" spans="2:6" x14ac:dyDescent="0.35">
      <c r="B1994" s="6"/>
      <c r="C1994" s="6"/>
      <c r="D1994" s="6"/>
      <c r="E1994" s="28">
        <f t="shared" si="60"/>
        <v>0</v>
      </c>
      <c r="F1994" s="28">
        <f t="shared" si="61"/>
        <v>0</v>
      </c>
    </row>
    <row r="1995" spans="2:6" x14ac:dyDescent="0.35">
      <c r="B1995" s="6"/>
      <c r="C1995" s="6"/>
      <c r="D1995" s="6"/>
      <c r="E1995" s="28">
        <f t="shared" si="60"/>
        <v>0</v>
      </c>
      <c r="F1995" s="28">
        <f t="shared" si="61"/>
        <v>0</v>
      </c>
    </row>
    <row r="1996" spans="2:6" x14ac:dyDescent="0.35">
      <c r="B1996" s="6"/>
      <c r="C1996" s="6"/>
      <c r="D1996" s="6"/>
      <c r="E1996" s="28">
        <f t="shared" ref="E1996:E2059" si="62">(CalcHostUnitsFullStack(C1996)*9000)/10000</f>
        <v>0</v>
      </c>
      <c r="F1996" s="28">
        <f t="shared" ref="F1996:F2059" si="63">E1996*D1996</f>
        <v>0</v>
      </c>
    </row>
    <row r="1997" spans="2:6" x14ac:dyDescent="0.35">
      <c r="B1997" s="6"/>
      <c r="C1997" s="6"/>
      <c r="D1997" s="6"/>
      <c r="E1997" s="28">
        <f t="shared" si="62"/>
        <v>0</v>
      </c>
      <c r="F1997" s="28">
        <f t="shared" si="63"/>
        <v>0</v>
      </c>
    </row>
    <row r="1998" spans="2:6" x14ac:dyDescent="0.35">
      <c r="B1998" s="6"/>
      <c r="C1998" s="6"/>
      <c r="D1998" s="6"/>
      <c r="E1998" s="28">
        <f t="shared" si="62"/>
        <v>0</v>
      </c>
      <c r="F1998" s="28">
        <f t="shared" si="63"/>
        <v>0</v>
      </c>
    </row>
    <row r="1999" spans="2:6" x14ac:dyDescent="0.35">
      <c r="B1999" s="6"/>
      <c r="C1999" s="6"/>
      <c r="D1999" s="6"/>
      <c r="E1999" s="28">
        <f t="shared" si="62"/>
        <v>0</v>
      </c>
      <c r="F1999" s="28">
        <f t="shared" si="63"/>
        <v>0</v>
      </c>
    </row>
    <row r="2000" spans="2:6" x14ac:dyDescent="0.35">
      <c r="B2000" s="6"/>
      <c r="C2000" s="6"/>
      <c r="D2000" s="6"/>
      <c r="E2000" s="28">
        <f t="shared" si="62"/>
        <v>0</v>
      </c>
      <c r="F2000" s="28">
        <f t="shared" si="63"/>
        <v>0</v>
      </c>
    </row>
    <row r="2001" spans="2:6" x14ac:dyDescent="0.35">
      <c r="B2001" s="6"/>
      <c r="C2001" s="6"/>
      <c r="D2001" s="6"/>
      <c r="E2001" s="28">
        <f t="shared" si="62"/>
        <v>0</v>
      </c>
      <c r="F2001" s="28">
        <f t="shared" si="63"/>
        <v>0</v>
      </c>
    </row>
    <row r="2002" spans="2:6" x14ac:dyDescent="0.35">
      <c r="B2002" s="6"/>
      <c r="C2002" s="6"/>
      <c r="D2002" s="6"/>
      <c r="E2002" s="28">
        <f t="shared" si="62"/>
        <v>0</v>
      </c>
      <c r="F2002" s="28">
        <f t="shared" si="63"/>
        <v>0</v>
      </c>
    </row>
    <row r="2003" spans="2:6" x14ac:dyDescent="0.35">
      <c r="B2003" s="6"/>
      <c r="C2003" s="6"/>
      <c r="D2003" s="6"/>
      <c r="E2003" s="28">
        <f t="shared" si="62"/>
        <v>0</v>
      </c>
      <c r="F2003" s="28">
        <f t="shared" si="63"/>
        <v>0</v>
      </c>
    </row>
    <row r="2004" spans="2:6" x14ac:dyDescent="0.35">
      <c r="B2004" s="6"/>
      <c r="C2004" s="6"/>
      <c r="D2004" s="6"/>
      <c r="E2004" s="28">
        <f t="shared" si="62"/>
        <v>0</v>
      </c>
      <c r="F2004" s="28">
        <f t="shared" si="63"/>
        <v>0</v>
      </c>
    </row>
    <row r="2005" spans="2:6" x14ac:dyDescent="0.35">
      <c r="B2005" s="6"/>
      <c r="C2005" s="6"/>
      <c r="D2005" s="6"/>
      <c r="E2005" s="28">
        <f t="shared" si="62"/>
        <v>0</v>
      </c>
      <c r="F2005" s="28">
        <f t="shared" si="63"/>
        <v>0</v>
      </c>
    </row>
    <row r="2006" spans="2:6" x14ac:dyDescent="0.35">
      <c r="B2006" s="6"/>
      <c r="C2006" s="6"/>
      <c r="D2006" s="6"/>
      <c r="E2006" s="28">
        <f t="shared" si="62"/>
        <v>0</v>
      </c>
      <c r="F2006" s="28">
        <f t="shared" si="63"/>
        <v>0</v>
      </c>
    </row>
    <row r="2007" spans="2:6" x14ac:dyDescent="0.35">
      <c r="B2007" s="6"/>
      <c r="C2007" s="6"/>
      <c r="D2007" s="6"/>
      <c r="E2007" s="28">
        <f t="shared" si="62"/>
        <v>0</v>
      </c>
      <c r="F2007" s="28">
        <f t="shared" si="63"/>
        <v>0</v>
      </c>
    </row>
    <row r="2008" spans="2:6" x14ac:dyDescent="0.35">
      <c r="B2008" s="6"/>
      <c r="C2008" s="6"/>
      <c r="D2008" s="6"/>
      <c r="E2008" s="28">
        <f t="shared" si="62"/>
        <v>0</v>
      </c>
      <c r="F2008" s="28">
        <f t="shared" si="63"/>
        <v>0</v>
      </c>
    </row>
    <row r="2009" spans="2:6" x14ac:dyDescent="0.35">
      <c r="B2009" s="6"/>
      <c r="C2009" s="6"/>
      <c r="D2009" s="6"/>
      <c r="E2009" s="28">
        <f t="shared" si="62"/>
        <v>0</v>
      </c>
      <c r="F2009" s="28">
        <f t="shared" si="63"/>
        <v>0</v>
      </c>
    </row>
    <row r="2010" spans="2:6" x14ac:dyDescent="0.35">
      <c r="B2010" s="6"/>
      <c r="C2010" s="6"/>
      <c r="D2010" s="6"/>
      <c r="E2010" s="28">
        <f t="shared" si="62"/>
        <v>0</v>
      </c>
      <c r="F2010" s="28">
        <f t="shared" si="63"/>
        <v>0</v>
      </c>
    </row>
    <row r="2011" spans="2:6" x14ac:dyDescent="0.35">
      <c r="B2011" s="6"/>
      <c r="C2011" s="6"/>
      <c r="D2011" s="6"/>
      <c r="E2011" s="28">
        <f t="shared" si="62"/>
        <v>0</v>
      </c>
      <c r="F2011" s="28">
        <f t="shared" si="63"/>
        <v>0</v>
      </c>
    </row>
    <row r="2012" spans="2:6" x14ac:dyDescent="0.35">
      <c r="B2012" s="6"/>
      <c r="C2012" s="6"/>
      <c r="D2012" s="6"/>
      <c r="E2012" s="28">
        <f t="shared" si="62"/>
        <v>0</v>
      </c>
      <c r="F2012" s="28">
        <f t="shared" si="63"/>
        <v>0</v>
      </c>
    </row>
    <row r="2013" spans="2:6" x14ac:dyDescent="0.35">
      <c r="B2013" s="6"/>
      <c r="C2013" s="6"/>
      <c r="D2013" s="6"/>
      <c r="E2013" s="28">
        <f t="shared" si="62"/>
        <v>0</v>
      </c>
      <c r="F2013" s="28">
        <f t="shared" si="63"/>
        <v>0</v>
      </c>
    </row>
    <row r="2014" spans="2:6" x14ac:dyDescent="0.35">
      <c r="B2014" s="6"/>
      <c r="C2014" s="6"/>
      <c r="D2014" s="6"/>
      <c r="E2014" s="28">
        <f t="shared" si="62"/>
        <v>0</v>
      </c>
      <c r="F2014" s="28">
        <f t="shared" si="63"/>
        <v>0</v>
      </c>
    </row>
    <row r="2015" spans="2:6" x14ac:dyDescent="0.35">
      <c r="B2015" s="6"/>
      <c r="C2015" s="6"/>
      <c r="D2015" s="6"/>
      <c r="E2015" s="28">
        <f t="shared" si="62"/>
        <v>0</v>
      </c>
      <c r="F2015" s="28">
        <f t="shared" si="63"/>
        <v>0</v>
      </c>
    </row>
    <row r="2016" spans="2:6" x14ac:dyDescent="0.35">
      <c r="B2016" s="6"/>
      <c r="C2016" s="6"/>
      <c r="D2016" s="6"/>
      <c r="E2016" s="28">
        <f t="shared" si="62"/>
        <v>0</v>
      </c>
      <c r="F2016" s="28">
        <f t="shared" si="63"/>
        <v>0</v>
      </c>
    </row>
    <row r="2017" spans="2:6" x14ac:dyDescent="0.35">
      <c r="B2017" s="6"/>
      <c r="C2017" s="6"/>
      <c r="D2017" s="6"/>
      <c r="E2017" s="28">
        <f t="shared" si="62"/>
        <v>0</v>
      </c>
      <c r="F2017" s="28">
        <f t="shared" si="63"/>
        <v>0</v>
      </c>
    </row>
    <row r="2018" spans="2:6" x14ac:dyDescent="0.35">
      <c r="B2018" s="6"/>
      <c r="C2018" s="6"/>
      <c r="D2018" s="6"/>
      <c r="E2018" s="28">
        <f t="shared" si="62"/>
        <v>0</v>
      </c>
      <c r="F2018" s="28">
        <f t="shared" si="63"/>
        <v>0</v>
      </c>
    </row>
    <row r="2019" spans="2:6" x14ac:dyDescent="0.35">
      <c r="B2019" s="6"/>
      <c r="C2019" s="6"/>
      <c r="D2019" s="6"/>
      <c r="E2019" s="28">
        <f t="shared" si="62"/>
        <v>0</v>
      </c>
      <c r="F2019" s="28">
        <f t="shared" si="63"/>
        <v>0</v>
      </c>
    </row>
    <row r="2020" spans="2:6" x14ac:dyDescent="0.35">
      <c r="B2020" s="6"/>
      <c r="C2020" s="6"/>
      <c r="D2020" s="6"/>
      <c r="E2020" s="28">
        <f t="shared" si="62"/>
        <v>0</v>
      </c>
      <c r="F2020" s="28">
        <f t="shared" si="63"/>
        <v>0</v>
      </c>
    </row>
    <row r="2021" spans="2:6" x14ac:dyDescent="0.35">
      <c r="B2021" s="6"/>
      <c r="C2021" s="6"/>
      <c r="D2021" s="6"/>
      <c r="E2021" s="28">
        <f t="shared" si="62"/>
        <v>0</v>
      </c>
      <c r="F2021" s="28">
        <f t="shared" si="63"/>
        <v>0</v>
      </c>
    </row>
    <row r="2022" spans="2:6" x14ac:dyDescent="0.35">
      <c r="B2022" s="6"/>
      <c r="C2022" s="6"/>
      <c r="D2022" s="6"/>
      <c r="E2022" s="28">
        <f t="shared" si="62"/>
        <v>0</v>
      </c>
      <c r="F2022" s="28">
        <f t="shared" si="63"/>
        <v>0</v>
      </c>
    </row>
    <row r="2023" spans="2:6" x14ac:dyDescent="0.35">
      <c r="B2023" s="6"/>
      <c r="C2023" s="6"/>
      <c r="D2023" s="6"/>
      <c r="E2023" s="28">
        <f t="shared" si="62"/>
        <v>0</v>
      </c>
      <c r="F2023" s="28">
        <f t="shared" si="63"/>
        <v>0</v>
      </c>
    </row>
    <row r="2024" spans="2:6" x14ac:dyDescent="0.35">
      <c r="B2024" s="6"/>
      <c r="C2024" s="6"/>
      <c r="D2024" s="6"/>
      <c r="E2024" s="28">
        <f t="shared" si="62"/>
        <v>0</v>
      </c>
      <c r="F2024" s="28">
        <f t="shared" si="63"/>
        <v>0</v>
      </c>
    </row>
    <row r="2025" spans="2:6" x14ac:dyDescent="0.35">
      <c r="B2025" s="6"/>
      <c r="C2025" s="6"/>
      <c r="D2025" s="6"/>
      <c r="E2025" s="28">
        <f t="shared" si="62"/>
        <v>0</v>
      </c>
      <c r="F2025" s="28">
        <f t="shared" si="63"/>
        <v>0</v>
      </c>
    </row>
    <row r="2026" spans="2:6" x14ac:dyDescent="0.35">
      <c r="B2026" s="6"/>
      <c r="C2026" s="6"/>
      <c r="D2026" s="6"/>
      <c r="E2026" s="28">
        <f t="shared" si="62"/>
        <v>0</v>
      </c>
      <c r="F2026" s="28">
        <f t="shared" si="63"/>
        <v>0</v>
      </c>
    </row>
    <row r="2027" spans="2:6" x14ac:dyDescent="0.35">
      <c r="B2027" s="6"/>
      <c r="C2027" s="6"/>
      <c r="D2027" s="6"/>
      <c r="E2027" s="28">
        <f t="shared" si="62"/>
        <v>0</v>
      </c>
      <c r="F2027" s="28">
        <f t="shared" si="63"/>
        <v>0</v>
      </c>
    </row>
    <row r="2028" spans="2:6" x14ac:dyDescent="0.35">
      <c r="B2028" s="6"/>
      <c r="C2028" s="6"/>
      <c r="D2028" s="6"/>
      <c r="E2028" s="28">
        <f t="shared" si="62"/>
        <v>0</v>
      </c>
      <c r="F2028" s="28">
        <f t="shared" si="63"/>
        <v>0</v>
      </c>
    </row>
    <row r="2029" spans="2:6" x14ac:dyDescent="0.35">
      <c r="B2029" s="6"/>
      <c r="C2029" s="6"/>
      <c r="D2029" s="6"/>
      <c r="E2029" s="28">
        <f t="shared" si="62"/>
        <v>0</v>
      </c>
      <c r="F2029" s="28">
        <f t="shared" si="63"/>
        <v>0</v>
      </c>
    </row>
    <row r="2030" spans="2:6" x14ac:dyDescent="0.35">
      <c r="B2030" s="6"/>
      <c r="C2030" s="6"/>
      <c r="D2030" s="6"/>
      <c r="E2030" s="28">
        <f t="shared" si="62"/>
        <v>0</v>
      </c>
      <c r="F2030" s="28">
        <f t="shared" si="63"/>
        <v>0</v>
      </c>
    </row>
    <row r="2031" spans="2:6" x14ac:dyDescent="0.35">
      <c r="B2031" s="6"/>
      <c r="C2031" s="6"/>
      <c r="D2031" s="6"/>
      <c r="E2031" s="28">
        <f t="shared" si="62"/>
        <v>0</v>
      </c>
      <c r="F2031" s="28">
        <f t="shared" si="63"/>
        <v>0</v>
      </c>
    </row>
    <row r="2032" spans="2:6" x14ac:dyDescent="0.35">
      <c r="B2032" s="6"/>
      <c r="C2032" s="6"/>
      <c r="D2032" s="6"/>
      <c r="E2032" s="28">
        <f t="shared" si="62"/>
        <v>0</v>
      </c>
      <c r="F2032" s="28">
        <f t="shared" si="63"/>
        <v>0</v>
      </c>
    </row>
    <row r="2033" spans="2:6" x14ac:dyDescent="0.35">
      <c r="B2033" s="6"/>
      <c r="C2033" s="6"/>
      <c r="D2033" s="6"/>
      <c r="E2033" s="28">
        <f t="shared" si="62"/>
        <v>0</v>
      </c>
      <c r="F2033" s="28">
        <f t="shared" si="63"/>
        <v>0</v>
      </c>
    </row>
    <row r="2034" spans="2:6" x14ac:dyDescent="0.35">
      <c r="B2034" s="6"/>
      <c r="C2034" s="6"/>
      <c r="D2034" s="6"/>
      <c r="E2034" s="28">
        <f t="shared" si="62"/>
        <v>0</v>
      </c>
      <c r="F2034" s="28">
        <f t="shared" si="63"/>
        <v>0</v>
      </c>
    </row>
    <row r="2035" spans="2:6" x14ac:dyDescent="0.35">
      <c r="B2035" s="6"/>
      <c r="C2035" s="6"/>
      <c r="D2035" s="6"/>
      <c r="E2035" s="28">
        <f t="shared" si="62"/>
        <v>0</v>
      </c>
      <c r="F2035" s="28">
        <f t="shared" si="63"/>
        <v>0</v>
      </c>
    </row>
    <row r="2036" spans="2:6" x14ac:dyDescent="0.35">
      <c r="B2036" s="6"/>
      <c r="C2036" s="6"/>
      <c r="D2036" s="6"/>
      <c r="E2036" s="28">
        <f t="shared" si="62"/>
        <v>0</v>
      </c>
      <c r="F2036" s="28">
        <f t="shared" si="63"/>
        <v>0</v>
      </c>
    </row>
    <row r="2037" spans="2:6" x14ac:dyDescent="0.35">
      <c r="B2037" s="6"/>
      <c r="C2037" s="6"/>
      <c r="D2037" s="6"/>
      <c r="E2037" s="28">
        <f t="shared" si="62"/>
        <v>0</v>
      </c>
      <c r="F2037" s="28">
        <f t="shared" si="63"/>
        <v>0</v>
      </c>
    </row>
    <row r="2038" spans="2:6" x14ac:dyDescent="0.35">
      <c r="B2038" s="6"/>
      <c r="C2038" s="6"/>
      <c r="D2038" s="6"/>
      <c r="E2038" s="28">
        <f t="shared" si="62"/>
        <v>0</v>
      </c>
      <c r="F2038" s="28">
        <f t="shared" si="63"/>
        <v>0</v>
      </c>
    </row>
    <row r="2039" spans="2:6" x14ac:dyDescent="0.35">
      <c r="B2039" s="6"/>
      <c r="C2039" s="6"/>
      <c r="D2039" s="6"/>
      <c r="E2039" s="28">
        <f t="shared" si="62"/>
        <v>0</v>
      </c>
      <c r="F2039" s="28">
        <f t="shared" si="63"/>
        <v>0</v>
      </c>
    </row>
    <row r="2040" spans="2:6" x14ac:dyDescent="0.35">
      <c r="B2040" s="6"/>
      <c r="C2040" s="6"/>
      <c r="D2040" s="6"/>
      <c r="E2040" s="28">
        <f t="shared" si="62"/>
        <v>0</v>
      </c>
      <c r="F2040" s="28">
        <f t="shared" si="63"/>
        <v>0</v>
      </c>
    </row>
    <row r="2041" spans="2:6" x14ac:dyDescent="0.35">
      <c r="B2041" s="6"/>
      <c r="C2041" s="6"/>
      <c r="D2041" s="6"/>
      <c r="E2041" s="28">
        <f t="shared" si="62"/>
        <v>0</v>
      </c>
      <c r="F2041" s="28">
        <f t="shared" si="63"/>
        <v>0</v>
      </c>
    </row>
    <row r="2042" spans="2:6" x14ac:dyDescent="0.35">
      <c r="B2042" s="6"/>
      <c r="C2042" s="6"/>
      <c r="D2042" s="6"/>
      <c r="E2042" s="28">
        <f t="shared" si="62"/>
        <v>0</v>
      </c>
      <c r="F2042" s="28">
        <f t="shared" si="63"/>
        <v>0</v>
      </c>
    </row>
    <row r="2043" spans="2:6" x14ac:dyDescent="0.35">
      <c r="B2043" s="6"/>
      <c r="C2043" s="6"/>
      <c r="D2043" s="6"/>
      <c r="E2043" s="28">
        <f t="shared" si="62"/>
        <v>0</v>
      </c>
      <c r="F2043" s="28">
        <f t="shared" si="63"/>
        <v>0</v>
      </c>
    </row>
    <row r="2044" spans="2:6" x14ac:dyDescent="0.35">
      <c r="B2044" s="6"/>
      <c r="C2044" s="6"/>
      <c r="D2044" s="6"/>
      <c r="E2044" s="28">
        <f t="shared" si="62"/>
        <v>0</v>
      </c>
      <c r="F2044" s="28">
        <f t="shared" si="63"/>
        <v>0</v>
      </c>
    </row>
    <row r="2045" spans="2:6" x14ac:dyDescent="0.35">
      <c r="B2045" s="6"/>
      <c r="C2045" s="6"/>
      <c r="D2045" s="6"/>
      <c r="E2045" s="28">
        <f t="shared" si="62"/>
        <v>0</v>
      </c>
      <c r="F2045" s="28">
        <f t="shared" si="63"/>
        <v>0</v>
      </c>
    </row>
    <row r="2046" spans="2:6" x14ac:dyDescent="0.35">
      <c r="B2046" s="6"/>
      <c r="C2046" s="6"/>
      <c r="D2046" s="6"/>
      <c r="E2046" s="28">
        <f t="shared" si="62"/>
        <v>0</v>
      </c>
      <c r="F2046" s="28">
        <f t="shared" si="63"/>
        <v>0</v>
      </c>
    </row>
    <row r="2047" spans="2:6" x14ac:dyDescent="0.35">
      <c r="B2047" s="6"/>
      <c r="C2047" s="6"/>
      <c r="D2047" s="6"/>
      <c r="E2047" s="28">
        <f t="shared" si="62"/>
        <v>0</v>
      </c>
      <c r="F2047" s="28">
        <f t="shared" si="63"/>
        <v>0</v>
      </c>
    </row>
    <row r="2048" spans="2:6" x14ac:dyDescent="0.35">
      <c r="B2048" s="6"/>
      <c r="C2048" s="6"/>
      <c r="D2048" s="6"/>
      <c r="E2048" s="28">
        <f t="shared" si="62"/>
        <v>0</v>
      </c>
      <c r="F2048" s="28">
        <f t="shared" si="63"/>
        <v>0</v>
      </c>
    </row>
    <row r="2049" spans="2:6" x14ac:dyDescent="0.35">
      <c r="B2049" s="6"/>
      <c r="C2049" s="6"/>
      <c r="D2049" s="6"/>
      <c r="E2049" s="28">
        <f t="shared" si="62"/>
        <v>0</v>
      </c>
      <c r="F2049" s="28">
        <f t="shared" si="63"/>
        <v>0</v>
      </c>
    </row>
    <row r="2050" spans="2:6" x14ac:dyDescent="0.35">
      <c r="B2050" s="6"/>
      <c r="C2050" s="6"/>
      <c r="D2050" s="6"/>
      <c r="E2050" s="28">
        <f t="shared" si="62"/>
        <v>0</v>
      </c>
      <c r="F2050" s="28">
        <f t="shared" si="63"/>
        <v>0</v>
      </c>
    </row>
    <row r="2051" spans="2:6" x14ac:dyDescent="0.35">
      <c r="B2051" s="6"/>
      <c r="C2051" s="6"/>
      <c r="D2051" s="6"/>
      <c r="E2051" s="28">
        <f t="shared" si="62"/>
        <v>0</v>
      </c>
      <c r="F2051" s="28">
        <f t="shared" si="63"/>
        <v>0</v>
      </c>
    </row>
    <row r="2052" spans="2:6" x14ac:dyDescent="0.35">
      <c r="B2052" s="6"/>
      <c r="C2052" s="6"/>
      <c r="D2052" s="6"/>
      <c r="E2052" s="28">
        <f t="shared" si="62"/>
        <v>0</v>
      </c>
      <c r="F2052" s="28">
        <f t="shared" si="63"/>
        <v>0</v>
      </c>
    </row>
    <row r="2053" spans="2:6" x14ac:dyDescent="0.35">
      <c r="B2053" s="6"/>
      <c r="C2053" s="6"/>
      <c r="D2053" s="6"/>
      <c r="E2053" s="28">
        <f t="shared" si="62"/>
        <v>0</v>
      </c>
      <c r="F2053" s="28">
        <f t="shared" si="63"/>
        <v>0</v>
      </c>
    </row>
    <row r="2054" spans="2:6" x14ac:dyDescent="0.35">
      <c r="B2054" s="6"/>
      <c r="C2054" s="6"/>
      <c r="D2054" s="6"/>
      <c r="E2054" s="28">
        <f t="shared" si="62"/>
        <v>0</v>
      </c>
      <c r="F2054" s="28">
        <f t="shared" si="63"/>
        <v>0</v>
      </c>
    </row>
    <row r="2055" spans="2:6" x14ac:dyDescent="0.35">
      <c r="B2055" s="6"/>
      <c r="C2055" s="6"/>
      <c r="D2055" s="6"/>
      <c r="E2055" s="28">
        <f t="shared" si="62"/>
        <v>0</v>
      </c>
      <c r="F2055" s="28">
        <f t="shared" si="63"/>
        <v>0</v>
      </c>
    </row>
    <row r="2056" spans="2:6" x14ac:dyDescent="0.35">
      <c r="B2056" s="6"/>
      <c r="C2056" s="6"/>
      <c r="D2056" s="6"/>
      <c r="E2056" s="28">
        <f t="shared" si="62"/>
        <v>0</v>
      </c>
      <c r="F2056" s="28">
        <f t="shared" si="63"/>
        <v>0</v>
      </c>
    </row>
    <row r="2057" spans="2:6" x14ac:dyDescent="0.35">
      <c r="B2057" s="6"/>
      <c r="C2057" s="6"/>
      <c r="D2057" s="6"/>
      <c r="E2057" s="28">
        <f t="shared" si="62"/>
        <v>0</v>
      </c>
      <c r="F2057" s="28">
        <f t="shared" si="63"/>
        <v>0</v>
      </c>
    </row>
    <row r="2058" spans="2:6" x14ac:dyDescent="0.35">
      <c r="B2058" s="6"/>
      <c r="C2058" s="6"/>
      <c r="D2058" s="6"/>
      <c r="E2058" s="28">
        <f t="shared" si="62"/>
        <v>0</v>
      </c>
      <c r="F2058" s="28">
        <f t="shared" si="63"/>
        <v>0</v>
      </c>
    </row>
    <row r="2059" spans="2:6" x14ac:dyDescent="0.35">
      <c r="B2059" s="6"/>
      <c r="C2059" s="6"/>
      <c r="D2059" s="6"/>
      <c r="E2059" s="28">
        <f t="shared" si="62"/>
        <v>0</v>
      </c>
      <c r="F2059" s="28">
        <f t="shared" si="63"/>
        <v>0</v>
      </c>
    </row>
    <row r="2060" spans="2:6" x14ac:dyDescent="0.35">
      <c r="B2060" s="6"/>
      <c r="C2060" s="6"/>
      <c r="D2060" s="6"/>
      <c r="E2060" s="28">
        <f t="shared" ref="E2060:E2123" si="64">(CalcHostUnitsFullStack(C2060)*9000)/10000</f>
        <v>0</v>
      </c>
      <c r="F2060" s="28">
        <f t="shared" ref="F2060:F2123" si="65">E2060*D2060</f>
        <v>0</v>
      </c>
    </row>
    <row r="2061" spans="2:6" x14ac:dyDescent="0.35">
      <c r="B2061" s="6"/>
      <c r="C2061" s="6"/>
      <c r="D2061" s="6"/>
      <c r="E2061" s="28">
        <f t="shared" si="64"/>
        <v>0</v>
      </c>
      <c r="F2061" s="28">
        <f t="shared" si="65"/>
        <v>0</v>
      </c>
    </row>
    <row r="2062" spans="2:6" x14ac:dyDescent="0.35">
      <c r="B2062" s="6"/>
      <c r="C2062" s="6"/>
      <c r="D2062" s="6"/>
      <c r="E2062" s="28">
        <f t="shared" si="64"/>
        <v>0</v>
      </c>
      <c r="F2062" s="28">
        <f t="shared" si="65"/>
        <v>0</v>
      </c>
    </row>
    <row r="2063" spans="2:6" x14ac:dyDescent="0.35">
      <c r="B2063" s="6"/>
      <c r="C2063" s="6"/>
      <c r="D2063" s="6"/>
      <c r="E2063" s="28">
        <f t="shared" si="64"/>
        <v>0</v>
      </c>
      <c r="F2063" s="28">
        <f t="shared" si="65"/>
        <v>0</v>
      </c>
    </row>
    <row r="2064" spans="2:6" x14ac:dyDescent="0.35">
      <c r="B2064" s="6"/>
      <c r="C2064" s="6"/>
      <c r="D2064" s="6"/>
      <c r="E2064" s="28">
        <f t="shared" si="64"/>
        <v>0</v>
      </c>
      <c r="F2064" s="28">
        <f t="shared" si="65"/>
        <v>0</v>
      </c>
    </row>
    <row r="2065" spans="2:6" x14ac:dyDescent="0.35">
      <c r="B2065" s="6"/>
      <c r="C2065" s="6"/>
      <c r="D2065" s="6"/>
      <c r="E2065" s="28">
        <f t="shared" si="64"/>
        <v>0</v>
      </c>
      <c r="F2065" s="28">
        <f t="shared" si="65"/>
        <v>0</v>
      </c>
    </row>
    <row r="2066" spans="2:6" x14ac:dyDescent="0.35">
      <c r="B2066" s="6"/>
      <c r="C2066" s="6"/>
      <c r="D2066" s="6"/>
      <c r="E2066" s="28">
        <f t="shared" si="64"/>
        <v>0</v>
      </c>
      <c r="F2066" s="28">
        <f t="shared" si="65"/>
        <v>0</v>
      </c>
    </row>
    <row r="2067" spans="2:6" x14ac:dyDescent="0.35">
      <c r="B2067" s="6"/>
      <c r="C2067" s="6"/>
      <c r="D2067" s="6"/>
      <c r="E2067" s="28">
        <f t="shared" si="64"/>
        <v>0</v>
      </c>
      <c r="F2067" s="28">
        <f t="shared" si="65"/>
        <v>0</v>
      </c>
    </row>
    <row r="2068" spans="2:6" x14ac:dyDescent="0.35">
      <c r="B2068" s="6"/>
      <c r="C2068" s="6"/>
      <c r="D2068" s="6"/>
      <c r="E2068" s="28">
        <f t="shared" si="64"/>
        <v>0</v>
      </c>
      <c r="F2068" s="28">
        <f t="shared" si="65"/>
        <v>0</v>
      </c>
    </row>
    <row r="2069" spans="2:6" x14ac:dyDescent="0.35">
      <c r="B2069" s="6"/>
      <c r="C2069" s="6"/>
      <c r="D2069" s="6"/>
      <c r="E2069" s="28">
        <f t="shared" si="64"/>
        <v>0</v>
      </c>
      <c r="F2069" s="28">
        <f t="shared" si="65"/>
        <v>0</v>
      </c>
    </row>
    <row r="2070" spans="2:6" x14ac:dyDescent="0.35">
      <c r="B2070" s="6"/>
      <c r="C2070" s="6"/>
      <c r="D2070" s="6"/>
      <c r="E2070" s="28">
        <f t="shared" si="64"/>
        <v>0</v>
      </c>
      <c r="F2070" s="28">
        <f t="shared" si="65"/>
        <v>0</v>
      </c>
    </row>
    <row r="2071" spans="2:6" x14ac:dyDescent="0.35">
      <c r="B2071" s="6"/>
      <c r="C2071" s="6"/>
      <c r="D2071" s="6"/>
      <c r="E2071" s="28">
        <f t="shared" si="64"/>
        <v>0</v>
      </c>
      <c r="F2071" s="28">
        <f t="shared" si="65"/>
        <v>0</v>
      </c>
    </row>
    <row r="2072" spans="2:6" x14ac:dyDescent="0.35">
      <c r="B2072" s="6"/>
      <c r="C2072" s="6"/>
      <c r="D2072" s="6"/>
      <c r="E2072" s="28">
        <f t="shared" si="64"/>
        <v>0</v>
      </c>
      <c r="F2072" s="28">
        <f t="shared" si="65"/>
        <v>0</v>
      </c>
    </row>
    <row r="2073" spans="2:6" x14ac:dyDescent="0.35">
      <c r="B2073" s="6"/>
      <c r="C2073" s="6"/>
      <c r="D2073" s="6"/>
      <c r="E2073" s="28">
        <f t="shared" si="64"/>
        <v>0</v>
      </c>
      <c r="F2073" s="28">
        <f t="shared" si="65"/>
        <v>0</v>
      </c>
    </row>
    <row r="2074" spans="2:6" x14ac:dyDescent="0.35">
      <c r="B2074" s="6"/>
      <c r="C2074" s="6"/>
      <c r="D2074" s="6"/>
      <c r="E2074" s="28">
        <f t="shared" si="64"/>
        <v>0</v>
      </c>
      <c r="F2074" s="28">
        <f t="shared" si="65"/>
        <v>0</v>
      </c>
    </row>
    <row r="2075" spans="2:6" x14ac:dyDescent="0.35">
      <c r="B2075" s="6"/>
      <c r="C2075" s="6"/>
      <c r="D2075" s="6"/>
      <c r="E2075" s="28">
        <f t="shared" si="64"/>
        <v>0</v>
      </c>
      <c r="F2075" s="28">
        <f t="shared" si="65"/>
        <v>0</v>
      </c>
    </row>
    <row r="2076" spans="2:6" x14ac:dyDescent="0.35">
      <c r="B2076" s="6"/>
      <c r="C2076" s="6"/>
      <c r="D2076" s="6"/>
      <c r="E2076" s="28">
        <f t="shared" si="64"/>
        <v>0</v>
      </c>
      <c r="F2076" s="28">
        <f t="shared" si="65"/>
        <v>0</v>
      </c>
    </row>
    <row r="2077" spans="2:6" x14ac:dyDescent="0.35">
      <c r="B2077" s="6"/>
      <c r="C2077" s="6"/>
      <c r="D2077" s="6"/>
      <c r="E2077" s="28">
        <f t="shared" si="64"/>
        <v>0</v>
      </c>
      <c r="F2077" s="28">
        <f t="shared" si="65"/>
        <v>0</v>
      </c>
    </row>
    <row r="2078" spans="2:6" x14ac:dyDescent="0.35">
      <c r="B2078" s="6"/>
      <c r="C2078" s="6"/>
      <c r="D2078" s="6"/>
      <c r="E2078" s="28">
        <f t="shared" si="64"/>
        <v>0</v>
      </c>
      <c r="F2078" s="28">
        <f t="shared" si="65"/>
        <v>0</v>
      </c>
    </row>
    <row r="2079" spans="2:6" x14ac:dyDescent="0.35">
      <c r="B2079" s="6"/>
      <c r="C2079" s="6"/>
      <c r="D2079" s="6"/>
      <c r="E2079" s="28">
        <f t="shared" si="64"/>
        <v>0</v>
      </c>
      <c r="F2079" s="28">
        <f t="shared" si="65"/>
        <v>0</v>
      </c>
    </row>
    <row r="2080" spans="2:6" x14ac:dyDescent="0.35">
      <c r="B2080" s="6"/>
      <c r="C2080" s="6"/>
      <c r="D2080" s="6"/>
      <c r="E2080" s="28">
        <f t="shared" si="64"/>
        <v>0</v>
      </c>
      <c r="F2080" s="28">
        <f t="shared" si="65"/>
        <v>0</v>
      </c>
    </row>
    <row r="2081" spans="2:6" x14ac:dyDescent="0.35">
      <c r="B2081" s="6"/>
      <c r="C2081" s="6"/>
      <c r="D2081" s="6"/>
      <c r="E2081" s="28">
        <f t="shared" si="64"/>
        <v>0</v>
      </c>
      <c r="F2081" s="28">
        <f t="shared" si="65"/>
        <v>0</v>
      </c>
    </row>
    <row r="2082" spans="2:6" x14ac:dyDescent="0.35">
      <c r="B2082" s="6"/>
      <c r="C2082" s="6"/>
      <c r="D2082" s="6"/>
      <c r="E2082" s="28">
        <f t="shared" si="64"/>
        <v>0</v>
      </c>
      <c r="F2082" s="28">
        <f t="shared" si="65"/>
        <v>0</v>
      </c>
    </row>
    <row r="2083" spans="2:6" x14ac:dyDescent="0.35">
      <c r="B2083" s="6"/>
      <c r="C2083" s="6"/>
      <c r="D2083" s="6"/>
      <c r="E2083" s="28">
        <f t="shared" si="64"/>
        <v>0</v>
      </c>
      <c r="F2083" s="28">
        <f t="shared" si="65"/>
        <v>0</v>
      </c>
    </row>
    <row r="2084" spans="2:6" x14ac:dyDescent="0.35">
      <c r="B2084" s="6"/>
      <c r="C2084" s="6"/>
      <c r="D2084" s="6"/>
      <c r="E2084" s="28">
        <f t="shared" si="64"/>
        <v>0</v>
      </c>
      <c r="F2084" s="28">
        <f t="shared" si="65"/>
        <v>0</v>
      </c>
    </row>
    <row r="2085" spans="2:6" x14ac:dyDescent="0.35">
      <c r="B2085" s="6"/>
      <c r="C2085" s="6"/>
      <c r="D2085" s="6"/>
      <c r="E2085" s="28">
        <f t="shared" si="64"/>
        <v>0</v>
      </c>
      <c r="F2085" s="28">
        <f t="shared" si="65"/>
        <v>0</v>
      </c>
    </row>
    <row r="2086" spans="2:6" x14ac:dyDescent="0.35">
      <c r="B2086" s="6"/>
      <c r="C2086" s="6"/>
      <c r="D2086" s="6"/>
      <c r="E2086" s="28">
        <f t="shared" si="64"/>
        <v>0</v>
      </c>
      <c r="F2086" s="28">
        <f t="shared" si="65"/>
        <v>0</v>
      </c>
    </row>
    <row r="2087" spans="2:6" x14ac:dyDescent="0.35">
      <c r="B2087" s="6"/>
      <c r="C2087" s="6"/>
      <c r="D2087" s="6"/>
      <c r="E2087" s="28">
        <f t="shared" si="64"/>
        <v>0</v>
      </c>
      <c r="F2087" s="28">
        <f t="shared" si="65"/>
        <v>0</v>
      </c>
    </row>
    <row r="2088" spans="2:6" x14ac:dyDescent="0.35">
      <c r="B2088" s="6"/>
      <c r="C2088" s="6"/>
      <c r="D2088" s="6"/>
      <c r="E2088" s="28">
        <f t="shared" si="64"/>
        <v>0</v>
      </c>
      <c r="F2088" s="28">
        <f t="shared" si="65"/>
        <v>0</v>
      </c>
    </row>
    <row r="2089" spans="2:6" x14ac:dyDescent="0.35">
      <c r="B2089" s="6"/>
      <c r="C2089" s="6"/>
      <c r="D2089" s="6"/>
      <c r="E2089" s="28">
        <f t="shared" si="64"/>
        <v>0</v>
      </c>
      <c r="F2089" s="28">
        <f t="shared" si="65"/>
        <v>0</v>
      </c>
    </row>
    <row r="2090" spans="2:6" x14ac:dyDescent="0.35">
      <c r="B2090" s="6"/>
      <c r="C2090" s="6"/>
      <c r="D2090" s="6"/>
      <c r="E2090" s="28">
        <f t="shared" si="64"/>
        <v>0</v>
      </c>
      <c r="F2090" s="28">
        <f t="shared" si="65"/>
        <v>0</v>
      </c>
    </row>
    <row r="2091" spans="2:6" x14ac:dyDescent="0.35">
      <c r="B2091" s="6"/>
      <c r="C2091" s="6"/>
      <c r="D2091" s="6"/>
      <c r="E2091" s="28">
        <f t="shared" si="64"/>
        <v>0</v>
      </c>
      <c r="F2091" s="28">
        <f t="shared" si="65"/>
        <v>0</v>
      </c>
    </row>
    <row r="2092" spans="2:6" x14ac:dyDescent="0.35">
      <c r="B2092" s="6"/>
      <c r="C2092" s="6"/>
      <c r="D2092" s="6"/>
      <c r="E2092" s="28">
        <f t="shared" si="64"/>
        <v>0</v>
      </c>
      <c r="F2092" s="28">
        <f t="shared" si="65"/>
        <v>0</v>
      </c>
    </row>
    <row r="2093" spans="2:6" x14ac:dyDescent="0.35">
      <c r="B2093" s="6"/>
      <c r="C2093" s="6"/>
      <c r="D2093" s="6"/>
      <c r="E2093" s="28">
        <f t="shared" si="64"/>
        <v>0</v>
      </c>
      <c r="F2093" s="28">
        <f t="shared" si="65"/>
        <v>0</v>
      </c>
    </row>
    <row r="2094" spans="2:6" x14ac:dyDescent="0.35">
      <c r="B2094" s="6"/>
      <c r="C2094" s="6"/>
      <c r="D2094" s="6"/>
      <c r="E2094" s="28">
        <f t="shared" si="64"/>
        <v>0</v>
      </c>
      <c r="F2094" s="28">
        <f t="shared" si="65"/>
        <v>0</v>
      </c>
    </row>
    <row r="2095" spans="2:6" x14ac:dyDescent="0.35">
      <c r="B2095" s="6"/>
      <c r="C2095" s="6"/>
      <c r="D2095" s="6"/>
      <c r="E2095" s="28">
        <f t="shared" si="64"/>
        <v>0</v>
      </c>
      <c r="F2095" s="28">
        <f t="shared" si="65"/>
        <v>0</v>
      </c>
    </row>
    <row r="2096" spans="2:6" x14ac:dyDescent="0.35">
      <c r="B2096" s="6"/>
      <c r="C2096" s="6"/>
      <c r="D2096" s="6"/>
      <c r="E2096" s="28">
        <f t="shared" si="64"/>
        <v>0</v>
      </c>
      <c r="F2096" s="28">
        <f t="shared" si="65"/>
        <v>0</v>
      </c>
    </row>
    <row r="2097" spans="2:6" x14ac:dyDescent="0.35">
      <c r="B2097" s="6"/>
      <c r="C2097" s="6"/>
      <c r="D2097" s="6"/>
      <c r="E2097" s="28">
        <f t="shared" si="64"/>
        <v>0</v>
      </c>
      <c r="F2097" s="28">
        <f t="shared" si="65"/>
        <v>0</v>
      </c>
    </row>
    <row r="2098" spans="2:6" x14ac:dyDescent="0.35">
      <c r="B2098" s="6"/>
      <c r="C2098" s="6"/>
      <c r="D2098" s="6"/>
      <c r="E2098" s="28">
        <f t="shared" si="64"/>
        <v>0</v>
      </c>
      <c r="F2098" s="28">
        <f t="shared" si="65"/>
        <v>0</v>
      </c>
    </row>
    <row r="2099" spans="2:6" x14ac:dyDescent="0.35">
      <c r="B2099" s="6"/>
      <c r="C2099" s="6"/>
      <c r="D2099" s="6"/>
      <c r="E2099" s="28">
        <f t="shared" si="64"/>
        <v>0</v>
      </c>
      <c r="F2099" s="28">
        <f t="shared" si="65"/>
        <v>0</v>
      </c>
    </row>
    <row r="2100" spans="2:6" x14ac:dyDescent="0.35">
      <c r="B2100" s="6"/>
      <c r="C2100" s="6"/>
      <c r="D2100" s="6"/>
      <c r="E2100" s="28">
        <f t="shared" si="64"/>
        <v>0</v>
      </c>
      <c r="F2100" s="28">
        <f t="shared" si="65"/>
        <v>0</v>
      </c>
    </row>
    <row r="2101" spans="2:6" x14ac:dyDescent="0.35">
      <c r="B2101" s="6"/>
      <c r="C2101" s="6"/>
      <c r="D2101" s="6"/>
      <c r="E2101" s="28">
        <f t="shared" si="64"/>
        <v>0</v>
      </c>
      <c r="F2101" s="28">
        <f t="shared" si="65"/>
        <v>0</v>
      </c>
    </row>
    <row r="2102" spans="2:6" x14ac:dyDescent="0.35">
      <c r="B2102" s="6"/>
      <c r="C2102" s="6"/>
      <c r="D2102" s="6"/>
      <c r="E2102" s="28">
        <f t="shared" si="64"/>
        <v>0</v>
      </c>
      <c r="F2102" s="28">
        <f t="shared" si="65"/>
        <v>0</v>
      </c>
    </row>
    <row r="2103" spans="2:6" x14ac:dyDescent="0.35">
      <c r="B2103" s="6"/>
      <c r="C2103" s="6"/>
      <c r="D2103" s="6"/>
      <c r="E2103" s="28">
        <f t="shared" si="64"/>
        <v>0</v>
      </c>
      <c r="F2103" s="28">
        <f t="shared" si="65"/>
        <v>0</v>
      </c>
    </row>
    <row r="2104" spans="2:6" x14ac:dyDescent="0.35">
      <c r="B2104" s="6"/>
      <c r="C2104" s="6"/>
      <c r="D2104" s="6"/>
      <c r="E2104" s="28">
        <f t="shared" si="64"/>
        <v>0</v>
      </c>
      <c r="F2104" s="28">
        <f t="shared" si="65"/>
        <v>0</v>
      </c>
    </row>
    <row r="2105" spans="2:6" x14ac:dyDescent="0.35">
      <c r="B2105" s="6"/>
      <c r="C2105" s="6"/>
      <c r="D2105" s="6"/>
      <c r="E2105" s="28">
        <f t="shared" si="64"/>
        <v>0</v>
      </c>
      <c r="F2105" s="28">
        <f t="shared" si="65"/>
        <v>0</v>
      </c>
    </row>
    <row r="2106" spans="2:6" x14ac:dyDescent="0.35">
      <c r="B2106" s="6"/>
      <c r="C2106" s="6"/>
      <c r="D2106" s="6"/>
      <c r="E2106" s="28">
        <f t="shared" si="64"/>
        <v>0</v>
      </c>
      <c r="F2106" s="28">
        <f t="shared" si="65"/>
        <v>0</v>
      </c>
    </row>
    <row r="2107" spans="2:6" x14ac:dyDescent="0.35">
      <c r="B2107" s="6"/>
      <c r="C2107" s="6"/>
      <c r="D2107" s="6"/>
      <c r="E2107" s="28">
        <f t="shared" si="64"/>
        <v>0</v>
      </c>
      <c r="F2107" s="28">
        <f t="shared" si="65"/>
        <v>0</v>
      </c>
    </row>
    <row r="2108" spans="2:6" x14ac:dyDescent="0.35">
      <c r="B2108" s="6"/>
      <c r="C2108" s="6"/>
      <c r="D2108" s="6"/>
      <c r="E2108" s="28">
        <f t="shared" si="64"/>
        <v>0</v>
      </c>
      <c r="F2108" s="28">
        <f t="shared" si="65"/>
        <v>0</v>
      </c>
    </row>
    <row r="2109" spans="2:6" x14ac:dyDescent="0.35">
      <c r="B2109" s="6"/>
      <c r="C2109" s="6"/>
      <c r="D2109" s="6"/>
      <c r="E2109" s="28">
        <f t="shared" si="64"/>
        <v>0</v>
      </c>
      <c r="F2109" s="28">
        <f t="shared" si="65"/>
        <v>0</v>
      </c>
    </row>
    <row r="2110" spans="2:6" x14ac:dyDescent="0.35">
      <c r="B2110" s="6"/>
      <c r="C2110" s="6"/>
      <c r="D2110" s="6"/>
      <c r="E2110" s="28">
        <f t="shared" si="64"/>
        <v>0</v>
      </c>
      <c r="F2110" s="28">
        <f t="shared" si="65"/>
        <v>0</v>
      </c>
    </row>
    <row r="2111" spans="2:6" x14ac:dyDescent="0.35">
      <c r="B2111" s="6"/>
      <c r="C2111" s="6"/>
      <c r="D2111" s="6"/>
      <c r="E2111" s="28">
        <f t="shared" si="64"/>
        <v>0</v>
      </c>
      <c r="F2111" s="28">
        <f t="shared" si="65"/>
        <v>0</v>
      </c>
    </row>
    <row r="2112" spans="2:6" x14ac:dyDescent="0.35">
      <c r="B2112" s="6"/>
      <c r="C2112" s="6"/>
      <c r="D2112" s="6"/>
      <c r="E2112" s="28">
        <f t="shared" si="64"/>
        <v>0</v>
      </c>
      <c r="F2112" s="28">
        <f t="shared" si="65"/>
        <v>0</v>
      </c>
    </row>
    <row r="2113" spans="2:6" x14ac:dyDescent="0.35">
      <c r="B2113" s="6"/>
      <c r="C2113" s="6"/>
      <c r="D2113" s="6"/>
      <c r="E2113" s="28">
        <f t="shared" si="64"/>
        <v>0</v>
      </c>
      <c r="F2113" s="28">
        <f t="shared" si="65"/>
        <v>0</v>
      </c>
    </row>
    <row r="2114" spans="2:6" x14ac:dyDescent="0.35">
      <c r="B2114" s="6"/>
      <c r="C2114" s="6"/>
      <c r="D2114" s="6"/>
      <c r="E2114" s="28">
        <f t="shared" si="64"/>
        <v>0</v>
      </c>
      <c r="F2114" s="28">
        <f t="shared" si="65"/>
        <v>0</v>
      </c>
    </row>
    <row r="2115" spans="2:6" x14ac:dyDescent="0.35">
      <c r="B2115" s="6"/>
      <c r="C2115" s="6"/>
      <c r="D2115" s="6"/>
      <c r="E2115" s="28">
        <f t="shared" si="64"/>
        <v>0</v>
      </c>
      <c r="F2115" s="28">
        <f t="shared" si="65"/>
        <v>0</v>
      </c>
    </row>
    <row r="2116" spans="2:6" x14ac:dyDescent="0.35">
      <c r="B2116" s="6"/>
      <c r="C2116" s="6"/>
      <c r="D2116" s="6"/>
      <c r="E2116" s="28">
        <f t="shared" si="64"/>
        <v>0</v>
      </c>
      <c r="F2116" s="28">
        <f t="shared" si="65"/>
        <v>0</v>
      </c>
    </row>
    <row r="2117" spans="2:6" x14ac:dyDescent="0.35">
      <c r="B2117" s="6"/>
      <c r="C2117" s="6"/>
      <c r="D2117" s="6"/>
      <c r="E2117" s="28">
        <f t="shared" si="64"/>
        <v>0</v>
      </c>
      <c r="F2117" s="28">
        <f t="shared" si="65"/>
        <v>0</v>
      </c>
    </row>
    <row r="2118" spans="2:6" x14ac:dyDescent="0.35">
      <c r="B2118" s="6"/>
      <c r="C2118" s="6"/>
      <c r="D2118" s="6"/>
      <c r="E2118" s="28">
        <f t="shared" si="64"/>
        <v>0</v>
      </c>
      <c r="F2118" s="28">
        <f t="shared" si="65"/>
        <v>0</v>
      </c>
    </row>
    <row r="2119" spans="2:6" x14ac:dyDescent="0.35">
      <c r="B2119" s="6"/>
      <c r="C2119" s="6"/>
      <c r="D2119" s="6"/>
      <c r="E2119" s="28">
        <f t="shared" si="64"/>
        <v>0</v>
      </c>
      <c r="F2119" s="28">
        <f t="shared" si="65"/>
        <v>0</v>
      </c>
    </row>
    <row r="2120" spans="2:6" x14ac:dyDescent="0.35">
      <c r="B2120" s="6"/>
      <c r="C2120" s="6"/>
      <c r="D2120" s="6"/>
      <c r="E2120" s="28">
        <f t="shared" si="64"/>
        <v>0</v>
      </c>
      <c r="F2120" s="28">
        <f t="shared" si="65"/>
        <v>0</v>
      </c>
    </row>
    <row r="2121" spans="2:6" x14ac:dyDescent="0.35">
      <c r="B2121" s="6"/>
      <c r="C2121" s="6"/>
      <c r="D2121" s="6"/>
      <c r="E2121" s="28">
        <f t="shared" si="64"/>
        <v>0</v>
      </c>
      <c r="F2121" s="28">
        <f t="shared" si="65"/>
        <v>0</v>
      </c>
    </row>
    <row r="2122" spans="2:6" x14ac:dyDescent="0.35">
      <c r="B2122" s="6"/>
      <c r="C2122" s="6"/>
      <c r="D2122" s="6"/>
      <c r="E2122" s="28">
        <f t="shared" si="64"/>
        <v>0</v>
      </c>
      <c r="F2122" s="28">
        <f t="shared" si="65"/>
        <v>0</v>
      </c>
    </row>
    <row r="2123" spans="2:6" x14ac:dyDescent="0.35">
      <c r="B2123" s="6"/>
      <c r="C2123" s="6"/>
      <c r="D2123" s="6"/>
      <c r="E2123" s="28">
        <f t="shared" si="64"/>
        <v>0</v>
      </c>
      <c r="F2123" s="28">
        <f t="shared" si="65"/>
        <v>0</v>
      </c>
    </row>
    <row r="2124" spans="2:6" x14ac:dyDescent="0.35">
      <c r="B2124" s="6"/>
      <c r="C2124" s="6"/>
      <c r="D2124" s="6"/>
      <c r="E2124" s="28">
        <f t="shared" ref="E2124:E2187" si="66">(CalcHostUnitsFullStack(C2124)*9000)/10000</f>
        <v>0</v>
      </c>
      <c r="F2124" s="28">
        <f t="shared" ref="F2124:F2187" si="67">E2124*D2124</f>
        <v>0</v>
      </c>
    </row>
    <row r="2125" spans="2:6" x14ac:dyDescent="0.35">
      <c r="B2125" s="6"/>
      <c r="C2125" s="6"/>
      <c r="D2125" s="6"/>
      <c r="E2125" s="28">
        <f t="shared" si="66"/>
        <v>0</v>
      </c>
      <c r="F2125" s="28">
        <f t="shared" si="67"/>
        <v>0</v>
      </c>
    </row>
    <row r="2126" spans="2:6" x14ac:dyDescent="0.35">
      <c r="B2126" s="6"/>
      <c r="C2126" s="6"/>
      <c r="D2126" s="6"/>
      <c r="E2126" s="28">
        <f t="shared" si="66"/>
        <v>0</v>
      </c>
      <c r="F2126" s="28">
        <f t="shared" si="67"/>
        <v>0</v>
      </c>
    </row>
    <row r="2127" spans="2:6" x14ac:dyDescent="0.35">
      <c r="B2127" s="6"/>
      <c r="C2127" s="6"/>
      <c r="D2127" s="6"/>
      <c r="E2127" s="28">
        <f t="shared" si="66"/>
        <v>0</v>
      </c>
      <c r="F2127" s="28">
        <f t="shared" si="67"/>
        <v>0</v>
      </c>
    </row>
    <row r="2128" spans="2:6" x14ac:dyDescent="0.35">
      <c r="B2128" s="6"/>
      <c r="C2128" s="6"/>
      <c r="D2128" s="6"/>
      <c r="E2128" s="28">
        <f t="shared" si="66"/>
        <v>0</v>
      </c>
      <c r="F2128" s="28">
        <f t="shared" si="67"/>
        <v>0</v>
      </c>
    </row>
    <row r="2129" spans="2:6" x14ac:dyDescent="0.35">
      <c r="B2129" s="6"/>
      <c r="C2129" s="6"/>
      <c r="D2129" s="6"/>
      <c r="E2129" s="28">
        <f t="shared" si="66"/>
        <v>0</v>
      </c>
      <c r="F2129" s="28">
        <f t="shared" si="67"/>
        <v>0</v>
      </c>
    </row>
    <row r="2130" spans="2:6" x14ac:dyDescent="0.35">
      <c r="B2130" s="6"/>
      <c r="C2130" s="6"/>
      <c r="D2130" s="6"/>
      <c r="E2130" s="28">
        <f t="shared" si="66"/>
        <v>0</v>
      </c>
      <c r="F2130" s="28">
        <f t="shared" si="67"/>
        <v>0</v>
      </c>
    </row>
    <row r="2131" spans="2:6" x14ac:dyDescent="0.35">
      <c r="B2131" s="6"/>
      <c r="C2131" s="6"/>
      <c r="D2131" s="6"/>
      <c r="E2131" s="28">
        <f t="shared" si="66"/>
        <v>0</v>
      </c>
      <c r="F2131" s="28">
        <f t="shared" si="67"/>
        <v>0</v>
      </c>
    </row>
    <row r="2132" spans="2:6" x14ac:dyDescent="0.35">
      <c r="B2132" s="6"/>
      <c r="C2132" s="6"/>
      <c r="D2132" s="6"/>
      <c r="E2132" s="28">
        <f t="shared" si="66"/>
        <v>0</v>
      </c>
      <c r="F2132" s="28">
        <f t="shared" si="67"/>
        <v>0</v>
      </c>
    </row>
    <row r="2133" spans="2:6" x14ac:dyDescent="0.35">
      <c r="B2133" s="6"/>
      <c r="C2133" s="6"/>
      <c r="D2133" s="6"/>
      <c r="E2133" s="28">
        <f t="shared" si="66"/>
        <v>0</v>
      </c>
      <c r="F2133" s="28">
        <f t="shared" si="67"/>
        <v>0</v>
      </c>
    </row>
    <row r="2134" spans="2:6" x14ac:dyDescent="0.35">
      <c r="B2134" s="6"/>
      <c r="C2134" s="6"/>
      <c r="D2134" s="6"/>
      <c r="E2134" s="28">
        <f t="shared" si="66"/>
        <v>0</v>
      </c>
      <c r="F2134" s="28">
        <f t="shared" si="67"/>
        <v>0</v>
      </c>
    </row>
    <row r="2135" spans="2:6" x14ac:dyDescent="0.35">
      <c r="B2135" s="6"/>
      <c r="C2135" s="6"/>
      <c r="D2135" s="6"/>
      <c r="E2135" s="28">
        <f t="shared" si="66"/>
        <v>0</v>
      </c>
      <c r="F2135" s="28">
        <f t="shared" si="67"/>
        <v>0</v>
      </c>
    </row>
    <row r="2136" spans="2:6" x14ac:dyDescent="0.35">
      <c r="B2136" s="6"/>
      <c r="C2136" s="6"/>
      <c r="D2136" s="6"/>
      <c r="E2136" s="28">
        <f t="shared" si="66"/>
        <v>0</v>
      </c>
      <c r="F2136" s="28">
        <f t="shared" si="67"/>
        <v>0</v>
      </c>
    </row>
    <row r="2137" spans="2:6" x14ac:dyDescent="0.35">
      <c r="B2137" s="6"/>
      <c r="C2137" s="6"/>
      <c r="D2137" s="6"/>
      <c r="E2137" s="28">
        <f t="shared" si="66"/>
        <v>0</v>
      </c>
      <c r="F2137" s="28">
        <f t="shared" si="67"/>
        <v>0</v>
      </c>
    </row>
    <row r="2138" spans="2:6" x14ac:dyDescent="0.35">
      <c r="B2138" s="6"/>
      <c r="C2138" s="6"/>
      <c r="D2138" s="6"/>
      <c r="E2138" s="28">
        <f t="shared" si="66"/>
        <v>0</v>
      </c>
      <c r="F2138" s="28">
        <f t="shared" si="67"/>
        <v>0</v>
      </c>
    </row>
    <row r="2139" spans="2:6" x14ac:dyDescent="0.35">
      <c r="B2139" s="6"/>
      <c r="C2139" s="6"/>
      <c r="D2139" s="6"/>
      <c r="E2139" s="28">
        <f t="shared" si="66"/>
        <v>0</v>
      </c>
      <c r="F2139" s="28">
        <f t="shared" si="67"/>
        <v>0</v>
      </c>
    </row>
    <row r="2140" spans="2:6" x14ac:dyDescent="0.35">
      <c r="B2140" s="6"/>
      <c r="C2140" s="6"/>
      <c r="D2140" s="6"/>
      <c r="E2140" s="28">
        <f t="shared" si="66"/>
        <v>0</v>
      </c>
      <c r="F2140" s="28">
        <f t="shared" si="67"/>
        <v>0</v>
      </c>
    </row>
    <row r="2141" spans="2:6" x14ac:dyDescent="0.35">
      <c r="B2141" s="6"/>
      <c r="C2141" s="6"/>
      <c r="D2141" s="6"/>
      <c r="E2141" s="28">
        <f t="shared" si="66"/>
        <v>0</v>
      </c>
      <c r="F2141" s="28">
        <f t="shared" si="67"/>
        <v>0</v>
      </c>
    </row>
    <row r="2142" spans="2:6" x14ac:dyDescent="0.35">
      <c r="B2142" s="6"/>
      <c r="C2142" s="6"/>
      <c r="D2142" s="6"/>
      <c r="E2142" s="28">
        <f t="shared" si="66"/>
        <v>0</v>
      </c>
      <c r="F2142" s="28">
        <f t="shared" si="67"/>
        <v>0</v>
      </c>
    </row>
    <row r="2143" spans="2:6" x14ac:dyDescent="0.35">
      <c r="B2143" s="6"/>
      <c r="C2143" s="6"/>
      <c r="D2143" s="6"/>
      <c r="E2143" s="28">
        <f t="shared" si="66"/>
        <v>0</v>
      </c>
      <c r="F2143" s="28">
        <f t="shared" si="67"/>
        <v>0</v>
      </c>
    </row>
    <row r="2144" spans="2:6" x14ac:dyDescent="0.35">
      <c r="B2144" s="6"/>
      <c r="C2144" s="6"/>
      <c r="D2144" s="6"/>
      <c r="E2144" s="28">
        <f t="shared" si="66"/>
        <v>0</v>
      </c>
      <c r="F2144" s="28">
        <f t="shared" si="67"/>
        <v>0</v>
      </c>
    </row>
    <row r="2145" spans="2:6" x14ac:dyDescent="0.35">
      <c r="B2145" s="6"/>
      <c r="C2145" s="6"/>
      <c r="D2145" s="6"/>
      <c r="E2145" s="28">
        <f t="shared" si="66"/>
        <v>0</v>
      </c>
      <c r="F2145" s="28">
        <f t="shared" si="67"/>
        <v>0</v>
      </c>
    </row>
    <row r="2146" spans="2:6" x14ac:dyDescent="0.35">
      <c r="B2146" s="6"/>
      <c r="C2146" s="6"/>
      <c r="D2146" s="6"/>
      <c r="E2146" s="28">
        <f t="shared" si="66"/>
        <v>0</v>
      </c>
      <c r="F2146" s="28">
        <f t="shared" si="67"/>
        <v>0</v>
      </c>
    </row>
    <row r="2147" spans="2:6" x14ac:dyDescent="0.35">
      <c r="B2147" s="6"/>
      <c r="C2147" s="6"/>
      <c r="D2147" s="6"/>
      <c r="E2147" s="28">
        <f t="shared" si="66"/>
        <v>0</v>
      </c>
      <c r="F2147" s="28">
        <f t="shared" si="67"/>
        <v>0</v>
      </c>
    </row>
    <row r="2148" spans="2:6" x14ac:dyDescent="0.35">
      <c r="B2148" s="6"/>
      <c r="C2148" s="6"/>
      <c r="D2148" s="6"/>
      <c r="E2148" s="28">
        <f t="shared" si="66"/>
        <v>0</v>
      </c>
      <c r="F2148" s="28">
        <f t="shared" si="67"/>
        <v>0</v>
      </c>
    </row>
    <row r="2149" spans="2:6" x14ac:dyDescent="0.35">
      <c r="B2149" s="6"/>
      <c r="C2149" s="6"/>
      <c r="D2149" s="6"/>
      <c r="E2149" s="28">
        <f t="shared" si="66"/>
        <v>0</v>
      </c>
      <c r="F2149" s="28">
        <f t="shared" si="67"/>
        <v>0</v>
      </c>
    </row>
    <row r="2150" spans="2:6" x14ac:dyDescent="0.35">
      <c r="B2150" s="6"/>
      <c r="C2150" s="6"/>
      <c r="D2150" s="6"/>
      <c r="E2150" s="28">
        <f t="shared" si="66"/>
        <v>0</v>
      </c>
      <c r="F2150" s="28">
        <f t="shared" si="67"/>
        <v>0</v>
      </c>
    </row>
    <row r="2151" spans="2:6" x14ac:dyDescent="0.35">
      <c r="B2151" s="6"/>
      <c r="C2151" s="6"/>
      <c r="D2151" s="6"/>
      <c r="E2151" s="28">
        <f t="shared" si="66"/>
        <v>0</v>
      </c>
      <c r="F2151" s="28">
        <f t="shared" si="67"/>
        <v>0</v>
      </c>
    </row>
    <row r="2152" spans="2:6" x14ac:dyDescent="0.35">
      <c r="B2152" s="6"/>
      <c r="C2152" s="6"/>
      <c r="D2152" s="6"/>
      <c r="E2152" s="28">
        <f t="shared" si="66"/>
        <v>0</v>
      </c>
      <c r="F2152" s="28">
        <f t="shared" si="67"/>
        <v>0</v>
      </c>
    </row>
    <row r="2153" spans="2:6" x14ac:dyDescent="0.35">
      <c r="B2153" s="6"/>
      <c r="C2153" s="6"/>
      <c r="D2153" s="6"/>
      <c r="E2153" s="28">
        <f t="shared" si="66"/>
        <v>0</v>
      </c>
      <c r="F2153" s="28">
        <f t="shared" si="67"/>
        <v>0</v>
      </c>
    </row>
    <row r="2154" spans="2:6" x14ac:dyDescent="0.35">
      <c r="B2154" s="6"/>
      <c r="C2154" s="6"/>
      <c r="D2154" s="6"/>
      <c r="E2154" s="28">
        <f t="shared" si="66"/>
        <v>0</v>
      </c>
      <c r="F2154" s="28">
        <f t="shared" si="67"/>
        <v>0</v>
      </c>
    </row>
    <row r="2155" spans="2:6" x14ac:dyDescent="0.35">
      <c r="B2155" s="6"/>
      <c r="C2155" s="6"/>
      <c r="D2155" s="6"/>
      <c r="E2155" s="28">
        <f t="shared" si="66"/>
        <v>0</v>
      </c>
      <c r="F2155" s="28">
        <f t="shared" si="67"/>
        <v>0</v>
      </c>
    </row>
    <row r="2156" spans="2:6" x14ac:dyDescent="0.35">
      <c r="B2156" s="6"/>
      <c r="C2156" s="6"/>
      <c r="D2156" s="6"/>
      <c r="E2156" s="28">
        <f t="shared" si="66"/>
        <v>0</v>
      </c>
      <c r="F2156" s="28">
        <f t="shared" si="67"/>
        <v>0</v>
      </c>
    </row>
    <row r="2157" spans="2:6" x14ac:dyDescent="0.35">
      <c r="B2157" s="6"/>
      <c r="C2157" s="6"/>
      <c r="D2157" s="6"/>
      <c r="E2157" s="28">
        <f t="shared" si="66"/>
        <v>0</v>
      </c>
      <c r="F2157" s="28">
        <f t="shared" si="67"/>
        <v>0</v>
      </c>
    </row>
    <row r="2158" spans="2:6" x14ac:dyDescent="0.35">
      <c r="B2158" s="6"/>
      <c r="C2158" s="6"/>
      <c r="D2158" s="6"/>
      <c r="E2158" s="28">
        <f t="shared" si="66"/>
        <v>0</v>
      </c>
      <c r="F2158" s="28">
        <f t="shared" si="67"/>
        <v>0</v>
      </c>
    </row>
    <row r="2159" spans="2:6" x14ac:dyDescent="0.35">
      <c r="B2159" s="6"/>
      <c r="C2159" s="6"/>
      <c r="D2159" s="6"/>
      <c r="E2159" s="28">
        <f t="shared" si="66"/>
        <v>0</v>
      </c>
      <c r="F2159" s="28">
        <f t="shared" si="67"/>
        <v>0</v>
      </c>
    </row>
    <row r="2160" spans="2:6" x14ac:dyDescent="0.35">
      <c r="B2160" s="6"/>
      <c r="C2160" s="6"/>
      <c r="D2160" s="6"/>
      <c r="E2160" s="28">
        <f t="shared" si="66"/>
        <v>0</v>
      </c>
      <c r="F2160" s="28">
        <f t="shared" si="67"/>
        <v>0</v>
      </c>
    </row>
    <row r="2161" spans="2:6" x14ac:dyDescent="0.35">
      <c r="B2161" s="6"/>
      <c r="C2161" s="6"/>
      <c r="D2161" s="6"/>
      <c r="E2161" s="28">
        <f t="shared" si="66"/>
        <v>0</v>
      </c>
      <c r="F2161" s="28">
        <f t="shared" si="67"/>
        <v>0</v>
      </c>
    </row>
    <row r="2162" spans="2:6" x14ac:dyDescent="0.35">
      <c r="B2162" s="6"/>
      <c r="C2162" s="6"/>
      <c r="D2162" s="6"/>
      <c r="E2162" s="28">
        <f t="shared" si="66"/>
        <v>0</v>
      </c>
      <c r="F2162" s="28">
        <f t="shared" si="67"/>
        <v>0</v>
      </c>
    </row>
    <row r="2163" spans="2:6" x14ac:dyDescent="0.35">
      <c r="B2163" s="6"/>
      <c r="C2163" s="6"/>
      <c r="D2163" s="6"/>
      <c r="E2163" s="28">
        <f t="shared" si="66"/>
        <v>0</v>
      </c>
      <c r="F2163" s="28">
        <f t="shared" si="67"/>
        <v>0</v>
      </c>
    </row>
    <row r="2164" spans="2:6" x14ac:dyDescent="0.35">
      <c r="B2164" s="6"/>
      <c r="C2164" s="6"/>
      <c r="D2164" s="6"/>
      <c r="E2164" s="28">
        <f t="shared" si="66"/>
        <v>0</v>
      </c>
      <c r="F2164" s="28">
        <f t="shared" si="67"/>
        <v>0</v>
      </c>
    </row>
    <row r="2165" spans="2:6" x14ac:dyDescent="0.35">
      <c r="B2165" s="6"/>
      <c r="C2165" s="6"/>
      <c r="D2165" s="6"/>
      <c r="E2165" s="28">
        <f t="shared" si="66"/>
        <v>0</v>
      </c>
      <c r="F2165" s="28">
        <f t="shared" si="67"/>
        <v>0</v>
      </c>
    </row>
    <row r="2166" spans="2:6" x14ac:dyDescent="0.35">
      <c r="B2166" s="6"/>
      <c r="C2166" s="6"/>
      <c r="D2166" s="6"/>
      <c r="E2166" s="28">
        <f t="shared" si="66"/>
        <v>0</v>
      </c>
      <c r="F2166" s="28">
        <f t="shared" si="67"/>
        <v>0</v>
      </c>
    </row>
    <row r="2167" spans="2:6" x14ac:dyDescent="0.35">
      <c r="B2167" s="6"/>
      <c r="C2167" s="6"/>
      <c r="D2167" s="6"/>
      <c r="E2167" s="28">
        <f t="shared" si="66"/>
        <v>0</v>
      </c>
      <c r="F2167" s="28">
        <f t="shared" si="67"/>
        <v>0</v>
      </c>
    </row>
    <row r="2168" spans="2:6" x14ac:dyDescent="0.35">
      <c r="B2168" s="6"/>
      <c r="C2168" s="6"/>
      <c r="D2168" s="6"/>
      <c r="E2168" s="28">
        <f t="shared" si="66"/>
        <v>0</v>
      </c>
      <c r="F2168" s="28">
        <f t="shared" si="67"/>
        <v>0</v>
      </c>
    </row>
    <row r="2169" spans="2:6" x14ac:dyDescent="0.35">
      <c r="B2169" s="6"/>
      <c r="C2169" s="6"/>
      <c r="D2169" s="6"/>
      <c r="E2169" s="28">
        <f t="shared" si="66"/>
        <v>0</v>
      </c>
      <c r="F2169" s="28">
        <f t="shared" si="67"/>
        <v>0</v>
      </c>
    </row>
    <row r="2170" spans="2:6" x14ac:dyDescent="0.35">
      <c r="B2170" s="6"/>
      <c r="C2170" s="6"/>
      <c r="D2170" s="6"/>
      <c r="E2170" s="28">
        <f t="shared" si="66"/>
        <v>0</v>
      </c>
      <c r="F2170" s="28">
        <f t="shared" si="67"/>
        <v>0</v>
      </c>
    </row>
    <row r="2171" spans="2:6" x14ac:dyDescent="0.35">
      <c r="B2171" s="6"/>
      <c r="C2171" s="6"/>
      <c r="D2171" s="6"/>
      <c r="E2171" s="28">
        <f t="shared" si="66"/>
        <v>0</v>
      </c>
      <c r="F2171" s="28">
        <f t="shared" si="67"/>
        <v>0</v>
      </c>
    </row>
    <row r="2172" spans="2:6" x14ac:dyDescent="0.35">
      <c r="B2172" s="6"/>
      <c r="C2172" s="6"/>
      <c r="D2172" s="6"/>
      <c r="E2172" s="28">
        <f t="shared" si="66"/>
        <v>0</v>
      </c>
      <c r="F2172" s="28">
        <f t="shared" si="67"/>
        <v>0</v>
      </c>
    </row>
    <row r="2173" spans="2:6" x14ac:dyDescent="0.35">
      <c r="B2173" s="6"/>
      <c r="C2173" s="6"/>
      <c r="D2173" s="6"/>
      <c r="E2173" s="28">
        <f t="shared" si="66"/>
        <v>0</v>
      </c>
      <c r="F2173" s="28">
        <f t="shared" si="67"/>
        <v>0</v>
      </c>
    </row>
    <row r="2174" spans="2:6" x14ac:dyDescent="0.35">
      <c r="B2174" s="6"/>
      <c r="C2174" s="6"/>
      <c r="D2174" s="6"/>
      <c r="E2174" s="28">
        <f t="shared" si="66"/>
        <v>0</v>
      </c>
      <c r="F2174" s="28">
        <f t="shared" si="67"/>
        <v>0</v>
      </c>
    </row>
    <row r="2175" spans="2:6" x14ac:dyDescent="0.35">
      <c r="B2175" s="6"/>
      <c r="C2175" s="6"/>
      <c r="D2175" s="6"/>
      <c r="E2175" s="28">
        <f t="shared" si="66"/>
        <v>0</v>
      </c>
      <c r="F2175" s="28">
        <f t="shared" si="67"/>
        <v>0</v>
      </c>
    </row>
    <row r="2176" spans="2:6" x14ac:dyDescent="0.35">
      <c r="B2176" s="6"/>
      <c r="C2176" s="6"/>
      <c r="D2176" s="6"/>
      <c r="E2176" s="28">
        <f t="shared" si="66"/>
        <v>0</v>
      </c>
      <c r="F2176" s="28">
        <f t="shared" si="67"/>
        <v>0</v>
      </c>
    </row>
    <row r="2177" spans="2:6" x14ac:dyDescent="0.35">
      <c r="B2177" s="6"/>
      <c r="C2177" s="6"/>
      <c r="D2177" s="6"/>
      <c r="E2177" s="28">
        <f t="shared" si="66"/>
        <v>0</v>
      </c>
      <c r="F2177" s="28">
        <f t="shared" si="67"/>
        <v>0</v>
      </c>
    </row>
    <row r="2178" spans="2:6" x14ac:dyDescent="0.35">
      <c r="B2178" s="6"/>
      <c r="C2178" s="6"/>
      <c r="D2178" s="6"/>
      <c r="E2178" s="28">
        <f t="shared" si="66"/>
        <v>0</v>
      </c>
      <c r="F2178" s="28">
        <f t="shared" si="67"/>
        <v>0</v>
      </c>
    </row>
    <row r="2179" spans="2:6" x14ac:dyDescent="0.35">
      <c r="B2179" s="6"/>
      <c r="C2179" s="6"/>
      <c r="D2179" s="6"/>
      <c r="E2179" s="28">
        <f t="shared" si="66"/>
        <v>0</v>
      </c>
      <c r="F2179" s="28">
        <f t="shared" si="67"/>
        <v>0</v>
      </c>
    </row>
    <row r="2180" spans="2:6" x14ac:dyDescent="0.35">
      <c r="B2180" s="6"/>
      <c r="C2180" s="6"/>
      <c r="D2180" s="6"/>
      <c r="E2180" s="28">
        <f t="shared" si="66"/>
        <v>0</v>
      </c>
      <c r="F2180" s="28">
        <f t="shared" si="67"/>
        <v>0</v>
      </c>
    </row>
    <row r="2181" spans="2:6" x14ac:dyDescent="0.35">
      <c r="B2181" s="6"/>
      <c r="C2181" s="6"/>
      <c r="D2181" s="6"/>
      <c r="E2181" s="28">
        <f t="shared" si="66"/>
        <v>0</v>
      </c>
      <c r="F2181" s="28">
        <f t="shared" si="67"/>
        <v>0</v>
      </c>
    </row>
    <row r="2182" spans="2:6" x14ac:dyDescent="0.35">
      <c r="B2182" s="6"/>
      <c r="C2182" s="6"/>
      <c r="D2182" s="6"/>
      <c r="E2182" s="28">
        <f t="shared" si="66"/>
        <v>0</v>
      </c>
      <c r="F2182" s="28">
        <f t="shared" si="67"/>
        <v>0</v>
      </c>
    </row>
    <row r="2183" spans="2:6" x14ac:dyDescent="0.35">
      <c r="B2183" s="6"/>
      <c r="C2183" s="6"/>
      <c r="D2183" s="6"/>
      <c r="E2183" s="28">
        <f t="shared" si="66"/>
        <v>0</v>
      </c>
      <c r="F2183" s="28">
        <f t="shared" si="67"/>
        <v>0</v>
      </c>
    </row>
    <row r="2184" spans="2:6" x14ac:dyDescent="0.35">
      <c r="B2184" s="6"/>
      <c r="C2184" s="6"/>
      <c r="D2184" s="6"/>
      <c r="E2184" s="28">
        <f t="shared" si="66"/>
        <v>0</v>
      </c>
      <c r="F2184" s="28">
        <f t="shared" si="67"/>
        <v>0</v>
      </c>
    </row>
    <row r="2185" spans="2:6" x14ac:dyDescent="0.35">
      <c r="B2185" s="6"/>
      <c r="C2185" s="6"/>
      <c r="D2185" s="6"/>
      <c r="E2185" s="28">
        <f t="shared" si="66"/>
        <v>0</v>
      </c>
      <c r="F2185" s="28">
        <f t="shared" si="67"/>
        <v>0</v>
      </c>
    </row>
    <row r="2186" spans="2:6" x14ac:dyDescent="0.35">
      <c r="B2186" s="6"/>
      <c r="C2186" s="6"/>
      <c r="D2186" s="6"/>
      <c r="E2186" s="28">
        <f t="shared" si="66"/>
        <v>0</v>
      </c>
      <c r="F2186" s="28">
        <f t="shared" si="67"/>
        <v>0</v>
      </c>
    </row>
    <row r="2187" spans="2:6" x14ac:dyDescent="0.35">
      <c r="B2187" s="6"/>
      <c r="C2187" s="6"/>
      <c r="D2187" s="6"/>
      <c r="E2187" s="28">
        <f t="shared" si="66"/>
        <v>0</v>
      </c>
      <c r="F2187" s="28">
        <f t="shared" si="67"/>
        <v>0</v>
      </c>
    </row>
    <row r="2188" spans="2:6" x14ac:dyDescent="0.35">
      <c r="B2188" s="6"/>
      <c r="C2188" s="6"/>
      <c r="D2188" s="6"/>
      <c r="E2188" s="28">
        <f t="shared" ref="E2188:E2251" si="68">(CalcHostUnitsFullStack(C2188)*9000)/10000</f>
        <v>0</v>
      </c>
      <c r="F2188" s="28">
        <f t="shared" ref="F2188:F2251" si="69">E2188*D2188</f>
        <v>0</v>
      </c>
    </row>
    <row r="2189" spans="2:6" x14ac:dyDescent="0.35">
      <c r="B2189" s="6"/>
      <c r="C2189" s="6"/>
      <c r="D2189" s="6"/>
      <c r="E2189" s="28">
        <f t="shared" si="68"/>
        <v>0</v>
      </c>
      <c r="F2189" s="28">
        <f t="shared" si="69"/>
        <v>0</v>
      </c>
    </row>
    <row r="2190" spans="2:6" x14ac:dyDescent="0.35">
      <c r="B2190" s="6"/>
      <c r="C2190" s="6"/>
      <c r="D2190" s="6"/>
      <c r="E2190" s="28">
        <f t="shared" si="68"/>
        <v>0</v>
      </c>
      <c r="F2190" s="28">
        <f t="shared" si="69"/>
        <v>0</v>
      </c>
    </row>
    <row r="2191" spans="2:6" x14ac:dyDescent="0.35">
      <c r="B2191" s="6"/>
      <c r="C2191" s="6"/>
      <c r="D2191" s="6"/>
      <c r="E2191" s="28">
        <f t="shared" si="68"/>
        <v>0</v>
      </c>
      <c r="F2191" s="28">
        <f t="shared" si="69"/>
        <v>0</v>
      </c>
    </row>
    <row r="2192" spans="2:6" x14ac:dyDescent="0.35">
      <c r="B2192" s="6"/>
      <c r="C2192" s="6"/>
      <c r="D2192" s="6"/>
      <c r="E2192" s="28">
        <f t="shared" si="68"/>
        <v>0</v>
      </c>
      <c r="F2192" s="28">
        <f t="shared" si="69"/>
        <v>0</v>
      </c>
    </row>
    <row r="2193" spans="2:6" x14ac:dyDescent="0.35">
      <c r="B2193" s="6"/>
      <c r="C2193" s="6"/>
      <c r="D2193" s="6"/>
      <c r="E2193" s="28">
        <f t="shared" si="68"/>
        <v>0</v>
      </c>
      <c r="F2193" s="28">
        <f t="shared" si="69"/>
        <v>0</v>
      </c>
    </row>
    <row r="2194" spans="2:6" x14ac:dyDescent="0.35">
      <c r="B2194" s="6"/>
      <c r="C2194" s="6"/>
      <c r="D2194" s="6"/>
      <c r="E2194" s="28">
        <f t="shared" si="68"/>
        <v>0</v>
      </c>
      <c r="F2194" s="28">
        <f t="shared" si="69"/>
        <v>0</v>
      </c>
    </row>
    <row r="2195" spans="2:6" x14ac:dyDescent="0.35">
      <c r="B2195" s="6"/>
      <c r="C2195" s="6"/>
      <c r="D2195" s="6"/>
      <c r="E2195" s="28">
        <f t="shared" si="68"/>
        <v>0</v>
      </c>
      <c r="F2195" s="28">
        <f t="shared" si="69"/>
        <v>0</v>
      </c>
    </row>
    <row r="2196" spans="2:6" x14ac:dyDescent="0.35">
      <c r="B2196" s="6"/>
      <c r="C2196" s="6"/>
      <c r="D2196" s="6"/>
      <c r="E2196" s="28">
        <f t="shared" si="68"/>
        <v>0</v>
      </c>
      <c r="F2196" s="28">
        <f t="shared" si="69"/>
        <v>0</v>
      </c>
    </row>
    <row r="2197" spans="2:6" x14ac:dyDescent="0.35">
      <c r="B2197" s="6"/>
      <c r="C2197" s="6"/>
      <c r="D2197" s="6"/>
      <c r="E2197" s="28">
        <f t="shared" si="68"/>
        <v>0</v>
      </c>
      <c r="F2197" s="28">
        <f t="shared" si="69"/>
        <v>0</v>
      </c>
    </row>
    <row r="2198" spans="2:6" x14ac:dyDescent="0.35">
      <c r="B2198" s="6"/>
      <c r="C2198" s="6"/>
      <c r="D2198" s="6"/>
      <c r="E2198" s="28">
        <f t="shared" si="68"/>
        <v>0</v>
      </c>
      <c r="F2198" s="28">
        <f t="shared" si="69"/>
        <v>0</v>
      </c>
    </row>
    <row r="2199" spans="2:6" x14ac:dyDescent="0.35">
      <c r="B2199" s="6"/>
      <c r="C2199" s="6"/>
      <c r="D2199" s="6"/>
      <c r="E2199" s="28">
        <f t="shared" si="68"/>
        <v>0</v>
      </c>
      <c r="F2199" s="28">
        <f t="shared" si="69"/>
        <v>0</v>
      </c>
    </row>
    <row r="2200" spans="2:6" x14ac:dyDescent="0.35">
      <c r="B2200" s="6"/>
      <c r="C2200" s="6"/>
      <c r="D2200" s="6"/>
      <c r="E2200" s="28">
        <f t="shared" si="68"/>
        <v>0</v>
      </c>
      <c r="F2200" s="28">
        <f t="shared" si="69"/>
        <v>0</v>
      </c>
    </row>
    <row r="2201" spans="2:6" x14ac:dyDescent="0.35">
      <c r="B2201" s="6"/>
      <c r="C2201" s="6"/>
      <c r="D2201" s="6"/>
      <c r="E2201" s="28">
        <f t="shared" si="68"/>
        <v>0</v>
      </c>
      <c r="F2201" s="28">
        <f t="shared" si="69"/>
        <v>0</v>
      </c>
    </row>
    <row r="2202" spans="2:6" x14ac:dyDescent="0.35">
      <c r="B2202" s="6"/>
      <c r="C2202" s="6"/>
      <c r="D2202" s="6"/>
      <c r="E2202" s="28">
        <f t="shared" si="68"/>
        <v>0</v>
      </c>
      <c r="F2202" s="28">
        <f t="shared" si="69"/>
        <v>0</v>
      </c>
    </row>
    <row r="2203" spans="2:6" x14ac:dyDescent="0.35">
      <c r="B2203" s="6"/>
      <c r="C2203" s="6"/>
      <c r="D2203" s="6"/>
      <c r="E2203" s="28">
        <f t="shared" si="68"/>
        <v>0</v>
      </c>
      <c r="F2203" s="28">
        <f t="shared" si="69"/>
        <v>0</v>
      </c>
    </row>
    <row r="2204" spans="2:6" x14ac:dyDescent="0.35">
      <c r="B2204" s="6"/>
      <c r="C2204" s="6"/>
      <c r="D2204" s="6"/>
      <c r="E2204" s="28">
        <f t="shared" si="68"/>
        <v>0</v>
      </c>
      <c r="F2204" s="28">
        <f t="shared" si="69"/>
        <v>0</v>
      </c>
    </row>
    <row r="2205" spans="2:6" x14ac:dyDescent="0.35">
      <c r="B2205" s="6"/>
      <c r="C2205" s="6"/>
      <c r="D2205" s="6"/>
      <c r="E2205" s="28">
        <f t="shared" si="68"/>
        <v>0</v>
      </c>
      <c r="F2205" s="28">
        <f t="shared" si="69"/>
        <v>0</v>
      </c>
    </row>
    <row r="2206" spans="2:6" x14ac:dyDescent="0.35">
      <c r="B2206" s="6"/>
      <c r="C2206" s="6"/>
      <c r="D2206" s="6"/>
      <c r="E2206" s="28">
        <f t="shared" si="68"/>
        <v>0</v>
      </c>
      <c r="F2206" s="28">
        <f t="shared" si="69"/>
        <v>0</v>
      </c>
    </row>
    <row r="2207" spans="2:6" x14ac:dyDescent="0.35">
      <c r="B2207" s="6"/>
      <c r="C2207" s="6"/>
      <c r="D2207" s="6"/>
      <c r="E2207" s="28">
        <f t="shared" si="68"/>
        <v>0</v>
      </c>
      <c r="F2207" s="28">
        <f t="shared" si="69"/>
        <v>0</v>
      </c>
    </row>
    <row r="2208" spans="2:6" x14ac:dyDescent="0.35">
      <c r="B2208" s="6"/>
      <c r="C2208" s="6"/>
      <c r="D2208" s="6"/>
      <c r="E2208" s="28">
        <f t="shared" si="68"/>
        <v>0</v>
      </c>
      <c r="F2208" s="28">
        <f t="shared" si="69"/>
        <v>0</v>
      </c>
    </row>
    <row r="2209" spans="2:6" x14ac:dyDescent="0.35">
      <c r="B2209" s="6"/>
      <c r="C2209" s="6"/>
      <c r="D2209" s="6"/>
      <c r="E2209" s="28">
        <f t="shared" si="68"/>
        <v>0</v>
      </c>
      <c r="F2209" s="28">
        <f t="shared" si="69"/>
        <v>0</v>
      </c>
    </row>
    <row r="2210" spans="2:6" x14ac:dyDescent="0.35">
      <c r="B2210" s="6"/>
      <c r="C2210" s="6"/>
      <c r="D2210" s="6"/>
      <c r="E2210" s="28">
        <f t="shared" si="68"/>
        <v>0</v>
      </c>
      <c r="F2210" s="28">
        <f t="shared" si="69"/>
        <v>0</v>
      </c>
    </row>
    <row r="2211" spans="2:6" x14ac:dyDescent="0.35">
      <c r="B2211" s="6"/>
      <c r="C2211" s="6"/>
      <c r="D2211" s="6"/>
      <c r="E2211" s="28">
        <f t="shared" si="68"/>
        <v>0</v>
      </c>
      <c r="F2211" s="28">
        <f t="shared" si="69"/>
        <v>0</v>
      </c>
    </row>
    <row r="2212" spans="2:6" x14ac:dyDescent="0.35">
      <c r="B2212" s="6"/>
      <c r="C2212" s="6"/>
      <c r="D2212" s="6"/>
      <c r="E2212" s="28">
        <f t="shared" si="68"/>
        <v>0</v>
      </c>
      <c r="F2212" s="28">
        <f t="shared" si="69"/>
        <v>0</v>
      </c>
    </row>
    <row r="2213" spans="2:6" x14ac:dyDescent="0.35">
      <c r="B2213" s="6"/>
      <c r="C2213" s="6"/>
      <c r="D2213" s="6"/>
      <c r="E2213" s="28">
        <f t="shared" si="68"/>
        <v>0</v>
      </c>
      <c r="F2213" s="28">
        <f t="shared" si="69"/>
        <v>0</v>
      </c>
    </row>
    <row r="2214" spans="2:6" x14ac:dyDescent="0.35">
      <c r="B2214" s="6"/>
      <c r="C2214" s="6"/>
      <c r="D2214" s="6"/>
      <c r="E2214" s="28">
        <f t="shared" si="68"/>
        <v>0</v>
      </c>
      <c r="F2214" s="28">
        <f t="shared" si="69"/>
        <v>0</v>
      </c>
    </row>
    <row r="2215" spans="2:6" x14ac:dyDescent="0.35">
      <c r="B2215" s="6"/>
      <c r="C2215" s="6"/>
      <c r="D2215" s="6"/>
      <c r="E2215" s="28">
        <f t="shared" si="68"/>
        <v>0</v>
      </c>
      <c r="F2215" s="28">
        <f t="shared" si="69"/>
        <v>0</v>
      </c>
    </row>
    <row r="2216" spans="2:6" x14ac:dyDescent="0.35">
      <c r="B2216" s="6"/>
      <c r="C2216" s="6"/>
      <c r="D2216" s="6"/>
      <c r="E2216" s="28">
        <f t="shared" si="68"/>
        <v>0</v>
      </c>
      <c r="F2216" s="28">
        <f t="shared" si="69"/>
        <v>0</v>
      </c>
    </row>
    <row r="2217" spans="2:6" x14ac:dyDescent="0.35">
      <c r="B2217" s="6"/>
      <c r="C2217" s="6"/>
      <c r="D2217" s="6"/>
      <c r="E2217" s="28">
        <f t="shared" si="68"/>
        <v>0</v>
      </c>
      <c r="F2217" s="28">
        <f t="shared" si="69"/>
        <v>0</v>
      </c>
    </row>
    <row r="2218" spans="2:6" x14ac:dyDescent="0.35">
      <c r="B2218" s="6"/>
      <c r="C2218" s="6"/>
      <c r="D2218" s="6"/>
      <c r="E2218" s="28">
        <f t="shared" si="68"/>
        <v>0</v>
      </c>
      <c r="F2218" s="28">
        <f t="shared" si="69"/>
        <v>0</v>
      </c>
    </row>
    <row r="2219" spans="2:6" x14ac:dyDescent="0.35">
      <c r="B2219" s="6"/>
      <c r="C2219" s="6"/>
      <c r="D2219" s="6"/>
      <c r="E2219" s="28">
        <f t="shared" si="68"/>
        <v>0</v>
      </c>
      <c r="F2219" s="28">
        <f t="shared" si="69"/>
        <v>0</v>
      </c>
    </row>
    <row r="2220" spans="2:6" x14ac:dyDescent="0.35">
      <c r="B2220" s="6"/>
      <c r="C2220" s="6"/>
      <c r="D2220" s="6"/>
      <c r="E2220" s="28">
        <f t="shared" si="68"/>
        <v>0</v>
      </c>
      <c r="F2220" s="28">
        <f t="shared" si="69"/>
        <v>0</v>
      </c>
    </row>
    <row r="2221" spans="2:6" x14ac:dyDescent="0.35">
      <c r="B2221" s="6"/>
      <c r="C2221" s="6"/>
      <c r="D2221" s="6"/>
      <c r="E2221" s="28">
        <f t="shared" si="68"/>
        <v>0</v>
      </c>
      <c r="F2221" s="28">
        <f t="shared" si="69"/>
        <v>0</v>
      </c>
    </row>
    <row r="2222" spans="2:6" x14ac:dyDescent="0.35">
      <c r="B2222" s="6"/>
      <c r="C2222" s="6"/>
      <c r="D2222" s="6"/>
      <c r="E2222" s="28">
        <f t="shared" si="68"/>
        <v>0</v>
      </c>
      <c r="F2222" s="28">
        <f t="shared" si="69"/>
        <v>0</v>
      </c>
    </row>
    <row r="2223" spans="2:6" x14ac:dyDescent="0.35">
      <c r="B2223" s="6"/>
      <c r="C2223" s="6"/>
      <c r="D2223" s="6"/>
      <c r="E2223" s="28">
        <f t="shared" si="68"/>
        <v>0</v>
      </c>
      <c r="F2223" s="28">
        <f t="shared" si="69"/>
        <v>0</v>
      </c>
    </row>
    <row r="2224" spans="2:6" x14ac:dyDescent="0.35">
      <c r="B2224" s="6"/>
      <c r="C2224" s="6"/>
      <c r="D2224" s="6"/>
      <c r="E2224" s="28">
        <f t="shared" si="68"/>
        <v>0</v>
      </c>
      <c r="F2224" s="28">
        <f t="shared" si="69"/>
        <v>0</v>
      </c>
    </row>
    <row r="2225" spans="2:6" x14ac:dyDescent="0.35">
      <c r="B2225" s="6"/>
      <c r="C2225" s="6"/>
      <c r="D2225" s="6"/>
      <c r="E2225" s="28">
        <f t="shared" si="68"/>
        <v>0</v>
      </c>
      <c r="F2225" s="28">
        <f t="shared" si="69"/>
        <v>0</v>
      </c>
    </row>
    <row r="2226" spans="2:6" x14ac:dyDescent="0.35">
      <c r="B2226" s="6"/>
      <c r="C2226" s="6"/>
      <c r="D2226" s="6"/>
      <c r="E2226" s="28">
        <f t="shared" si="68"/>
        <v>0</v>
      </c>
      <c r="F2226" s="28">
        <f t="shared" si="69"/>
        <v>0</v>
      </c>
    </row>
    <row r="2227" spans="2:6" x14ac:dyDescent="0.35">
      <c r="B2227" s="6"/>
      <c r="C2227" s="6"/>
      <c r="D2227" s="6"/>
      <c r="E2227" s="28">
        <f t="shared" si="68"/>
        <v>0</v>
      </c>
      <c r="F2227" s="28">
        <f t="shared" si="69"/>
        <v>0</v>
      </c>
    </row>
    <row r="2228" spans="2:6" x14ac:dyDescent="0.35">
      <c r="B2228" s="6"/>
      <c r="C2228" s="6"/>
      <c r="D2228" s="6"/>
      <c r="E2228" s="28">
        <f t="shared" si="68"/>
        <v>0</v>
      </c>
      <c r="F2228" s="28">
        <f t="shared" si="69"/>
        <v>0</v>
      </c>
    </row>
    <row r="2229" spans="2:6" x14ac:dyDescent="0.35">
      <c r="B2229" s="6"/>
      <c r="C2229" s="6"/>
      <c r="D2229" s="6"/>
      <c r="E2229" s="28">
        <f t="shared" si="68"/>
        <v>0</v>
      </c>
      <c r="F2229" s="28">
        <f t="shared" si="69"/>
        <v>0</v>
      </c>
    </row>
    <row r="2230" spans="2:6" x14ac:dyDescent="0.35">
      <c r="B2230" s="6"/>
      <c r="C2230" s="6"/>
      <c r="D2230" s="6"/>
      <c r="E2230" s="28">
        <f t="shared" si="68"/>
        <v>0</v>
      </c>
      <c r="F2230" s="28">
        <f t="shared" si="69"/>
        <v>0</v>
      </c>
    </row>
    <row r="2231" spans="2:6" x14ac:dyDescent="0.35">
      <c r="B2231" s="6"/>
      <c r="C2231" s="6"/>
      <c r="D2231" s="6"/>
      <c r="E2231" s="28">
        <f t="shared" si="68"/>
        <v>0</v>
      </c>
      <c r="F2231" s="28">
        <f t="shared" si="69"/>
        <v>0</v>
      </c>
    </row>
    <row r="2232" spans="2:6" x14ac:dyDescent="0.35">
      <c r="B2232" s="6"/>
      <c r="C2232" s="6"/>
      <c r="D2232" s="6"/>
      <c r="E2232" s="28">
        <f t="shared" si="68"/>
        <v>0</v>
      </c>
      <c r="F2232" s="28">
        <f t="shared" si="69"/>
        <v>0</v>
      </c>
    </row>
    <row r="2233" spans="2:6" x14ac:dyDescent="0.35">
      <c r="B2233" s="6"/>
      <c r="C2233" s="6"/>
      <c r="D2233" s="6"/>
      <c r="E2233" s="28">
        <f t="shared" si="68"/>
        <v>0</v>
      </c>
      <c r="F2233" s="28">
        <f t="shared" si="69"/>
        <v>0</v>
      </c>
    </row>
    <row r="2234" spans="2:6" x14ac:dyDescent="0.35">
      <c r="B2234" s="6"/>
      <c r="C2234" s="6"/>
      <c r="D2234" s="6"/>
      <c r="E2234" s="28">
        <f t="shared" si="68"/>
        <v>0</v>
      </c>
      <c r="F2234" s="28">
        <f t="shared" si="69"/>
        <v>0</v>
      </c>
    </row>
    <row r="2235" spans="2:6" x14ac:dyDescent="0.35">
      <c r="B2235" s="6"/>
      <c r="C2235" s="6"/>
      <c r="D2235" s="6"/>
      <c r="E2235" s="28">
        <f t="shared" si="68"/>
        <v>0</v>
      </c>
      <c r="F2235" s="28">
        <f t="shared" si="69"/>
        <v>0</v>
      </c>
    </row>
    <row r="2236" spans="2:6" x14ac:dyDescent="0.35">
      <c r="B2236" s="6"/>
      <c r="C2236" s="6"/>
      <c r="D2236" s="6"/>
      <c r="E2236" s="28">
        <f t="shared" si="68"/>
        <v>0</v>
      </c>
      <c r="F2236" s="28">
        <f t="shared" si="69"/>
        <v>0</v>
      </c>
    </row>
    <row r="2237" spans="2:6" x14ac:dyDescent="0.35">
      <c r="B2237" s="6"/>
      <c r="C2237" s="6"/>
      <c r="D2237" s="6"/>
      <c r="E2237" s="28">
        <f t="shared" si="68"/>
        <v>0</v>
      </c>
      <c r="F2237" s="28">
        <f t="shared" si="69"/>
        <v>0</v>
      </c>
    </row>
    <row r="2238" spans="2:6" x14ac:dyDescent="0.35">
      <c r="B2238" s="6"/>
      <c r="C2238" s="6"/>
      <c r="D2238" s="6"/>
      <c r="E2238" s="28">
        <f t="shared" si="68"/>
        <v>0</v>
      </c>
      <c r="F2238" s="28">
        <f t="shared" si="69"/>
        <v>0</v>
      </c>
    </row>
    <row r="2239" spans="2:6" x14ac:dyDescent="0.35">
      <c r="B2239" s="6"/>
      <c r="C2239" s="6"/>
      <c r="D2239" s="6"/>
      <c r="E2239" s="28">
        <f t="shared" si="68"/>
        <v>0</v>
      </c>
      <c r="F2239" s="28">
        <f t="shared" si="69"/>
        <v>0</v>
      </c>
    </row>
    <row r="2240" spans="2:6" x14ac:dyDescent="0.35">
      <c r="B2240" s="6"/>
      <c r="C2240" s="6"/>
      <c r="D2240" s="6"/>
      <c r="E2240" s="28">
        <f t="shared" si="68"/>
        <v>0</v>
      </c>
      <c r="F2240" s="28">
        <f t="shared" si="69"/>
        <v>0</v>
      </c>
    </row>
    <row r="2241" spans="2:6" x14ac:dyDescent="0.35">
      <c r="B2241" s="6"/>
      <c r="C2241" s="6"/>
      <c r="D2241" s="6"/>
      <c r="E2241" s="28">
        <f t="shared" si="68"/>
        <v>0</v>
      </c>
      <c r="F2241" s="28">
        <f t="shared" si="69"/>
        <v>0</v>
      </c>
    </row>
    <row r="2242" spans="2:6" x14ac:dyDescent="0.35">
      <c r="B2242" s="6"/>
      <c r="C2242" s="6"/>
      <c r="D2242" s="6"/>
      <c r="E2242" s="28">
        <f t="shared" si="68"/>
        <v>0</v>
      </c>
      <c r="F2242" s="28">
        <f t="shared" si="69"/>
        <v>0</v>
      </c>
    </row>
    <row r="2243" spans="2:6" x14ac:dyDescent="0.35">
      <c r="B2243" s="6"/>
      <c r="C2243" s="6"/>
      <c r="D2243" s="6"/>
      <c r="E2243" s="28">
        <f t="shared" si="68"/>
        <v>0</v>
      </c>
      <c r="F2243" s="28">
        <f t="shared" si="69"/>
        <v>0</v>
      </c>
    </row>
    <row r="2244" spans="2:6" x14ac:dyDescent="0.35">
      <c r="B2244" s="6"/>
      <c r="C2244" s="6"/>
      <c r="D2244" s="6"/>
      <c r="E2244" s="28">
        <f t="shared" si="68"/>
        <v>0</v>
      </c>
      <c r="F2244" s="28">
        <f t="shared" si="69"/>
        <v>0</v>
      </c>
    </row>
    <row r="2245" spans="2:6" x14ac:dyDescent="0.35">
      <c r="B2245" s="6"/>
      <c r="C2245" s="6"/>
      <c r="D2245" s="6"/>
      <c r="E2245" s="28">
        <f t="shared" si="68"/>
        <v>0</v>
      </c>
      <c r="F2245" s="28">
        <f t="shared" si="69"/>
        <v>0</v>
      </c>
    </row>
    <row r="2246" spans="2:6" x14ac:dyDescent="0.35">
      <c r="B2246" s="6"/>
      <c r="C2246" s="6"/>
      <c r="D2246" s="6"/>
      <c r="E2246" s="28">
        <f t="shared" si="68"/>
        <v>0</v>
      </c>
      <c r="F2246" s="28">
        <f t="shared" si="69"/>
        <v>0</v>
      </c>
    </row>
    <row r="2247" spans="2:6" x14ac:dyDescent="0.35">
      <c r="B2247" s="6"/>
      <c r="C2247" s="6"/>
      <c r="D2247" s="6"/>
      <c r="E2247" s="28">
        <f t="shared" si="68"/>
        <v>0</v>
      </c>
      <c r="F2247" s="28">
        <f t="shared" si="69"/>
        <v>0</v>
      </c>
    </row>
    <row r="2248" spans="2:6" x14ac:dyDescent="0.35">
      <c r="B2248" s="6"/>
      <c r="C2248" s="6"/>
      <c r="D2248" s="6"/>
      <c r="E2248" s="28">
        <f t="shared" si="68"/>
        <v>0</v>
      </c>
      <c r="F2248" s="28">
        <f t="shared" si="69"/>
        <v>0</v>
      </c>
    </row>
    <row r="2249" spans="2:6" x14ac:dyDescent="0.35">
      <c r="B2249" s="6"/>
      <c r="C2249" s="6"/>
      <c r="D2249" s="6"/>
      <c r="E2249" s="28">
        <f t="shared" si="68"/>
        <v>0</v>
      </c>
      <c r="F2249" s="28">
        <f t="shared" si="69"/>
        <v>0</v>
      </c>
    </row>
    <row r="2250" spans="2:6" x14ac:dyDescent="0.35">
      <c r="B2250" s="6"/>
      <c r="C2250" s="6"/>
      <c r="D2250" s="6"/>
      <c r="E2250" s="28">
        <f t="shared" si="68"/>
        <v>0</v>
      </c>
      <c r="F2250" s="28">
        <f t="shared" si="69"/>
        <v>0</v>
      </c>
    </row>
    <row r="2251" spans="2:6" x14ac:dyDescent="0.35">
      <c r="B2251" s="6"/>
      <c r="C2251" s="6"/>
      <c r="D2251" s="6"/>
      <c r="E2251" s="28">
        <f t="shared" si="68"/>
        <v>0</v>
      </c>
      <c r="F2251" s="28">
        <f t="shared" si="69"/>
        <v>0</v>
      </c>
    </row>
    <row r="2252" spans="2:6" x14ac:dyDescent="0.35">
      <c r="B2252" s="6"/>
      <c r="C2252" s="6"/>
      <c r="D2252" s="6"/>
      <c r="E2252" s="28">
        <f t="shared" ref="E2252:E2307" si="70">(CalcHostUnitsFullStack(C2252)*9000)/10000</f>
        <v>0</v>
      </c>
      <c r="F2252" s="28">
        <f t="shared" ref="F2252:F2307" si="71">E2252*D2252</f>
        <v>0</v>
      </c>
    </row>
    <row r="2253" spans="2:6" x14ac:dyDescent="0.35">
      <c r="B2253" s="6"/>
      <c r="C2253" s="6"/>
      <c r="D2253" s="6"/>
      <c r="E2253" s="28">
        <f t="shared" si="70"/>
        <v>0</v>
      </c>
      <c r="F2253" s="28">
        <f t="shared" si="71"/>
        <v>0</v>
      </c>
    </row>
    <row r="2254" spans="2:6" x14ac:dyDescent="0.35">
      <c r="B2254" s="6"/>
      <c r="C2254" s="6"/>
      <c r="D2254" s="6"/>
      <c r="E2254" s="28">
        <f t="shared" si="70"/>
        <v>0</v>
      </c>
      <c r="F2254" s="28">
        <f t="shared" si="71"/>
        <v>0</v>
      </c>
    </row>
    <row r="2255" spans="2:6" x14ac:dyDescent="0.35">
      <c r="B2255" s="6"/>
      <c r="C2255" s="6"/>
      <c r="D2255" s="6"/>
      <c r="E2255" s="28">
        <f t="shared" si="70"/>
        <v>0</v>
      </c>
      <c r="F2255" s="28">
        <f t="shared" si="71"/>
        <v>0</v>
      </c>
    </row>
    <row r="2256" spans="2:6" x14ac:dyDescent="0.35">
      <c r="B2256" s="6"/>
      <c r="C2256" s="6"/>
      <c r="D2256" s="6"/>
      <c r="E2256" s="28">
        <f t="shared" si="70"/>
        <v>0</v>
      </c>
      <c r="F2256" s="28">
        <f t="shared" si="71"/>
        <v>0</v>
      </c>
    </row>
    <row r="2257" spans="2:6" x14ac:dyDescent="0.35">
      <c r="B2257" s="6"/>
      <c r="C2257" s="6"/>
      <c r="D2257" s="6"/>
      <c r="E2257" s="28">
        <f t="shared" si="70"/>
        <v>0</v>
      </c>
      <c r="F2257" s="28">
        <f t="shared" si="71"/>
        <v>0</v>
      </c>
    </row>
    <row r="2258" spans="2:6" x14ac:dyDescent="0.35">
      <c r="B2258" s="6"/>
      <c r="C2258" s="6"/>
      <c r="D2258" s="6"/>
      <c r="E2258" s="28">
        <f t="shared" si="70"/>
        <v>0</v>
      </c>
      <c r="F2258" s="28">
        <f t="shared" si="71"/>
        <v>0</v>
      </c>
    </row>
    <row r="2259" spans="2:6" x14ac:dyDescent="0.35">
      <c r="B2259" s="6"/>
      <c r="C2259" s="6"/>
      <c r="D2259" s="6"/>
      <c r="E2259" s="28">
        <f t="shared" si="70"/>
        <v>0</v>
      </c>
      <c r="F2259" s="28">
        <f t="shared" si="71"/>
        <v>0</v>
      </c>
    </row>
    <row r="2260" spans="2:6" x14ac:dyDescent="0.35">
      <c r="B2260" s="6"/>
      <c r="C2260" s="6"/>
      <c r="D2260" s="6"/>
      <c r="E2260" s="28">
        <f t="shared" si="70"/>
        <v>0</v>
      </c>
      <c r="F2260" s="28">
        <f t="shared" si="71"/>
        <v>0</v>
      </c>
    </row>
    <row r="2261" spans="2:6" x14ac:dyDescent="0.35">
      <c r="B2261" s="6"/>
      <c r="C2261" s="6"/>
      <c r="D2261" s="6"/>
      <c r="E2261" s="28">
        <f t="shared" si="70"/>
        <v>0</v>
      </c>
      <c r="F2261" s="28">
        <f t="shared" si="71"/>
        <v>0</v>
      </c>
    </row>
    <row r="2262" spans="2:6" x14ac:dyDescent="0.35">
      <c r="B2262" s="6"/>
      <c r="C2262" s="6"/>
      <c r="D2262" s="6"/>
      <c r="E2262" s="28">
        <f t="shared" si="70"/>
        <v>0</v>
      </c>
      <c r="F2262" s="28">
        <f t="shared" si="71"/>
        <v>0</v>
      </c>
    </row>
    <row r="2263" spans="2:6" x14ac:dyDescent="0.35">
      <c r="B2263" s="6"/>
      <c r="C2263" s="6"/>
      <c r="D2263" s="6"/>
      <c r="E2263" s="28">
        <f t="shared" si="70"/>
        <v>0</v>
      </c>
      <c r="F2263" s="28">
        <f t="shared" si="71"/>
        <v>0</v>
      </c>
    </row>
    <row r="2264" spans="2:6" x14ac:dyDescent="0.35">
      <c r="B2264" s="6"/>
      <c r="C2264" s="6"/>
      <c r="D2264" s="6"/>
      <c r="E2264" s="28">
        <f t="shared" si="70"/>
        <v>0</v>
      </c>
      <c r="F2264" s="28">
        <f t="shared" si="71"/>
        <v>0</v>
      </c>
    </row>
    <row r="2265" spans="2:6" x14ac:dyDescent="0.35">
      <c r="B2265" s="6"/>
      <c r="C2265" s="6"/>
      <c r="D2265" s="6"/>
      <c r="E2265" s="28">
        <f t="shared" si="70"/>
        <v>0</v>
      </c>
      <c r="F2265" s="28">
        <f t="shared" si="71"/>
        <v>0</v>
      </c>
    </row>
    <row r="2266" spans="2:6" x14ac:dyDescent="0.35">
      <c r="B2266" s="6"/>
      <c r="C2266" s="6"/>
      <c r="D2266" s="6"/>
      <c r="E2266" s="28">
        <f t="shared" si="70"/>
        <v>0</v>
      </c>
      <c r="F2266" s="28">
        <f t="shared" si="71"/>
        <v>0</v>
      </c>
    </row>
    <row r="2267" spans="2:6" x14ac:dyDescent="0.35">
      <c r="B2267" s="6"/>
      <c r="C2267" s="6"/>
      <c r="D2267" s="6"/>
      <c r="E2267" s="28">
        <f t="shared" si="70"/>
        <v>0</v>
      </c>
      <c r="F2267" s="28">
        <f t="shared" si="71"/>
        <v>0</v>
      </c>
    </row>
    <row r="2268" spans="2:6" x14ac:dyDescent="0.35">
      <c r="B2268" s="6"/>
      <c r="C2268" s="6"/>
      <c r="D2268" s="6"/>
      <c r="E2268" s="28">
        <f t="shared" si="70"/>
        <v>0</v>
      </c>
      <c r="F2268" s="28">
        <f t="shared" si="71"/>
        <v>0</v>
      </c>
    </row>
    <row r="2269" spans="2:6" x14ac:dyDescent="0.35">
      <c r="B2269" s="6"/>
      <c r="C2269" s="6"/>
      <c r="D2269" s="6"/>
      <c r="E2269" s="28">
        <f t="shared" si="70"/>
        <v>0</v>
      </c>
      <c r="F2269" s="28">
        <f t="shared" si="71"/>
        <v>0</v>
      </c>
    </row>
    <row r="2270" spans="2:6" x14ac:dyDescent="0.35">
      <c r="B2270" s="6"/>
      <c r="C2270" s="6"/>
      <c r="D2270" s="6"/>
      <c r="E2270" s="28">
        <f t="shared" si="70"/>
        <v>0</v>
      </c>
      <c r="F2270" s="28">
        <f t="shared" si="71"/>
        <v>0</v>
      </c>
    </row>
    <row r="2271" spans="2:6" x14ac:dyDescent="0.35">
      <c r="B2271" s="6"/>
      <c r="C2271" s="6"/>
      <c r="D2271" s="6"/>
      <c r="E2271" s="28">
        <f t="shared" si="70"/>
        <v>0</v>
      </c>
      <c r="F2271" s="28">
        <f t="shared" si="71"/>
        <v>0</v>
      </c>
    </row>
    <row r="2272" spans="2:6" x14ac:dyDescent="0.35">
      <c r="B2272" s="6"/>
      <c r="C2272" s="6"/>
      <c r="D2272" s="6"/>
      <c r="E2272" s="28">
        <f t="shared" si="70"/>
        <v>0</v>
      </c>
      <c r="F2272" s="28">
        <f t="shared" si="71"/>
        <v>0</v>
      </c>
    </row>
    <row r="2273" spans="2:6" x14ac:dyDescent="0.35">
      <c r="B2273" s="6"/>
      <c r="C2273" s="6"/>
      <c r="D2273" s="6"/>
      <c r="E2273" s="28">
        <f t="shared" si="70"/>
        <v>0</v>
      </c>
      <c r="F2273" s="28">
        <f t="shared" si="71"/>
        <v>0</v>
      </c>
    </row>
    <row r="2274" spans="2:6" x14ac:dyDescent="0.35">
      <c r="B2274" s="6"/>
      <c r="C2274" s="6"/>
      <c r="D2274" s="6"/>
      <c r="E2274" s="28">
        <f t="shared" si="70"/>
        <v>0</v>
      </c>
      <c r="F2274" s="28">
        <f t="shared" si="71"/>
        <v>0</v>
      </c>
    </row>
    <row r="2275" spans="2:6" x14ac:dyDescent="0.35">
      <c r="B2275" s="6"/>
      <c r="C2275" s="6"/>
      <c r="D2275" s="6"/>
      <c r="E2275" s="28">
        <f t="shared" si="70"/>
        <v>0</v>
      </c>
      <c r="F2275" s="28">
        <f t="shared" si="71"/>
        <v>0</v>
      </c>
    </row>
    <row r="2276" spans="2:6" x14ac:dyDescent="0.35">
      <c r="B2276" s="6"/>
      <c r="C2276" s="6"/>
      <c r="D2276" s="6"/>
      <c r="E2276" s="28">
        <f t="shared" si="70"/>
        <v>0</v>
      </c>
      <c r="F2276" s="28">
        <f t="shared" si="71"/>
        <v>0</v>
      </c>
    </row>
    <row r="2277" spans="2:6" x14ac:dyDescent="0.35">
      <c r="B2277" s="6"/>
      <c r="C2277" s="6"/>
      <c r="D2277" s="6"/>
      <c r="E2277" s="28">
        <f t="shared" si="70"/>
        <v>0</v>
      </c>
      <c r="F2277" s="28">
        <f t="shared" si="71"/>
        <v>0</v>
      </c>
    </row>
    <row r="2278" spans="2:6" x14ac:dyDescent="0.35">
      <c r="B2278" s="6"/>
      <c r="C2278" s="6"/>
      <c r="D2278" s="6"/>
      <c r="E2278" s="28">
        <f t="shared" si="70"/>
        <v>0</v>
      </c>
      <c r="F2278" s="28">
        <f t="shared" si="71"/>
        <v>0</v>
      </c>
    </row>
    <row r="2279" spans="2:6" x14ac:dyDescent="0.35">
      <c r="B2279" s="6"/>
      <c r="C2279" s="6"/>
      <c r="D2279" s="6"/>
      <c r="E2279" s="28">
        <f t="shared" si="70"/>
        <v>0</v>
      </c>
      <c r="F2279" s="28">
        <f t="shared" si="71"/>
        <v>0</v>
      </c>
    </row>
    <row r="2280" spans="2:6" x14ac:dyDescent="0.35">
      <c r="B2280" s="6"/>
      <c r="C2280" s="6"/>
      <c r="D2280" s="6"/>
      <c r="E2280" s="28">
        <f t="shared" si="70"/>
        <v>0</v>
      </c>
      <c r="F2280" s="28">
        <f t="shared" si="71"/>
        <v>0</v>
      </c>
    </row>
    <row r="2281" spans="2:6" x14ac:dyDescent="0.35">
      <c r="B2281" s="6"/>
      <c r="C2281" s="6"/>
      <c r="D2281" s="6"/>
      <c r="E2281" s="28">
        <f t="shared" si="70"/>
        <v>0</v>
      </c>
      <c r="F2281" s="28">
        <f t="shared" si="71"/>
        <v>0</v>
      </c>
    </row>
    <row r="2282" spans="2:6" x14ac:dyDescent="0.35">
      <c r="B2282" s="6"/>
      <c r="C2282" s="6"/>
      <c r="D2282" s="6"/>
      <c r="E2282" s="28">
        <f t="shared" si="70"/>
        <v>0</v>
      </c>
      <c r="F2282" s="28">
        <f t="shared" si="71"/>
        <v>0</v>
      </c>
    </row>
    <row r="2283" spans="2:6" x14ac:dyDescent="0.35">
      <c r="B2283" s="6"/>
      <c r="C2283" s="6"/>
      <c r="D2283" s="6"/>
      <c r="E2283" s="28">
        <f t="shared" si="70"/>
        <v>0</v>
      </c>
      <c r="F2283" s="28">
        <f t="shared" si="71"/>
        <v>0</v>
      </c>
    </row>
    <row r="2284" spans="2:6" x14ac:dyDescent="0.35">
      <c r="B2284" s="6"/>
      <c r="C2284" s="6"/>
      <c r="D2284" s="6"/>
      <c r="E2284" s="28">
        <f t="shared" si="70"/>
        <v>0</v>
      </c>
      <c r="F2284" s="28">
        <f t="shared" si="71"/>
        <v>0</v>
      </c>
    </row>
    <row r="2285" spans="2:6" x14ac:dyDescent="0.35">
      <c r="B2285" s="6"/>
      <c r="C2285" s="6"/>
      <c r="D2285" s="6"/>
      <c r="E2285" s="28">
        <f t="shared" si="70"/>
        <v>0</v>
      </c>
      <c r="F2285" s="28">
        <f t="shared" si="71"/>
        <v>0</v>
      </c>
    </row>
    <row r="2286" spans="2:6" x14ac:dyDescent="0.35">
      <c r="B2286" s="6"/>
      <c r="C2286" s="6"/>
      <c r="D2286" s="6"/>
      <c r="E2286" s="28">
        <f t="shared" si="70"/>
        <v>0</v>
      </c>
      <c r="F2286" s="28">
        <f t="shared" si="71"/>
        <v>0</v>
      </c>
    </row>
    <row r="2287" spans="2:6" x14ac:dyDescent="0.35">
      <c r="B2287" s="6"/>
      <c r="C2287" s="6"/>
      <c r="D2287" s="6"/>
      <c r="E2287" s="28">
        <f t="shared" si="70"/>
        <v>0</v>
      </c>
      <c r="F2287" s="28">
        <f t="shared" si="71"/>
        <v>0</v>
      </c>
    </row>
    <row r="2288" spans="2:6" x14ac:dyDescent="0.35">
      <c r="B2288" s="6"/>
      <c r="C2288" s="6"/>
      <c r="D2288" s="6"/>
      <c r="E2288" s="28">
        <f t="shared" si="70"/>
        <v>0</v>
      </c>
      <c r="F2288" s="28">
        <f t="shared" si="71"/>
        <v>0</v>
      </c>
    </row>
    <row r="2289" spans="2:6" x14ac:dyDescent="0.35">
      <c r="B2289" s="6"/>
      <c r="C2289" s="6"/>
      <c r="D2289" s="6"/>
      <c r="E2289" s="28">
        <f t="shared" si="70"/>
        <v>0</v>
      </c>
      <c r="F2289" s="28">
        <f t="shared" si="71"/>
        <v>0</v>
      </c>
    </row>
    <row r="2290" spans="2:6" x14ac:dyDescent="0.35">
      <c r="B2290" s="6"/>
      <c r="C2290" s="6"/>
      <c r="D2290" s="6"/>
      <c r="E2290" s="28">
        <f t="shared" si="70"/>
        <v>0</v>
      </c>
      <c r="F2290" s="28">
        <f t="shared" si="71"/>
        <v>0</v>
      </c>
    </row>
    <row r="2291" spans="2:6" x14ac:dyDescent="0.35">
      <c r="B2291" s="6"/>
      <c r="C2291" s="6"/>
      <c r="D2291" s="6"/>
      <c r="E2291" s="28">
        <f t="shared" si="70"/>
        <v>0</v>
      </c>
      <c r="F2291" s="28">
        <f t="shared" si="71"/>
        <v>0</v>
      </c>
    </row>
    <row r="2292" spans="2:6" x14ac:dyDescent="0.35">
      <c r="B2292" s="6"/>
      <c r="C2292" s="6"/>
      <c r="D2292" s="6"/>
      <c r="E2292" s="28">
        <f t="shared" si="70"/>
        <v>0</v>
      </c>
      <c r="F2292" s="28">
        <f t="shared" si="71"/>
        <v>0</v>
      </c>
    </row>
    <row r="2293" spans="2:6" x14ac:dyDescent="0.35">
      <c r="B2293" s="6"/>
      <c r="C2293" s="6"/>
      <c r="D2293" s="6"/>
      <c r="E2293" s="28">
        <f t="shared" si="70"/>
        <v>0</v>
      </c>
      <c r="F2293" s="28">
        <f t="shared" si="71"/>
        <v>0</v>
      </c>
    </row>
    <row r="2294" spans="2:6" x14ac:dyDescent="0.35">
      <c r="B2294" s="6"/>
      <c r="C2294" s="6"/>
      <c r="D2294" s="6"/>
      <c r="E2294" s="28">
        <f t="shared" si="70"/>
        <v>0</v>
      </c>
      <c r="F2294" s="28">
        <f t="shared" si="71"/>
        <v>0</v>
      </c>
    </row>
    <row r="2295" spans="2:6" x14ac:dyDescent="0.35">
      <c r="B2295" s="6"/>
      <c r="C2295" s="6"/>
      <c r="D2295" s="6"/>
      <c r="E2295" s="28">
        <f t="shared" si="70"/>
        <v>0</v>
      </c>
      <c r="F2295" s="28">
        <f t="shared" si="71"/>
        <v>0</v>
      </c>
    </row>
    <row r="2296" spans="2:6" x14ac:dyDescent="0.35">
      <c r="B2296" s="6"/>
      <c r="C2296" s="6"/>
      <c r="D2296" s="6"/>
      <c r="E2296" s="28">
        <f t="shared" si="70"/>
        <v>0</v>
      </c>
      <c r="F2296" s="28">
        <f t="shared" si="71"/>
        <v>0</v>
      </c>
    </row>
    <row r="2297" spans="2:6" x14ac:dyDescent="0.35">
      <c r="B2297" s="6"/>
      <c r="C2297" s="6"/>
      <c r="D2297" s="6"/>
      <c r="E2297" s="28">
        <f t="shared" si="70"/>
        <v>0</v>
      </c>
      <c r="F2297" s="28">
        <f t="shared" si="71"/>
        <v>0</v>
      </c>
    </row>
    <row r="2298" spans="2:6" x14ac:dyDescent="0.35">
      <c r="B2298" s="6"/>
      <c r="C2298" s="6"/>
      <c r="D2298" s="6"/>
      <c r="E2298" s="28">
        <f t="shared" si="70"/>
        <v>0</v>
      </c>
      <c r="F2298" s="28">
        <f t="shared" si="71"/>
        <v>0</v>
      </c>
    </row>
    <row r="2299" spans="2:6" x14ac:dyDescent="0.35">
      <c r="B2299" s="6"/>
      <c r="C2299" s="6"/>
      <c r="D2299" s="6"/>
      <c r="E2299" s="28">
        <f t="shared" si="70"/>
        <v>0</v>
      </c>
      <c r="F2299" s="28">
        <f t="shared" si="71"/>
        <v>0</v>
      </c>
    </row>
    <row r="2300" spans="2:6" x14ac:dyDescent="0.35">
      <c r="B2300" s="6"/>
      <c r="C2300" s="6"/>
      <c r="D2300" s="6"/>
      <c r="E2300" s="28">
        <f t="shared" si="70"/>
        <v>0</v>
      </c>
      <c r="F2300" s="28">
        <f t="shared" si="71"/>
        <v>0</v>
      </c>
    </row>
    <row r="2301" spans="2:6" x14ac:dyDescent="0.35">
      <c r="B2301" s="6"/>
      <c r="C2301" s="6"/>
      <c r="D2301" s="6"/>
      <c r="E2301" s="28">
        <f t="shared" si="70"/>
        <v>0</v>
      </c>
      <c r="F2301" s="28">
        <f t="shared" si="71"/>
        <v>0</v>
      </c>
    </row>
    <row r="2302" spans="2:6" x14ac:dyDescent="0.35">
      <c r="B2302" s="6"/>
      <c r="C2302" s="6"/>
      <c r="D2302" s="6"/>
      <c r="E2302" s="28">
        <f t="shared" si="70"/>
        <v>0</v>
      </c>
      <c r="F2302" s="28">
        <f t="shared" si="71"/>
        <v>0</v>
      </c>
    </row>
    <row r="2303" spans="2:6" x14ac:dyDescent="0.35">
      <c r="B2303" s="6"/>
      <c r="C2303" s="6"/>
      <c r="D2303" s="6"/>
      <c r="E2303" s="28">
        <f t="shared" si="70"/>
        <v>0</v>
      </c>
      <c r="F2303" s="28">
        <f t="shared" si="71"/>
        <v>0</v>
      </c>
    </row>
    <row r="2304" spans="2:6" x14ac:dyDescent="0.35">
      <c r="B2304" s="6"/>
      <c r="C2304" s="6"/>
      <c r="D2304" s="6"/>
      <c r="E2304" s="28">
        <f t="shared" si="70"/>
        <v>0</v>
      </c>
      <c r="F2304" s="28">
        <f t="shared" si="71"/>
        <v>0</v>
      </c>
    </row>
    <row r="2305" spans="2:6" x14ac:dyDescent="0.35">
      <c r="B2305" s="6"/>
      <c r="C2305" s="6"/>
      <c r="D2305" s="6"/>
      <c r="E2305" s="28">
        <f t="shared" si="70"/>
        <v>0</v>
      </c>
      <c r="F2305" s="28">
        <f t="shared" si="71"/>
        <v>0</v>
      </c>
    </row>
    <row r="2306" spans="2:6" x14ac:dyDescent="0.35">
      <c r="B2306" s="6"/>
      <c r="C2306" s="6"/>
      <c r="D2306" s="6"/>
      <c r="E2306" s="28">
        <f t="shared" si="70"/>
        <v>0</v>
      </c>
      <c r="F2306" s="28">
        <f t="shared" si="71"/>
        <v>0</v>
      </c>
    </row>
    <row r="2307" spans="2:6" x14ac:dyDescent="0.35">
      <c r="B2307" s="6"/>
      <c r="C2307" s="6"/>
      <c r="D2307" s="6"/>
      <c r="E2307" s="28">
        <f t="shared" si="70"/>
        <v>0</v>
      </c>
      <c r="F2307" s="28">
        <f t="shared" si="71"/>
        <v>0</v>
      </c>
    </row>
    <row r="2308" spans="2:6" x14ac:dyDescent="0.35">
      <c r="B2308" s="16" t="s">
        <v>26</v>
      </c>
      <c r="C2308" s="16"/>
      <c r="D2308" s="15"/>
      <c r="E2308" s="15"/>
      <c r="F2308" s="15">
        <f>SUM(F11:F2307)</f>
        <v>0</v>
      </c>
    </row>
  </sheetData>
  <mergeCells count="3">
    <mergeCell ref="E3:G3"/>
    <mergeCell ref="A1:K1"/>
    <mergeCell ref="B9:F9"/>
  </mergeCells>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A2B22A-2A01-479F-9FED-27B05EE804AB}">
  <sheetPr codeName="Sheet20">
    <tabColor theme="5" tint="-0.499984740745262"/>
  </sheetPr>
  <dimension ref="A1:L18"/>
  <sheetViews>
    <sheetView zoomScaleNormal="100" workbookViewId="0">
      <selection sqref="A1:I1"/>
    </sheetView>
  </sheetViews>
  <sheetFormatPr defaultRowHeight="14.5" x14ac:dyDescent="0.35"/>
  <cols>
    <col min="1" max="1" width="4.81640625" style="38" customWidth="1"/>
    <col min="2" max="2" width="62" style="38" customWidth="1"/>
    <col min="3" max="3" width="9.1796875" style="223" customWidth="1"/>
    <col min="4" max="5" width="17.1796875" style="38" customWidth="1"/>
    <col min="6" max="6" width="25.6328125" style="38" customWidth="1"/>
    <col min="7" max="7" width="40.453125" style="38" customWidth="1"/>
    <col min="8" max="9" width="17.1796875" style="38" customWidth="1"/>
    <col min="10" max="16384" width="8.7265625" style="38"/>
  </cols>
  <sheetData>
    <row r="1" spans="1:12" s="29" customFormat="1" ht="50" customHeight="1" x14ac:dyDescent="0.35">
      <c r="A1" s="505" t="s">
        <v>1708</v>
      </c>
      <c r="B1" s="505"/>
      <c r="C1" s="505"/>
      <c r="D1" s="505"/>
      <c r="E1" s="505"/>
      <c r="F1" s="505"/>
      <c r="G1" s="505"/>
      <c r="H1" s="505"/>
      <c r="I1" s="505"/>
      <c r="J1" s="34"/>
      <c r="K1" s="34"/>
      <c r="L1" s="34"/>
    </row>
    <row r="3" spans="1:12" x14ac:dyDescent="0.35">
      <c r="B3" s="365"/>
      <c r="E3" s="501"/>
      <c r="F3" s="501"/>
      <c r="G3" s="501"/>
      <c r="H3" s="501"/>
    </row>
    <row r="4" spans="1:12" ht="15.5" x14ac:dyDescent="0.35">
      <c r="B4" s="369" t="s">
        <v>1709</v>
      </c>
      <c r="E4" s="209"/>
      <c r="F4" s="209"/>
      <c r="G4" s="209"/>
      <c r="H4" s="209"/>
    </row>
    <row r="5" spans="1:12" x14ac:dyDescent="0.35">
      <c r="B5" s="366"/>
      <c r="C5" s="234"/>
      <c r="D5" s="233"/>
      <c r="E5" s="236"/>
      <c r="F5" s="236"/>
      <c r="G5" s="236"/>
      <c r="H5" s="237"/>
    </row>
    <row r="6" spans="1:12" x14ac:dyDescent="0.35">
      <c r="B6" s="367" t="s">
        <v>1710</v>
      </c>
      <c r="C6" s="234"/>
      <c r="D6" s="233"/>
      <c r="E6" s="236"/>
      <c r="F6" s="236"/>
      <c r="G6" s="236"/>
      <c r="H6" s="237"/>
    </row>
    <row r="7" spans="1:12" x14ac:dyDescent="0.35">
      <c r="B7" s="368"/>
      <c r="C7" s="234"/>
      <c r="D7" s="233"/>
      <c r="E7" s="236"/>
      <c r="F7" s="236"/>
      <c r="G7" s="236"/>
      <c r="H7" s="237"/>
    </row>
    <row r="8" spans="1:12" x14ac:dyDescent="0.35">
      <c r="B8" s="368" t="s">
        <v>1711</v>
      </c>
      <c r="C8" s="234"/>
      <c r="D8" s="233"/>
      <c r="E8" s="236"/>
      <c r="F8" s="236"/>
      <c r="G8" s="236"/>
      <c r="H8" s="237"/>
    </row>
    <row r="9" spans="1:12" x14ac:dyDescent="0.35">
      <c r="B9" s="367" t="s">
        <v>1712</v>
      </c>
      <c r="C9" s="234"/>
      <c r="D9" s="233"/>
      <c r="E9" s="236"/>
      <c r="F9" s="236"/>
      <c r="G9" s="236"/>
      <c r="H9" s="237"/>
    </row>
    <row r="10" spans="1:12" x14ac:dyDescent="0.35">
      <c r="B10" s="370" t="s">
        <v>1713</v>
      </c>
      <c r="C10" s="371"/>
      <c r="D10" s="372"/>
      <c r="E10" s="373"/>
      <c r="F10" s="373"/>
    </row>
    <row r="11" spans="1:12" x14ac:dyDescent="0.35">
      <c r="B11" s="370"/>
      <c r="C11" s="371"/>
      <c r="D11" s="372"/>
      <c r="E11" s="373"/>
      <c r="F11" s="373"/>
    </row>
    <row r="12" spans="1:12" x14ac:dyDescent="0.35">
      <c r="B12" s="370" t="s">
        <v>1715</v>
      </c>
      <c r="C12" s="371"/>
      <c r="D12" s="372"/>
      <c r="E12" s="373"/>
      <c r="F12" s="373"/>
    </row>
    <row r="13" spans="1:12" x14ac:dyDescent="0.35">
      <c r="B13" s="367"/>
      <c r="C13" s="234"/>
      <c r="D13" s="233"/>
    </row>
    <row r="14" spans="1:12" x14ac:dyDescent="0.35">
      <c r="B14" s="367" t="s">
        <v>1714</v>
      </c>
      <c r="C14" s="234"/>
      <c r="D14" s="233"/>
    </row>
    <row r="15" spans="1:12" x14ac:dyDescent="0.35">
      <c r="B15" s="367"/>
      <c r="C15" s="234"/>
      <c r="D15" s="233"/>
    </row>
    <row r="16" spans="1:12" x14ac:dyDescent="0.35">
      <c r="B16" s="367"/>
      <c r="C16" s="234"/>
      <c r="D16" s="233"/>
    </row>
    <row r="17" spans="2:4" x14ac:dyDescent="0.35">
      <c r="B17" s="367"/>
      <c r="C17" s="234"/>
      <c r="D17" s="233"/>
    </row>
    <row r="18" spans="2:4" x14ac:dyDescent="0.35">
      <c r="B18" s="233"/>
      <c r="C18" s="234"/>
      <c r="D18" s="233"/>
    </row>
  </sheetData>
  <mergeCells count="2">
    <mergeCell ref="A1:I1"/>
    <mergeCell ref="E3:H3"/>
  </mergeCell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067779-3635-4329-8A70-19BF31D35388}">
  <sheetPr codeName="Sheet6">
    <tabColor theme="6"/>
    <pageSetUpPr autoPageBreaks="0"/>
  </sheetPr>
  <dimension ref="A1:AM204"/>
  <sheetViews>
    <sheetView zoomScaleNormal="100" workbookViewId="0">
      <selection activeCell="C8" sqref="C8:C10"/>
    </sheetView>
  </sheetViews>
  <sheetFormatPr defaultColWidth="9.26953125" defaultRowHeight="14.5" x14ac:dyDescent="0.35"/>
  <cols>
    <col min="1" max="1" width="27.81640625" style="42" customWidth="1"/>
    <col min="2" max="2" width="45.6328125" style="54" customWidth="1"/>
    <col min="3" max="3" width="17.1796875" style="2" customWidth="1"/>
    <col min="4" max="4" width="10.26953125" style="2" customWidth="1"/>
    <col min="5" max="5" width="35.453125" style="2" customWidth="1"/>
    <col min="6" max="6" width="21.1796875" style="2" customWidth="1"/>
    <col min="7" max="7" width="40.26953125" style="2" customWidth="1"/>
    <col min="8" max="8" width="6.26953125" style="2" customWidth="1"/>
    <col min="9" max="9" width="5.453125" style="2" customWidth="1"/>
    <col min="10" max="10" width="29.453125" style="2" hidden="1" customWidth="1"/>
    <col min="11" max="11" width="35.81640625" style="2" hidden="1" customWidth="1"/>
    <col min="12" max="16384" width="9.26953125" style="2"/>
  </cols>
  <sheetData>
    <row r="1" spans="1:27" s="29" customFormat="1" ht="50" customHeight="1" x14ac:dyDescent="0.35">
      <c r="A1" s="507" t="s">
        <v>425</v>
      </c>
      <c r="B1" s="507"/>
      <c r="C1" s="507"/>
      <c r="D1" s="507"/>
      <c r="E1" s="507"/>
      <c r="F1" s="507"/>
      <c r="G1" s="507"/>
      <c r="H1" s="507"/>
      <c r="I1" s="507"/>
      <c r="J1" s="34"/>
      <c r="K1" s="34"/>
      <c r="L1" s="34"/>
    </row>
    <row r="2" spans="1:27" s="4" customFormat="1" ht="11.25" customHeight="1" thickBot="1" x14ac:dyDescent="0.4">
      <c r="A2" s="61"/>
      <c r="B2" s="186"/>
      <c r="C2" s="29"/>
      <c r="D2" s="186"/>
      <c r="E2" s="186"/>
      <c r="F2" s="186"/>
      <c r="G2" s="186"/>
      <c r="H2" s="186"/>
      <c r="I2" s="186"/>
      <c r="J2" s="186"/>
      <c r="K2" s="186"/>
      <c r="L2" s="186"/>
      <c r="M2" s="186"/>
      <c r="N2" s="186"/>
      <c r="O2" s="186"/>
      <c r="P2" s="186"/>
      <c r="Q2" s="186"/>
      <c r="R2" s="186"/>
      <c r="S2" s="186"/>
      <c r="T2" s="186"/>
      <c r="U2" s="186"/>
      <c r="V2" s="186"/>
      <c r="W2" s="186"/>
      <c r="X2" s="186"/>
      <c r="Y2" s="186"/>
      <c r="Z2" s="186"/>
      <c r="AA2" s="186"/>
    </row>
    <row r="3" spans="1:27" s="4" customFormat="1" ht="18" customHeight="1" x14ac:dyDescent="0.35">
      <c r="A3" s="508" t="s">
        <v>426</v>
      </c>
      <c r="B3" s="509"/>
      <c r="C3" s="510"/>
      <c r="D3" s="186"/>
      <c r="E3" s="145" t="s">
        <v>427</v>
      </c>
      <c r="F3" s="145" t="s">
        <v>68</v>
      </c>
      <c r="G3" s="145" t="s">
        <v>69</v>
      </c>
      <c r="H3" s="511" t="s">
        <v>70</v>
      </c>
      <c r="I3" s="512"/>
      <c r="J3" s="186"/>
      <c r="K3" s="186"/>
      <c r="L3" s="186"/>
      <c r="M3" s="186"/>
      <c r="N3" s="186"/>
      <c r="O3" s="186"/>
      <c r="P3" s="186"/>
      <c r="Q3" s="186"/>
      <c r="R3" s="186"/>
      <c r="S3" s="186"/>
      <c r="T3" s="186"/>
      <c r="U3" s="186"/>
      <c r="V3" s="186"/>
      <c r="W3" s="186"/>
      <c r="X3" s="186"/>
      <c r="Y3" s="186"/>
      <c r="Z3" s="186"/>
      <c r="AA3" s="186"/>
    </row>
    <row r="4" spans="1:27" s="4" customFormat="1" ht="17.25" customHeight="1" x14ac:dyDescent="0.35">
      <c r="A4" s="377" t="s">
        <v>428</v>
      </c>
      <c r="B4" s="513" t="s">
        <v>31</v>
      </c>
      <c r="C4" s="514"/>
      <c r="D4" s="186"/>
      <c r="E4" s="36" t="s">
        <v>429</v>
      </c>
      <c r="F4" s="36" t="s">
        <v>430</v>
      </c>
      <c r="G4" s="93" t="s">
        <v>431</v>
      </c>
      <c r="H4" s="94">
        <v>1</v>
      </c>
      <c r="I4" s="155"/>
      <c r="J4" s="186"/>
      <c r="K4" s="186"/>
      <c r="L4" s="186"/>
      <c r="M4" s="186"/>
      <c r="N4" s="186"/>
      <c r="O4" s="186"/>
      <c r="P4" s="186"/>
      <c r="Q4" s="186"/>
      <c r="R4" s="186"/>
      <c r="S4" s="186"/>
      <c r="T4" s="186"/>
      <c r="U4" s="186"/>
      <c r="V4" s="186"/>
      <c r="W4" s="186"/>
      <c r="X4" s="186"/>
      <c r="Y4" s="186"/>
      <c r="Z4" s="186"/>
      <c r="AA4" s="186"/>
    </row>
    <row r="5" spans="1:27" s="4" customFormat="1" ht="13.5" customHeight="1" x14ac:dyDescent="0.35">
      <c r="A5" s="62"/>
      <c r="B5" s="187"/>
      <c r="C5" s="56"/>
      <c r="D5" s="186"/>
      <c r="E5" s="36" t="s">
        <v>432</v>
      </c>
      <c r="F5" s="36" t="s">
        <v>433</v>
      </c>
      <c r="G5" s="93" t="s">
        <v>434</v>
      </c>
      <c r="H5" s="94">
        <v>1</v>
      </c>
      <c r="I5" s="155"/>
      <c r="J5" s="186"/>
      <c r="K5" s="186"/>
      <c r="L5" s="186"/>
      <c r="M5" s="186"/>
      <c r="N5" s="186"/>
      <c r="O5" s="186"/>
      <c r="P5" s="186"/>
      <c r="Q5" s="186"/>
      <c r="R5" s="186"/>
      <c r="S5" s="186"/>
      <c r="T5" s="186"/>
      <c r="U5" s="186"/>
      <c r="V5" s="186"/>
      <c r="W5" s="186"/>
      <c r="X5" s="186"/>
      <c r="Y5" s="186"/>
      <c r="Z5" s="186"/>
      <c r="AA5" s="186"/>
    </row>
    <row r="6" spans="1:27" s="42" customFormat="1" ht="15" customHeight="1" x14ac:dyDescent="0.35">
      <c r="A6" s="515" t="s">
        <v>435</v>
      </c>
      <c r="B6" s="130" t="s">
        <v>436</v>
      </c>
      <c r="C6" s="146"/>
      <c r="D6" s="40"/>
      <c r="E6" s="36" t="s">
        <v>437</v>
      </c>
      <c r="F6" s="36" t="s">
        <v>430</v>
      </c>
      <c r="G6" s="36" t="s">
        <v>438</v>
      </c>
      <c r="H6" s="94">
        <v>1</v>
      </c>
      <c r="I6" s="156"/>
      <c r="J6" s="41"/>
      <c r="K6" s="41"/>
      <c r="L6" s="41"/>
      <c r="M6" s="41"/>
      <c r="N6" s="41"/>
      <c r="O6" s="41"/>
      <c r="P6" s="41"/>
      <c r="Q6" s="41"/>
      <c r="R6" s="41"/>
      <c r="S6" s="41"/>
      <c r="T6" s="41"/>
      <c r="U6" s="41"/>
      <c r="V6" s="41"/>
      <c r="W6" s="41"/>
      <c r="X6" s="41"/>
      <c r="Y6" s="41"/>
      <c r="Z6" s="41"/>
      <c r="AA6" s="41"/>
    </row>
    <row r="7" spans="1:27" s="42" customFormat="1" ht="15" customHeight="1" x14ac:dyDescent="0.35">
      <c r="A7" s="515"/>
      <c r="B7" s="130" t="s">
        <v>439</v>
      </c>
      <c r="C7" s="148" t="s">
        <v>434</v>
      </c>
      <c r="D7" s="40"/>
      <c r="E7" s="38"/>
      <c r="F7" s="38"/>
      <c r="G7" s="38"/>
      <c r="H7" s="38"/>
      <c r="I7" s="38"/>
      <c r="J7" s="41"/>
      <c r="K7" s="41"/>
      <c r="L7" s="41"/>
      <c r="M7" s="41"/>
      <c r="N7" s="41"/>
      <c r="O7" s="41"/>
      <c r="P7" s="41"/>
      <c r="Q7" s="41"/>
      <c r="R7" s="41"/>
      <c r="S7" s="41"/>
      <c r="T7" s="41"/>
      <c r="U7" s="41"/>
      <c r="V7" s="41"/>
      <c r="W7" s="41"/>
      <c r="X7" s="41"/>
      <c r="Y7" s="41"/>
      <c r="Z7" s="41"/>
      <c r="AA7" s="41"/>
    </row>
    <row r="8" spans="1:27" s="42" customFormat="1" ht="15" customHeight="1" x14ac:dyDescent="0.35">
      <c r="A8" s="515"/>
      <c r="B8" s="128" t="s">
        <v>440</v>
      </c>
      <c r="C8" s="147"/>
      <c r="D8" s="40"/>
      <c r="E8" s="38"/>
      <c r="F8" s="38"/>
      <c r="G8" s="38"/>
      <c r="H8" s="38"/>
      <c r="I8" s="38"/>
      <c r="J8" s="41"/>
      <c r="K8" s="41"/>
      <c r="L8" s="41"/>
      <c r="M8" s="41"/>
      <c r="N8" s="41"/>
      <c r="O8" s="41"/>
      <c r="P8" s="41"/>
      <c r="Q8" s="41"/>
      <c r="R8" s="41"/>
      <c r="S8" s="41"/>
      <c r="T8" s="41"/>
      <c r="U8" s="41"/>
      <c r="V8" s="41"/>
      <c r="W8" s="41"/>
      <c r="X8" s="41"/>
      <c r="Y8" s="41"/>
      <c r="Z8" s="41"/>
      <c r="AA8" s="41"/>
    </row>
    <row r="9" spans="1:27" s="42" customFormat="1" ht="15" customHeight="1" x14ac:dyDescent="0.35">
      <c r="A9" s="515"/>
      <c r="B9" s="128" t="s">
        <v>441</v>
      </c>
      <c r="C9" s="147"/>
      <c r="D9" s="40"/>
      <c r="E9" s="38" t="s">
        <v>442</v>
      </c>
      <c r="F9" s="38"/>
      <c r="G9" s="38"/>
      <c r="H9" s="38"/>
      <c r="I9" s="38"/>
      <c r="J9" s="41"/>
      <c r="K9" s="41"/>
      <c r="L9" s="41"/>
      <c r="M9" s="41"/>
      <c r="N9" s="41"/>
      <c r="O9" s="41"/>
      <c r="P9" s="41"/>
      <c r="Q9" s="41"/>
      <c r="R9" s="41"/>
      <c r="S9" s="41"/>
      <c r="T9" s="41"/>
      <c r="U9" s="41"/>
      <c r="V9" s="41"/>
      <c r="W9" s="41"/>
      <c r="X9" s="41"/>
      <c r="Y9" s="41"/>
      <c r="Z9" s="41"/>
      <c r="AA9" s="41"/>
    </row>
    <row r="10" spans="1:27" ht="15" customHeight="1" x14ac:dyDescent="0.35">
      <c r="A10" s="515"/>
      <c r="B10" s="128" t="s">
        <v>443</v>
      </c>
      <c r="C10" s="147"/>
      <c r="D10" s="40"/>
      <c r="E10" s="38" t="s">
        <v>444</v>
      </c>
      <c r="F10" s="38"/>
      <c r="G10" s="38"/>
      <c r="H10" s="38"/>
      <c r="I10" s="38"/>
      <c r="J10" s="38"/>
      <c r="K10" s="38"/>
      <c r="L10" s="38"/>
      <c r="M10" s="38"/>
      <c r="N10" s="38"/>
      <c r="O10" s="38"/>
      <c r="P10" s="38"/>
      <c r="Q10" s="38"/>
      <c r="R10" s="38"/>
      <c r="S10" s="38"/>
      <c r="T10" s="38"/>
      <c r="U10" s="38"/>
      <c r="V10" s="38"/>
      <c r="W10" s="38"/>
      <c r="X10" s="38"/>
      <c r="Y10" s="38"/>
      <c r="Z10" s="38"/>
      <c r="AA10" s="38"/>
    </row>
    <row r="11" spans="1:27" ht="15" customHeight="1" x14ac:dyDescent="0.35">
      <c r="A11" s="515"/>
      <c r="B11" s="132" t="s">
        <v>445</v>
      </c>
      <c r="C11" s="148">
        <f>C6*(C8+C9+C10)</f>
        <v>0</v>
      </c>
      <c r="D11" s="40"/>
      <c r="E11" s="38" t="s">
        <v>446</v>
      </c>
      <c r="F11" s="38"/>
      <c r="G11" s="38"/>
      <c r="H11" s="38"/>
      <c r="I11" s="38"/>
      <c r="J11" s="38"/>
      <c r="K11" s="38"/>
      <c r="L11" s="38"/>
      <c r="M11" s="38"/>
      <c r="N11" s="38"/>
      <c r="O11" s="38"/>
      <c r="P11" s="38"/>
      <c r="Q11" s="38"/>
      <c r="R11" s="38"/>
      <c r="S11" s="38"/>
      <c r="T11" s="38"/>
      <c r="U11" s="38"/>
      <c r="V11" s="38"/>
      <c r="W11" s="38"/>
      <c r="X11" s="38"/>
      <c r="Y11" s="38"/>
      <c r="Z11" s="38"/>
      <c r="AA11" s="38"/>
    </row>
    <row r="12" spans="1:27" ht="6" customHeight="1" x14ac:dyDescent="0.35">
      <c r="A12" s="376"/>
      <c r="B12" s="138"/>
      <c r="C12" s="149"/>
      <c r="D12" s="176"/>
      <c r="E12" s="38"/>
      <c r="F12" s="38"/>
      <c r="G12" s="38"/>
      <c r="H12" s="38"/>
      <c r="I12" s="38"/>
      <c r="J12" s="38"/>
      <c r="K12" s="38"/>
      <c r="L12" s="38"/>
      <c r="M12" s="38"/>
      <c r="N12" s="38"/>
      <c r="O12" s="38"/>
      <c r="P12" s="38"/>
      <c r="Q12" s="38"/>
      <c r="R12" s="38"/>
      <c r="S12" s="38"/>
      <c r="T12" s="38"/>
      <c r="U12" s="38"/>
      <c r="V12" s="38"/>
      <c r="W12" s="38"/>
      <c r="X12" s="38"/>
      <c r="Y12" s="38"/>
      <c r="Z12" s="38"/>
      <c r="AA12" s="38"/>
    </row>
    <row r="13" spans="1:27" ht="15" customHeight="1" x14ac:dyDescent="0.35">
      <c r="A13" s="515" t="s">
        <v>429</v>
      </c>
      <c r="B13" s="128" t="s">
        <v>447</v>
      </c>
      <c r="C13" s="150" t="s">
        <v>1725</v>
      </c>
      <c r="D13" s="176"/>
      <c r="E13" s="38" t="s">
        <v>448</v>
      </c>
      <c r="F13" s="38"/>
      <c r="G13" s="38"/>
      <c r="J13" s="38"/>
      <c r="K13" s="38"/>
      <c r="L13" s="38"/>
      <c r="M13" s="38"/>
      <c r="N13" s="38"/>
      <c r="O13" s="38"/>
      <c r="P13" s="38"/>
      <c r="Q13" s="38"/>
      <c r="R13" s="38"/>
      <c r="S13" s="38"/>
      <c r="T13" s="38"/>
      <c r="U13" s="38"/>
      <c r="V13" s="38"/>
      <c r="W13" s="38"/>
      <c r="X13" s="38"/>
      <c r="Y13" s="38"/>
      <c r="Z13" s="38"/>
      <c r="AA13" s="38"/>
    </row>
    <row r="14" spans="1:27" ht="15" customHeight="1" x14ac:dyDescent="0.35">
      <c r="A14" s="515"/>
      <c r="B14" s="129" t="s">
        <v>449</v>
      </c>
      <c r="C14" s="151">
        <f>IF(C13="yes",C11*4,0)</f>
        <v>0</v>
      </c>
      <c r="D14" s="176"/>
      <c r="E14" s="38"/>
      <c r="F14" s="38"/>
      <c r="G14" s="38"/>
      <c r="J14" s="38"/>
      <c r="K14" s="38"/>
      <c r="L14" s="38"/>
      <c r="M14" s="38"/>
      <c r="N14" s="38"/>
      <c r="O14" s="38"/>
      <c r="P14" s="38"/>
      <c r="Q14" s="38"/>
      <c r="R14" s="38"/>
      <c r="S14" s="38"/>
      <c r="T14" s="38"/>
      <c r="U14" s="38"/>
      <c r="V14" s="38"/>
      <c r="W14" s="38"/>
      <c r="X14" s="38"/>
      <c r="Y14" s="38"/>
      <c r="Z14" s="38"/>
      <c r="AA14" s="38"/>
    </row>
    <row r="15" spans="1:27" s="42" customFormat="1" ht="6" customHeight="1" x14ac:dyDescent="0.35">
      <c r="A15" s="376"/>
      <c r="B15" s="138"/>
      <c r="C15" s="149"/>
      <c r="D15" s="40"/>
      <c r="E15" s="38"/>
      <c r="F15" s="38"/>
      <c r="G15" s="38"/>
      <c r="H15" s="38"/>
      <c r="I15" s="38"/>
      <c r="J15" s="41"/>
      <c r="K15" s="41"/>
      <c r="L15" s="41"/>
      <c r="M15" s="41"/>
      <c r="N15" s="41"/>
      <c r="O15" s="41"/>
      <c r="P15" s="41"/>
      <c r="Q15" s="41"/>
      <c r="R15" s="41"/>
      <c r="S15" s="41"/>
      <c r="T15" s="41"/>
      <c r="U15" s="41"/>
      <c r="V15" s="41"/>
      <c r="W15" s="41"/>
      <c r="X15" s="41"/>
      <c r="Y15" s="41"/>
      <c r="Z15" s="41"/>
      <c r="AA15" s="41"/>
    </row>
    <row r="16" spans="1:27" ht="15.5" x14ac:dyDescent="0.35">
      <c r="A16" s="506" t="s">
        <v>450</v>
      </c>
      <c r="B16" s="128" t="s">
        <v>451</v>
      </c>
      <c r="C16" s="152" t="s">
        <v>1724</v>
      </c>
      <c r="D16" s="176"/>
      <c r="E16" s="38"/>
      <c r="F16" s="38"/>
      <c r="G16" s="38"/>
      <c r="H16" s="38"/>
      <c r="I16" s="38"/>
      <c r="J16" s="38"/>
      <c r="K16" s="38"/>
      <c r="L16" s="38"/>
      <c r="M16" s="38"/>
      <c r="N16" s="38"/>
      <c r="O16" s="38"/>
      <c r="P16" s="38"/>
      <c r="Q16" s="38"/>
      <c r="R16" s="38"/>
      <c r="S16" s="38"/>
      <c r="T16" s="38"/>
      <c r="U16" s="38"/>
      <c r="V16" s="38"/>
      <c r="W16" s="38"/>
      <c r="X16" s="38"/>
      <c r="Y16" s="38"/>
      <c r="Z16" s="38"/>
      <c r="AA16" s="38"/>
    </row>
    <row r="17" spans="1:39" ht="15.5" x14ac:dyDescent="0.35">
      <c r="A17" s="506"/>
      <c r="B17" s="128" t="s">
        <v>452</v>
      </c>
      <c r="C17" s="148">
        <f>IF(ISNUMBER(SEARCH("prod",C16)),C6*C10*0.3,"0")</f>
        <v>0</v>
      </c>
      <c r="D17" s="176"/>
      <c r="E17" s="38"/>
      <c r="F17" s="38"/>
      <c r="G17" s="38"/>
      <c r="H17" s="38"/>
      <c r="I17" s="38"/>
      <c r="J17" s="38"/>
      <c r="K17" s="38"/>
      <c r="L17" s="38"/>
      <c r="M17" s="38"/>
      <c r="N17" s="38"/>
      <c r="O17" s="38"/>
      <c r="P17" s="38"/>
      <c r="Q17" s="38"/>
      <c r="R17" s="38"/>
      <c r="S17" s="38"/>
      <c r="T17" s="38"/>
      <c r="U17" s="38"/>
      <c r="V17" s="38"/>
      <c r="W17" s="38"/>
      <c r="X17" s="38"/>
      <c r="Y17" s="38"/>
      <c r="Z17" s="38"/>
      <c r="AA17" s="38"/>
    </row>
    <row r="18" spans="1:39" ht="31.5" customHeight="1" x14ac:dyDescent="0.35">
      <c r="A18" s="506"/>
      <c r="B18" s="128" t="s">
        <v>453</v>
      </c>
      <c r="C18" s="148" t="str">
        <f>IF(C16="pre&amp;prod",C6*(C8+C9)*0.3,"0")</f>
        <v>0</v>
      </c>
      <c r="D18" s="176"/>
      <c r="E18" s="38"/>
      <c r="F18" s="38"/>
      <c r="G18" s="38"/>
      <c r="H18" s="38"/>
      <c r="I18" s="38"/>
      <c r="J18" s="41"/>
      <c r="K18" s="41"/>
      <c r="L18" s="38"/>
      <c r="M18" s="38"/>
      <c r="N18" s="38"/>
      <c r="O18" s="38"/>
      <c r="P18" s="38"/>
      <c r="Q18" s="38"/>
      <c r="R18" s="38"/>
      <c r="S18" s="38"/>
      <c r="T18" s="38"/>
      <c r="U18" s="38"/>
      <c r="V18" s="38"/>
      <c r="W18" s="38"/>
      <c r="X18" s="38"/>
      <c r="Y18" s="38"/>
      <c r="Z18" s="38"/>
      <c r="AA18" s="38"/>
    </row>
    <row r="19" spans="1:39" ht="15.5" x14ac:dyDescent="0.35">
      <c r="A19" s="506"/>
      <c r="B19" s="129" t="s">
        <v>454</v>
      </c>
      <c r="C19" s="148">
        <f>C17+C18</f>
        <v>0</v>
      </c>
      <c r="D19" s="176"/>
      <c r="E19" s="38"/>
      <c r="F19" s="38"/>
      <c r="G19" s="38"/>
      <c r="H19" s="38"/>
      <c r="I19" s="38"/>
      <c r="J19" s="41"/>
      <c r="K19" s="41"/>
      <c r="L19" s="38"/>
      <c r="M19" s="38"/>
      <c r="N19" s="38"/>
      <c r="O19" s="38"/>
      <c r="P19" s="38"/>
      <c r="Q19" s="38"/>
      <c r="R19" s="38"/>
      <c r="S19" s="38"/>
      <c r="T19" s="38"/>
      <c r="U19" s="38"/>
      <c r="V19" s="38"/>
      <c r="W19" s="38"/>
      <c r="X19" s="38"/>
      <c r="Y19" s="38"/>
      <c r="Z19" s="38"/>
      <c r="AA19" s="38"/>
    </row>
    <row r="20" spans="1:39" ht="6" customHeight="1" x14ac:dyDescent="0.35">
      <c r="A20" s="63"/>
      <c r="B20" s="138"/>
      <c r="C20" s="139"/>
      <c r="D20" s="176"/>
      <c r="E20" s="38"/>
      <c r="F20" s="38"/>
      <c r="G20" s="38"/>
      <c r="H20" s="38"/>
      <c r="I20" s="38"/>
      <c r="J20" s="38"/>
      <c r="K20" s="38"/>
      <c r="L20" s="38"/>
      <c r="M20" s="38"/>
      <c r="N20" s="38"/>
      <c r="O20" s="38"/>
      <c r="P20" s="38"/>
      <c r="Q20" s="38"/>
      <c r="R20" s="38"/>
      <c r="S20" s="38"/>
      <c r="T20" s="38"/>
      <c r="U20" s="38"/>
      <c r="V20" s="38"/>
      <c r="W20" s="38"/>
      <c r="X20" s="38"/>
      <c r="Y20" s="38"/>
      <c r="Z20" s="38"/>
      <c r="AA20" s="38"/>
    </row>
    <row r="21" spans="1:39" ht="6" customHeight="1" x14ac:dyDescent="0.35">
      <c r="A21" s="64"/>
      <c r="B21" s="140"/>
      <c r="C21" s="141"/>
      <c r="D21" s="176"/>
      <c r="E21" s="38"/>
      <c r="F21" s="38"/>
      <c r="G21" s="38"/>
      <c r="H21" s="38"/>
      <c r="I21" s="38"/>
      <c r="J21" s="142">
        <v>5.0000000000000001E-3</v>
      </c>
      <c r="K21" s="142">
        <f t="shared" ref="K21:K83" si="0">J21*60*24*365</f>
        <v>2627.9999999999995</v>
      </c>
      <c r="L21" s="38"/>
      <c r="M21" s="38"/>
      <c r="N21" s="38"/>
      <c r="O21" s="38"/>
      <c r="P21" s="38"/>
      <c r="Q21" s="38"/>
      <c r="R21" s="38"/>
      <c r="S21" s="38"/>
      <c r="T21" s="38"/>
      <c r="U21" s="38"/>
      <c r="V21" s="38"/>
      <c r="W21" s="38"/>
      <c r="X21" s="38"/>
      <c r="Y21" s="38"/>
      <c r="Z21" s="38"/>
      <c r="AA21" s="38"/>
      <c r="AB21" s="38"/>
      <c r="AC21" s="38"/>
      <c r="AD21" s="38"/>
      <c r="AE21" s="38"/>
      <c r="AF21" s="38"/>
      <c r="AG21" s="38"/>
      <c r="AH21" s="38"/>
      <c r="AI21" s="38"/>
      <c r="AJ21" s="38"/>
      <c r="AK21" s="38"/>
      <c r="AL21" s="38"/>
      <c r="AM21" s="38"/>
    </row>
    <row r="22" spans="1:39" x14ac:dyDescent="0.35">
      <c r="A22" s="374" t="s">
        <v>455</v>
      </c>
      <c r="B22" s="375" t="s">
        <v>456</v>
      </c>
      <c r="C22" s="153">
        <f>(C14+C11+C19)*52</f>
        <v>0</v>
      </c>
      <c r="D22" s="38"/>
      <c r="E22" s="38"/>
      <c r="F22" s="38"/>
      <c r="G22" s="38"/>
      <c r="H22" s="38"/>
      <c r="I22" s="38"/>
      <c r="J22" s="142">
        <v>7.0000000000000001E-3</v>
      </c>
      <c r="K22" s="142">
        <f t="shared" si="0"/>
        <v>3679.2</v>
      </c>
      <c r="L22" s="38"/>
      <c r="M22" s="38"/>
      <c r="N22" s="38"/>
      <c r="O22" s="38"/>
      <c r="P22" s="38"/>
      <c r="Q22" s="38"/>
      <c r="R22" s="38"/>
      <c r="S22" s="38"/>
      <c r="T22" s="38"/>
      <c r="U22" s="38"/>
      <c r="V22" s="38"/>
      <c r="W22" s="38"/>
      <c r="X22" s="38"/>
      <c r="Y22" s="38"/>
      <c r="Z22" s="38"/>
      <c r="AA22" s="38"/>
      <c r="AB22" s="38"/>
      <c r="AC22" s="38"/>
      <c r="AD22" s="38"/>
      <c r="AE22" s="38"/>
      <c r="AF22" s="38"/>
      <c r="AG22" s="38"/>
      <c r="AH22" s="38"/>
      <c r="AI22" s="38"/>
      <c r="AJ22" s="38"/>
      <c r="AK22" s="38"/>
      <c r="AL22" s="38"/>
      <c r="AM22" s="38"/>
    </row>
    <row r="23" spans="1:39" x14ac:dyDescent="0.35">
      <c r="A23" s="374" t="s">
        <v>457</v>
      </c>
      <c r="B23" s="375" t="s">
        <v>458</v>
      </c>
      <c r="C23" s="154">
        <f>IF(C11&gt;0,30,0)+IF(C14&gt;0,30,0)+IF(C19&gt;0,60,0)</f>
        <v>0</v>
      </c>
      <c r="D23" s="38"/>
      <c r="E23" s="38"/>
      <c r="F23" s="38"/>
      <c r="G23" s="38"/>
      <c r="H23" s="38"/>
      <c r="I23" s="38"/>
      <c r="J23" s="142">
        <v>7.0000000000000001E-3</v>
      </c>
      <c r="K23" s="142">
        <f t="shared" si="0"/>
        <v>3679.2</v>
      </c>
      <c r="L23" s="38"/>
      <c r="M23" s="38"/>
      <c r="N23" s="38"/>
      <c r="O23" s="38"/>
      <c r="P23" s="38"/>
      <c r="Q23" s="38"/>
      <c r="R23" s="38"/>
      <c r="S23" s="38"/>
      <c r="T23" s="38"/>
      <c r="U23" s="38"/>
      <c r="V23" s="38"/>
      <c r="W23" s="38"/>
      <c r="X23" s="38"/>
      <c r="Y23" s="38"/>
      <c r="Z23" s="38"/>
      <c r="AA23" s="38"/>
      <c r="AB23" s="38"/>
      <c r="AC23" s="38"/>
      <c r="AD23" s="38"/>
      <c r="AE23" s="38"/>
      <c r="AF23" s="38"/>
      <c r="AG23" s="38"/>
      <c r="AH23" s="38"/>
      <c r="AI23" s="38"/>
      <c r="AJ23" s="38"/>
      <c r="AK23" s="38"/>
      <c r="AL23" s="38"/>
      <c r="AM23" s="38"/>
    </row>
    <row r="24" spans="1:39" ht="16" thickBot="1" x14ac:dyDescent="0.4">
      <c r="A24" s="66"/>
      <c r="B24" s="172"/>
      <c r="C24" s="60"/>
      <c r="D24" s="38"/>
      <c r="E24" s="38"/>
      <c r="F24" s="38"/>
      <c r="G24" s="38"/>
      <c r="H24" s="38"/>
      <c r="I24" s="38"/>
      <c r="J24" s="142">
        <v>6.0000000000000001E-3</v>
      </c>
      <c r="K24" s="142">
        <f t="shared" si="0"/>
        <v>3153.6000000000004</v>
      </c>
      <c r="L24" s="38"/>
      <c r="M24" s="38"/>
      <c r="N24" s="38"/>
      <c r="O24" s="38"/>
      <c r="P24" s="38"/>
      <c r="Q24" s="38"/>
      <c r="R24" s="38"/>
      <c r="S24" s="38"/>
      <c r="T24" s="38"/>
      <c r="U24" s="38"/>
      <c r="V24" s="38"/>
      <c r="W24" s="38"/>
      <c r="X24" s="38"/>
      <c r="Y24" s="38"/>
      <c r="Z24" s="38"/>
      <c r="AA24" s="38"/>
      <c r="AB24" s="38"/>
      <c r="AC24" s="38"/>
      <c r="AD24" s="38"/>
      <c r="AE24" s="38"/>
      <c r="AF24" s="38"/>
      <c r="AG24" s="38"/>
      <c r="AH24" s="38"/>
      <c r="AI24" s="38"/>
      <c r="AJ24" s="38"/>
      <c r="AK24" s="38"/>
      <c r="AL24" s="38"/>
      <c r="AM24" s="38"/>
    </row>
    <row r="25" spans="1:39" ht="15.5" x14ac:dyDescent="0.35">
      <c r="A25" s="40"/>
      <c r="B25" s="171"/>
      <c r="C25" s="38"/>
      <c r="D25" s="38"/>
      <c r="E25" s="38"/>
      <c r="F25" s="38"/>
      <c r="G25" s="38"/>
      <c r="H25" s="38"/>
      <c r="I25" s="38"/>
      <c r="J25" s="142">
        <v>2.4E-2</v>
      </c>
      <c r="K25" s="142">
        <f t="shared" si="0"/>
        <v>12614.400000000001</v>
      </c>
      <c r="L25" s="38"/>
      <c r="M25" s="38"/>
      <c r="N25" s="38"/>
      <c r="O25" s="38"/>
      <c r="P25" s="38"/>
      <c r="Q25" s="38"/>
      <c r="R25" s="38"/>
      <c r="S25" s="38"/>
      <c r="T25" s="38"/>
      <c r="U25" s="38"/>
      <c r="V25" s="38"/>
      <c r="W25" s="38"/>
      <c r="X25" s="38"/>
      <c r="Y25" s="38"/>
      <c r="Z25" s="38"/>
      <c r="AA25" s="38"/>
      <c r="AB25" s="38"/>
      <c r="AC25" s="38"/>
      <c r="AD25" s="38"/>
      <c r="AE25" s="38"/>
      <c r="AF25" s="38"/>
      <c r="AG25" s="38"/>
      <c r="AH25" s="38"/>
      <c r="AI25" s="38"/>
      <c r="AJ25" s="38"/>
      <c r="AK25" s="38"/>
      <c r="AL25" s="38"/>
      <c r="AM25" s="38"/>
    </row>
    <row r="26" spans="1:39" x14ac:dyDescent="0.35">
      <c r="A26" s="41"/>
      <c r="B26" s="53"/>
      <c r="C26" s="38"/>
      <c r="D26" s="38"/>
      <c r="E26" s="38"/>
      <c r="F26" s="38"/>
      <c r="G26" s="38"/>
      <c r="H26" s="38"/>
      <c r="I26" s="38"/>
      <c r="J26" s="142">
        <v>6.0000000000000001E-3</v>
      </c>
      <c r="K26" s="142">
        <f t="shared" si="0"/>
        <v>3153.6000000000004</v>
      </c>
      <c r="L26" s="38"/>
      <c r="M26" s="38"/>
      <c r="N26" s="38"/>
      <c r="O26" s="38"/>
      <c r="P26" s="38"/>
      <c r="Q26" s="38"/>
      <c r="R26" s="38"/>
      <c r="S26" s="38"/>
      <c r="T26" s="38"/>
      <c r="U26" s="38"/>
      <c r="V26" s="38"/>
      <c r="W26" s="38"/>
      <c r="X26" s="38"/>
      <c r="Y26" s="38"/>
      <c r="Z26" s="38"/>
      <c r="AA26" s="38"/>
      <c r="AB26" s="38"/>
      <c r="AC26" s="38"/>
      <c r="AD26" s="38"/>
      <c r="AE26" s="38"/>
      <c r="AF26" s="38"/>
      <c r="AG26" s="38"/>
      <c r="AH26" s="38"/>
      <c r="AI26" s="38"/>
      <c r="AJ26" s="38"/>
      <c r="AK26" s="38"/>
      <c r="AL26" s="38"/>
      <c r="AM26" s="38"/>
    </row>
    <row r="27" spans="1:39" x14ac:dyDescent="0.35">
      <c r="A27" s="41"/>
      <c r="B27" s="53"/>
      <c r="C27" s="38"/>
      <c r="D27" s="38"/>
      <c r="E27" s="38"/>
      <c r="F27" s="38"/>
      <c r="G27" s="38"/>
      <c r="H27" s="38"/>
      <c r="I27" s="38"/>
      <c r="J27" s="142">
        <v>4.0000000000000001E-3</v>
      </c>
      <c r="K27" s="142">
        <f t="shared" si="0"/>
        <v>2102.4</v>
      </c>
      <c r="L27" s="38"/>
      <c r="M27" s="38"/>
      <c r="N27" s="38"/>
      <c r="O27" s="38"/>
      <c r="P27" s="38"/>
      <c r="Q27" s="38"/>
      <c r="R27" s="38"/>
      <c r="S27" s="38"/>
      <c r="T27" s="38"/>
      <c r="U27" s="38"/>
      <c r="V27" s="38"/>
      <c r="W27" s="38"/>
      <c r="X27" s="38"/>
      <c r="Y27" s="38"/>
      <c r="Z27" s="38"/>
      <c r="AA27" s="38"/>
      <c r="AB27" s="38"/>
      <c r="AC27" s="38"/>
      <c r="AD27" s="38"/>
      <c r="AE27" s="38"/>
      <c r="AF27" s="38"/>
      <c r="AG27" s="38"/>
      <c r="AH27" s="38"/>
      <c r="AI27" s="38"/>
      <c r="AJ27" s="38"/>
      <c r="AK27" s="38"/>
      <c r="AL27" s="38"/>
      <c r="AM27" s="38"/>
    </row>
    <row r="28" spans="1:39" x14ac:dyDescent="0.35">
      <c r="A28" s="41"/>
      <c r="B28" s="53"/>
      <c r="C28" s="38"/>
      <c r="D28" s="38"/>
      <c r="E28" s="38"/>
      <c r="F28" s="38"/>
      <c r="G28" s="38"/>
      <c r="H28" s="38"/>
      <c r="I28" s="38"/>
      <c r="J28" s="142">
        <v>6.0000000000000001E-3</v>
      </c>
      <c r="K28" s="142">
        <f t="shared" si="0"/>
        <v>3153.6000000000004</v>
      </c>
      <c r="L28" s="38"/>
      <c r="M28" s="38"/>
      <c r="N28" s="38"/>
      <c r="O28" s="38"/>
      <c r="P28" s="38"/>
      <c r="Q28" s="38"/>
      <c r="R28" s="38"/>
      <c r="S28" s="38"/>
      <c r="T28" s="38"/>
      <c r="U28" s="38"/>
      <c r="V28" s="38"/>
      <c r="W28" s="38"/>
      <c r="X28" s="38"/>
      <c r="Y28" s="38"/>
      <c r="Z28" s="38"/>
      <c r="AA28" s="38"/>
      <c r="AB28" s="38"/>
      <c r="AC28" s="38"/>
      <c r="AD28" s="38"/>
      <c r="AE28" s="38"/>
      <c r="AF28" s="38"/>
      <c r="AG28" s="38"/>
      <c r="AH28" s="38"/>
      <c r="AI28" s="38"/>
      <c r="AJ28" s="38"/>
      <c r="AK28" s="38"/>
      <c r="AL28" s="38"/>
      <c r="AM28" s="38"/>
    </row>
    <row r="29" spans="1:39" x14ac:dyDescent="0.35">
      <c r="A29" s="41"/>
      <c r="B29" s="53"/>
      <c r="C29" s="38"/>
      <c r="D29" s="38"/>
      <c r="E29" s="38"/>
      <c r="F29" s="38"/>
      <c r="G29" s="38"/>
      <c r="H29" s="38"/>
      <c r="I29" s="38"/>
      <c r="J29" s="142">
        <v>6.3E-2</v>
      </c>
      <c r="K29" s="142">
        <f t="shared" si="0"/>
        <v>33112.800000000003</v>
      </c>
      <c r="L29" s="38"/>
      <c r="M29" s="38"/>
      <c r="N29" s="38"/>
      <c r="O29" s="38"/>
      <c r="P29" s="38"/>
      <c r="Q29" s="38"/>
      <c r="R29" s="38"/>
      <c r="S29" s="38"/>
      <c r="T29" s="38"/>
      <c r="U29" s="38"/>
      <c r="V29" s="38"/>
      <c r="W29" s="38"/>
      <c r="X29" s="38"/>
      <c r="Y29" s="38"/>
      <c r="Z29" s="38"/>
      <c r="AA29" s="38"/>
      <c r="AB29" s="38"/>
      <c r="AC29" s="38"/>
      <c r="AD29" s="38"/>
      <c r="AE29" s="38"/>
      <c r="AF29" s="38"/>
      <c r="AG29" s="38"/>
      <c r="AH29" s="38"/>
      <c r="AI29" s="38"/>
      <c r="AJ29" s="38"/>
      <c r="AK29" s="38"/>
      <c r="AL29" s="38"/>
      <c r="AM29" s="38"/>
    </row>
    <row r="30" spans="1:39" x14ac:dyDescent="0.35">
      <c r="A30" s="41"/>
      <c r="B30" s="53"/>
      <c r="C30" s="38"/>
      <c r="D30" s="38"/>
      <c r="E30" s="38"/>
      <c r="F30" s="38"/>
      <c r="G30" s="38"/>
      <c r="H30" s="38"/>
      <c r="I30" s="38"/>
      <c r="J30" s="142">
        <v>0.38200000000000001</v>
      </c>
      <c r="K30" s="142">
        <f t="shared" si="0"/>
        <v>200779.2</v>
      </c>
      <c r="L30" s="38"/>
      <c r="M30" s="38"/>
      <c r="N30" s="38"/>
      <c r="O30" s="38"/>
      <c r="P30" s="38"/>
      <c r="Q30" s="38"/>
      <c r="R30" s="38"/>
      <c r="S30" s="38"/>
      <c r="T30" s="38"/>
      <c r="U30" s="38"/>
      <c r="V30" s="38"/>
      <c r="W30" s="38"/>
      <c r="X30" s="38"/>
      <c r="Y30" s="38"/>
      <c r="Z30" s="38"/>
      <c r="AA30" s="38"/>
      <c r="AB30" s="38"/>
      <c r="AC30" s="38"/>
      <c r="AD30" s="38"/>
      <c r="AE30" s="38"/>
      <c r="AF30" s="38"/>
      <c r="AG30" s="38"/>
      <c r="AH30" s="38"/>
      <c r="AI30" s="38"/>
      <c r="AJ30" s="38"/>
      <c r="AK30" s="38"/>
      <c r="AL30" s="38"/>
      <c r="AM30" s="38"/>
    </row>
    <row r="31" spans="1:39" x14ac:dyDescent="0.35">
      <c r="A31" s="41"/>
      <c r="B31" s="53"/>
      <c r="C31" s="38"/>
      <c r="D31" s="38"/>
      <c r="E31" s="38"/>
      <c r="F31" s="38"/>
      <c r="G31" s="38"/>
      <c r="H31" s="38"/>
      <c r="I31" s="38"/>
      <c r="J31" s="142">
        <v>5.0999999999999997E-2</v>
      </c>
      <c r="K31" s="142">
        <f t="shared" si="0"/>
        <v>26805.599999999999</v>
      </c>
      <c r="L31" s="38"/>
      <c r="M31" s="38"/>
      <c r="N31" s="38"/>
      <c r="O31" s="38"/>
      <c r="P31" s="38"/>
      <c r="Q31" s="38"/>
      <c r="R31" s="38"/>
      <c r="S31" s="38"/>
      <c r="T31" s="38"/>
      <c r="U31" s="38"/>
      <c r="V31" s="38"/>
      <c r="W31" s="38"/>
      <c r="X31" s="38"/>
      <c r="Y31" s="38"/>
      <c r="Z31" s="38"/>
      <c r="AA31" s="38"/>
      <c r="AB31" s="38"/>
      <c r="AC31" s="38"/>
      <c r="AD31" s="38"/>
      <c r="AE31" s="38"/>
      <c r="AF31" s="38"/>
      <c r="AG31" s="38"/>
      <c r="AH31" s="38"/>
      <c r="AI31" s="38"/>
      <c r="AJ31" s="38"/>
      <c r="AK31" s="38"/>
      <c r="AL31" s="38"/>
      <c r="AM31" s="38"/>
    </row>
    <row r="32" spans="1:39" x14ac:dyDescent="0.35">
      <c r="A32" s="41"/>
      <c r="B32" s="53"/>
      <c r="C32" s="38"/>
      <c r="D32" s="38"/>
      <c r="E32" s="38"/>
      <c r="F32" s="38"/>
      <c r="G32" s="38"/>
      <c r="H32" s="38"/>
      <c r="I32" s="38"/>
      <c r="J32" s="142">
        <v>5.0999999999999997E-2</v>
      </c>
      <c r="K32" s="142">
        <f t="shared" si="0"/>
        <v>26805.599999999999</v>
      </c>
      <c r="L32" s="38"/>
      <c r="M32" s="38"/>
      <c r="N32" s="38"/>
      <c r="O32" s="38"/>
      <c r="P32" s="38"/>
      <c r="Q32" s="38"/>
      <c r="R32" s="38"/>
      <c r="S32" s="38"/>
      <c r="T32" s="38"/>
      <c r="U32" s="38"/>
      <c r="V32" s="38"/>
      <c r="W32" s="38"/>
      <c r="X32" s="38"/>
      <c r="Y32" s="38"/>
      <c r="Z32" s="38"/>
      <c r="AA32" s="38"/>
      <c r="AB32" s="38"/>
      <c r="AC32" s="38"/>
      <c r="AD32" s="38"/>
      <c r="AE32" s="38"/>
      <c r="AF32" s="38"/>
      <c r="AG32" s="38"/>
      <c r="AH32" s="38"/>
      <c r="AI32" s="38"/>
      <c r="AJ32" s="38"/>
      <c r="AK32" s="38"/>
      <c r="AL32" s="38"/>
      <c r="AM32" s="38"/>
    </row>
    <row r="33" spans="1:39" x14ac:dyDescent="0.35">
      <c r="A33" s="41"/>
      <c r="B33" s="53"/>
      <c r="C33" s="38"/>
      <c r="D33" s="38"/>
      <c r="E33" s="38"/>
      <c r="F33" s="38"/>
      <c r="G33" s="38"/>
      <c r="H33" s="38"/>
      <c r="I33" s="38"/>
      <c r="J33" s="142">
        <v>1.4999999999999999E-2</v>
      </c>
      <c r="K33" s="142">
        <f t="shared" si="0"/>
        <v>7883.9999999999991</v>
      </c>
      <c r="L33" s="38"/>
      <c r="M33" s="38"/>
      <c r="N33" s="38"/>
      <c r="O33" s="38"/>
      <c r="P33" s="38"/>
      <c r="Q33" s="38"/>
      <c r="R33" s="38"/>
      <c r="S33" s="38"/>
      <c r="T33" s="38"/>
      <c r="U33" s="38"/>
      <c r="V33" s="38"/>
      <c r="W33" s="38"/>
      <c r="X33" s="38"/>
      <c r="Y33" s="38"/>
      <c r="Z33" s="38"/>
      <c r="AA33" s="38"/>
      <c r="AB33" s="38"/>
      <c r="AC33" s="38"/>
      <c r="AD33" s="38"/>
      <c r="AE33" s="38"/>
      <c r="AF33" s="38"/>
      <c r="AG33" s="38"/>
      <c r="AH33" s="38"/>
      <c r="AI33" s="38"/>
      <c r="AJ33" s="38"/>
      <c r="AK33" s="38"/>
      <c r="AL33" s="38"/>
      <c r="AM33" s="38"/>
    </row>
    <row r="34" spans="1:39" x14ac:dyDescent="0.35">
      <c r="A34" s="41"/>
      <c r="B34" s="53"/>
      <c r="C34" s="38"/>
      <c r="D34" s="38"/>
      <c r="E34" s="38"/>
      <c r="F34" s="38"/>
      <c r="G34" s="38"/>
      <c r="H34" s="38"/>
      <c r="I34" s="38"/>
      <c r="J34" s="142">
        <v>0.01</v>
      </c>
      <c r="K34" s="142">
        <f t="shared" si="0"/>
        <v>5255.9999999999991</v>
      </c>
      <c r="L34" s="38"/>
      <c r="M34" s="38"/>
      <c r="N34" s="38"/>
      <c r="O34" s="38"/>
      <c r="P34" s="38"/>
      <c r="Q34" s="38"/>
      <c r="R34" s="38"/>
      <c r="S34" s="38"/>
      <c r="T34" s="38"/>
      <c r="U34" s="38"/>
      <c r="V34" s="38"/>
      <c r="W34" s="38"/>
      <c r="X34" s="38"/>
      <c r="Y34" s="38"/>
      <c r="Z34" s="38"/>
      <c r="AA34" s="38"/>
      <c r="AB34" s="38"/>
      <c r="AC34" s="38"/>
      <c r="AD34" s="38"/>
      <c r="AE34" s="38"/>
      <c r="AF34" s="38"/>
      <c r="AG34" s="38"/>
      <c r="AH34" s="38"/>
      <c r="AI34" s="38"/>
      <c r="AJ34" s="38"/>
      <c r="AK34" s="38"/>
      <c r="AL34" s="38"/>
      <c r="AM34" s="38"/>
    </row>
    <row r="35" spans="1:39" x14ac:dyDescent="0.35">
      <c r="A35" s="41"/>
      <c r="B35" s="53"/>
      <c r="C35" s="38"/>
      <c r="D35" s="38"/>
      <c r="E35" s="38"/>
      <c r="F35" s="38"/>
      <c r="G35" s="38"/>
      <c r="H35" s="38"/>
      <c r="I35" s="38"/>
      <c r="J35" s="142">
        <v>0.216</v>
      </c>
      <c r="K35" s="142">
        <f t="shared" si="0"/>
        <v>113529.59999999999</v>
      </c>
      <c r="L35" s="38"/>
      <c r="M35" s="38"/>
      <c r="N35" s="38"/>
      <c r="O35" s="38"/>
      <c r="P35" s="38"/>
      <c r="Q35" s="38"/>
      <c r="R35" s="38"/>
      <c r="S35" s="38"/>
      <c r="T35" s="38"/>
      <c r="U35" s="38"/>
      <c r="V35" s="38"/>
      <c r="W35" s="38"/>
      <c r="X35" s="38"/>
      <c r="Y35" s="38"/>
      <c r="Z35" s="38"/>
      <c r="AA35" s="38"/>
      <c r="AB35" s="38"/>
      <c r="AC35" s="38"/>
      <c r="AD35" s="38"/>
      <c r="AE35" s="38"/>
      <c r="AF35" s="38"/>
      <c r="AG35" s="38"/>
      <c r="AH35" s="38"/>
      <c r="AI35" s="38"/>
      <c r="AJ35" s="38"/>
      <c r="AK35" s="38"/>
      <c r="AL35" s="38"/>
      <c r="AM35" s="38"/>
    </row>
    <row r="36" spans="1:39" x14ac:dyDescent="0.35">
      <c r="A36" s="41"/>
      <c r="B36" s="53"/>
      <c r="C36" s="38"/>
      <c r="D36" s="38"/>
      <c r="E36" s="38"/>
      <c r="F36" s="38"/>
      <c r="G36" s="38"/>
      <c r="H36" s="38"/>
      <c r="I36" s="38"/>
      <c r="J36" s="142">
        <v>4.5999999999999999E-2</v>
      </c>
      <c r="K36" s="142">
        <f t="shared" si="0"/>
        <v>24177.599999999999</v>
      </c>
      <c r="L36" s="38"/>
      <c r="M36" s="38"/>
      <c r="N36" s="38"/>
      <c r="O36" s="38"/>
      <c r="P36" s="38"/>
      <c r="Q36" s="38"/>
      <c r="R36" s="38"/>
      <c r="S36" s="38"/>
      <c r="T36" s="38"/>
      <c r="U36" s="38"/>
      <c r="V36" s="38"/>
      <c r="W36" s="38"/>
      <c r="X36" s="38"/>
      <c r="Y36" s="38"/>
      <c r="Z36" s="38"/>
      <c r="AA36" s="38"/>
      <c r="AB36" s="38"/>
      <c r="AC36" s="38"/>
      <c r="AD36" s="38"/>
      <c r="AE36" s="38"/>
      <c r="AF36" s="38"/>
      <c r="AG36" s="38"/>
      <c r="AH36" s="38"/>
      <c r="AI36" s="38"/>
      <c r="AJ36" s="38"/>
      <c r="AK36" s="38"/>
      <c r="AL36" s="38"/>
      <c r="AM36" s="38"/>
    </row>
    <row r="37" spans="1:39" x14ac:dyDescent="0.35">
      <c r="A37" s="41"/>
      <c r="B37" s="53"/>
      <c r="C37" s="38"/>
      <c r="D37" s="38"/>
      <c r="E37" s="38"/>
      <c r="F37" s="38"/>
      <c r="G37" s="38"/>
      <c r="H37" s="38"/>
      <c r="I37" s="38"/>
      <c r="J37" s="142">
        <v>0.189</v>
      </c>
      <c r="K37" s="142">
        <f t="shared" si="0"/>
        <v>99338.4</v>
      </c>
      <c r="L37" s="38"/>
      <c r="M37" s="38"/>
      <c r="N37" s="38"/>
      <c r="O37" s="38"/>
      <c r="P37" s="38"/>
      <c r="Q37" s="38"/>
      <c r="R37" s="38"/>
      <c r="S37" s="38"/>
      <c r="T37" s="38"/>
      <c r="U37" s="38"/>
      <c r="V37" s="38"/>
      <c r="W37" s="38"/>
      <c r="X37" s="38"/>
      <c r="Y37" s="38"/>
      <c r="Z37" s="38"/>
      <c r="AA37" s="38"/>
      <c r="AB37" s="38"/>
      <c r="AC37" s="38"/>
      <c r="AD37" s="38"/>
      <c r="AE37" s="38"/>
      <c r="AF37" s="38"/>
      <c r="AG37" s="38"/>
      <c r="AH37" s="38"/>
      <c r="AI37" s="38"/>
      <c r="AJ37" s="38"/>
      <c r="AK37" s="38"/>
      <c r="AL37" s="38"/>
      <c r="AM37" s="38"/>
    </row>
    <row r="38" spans="1:39" x14ac:dyDescent="0.35">
      <c r="A38" s="41"/>
      <c r="B38" s="53"/>
      <c r="C38" s="38"/>
      <c r="D38" s="38"/>
      <c r="E38" s="38"/>
      <c r="F38" s="38"/>
      <c r="G38" s="38"/>
      <c r="H38" s="38"/>
      <c r="I38" s="38"/>
      <c r="J38" s="142">
        <v>0.03</v>
      </c>
      <c r="K38" s="142">
        <f t="shared" si="0"/>
        <v>15767.999999999998</v>
      </c>
      <c r="L38" s="38"/>
      <c r="M38" s="38"/>
      <c r="N38" s="38"/>
      <c r="O38" s="38"/>
      <c r="P38" s="38"/>
      <c r="Q38" s="38"/>
      <c r="R38" s="38"/>
      <c r="S38" s="38"/>
      <c r="T38" s="38"/>
      <c r="U38" s="38"/>
      <c r="V38" s="38"/>
      <c r="W38" s="38"/>
      <c r="X38" s="38"/>
      <c r="Y38" s="38"/>
      <c r="Z38" s="38"/>
      <c r="AA38" s="38"/>
      <c r="AB38" s="38"/>
      <c r="AC38" s="38"/>
      <c r="AD38" s="38"/>
      <c r="AE38" s="38"/>
      <c r="AF38" s="38"/>
      <c r="AG38" s="38"/>
      <c r="AH38" s="38"/>
      <c r="AI38" s="38"/>
      <c r="AJ38" s="38"/>
      <c r="AK38" s="38"/>
      <c r="AL38" s="38"/>
      <c r="AM38" s="38"/>
    </row>
    <row r="39" spans="1:39" x14ac:dyDescent="0.35">
      <c r="A39" s="41"/>
      <c r="B39" s="53"/>
      <c r="C39" s="38"/>
      <c r="D39" s="38"/>
      <c r="E39" s="38"/>
      <c r="F39" s="38"/>
      <c r="G39" s="38"/>
      <c r="H39" s="38"/>
      <c r="I39" s="38"/>
      <c r="J39" s="142">
        <v>8.9999999999999993E-3</v>
      </c>
      <c r="K39" s="142">
        <f t="shared" si="0"/>
        <v>4730.3999999999987</v>
      </c>
      <c r="L39" s="38"/>
      <c r="M39" s="38"/>
      <c r="N39" s="38"/>
      <c r="O39" s="38"/>
      <c r="P39" s="38"/>
      <c r="Q39" s="38"/>
      <c r="R39" s="38"/>
      <c r="S39" s="38"/>
      <c r="T39" s="38"/>
      <c r="U39" s="38"/>
      <c r="V39" s="38"/>
      <c r="W39" s="38"/>
      <c r="X39" s="38"/>
      <c r="Y39" s="38"/>
      <c r="Z39" s="38"/>
      <c r="AA39" s="38"/>
      <c r="AB39" s="38"/>
      <c r="AC39" s="38"/>
      <c r="AD39" s="38"/>
      <c r="AE39" s="38"/>
      <c r="AF39" s="38"/>
      <c r="AG39" s="38"/>
      <c r="AH39" s="38"/>
      <c r="AI39" s="38"/>
      <c r="AJ39" s="38"/>
      <c r="AK39" s="38"/>
      <c r="AL39" s="38"/>
      <c r="AM39" s="38"/>
    </row>
    <row r="40" spans="1:39" x14ac:dyDescent="0.35">
      <c r="A40" s="41"/>
      <c r="B40" s="53"/>
      <c r="C40" s="38"/>
      <c r="D40" s="38"/>
      <c r="E40" s="38"/>
      <c r="F40" s="38"/>
      <c r="G40" s="38"/>
      <c r="H40" s="38"/>
      <c r="I40" s="38"/>
      <c r="J40" s="142">
        <v>0.216</v>
      </c>
      <c r="K40" s="142">
        <f t="shared" si="0"/>
        <v>113529.59999999999</v>
      </c>
      <c r="L40" s="38"/>
      <c r="M40" s="38"/>
      <c r="N40" s="38"/>
      <c r="O40" s="38"/>
      <c r="P40" s="38"/>
      <c r="Q40" s="38"/>
      <c r="R40" s="38"/>
      <c r="S40" s="38"/>
      <c r="T40" s="38"/>
      <c r="U40" s="38"/>
      <c r="V40" s="38"/>
      <c r="W40" s="38"/>
      <c r="X40" s="38"/>
      <c r="Y40" s="38"/>
      <c r="Z40" s="38"/>
      <c r="AA40" s="38"/>
      <c r="AB40" s="38"/>
      <c r="AC40" s="38"/>
      <c r="AD40" s="38"/>
      <c r="AE40" s="38"/>
      <c r="AF40" s="38"/>
      <c r="AG40" s="38"/>
      <c r="AH40" s="38"/>
      <c r="AI40" s="38"/>
      <c r="AJ40" s="38"/>
      <c r="AK40" s="38"/>
      <c r="AL40" s="38"/>
      <c r="AM40" s="38"/>
    </row>
    <row r="41" spans="1:39" x14ac:dyDescent="0.35">
      <c r="A41" s="41"/>
      <c r="B41" s="53"/>
      <c r="C41" s="38"/>
      <c r="D41" s="38"/>
      <c r="E41" s="38"/>
      <c r="J41" s="142">
        <v>0.216</v>
      </c>
      <c r="K41" s="142">
        <f t="shared" si="0"/>
        <v>113529.59999999999</v>
      </c>
      <c r="L41" s="38"/>
      <c r="M41" s="38"/>
      <c r="N41" s="38"/>
      <c r="O41" s="38"/>
      <c r="P41" s="38"/>
      <c r="Q41" s="38"/>
      <c r="R41" s="38"/>
      <c r="S41" s="38"/>
      <c r="T41" s="38"/>
      <c r="U41" s="38"/>
      <c r="V41" s="38"/>
      <c r="W41" s="38"/>
      <c r="X41" s="38"/>
      <c r="Y41" s="38"/>
      <c r="Z41" s="38"/>
      <c r="AA41" s="38"/>
      <c r="AB41" s="38"/>
      <c r="AC41" s="38"/>
      <c r="AD41" s="38"/>
      <c r="AE41" s="38"/>
      <c r="AF41" s="38"/>
      <c r="AG41" s="38"/>
      <c r="AH41" s="38"/>
      <c r="AI41" s="38"/>
      <c r="AJ41" s="38"/>
      <c r="AK41" s="38"/>
      <c r="AL41" s="38"/>
      <c r="AM41" s="38"/>
    </row>
    <row r="42" spans="1:39" x14ac:dyDescent="0.35">
      <c r="A42" s="41"/>
      <c r="B42" s="53"/>
      <c r="C42" s="38"/>
      <c r="D42" s="38"/>
      <c r="J42" s="142">
        <v>2.9000000000000001E-2</v>
      </c>
      <c r="K42" s="142">
        <f t="shared" si="0"/>
        <v>15242.4</v>
      </c>
      <c r="L42" s="38"/>
      <c r="M42" s="38"/>
      <c r="N42" s="38"/>
      <c r="O42" s="38"/>
      <c r="P42" s="38"/>
      <c r="Q42" s="38"/>
      <c r="R42" s="38"/>
      <c r="S42" s="38"/>
      <c r="T42" s="38"/>
      <c r="U42" s="38"/>
      <c r="V42" s="38"/>
      <c r="W42" s="38"/>
      <c r="X42" s="38"/>
      <c r="Y42" s="38"/>
      <c r="Z42" s="38"/>
      <c r="AA42" s="38"/>
      <c r="AB42" s="38"/>
      <c r="AC42" s="38"/>
      <c r="AD42" s="38"/>
      <c r="AE42" s="38"/>
      <c r="AF42" s="38"/>
      <c r="AG42" s="38"/>
      <c r="AH42" s="38"/>
      <c r="AI42" s="38"/>
      <c r="AJ42" s="38"/>
      <c r="AK42" s="38"/>
      <c r="AL42" s="38"/>
      <c r="AM42" s="38"/>
    </row>
    <row r="43" spans="1:39" x14ac:dyDescent="0.35">
      <c r="A43" s="41"/>
      <c r="B43" s="53"/>
      <c r="C43" s="38"/>
      <c r="D43" s="38"/>
      <c r="J43" s="142">
        <v>8.9999999999999993E-3</v>
      </c>
      <c r="K43" s="142">
        <f t="shared" si="0"/>
        <v>4730.3999999999987</v>
      </c>
      <c r="L43" s="38"/>
      <c r="M43" s="38"/>
      <c r="N43" s="38"/>
      <c r="O43" s="38"/>
      <c r="P43" s="38"/>
      <c r="Q43" s="38"/>
      <c r="R43" s="38"/>
      <c r="S43" s="38"/>
      <c r="T43" s="38"/>
      <c r="U43" s="38"/>
      <c r="V43" s="38"/>
      <c r="W43" s="38"/>
      <c r="X43" s="38"/>
      <c r="Y43" s="38"/>
      <c r="Z43" s="38"/>
      <c r="AA43" s="38"/>
      <c r="AB43" s="38"/>
      <c r="AC43" s="38"/>
      <c r="AD43" s="38"/>
      <c r="AE43" s="38"/>
      <c r="AF43" s="38"/>
      <c r="AG43" s="38"/>
      <c r="AH43" s="38"/>
      <c r="AI43" s="38"/>
      <c r="AJ43" s="38"/>
      <c r="AK43" s="38"/>
      <c r="AL43" s="38"/>
      <c r="AM43" s="38"/>
    </row>
    <row r="44" spans="1:39" x14ac:dyDescent="0.35">
      <c r="A44" s="41"/>
      <c r="B44" s="53"/>
      <c r="C44" s="38"/>
      <c r="D44" s="38"/>
      <c r="J44" s="142">
        <v>3.6999999999999998E-2</v>
      </c>
      <c r="K44" s="142">
        <f t="shared" si="0"/>
        <v>19447.199999999997</v>
      </c>
      <c r="L44" s="38"/>
      <c r="M44" s="38"/>
      <c r="N44" s="38"/>
      <c r="O44" s="38"/>
      <c r="P44" s="38"/>
      <c r="Q44" s="38"/>
      <c r="R44" s="38"/>
      <c r="S44" s="38"/>
      <c r="T44" s="38"/>
      <c r="U44" s="38"/>
      <c r="V44" s="38"/>
      <c r="W44" s="38"/>
      <c r="X44" s="38"/>
      <c r="Y44" s="38"/>
      <c r="Z44" s="38"/>
      <c r="AA44" s="38"/>
      <c r="AB44" s="38"/>
      <c r="AC44" s="38"/>
      <c r="AD44" s="38"/>
      <c r="AE44" s="38"/>
      <c r="AF44" s="38"/>
      <c r="AG44" s="38"/>
      <c r="AH44" s="38"/>
      <c r="AI44" s="38"/>
      <c r="AJ44" s="38"/>
      <c r="AK44" s="38"/>
      <c r="AL44" s="38"/>
      <c r="AM44" s="38"/>
    </row>
    <row r="45" spans="1:39" x14ac:dyDescent="0.35">
      <c r="A45" s="41"/>
      <c r="B45" s="53"/>
      <c r="C45" s="38"/>
      <c r="D45" s="38"/>
      <c r="J45" s="142">
        <v>3.9E-2</v>
      </c>
      <c r="K45" s="142">
        <f t="shared" si="0"/>
        <v>20498.399999999998</v>
      </c>
      <c r="L45" s="38"/>
      <c r="M45" s="38"/>
      <c r="N45" s="38"/>
      <c r="O45" s="38"/>
      <c r="P45" s="38"/>
      <c r="Q45" s="38"/>
      <c r="R45" s="38"/>
      <c r="S45" s="38"/>
      <c r="T45" s="38"/>
      <c r="U45" s="38"/>
      <c r="V45" s="38"/>
      <c r="W45" s="38"/>
      <c r="X45" s="38"/>
      <c r="Y45" s="38"/>
      <c r="Z45" s="38"/>
      <c r="AA45" s="38"/>
      <c r="AB45" s="38"/>
      <c r="AC45" s="38"/>
      <c r="AD45" s="38"/>
      <c r="AE45" s="38"/>
      <c r="AF45" s="38"/>
      <c r="AG45" s="38"/>
      <c r="AH45" s="38"/>
      <c r="AI45" s="38"/>
      <c r="AJ45" s="38"/>
      <c r="AK45" s="38"/>
      <c r="AL45" s="38"/>
      <c r="AM45" s="38"/>
    </row>
    <row r="46" spans="1:39" x14ac:dyDescent="0.35">
      <c r="A46" s="41"/>
      <c r="B46" s="53"/>
      <c r="C46" s="38"/>
      <c r="D46" s="38"/>
      <c r="J46" s="142">
        <v>0.216</v>
      </c>
      <c r="K46" s="142">
        <f t="shared" si="0"/>
        <v>113529.59999999999</v>
      </c>
      <c r="L46" s="38"/>
      <c r="M46" s="38"/>
      <c r="N46" s="38"/>
      <c r="O46" s="38"/>
      <c r="P46" s="38"/>
      <c r="Q46" s="38"/>
      <c r="R46" s="38"/>
      <c r="S46" s="38"/>
      <c r="T46" s="38"/>
      <c r="U46" s="38"/>
      <c r="V46" s="38"/>
      <c r="W46" s="38"/>
      <c r="X46" s="38"/>
      <c r="Y46" s="38"/>
      <c r="Z46" s="38"/>
      <c r="AA46" s="38"/>
      <c r="AB46" s="38"/>
      <c r="AC46" s="38"/>
      <c r="AD46" s="38"/>
      <c r="AE46" s="38"/>
      <c r="AF46" s="38"/>
      <c r="AG46" s="38"/>
      <c r="AH46" s="38"/>
      <c r="AI46" s="38"/>
      <c r="AJ46" s="38"/>
      <c r="AK46" s="38"/>
      <c r="AL46" s="38"/>
      <c r="AM46" s="38"/>
    </row>
    <row r="47" spans="1:39" x14ac:dyDescent="0.35">
      <c r="A47" s="41"/>
      <c r="B47" s="53"/>
      <c r="C47" s="38"/>
      <c r="D47" s="38"/>
      <c r="J47" s="142">
        <v>0.216</v>
      </c>
      <c r="K47" s="142">
        <f t="shared" si="0"/>
        <v>113529.59999999999</v>
      </c>
      <c r="L47" s="38"/>
      <c r="M47" s="38"/>
      <c r="N47" s="38"/>
      <c r="O47" s="38"/>
      <c r="P47" s="38"/>
      <c r="Q47" s="38"/>
      <c r="R47" s="38"/>
      <c r="S47" s="38"/>
      <c r="T47" s="38"/>
      <c r="U47" s="38"/>
      <c r="V47" s="38"/>
      <c r="W47" s="38"/>
      <c r="X47" s="38"/>
      <c r="Y47" s="38"/>
      <c r="Z47" s="38"/>
      <c r="AA47" s="38"/>
      <c r="AB47" s="38"/>
      <c r="AC47" s="38"/>
      <c r="AD47" s="38"/>
      <c r="AE47" s="38"/>
      <c r="AF47" s="38"/>
      <c r="AG47" s="38"/>
      <c r="AH47" s="38"/>
      <c r="AI47" s="38"/>
      <c r="AJ47" s="38"/>
      <c r="AK47" s="38"/>
      <c r="AL47" s="38"/>
      <c r="AM47" s="38"/>
    </row>
    <row r="48" spans="1:39" x14ac:dyDescent="0.35">
      <c r="A48" s="41"/>
      <c r="B48" s="53"/>
      <c r="C48" s="38"/>
      <c r="D48" s="38"/>
      <c r="J48" s="142">
        <v>3.4000000000000002E-2</v>
      </c>
      <c r="K48" s="142">
        <f t="shared" si="0"/>
        <v>17870.400000000001</v>
      </c>
      <c r="L48" s="38"/>
      <c r="M48" s="38"/>
      <c r="N48" s="38"/>
      <c r="O48" s="38"/>
      <c r="P48" s="38"/>
      <c r="Q48" s="38"/>
      <c r="R48" s="38"/>
      <c r="S48" s="38"/>
      <c r="T48" s="38"/>
      <c r="U48" s="38"/>
      <c r="V48" s="38"/>
      <c r="W48" s="38"/>
      <c r="X48" s="38"/>
      <c r="Y48" s="38"/>
      <c r="Z48" s="38"/>
      <c r="AA48" s="38"/>
      <c r="AB48" s="38"/>
      <c r="AC48" s="38"/>
      <c r="AD48" s="38"/>
      <c r="AE48" s="38"/>
      <c r="AF48" s="38"/>
      <c r="AG48" s="38"/>
      <c r="AH48" s="38"/>
      <c r="AI48" s="38"/>
      <c r="AJ48" s="38"/>
      <c r="AK48" s="38"/>
      <c r="AL48" s="38"/>
      <c r="AM48" s="38"/>
    </row>
    <row r="49" spans="1:39" x14ac:dyDescent="0.35">
      <c r="A49" s="41"/>
      <c r="B49" s="53"/>
      <c r="C49" s="38"/>
      <c r="D49" s="38"/>
      <c r="J49" s="142">
        <v>2.4900000000000002</v>
      </c>
      <c r="K49" s="142">
        <f t="shared" si="0"/>
        <v>1308744.0000000002</v>
      </c>
      <c r="L49" s="38"/>
      <c r="M49" s="38"/>
      <c r="N49" s="38"/>
      <c r="O49" s="38"/>
      <c r="P49" s="38"/>
      <c r="Q49" s="38"/>
      <c r="R49" s="38"/>
      <c r="S49" s="38"/>
      <c r="T49" s="38"/>
      <c r="U49" s="38"/>
      <c r="V49" s="38"/>
      <c r="W49" s="38"/>
      <c r="X49" s="38"/>
      <c r="Y49" s="38"/>
      <c r="Z49" s="38"/>
      <c r="AA49" s="38"/>
      <c r="AB49" s="38"/>
      <c r="AC49" s="38"/>
      <c r="AD49" s="38"/>
      <c r="AE49" s="38"/>
      <c r="AF49" s="38"/>
      <c r="AG49" s="38"/>
      <c r="AH49" s="38"/>
      <c r="AI49" s="38"/>
      <c r="AJ49" s="38"/>
      <c r="AK49" s="38"/>
      <c r="AL49" s="38"/>
      <c r="AM49" s="38"/>
    </row>
    <row r="50" spans="1:39" x14ac:dyDescent="0.35">
      <c r="A50" s="41"/>
      <c r="B50" s="53"/>
      <c r="C50" s="38"/>
      <c r="D50" s="38"/>
      <c r="J50" s="142">
        <v>0.09</v>
      </c>
      <c r="K50" s="142">
        <f t="shared" si="0"/>
        <v>47304</v>
      </c>
      <c r="L50" s="38"/>
      <c r="M50" s="38"/>
      <c r="N50" s="38"/>
      <c r="O50" s="38"/>
      <c r="P50" s="38"/>
      <c r="Q50" s="38"/>
      <c r="R50" s="38"/>
      <c r="S50" s="38"/>
      <c r="T50" s="38"/>
      <c r="U50" s="38"/>
      <c r="V50" s="38"/>
      <c r="W50" s="38"/>
      <c r="X50" s="38"/>
      <c r="Y50" s="38"/>
      <c r="Z50" s="38"/>
      <c r="AA50" s="38"/>
      <c r="AB50" s="38"/>
      <c r="AC50" s="38"/>
      <c r="AD50" s="38"/>
      <c r="AE50" s="38"/>
      <c r="AF50" s="38"/>
      <c r="AG50" s="38"/>
      <c r="AH50" s="38"/>
      <c r="AI50" s="38"/>
      <c r="AJ50" s="38"/>
      <c r="AK50" s="38"/>
      <c r="AL50" s="38"/>
      <c r="AM50" s="38"/>
    </row>
    <row r="51" spans="1:39" x14ac:dyDescent="0.35">
      <c r="A51" s="41"/>
      <c r="B51" s="53"/>
      <c r="C51" s="38"/>
      <c r="D51" s="38"/>
      <c r="J51" s="142">
        <v>5.3999999999999999E-2</v>
      </c>
      <c r="K51" s="142">
        <f t="shared" si="0"/>
        <v>28382.399999999998</v>
      </c>
      <c r="L51" s="38"/>
      <c r="M51" s="38"/>
      <c r="N51" s="38"/>
      <c r="O51" s="38"/>
      <c r="P51" s="38"/>
      <c r="Q51" s="38"/>
      <c r="R51" s="38"/>
      <c r="S51" s="38"/>
      <c r="T51" s="38"/>
      <c r="U51" s="38"/>
      <c r="V51" s="38"/>
      <c r="W51" s="38"/>
      <c r="X51" s="38"/>
      <c r="Y51" s="38"/>
      <c r="Z51" s="38"/>
      <c r="AA51" s="38"/>
      <c r="AB51" s="38"/>
      <c r="AC51" s="38"/>
      <c r="AD51" s="38"/>
      <c r="AE51" s="38"/>
      <c r="AF51" s="38"/>
      <c r="AG51" s="38"/>
      <c r="AH51" s="38"/>
      <c r="AI51" s="38"/>
      <c r="AJ51" s="38"/>
      <c r="AK51" s="38"/>
      <c r="AL51" s="38"/>
      <c r="AM51" s="38"/>
    </row>
    <row r="52" spans="1:39" x14ac:dyDescent="0.35">
      <c r="A52" s="41"/>
      <c r="B52" s="53"/>
      <c r="C52" s="38"/>
      <c r="D52" s="38"/>
      <c r="J52" s="142">
        <v>1E-3</v>
      </c>
      <c r="K52" s="142">
        <f t="shared" si="0"/>
        <v>525.6</v>
      </c>
      <c r="L52" s="38"/>
      <c r="M52" s="38"/>
      <c r="N52" s="38"/>
      <c r="O52" s="38"/>
      <c r="P52" s="38"/>
      <c r="Q52" s="38"/>
      <c r="R52" s="38"/>
      <c r="S52" s="38"/>
      <c r="T52" s="38"/>
      <c r="U52" s="38"/>
      <c r="V52" s="38"/>
      <c r="W52" s="38"/>
      <c r="X52" s="38"/>
      <c r="Y52" s="38"/>
      <c r="Z52" s="38"/>
      <c r="AA52" s="38"/>
      <c r="AB52" s="38"/>
      <c r="AC52" s="38"/>
      <c r="AD52" s="38"/>
      <c r="AE52" s="38"/>
      <c r="AF52" s="38"/>
      <c r="AG52" s="38"/>
      <c r="AH52" s="38"/>
      <c r="AI52" s="38"/>
      <c r="AJ52" s="38"/>
      <c r="AK52" s="38"/>
      <c r="AL52" s="38"/>
      <c r="AM52" s="38"/>
    </row>
    <row r="53" spans="1:39" x14ac:dyDescent="0.35">
      <c r="A53" s="41"/>
      <c r="B53" s="53"/>
      <c r="C53" s="38"/>
      <c r="D53" s="38"/>
      <c r="J53" s="142">
        <v>1E-3</v>
      </c>
      <c r="K53" s="142">
        <f t="shared" si="0"/>
        <v>525.6</v>
      </c>
      <c r="L53" s="38"/>
      <c r="M53" s="38"/>
      <c r="N53" s="38"/>
      <c r="O53" s="38"/>
      <c r="P53" s="38"/>
      <c r="Q53" s="38"/>
      <c r="R53" s="38"/>
      <c r="S53" s="38"/>
      <c r="T53" s="38"/>
      <c r="U53" s="38"/>
      <c r="V53" s="38"/>
      <c r="W53" s="38"/>
      <c r="X53" s="38"/>
      <c r="Y53" s="38"/>
      <c r="Z53" s="38"/>
      <c r="AA53" s="38"/>
      <c r="AB53" s="38"/>
      <c r="AC53" s="38"/>
      <c r="AD53" s="38"/>
      <c r="AE53" s="38"/>
      <c r="AF53" s="38"/>
      <c r="AG53" s="38"/>
      <c r="AH53" s="38"/>
      <c r="AI53" s="38"/>
      <c r="AJ53" s="38"/>
      <c r="AK53" s="38"/>
      <c r="AL53" s="38"/>
      <c r="AM53" s="38"/>
    </row>
    <row r="54" spans="1:39" x14ac:dyDescent="0.35">
      <c r="A54" s="41"/>
      <c r="B54" s="53"/>
      <c r="C54" s="38"/>
      <c r="D54" s="38"/>
      <c r="J54" s="142">
        <v>4.0000000000000001E-3</v>
      </c>
      <c r="K54" s="142">
        <f t="shared" si="0"/>
        <v>2102.4</v>
      </c>
      <c r="L54" s="38"/>
      <c r="M54" s="38"/>
      <c r="N54" s="38"/>
      <c r="O54" s="38"/>
      <c r="P54" s="38"/>
      <c r="Q54" s="38"/>
      <c r="R54" s="38"/>
      <c r="S54" s="38"/>
      <c r="T54" s="38"/>
      <c r="U54" s="38"/>
      <c r="V54" s="38"/>
      <c r="W54" s="38"/>
      <c r="X54" s="38"/>
      <c r="Y54" s="38"/>
      <c r="Z54" s="38"/>
      <c r="AA54" s="38"/>
      <c r="AB54" s="38"/>
      <c r="AC54" s="38"/>
      <c r="AD54" s="38"/>
      <c r="AE54" s="38"/>
      <c r="AF54" s="38"/>
      <c r="AG54" s="38"/>
      <c r="AH54" s="38"/>
      <c r="AI54" s="38"/>
      <c r="AJ54" s="38"/>
      <c r="AK54" s="38"/>
      <c r="AL54" s="38"/>
      <c r="AM54" s="38"/>
    </row>
    <row r="55" spans="1:39" x14ac:dyDescent="0.35">
      <c r="A55" s="41"/>
      <c r="B55" s="53"/>
      <c r="C55" s="38"/>
      <c r="D55" s="38"/>
      <c r="J55" s="142">
        <v>4.0000000000000001E-3</v>
      </c>
      <c r="K55" s="142">
        <f t="shared" si="0"/>
        <v>2102.4</v>
      </c>
      <c r="L55" s="38"/>
      <c r="M55" s="38"/>
      <c r="N55" s="38"/>
      <c r="O55" s="38"/>
      <c r="P55" s="38"/>
      <c r="Q55" s="38"/>
      <c r="R55" s="38"/>
      <c r="S55" s="38"/>
      <c r="T55" s="38"/>
      <c r="U55" s="38"/>
      <c r="V55" s="38"/>
      <c r="W55" s="38"/>
      <c r="X55" s="38"/>
      <c r="Y55" s="38"/>
      <c r="Z55" s="38"/>
      <c r="AA55" s="38"/>
      <c r="AB55" s="38"/>
      <c r="AC55" s="38"/>
      <c r="AD55" s="38"/>
      <c r="AE55" s="38"/>
      <c r="AF55" s="38"/>
      <c r="AG55" s="38"/>
      <c r="AH55" s="38"/>
      <c r="AI55" s="38"/>
      <c r="AJ55" s="38"/>
      <c r="AK55" s="38"/>
      <c r="AL55" s="38"/>
      <c r="AM55" s="38"/>
    </row>
    <row r="56" spans="1:39" x14ac:dyDescent="0.35">
      <c r="A56" s="41"/>
      <c r="B56" s="53"/>
      <c r="C56" s="38"/>
      <c r="D56" s="38"/>
      <c r="J56" s="142">
        <v>0.216</v>
      </c>
      <c r="K56" s="142">
        <f t="shared" si="0"/>
        <v>113529.59999999999</v>
      </c>
      <c r="L56" s="38"/>
      <c r="M56" s="38"/>
      <c r="N56" s="38"/>
      <c r="O56" s="38"/>
      <c r="P56" s="38"/>
      <c r="Q56" s="38"/>
      <c r="R56" s="38"/>
      <c r="S56" s="38"/>
      <c r="T56" s="38"/>
      <c r="U56" s="38"/>
      <c r="V56" s="38"/>
      <c r="W56" s="38"/>
      <c r="X56" s="38"/>
      <c r="Y56" s="38"/>
      <c r="Z56" s="38"/>
      <c r="AA56" s="38"/>
      <c r="AB56" s="38"/>
      <c r="AC56" s="38"/>
      <c r="AD56" s="38"/>
      <c r="AE56" s="38"/>
      <c r="AF56" s="38"/>
      <c r="AG56" s="38"/>
      <c r="AH56" s="38"/>
      <c r="AI56" s="38"/>
      <c r="AJ56" s="38"/>
      <c r="AK56" s="38"/>
      <c r="AL56" s="38"/>
      <c r="AM56" s="38"/>
    </row>
    <row r="57" spans="1:39" x14ac:dyDescent="0.35">
      <c r="A57" s="41"/>
      <c r="B57" s="53"/>
      <c r="C57" s="38"/>
      <c r="D57" s="38"/>
      <c r="J57" s="142">
        <v>8.0000000000000002E-3</v>
      </c>
      <c r="K57" s="142">
        <f t="shared" si="0"/>
        <v>4204.8</v>
      </c>
      <c r="L57" s="38"/>
      <c r="M57" s="38"/>
      <c r="N57" s="38"/>
      <c r="O57" s="38"/>
      <c r="P57" s="38"/>
      <c r="Q57" s="38"/>
      <c r="R57" s="38"/>
      <c r="S57" s="38"/>
      <c r="T57" s="38"/>
      <c r="U57" s="38"/>
      <c r="V57" s="38"/>
      <c r="W57" s="38"/>
      <c r="X57" s="38"/>
      <c r="Y57" s="38"/>
      <c r="Z57" s="38"/>
      <c r="AA57" s="38"/>
      <c r="AB57" s="38"/>
      <c r="AC57" s="38"/>
      <c r="AD57" s="38"/>
      <c r="AE57" s="38"/>
      <c r="AF57" s="38"/>
      <c r="AG57" s="38"/>
      <c r="AH57" s="38"/>
      <c r="AI57" s="38"/>
      <c r="AJ57" s="38"/>
      <c r="AK57" s="38"/>
      <c r="AL57" s="38"/>
      <c r="AM57" s="38"/>
    </row>
    <row r="58" spans="1:39" x14ac:dyDescent="0.35">
      <c r="A58" s="41"/>
      <c r="B58" s="53"/>
      <c r="C58" s="38"/>
      <c r="D58" s="38"/>
      <c r="J58" s="142">
        <v>0.01</v>
      </c>
      <c r="K58" s="142">
        <f t="shared" si="0"/>
        <v>5255.9999999999991</v>
      </c>
      <c r="L58" s="38"/>
      <c r="M58" s="38"/>
      <c r="N58" s="38"/>
      <c r="O58" s="38"/>
      <c r="P58" s="38"/>
      <c r="Q58" s="38"/>
      <c r="R58" s="38"/>
      <c r="S58" s="38"/>
      <c r="T58" s="38"/>
      <c r="U58" s="38"/>
      <c r="V58" s="38"/>
      <c r="W58" s="38"/>
      <c r="X58" s="38"/>
      <c r="Y58" s="38"/>
      <c r="Z58" s="38"/>
      <c r="AA58" s="38"/>
      <c r="AB58" s="38"/>
      <c r="AC58" s="38"/>
      <c r="AD58" s="38"/>
      <c r="AE58" s="38"/>
      <c r="AF58" s="38"/>
      <c r="AG58" s="38"/>
      <c r="AH58" s="38"/>
      <c r="AI58" s="38"/>
      <c r="AJ58" s="38"/>
      <c r="AK58" s="38"/>
      <c r="AL58" s="38"/>
      <c r="AM58" s="38"/>
    </row>
    <row r="59" spans="1:39" x14ac:dyDescent="0.35">
      <c r="A59" s="41"/>
      <c r="B59" s="53"/>
      <c r="C59" s="38"/>
      <c r="D59" s="38"/>
      <c r="J59" s="142">
        <v>0.216</v>
      </c>
      <c r="K59" s="142">
        <f t="shared" si="0"/>
        <v>113529.59999999999</v>
      </c>
      <c r="L59" s="38"/>
      <c r="M59" s="38"/>
      <c r="N59" s="38"/>
      <c r="O59" s="38"/>
      <c r="P59" s="38"/>
      <c r="Q59" s="38"/>
      <c r="R59" s="38"/>
      <c r="S59" s="38"/>
      <c r="T59" s="38"/>
      <c r="U59" s="38"/>
      <c r="V59" s="38"/>
      <c r="W59" s="38"/>
      <c r="X59" s="38"/>
      <c r="Y59" s="38"/>
      <c r="Z59" s="38"/>
      <c r="AA59" s="38"/>
      <c r="AB59" s="38"/>
      <c r="AC59" s="38"/>
      <c r="AD59" s="38"/>
      <c r="AE59" s="38"/>
      <c r="AF59" s="38"/>
      <c r="AG59" s="38"/>
      <c r="AH59" s="38"/>
      <c r="AI59" s="38"/>
      <c r="AJ59" s="38"/>
      <c r="AK59" s="38"/>
      <c r="AL59" s="38"/>
      <c r="AM59" s="38"/>
    </row>
    <row r="60" spans="1:39" x14ac:dyDescent="0.35">
      <c r="A60" s="41"/>
      <c r="B60" s="53"/>
      <c r="C60" s="38"/>
      <c r="D60" s="38"/>
      <c r="J60" s="142">
        <v>2.7E-2</v>
      </c>
      <c r="K60" s="142">
        <f t="shared" si="0"/>
        <v>14191.199999999999</v>
      </c>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c r="AL60" s="38"/>
      <c r="AM60" s="38"/>
    </row>
    <row r="61" spans="1:39" x14ac:dyDescent="0.35">
      <c r="A61" s="41"/>
      <c r="B61" s="53"/>
      <c r="C61" s="38"/>
      <c r="D61" s="38"/>
      <c r="J61" s="142">
        <v>7.0000000000000001E-3</v>
      </c>
      <c r="K61" s="142">
        <f t="shared" si="0"/>
        <v>3679.2</v>
      </c>
      <c r="L61" s="38"/>
      <c r="M61" s="38"/>
      <c r="N61" s="38"/>
      <c r="O61" s="38"/>
      <c r="P61" s="38"/>
      <c r="Q61" s="38"/>
      <c r="R61" s="38"/>
      <c r="S61" s="38"/>
      <c r="T61" s="38"/>
      <c r="U61" s="38"/>
      <c r="V61" s="38"/>
      <c r="W61" s="38"/>
      <c r="X61" s="38"/>
      <c r="Y61" s="38"/>
      <c r="Z61" s="38"/>
      <c r="AA61" s="38"/>
      <c r="AB61" s="38"/>
      <c r="AC61" s="38"/>
      <c r="AD61" s="38"/>
      <c r="AE61" s="38"/>
      <c r="AF61" s="38"/>
      <c r="AG61" s="38"/>
      <c r="AH61" s="38"/>
      <c r="AI61" s="38"/>
      <c r="AJ61" s="38"/>
      <c r="AK61" s="38"/>
      <c r="AL61" s="38"/>
      <c r="AM61" s="38"/>
    </row>
    <row r="62" spans="1:39" x14ac:dyDescent="0.35">
      <c r="A62" s="41"/>
      <c r="B62" s="53"/>
      <c r="C62" s="38"/>
      <c r="D62" s="38"/>
      <c r="J62" s="142">
        <v>2.8000000000000001E-2</v>
      </c>
      <c r="K62" s="142">
        <f t="shared" si="0"/>
        <v>14716.8</v>
      </c>
      <c r="L62" s="38"/>
      <c r="M62" s="38"/>
      <c r="N62" s="38"/>
      <c r="O62" s="38"/>
      <c r="P62" s="38"/>
      <c r="Q62" s="38"/>
      <c r="R62" s="38"/>
      <c r="S62" s="38"/>
      <c r="T62" s="38"/>
      <c r="U62" s="38"/>
      <c r="V62" s="38"/>
      <c r="W62" s="38"/>
      <c r="X62" s="38"/>
      <c r="Y62" s="38"/>
      <c r="Z62" s="38"/>
      <c r="AA62" s="38"/>
      <c r="AB62" s="38"/>
      <c r="AC62" s="38"/>
      <c r="AD62" s="38"/>
      <c r="AE62" s="38"/>
      <c r="AF62" s="38"/>
      <c r="AG62" s="38"/>
      <c r="AH62" s="38"/>
      <c r="AI62" s="38"/>
      <c r="AJ62" s="38"/>
      <c r="AK62" s="38"/>
      <c r="AL62" s="38"/>
      <c r="AM62" s="38"/>
    </row>
    <row r="63" spans="1:39" x14ac:dyDescent="0.35">
      <c r="A63" s="41"/>
      <c r="B63" s="53"/>
      <c r="C63" s="38"/>
      <c r="D63" s="38"/>
      <c r="J63" s="142">
        <v>3.0000000000000001E-3</v>
      </c>
      <c r="K63" s="142">
        <f t="shared" si="0"/>
        <v>1576.8000000000002</v>
      </c>
      <c r="L63" s="38"/>
      <c r="M63" s="38"/>
      <c r="N63" s="38"/>
      <c r="O63" s="38"/>
      <c r="P63" s="38"/>
      <c r="Q63" s="38"/>
      <c r="R63" s="38"/>
      <c r="S63" s="38"/>
      <c r="T63" s="38"/>
      <c r="U63" s="38"/>
      <c r="V63" s="38"/>
      <c r="W63" s="38"/>
      <c r="X63" s="38"/>
      <c r="Y63" s="38"/>
      <c r="Z63" s="38"/>
      <c r="AA63" s="38"/>
      <c r="AB63" s="38"/>
      <c r="AC63" s="38"/>
      <c r="AD63" s="38"/>
      <c r="AE63" s="38"/>
      <c r="AF63" s="38"/>
      <c r="AG63" s="38"/>
      <c r="AH63" s="38"/>
      <c r="AI63" s="38"/>
      <c r="AJ63" s="38"/>
      <c r="AK63" s="38"/>
      <c r="AL63" s="38"/>
      <c r="AM63" s="38"/>
    </row>
    <row r="64" spans="1:39" x14ac:dyDescent="0.35">
      <c r="A64" s="41"/>
      <c r="B64" s="53"/>
      <c r="C64" s="38"/>
      <c r="D64" s="38"/>
      <c r="J64" s="142">
        <v>8.0000000000000002E-3</v>
      </c>
      <c r="K64" s="142">
        <f t="shared" si="0"/>
        <v>4204.8</v>
      </c>
      <c r="L64" s="38"/>
      <c r="M64" s="38"/>
      <c r="N64" s="38"/>
      <c r="O64" s="38"/>
      <c r="P64" s="38"/>
      <c r="Q64" s="38"/>
      <c r="R64" s="38"/>
      <c r="S64" s="38"/>
      <c r="T64" s="38"/>
      <c r="U64" s="38"/>
      <c r="V64" s="38"/>
      <c r="W64" s="38"/>
      <c r="X64" s="38"/>
      <c r="Y64" s="38"/>
      <c r="Z64" s="38"/>
      <c r="AA64" s="38"/>
      <c r="AB64" s="38"/>
      <c r="AC64" s="38"/>
      <c r="AD64" s="38"/>
      <c r="AE64" s="38"/>
      <c r="AF64" s="38"/>
      <c r="AG64" s="38"/>
      <c r="AH64" s="38"/>
      <c r="AI64" s="38"/>
      <c r="AJ64" s="38"/>
      <c r="AK64" s="38"/>
      <c r="AL64" s="38"/>
      <c r="AM64" s="38"/>
    </row>
    <row r="65" spans="1:39" x14ac:dyDescent="0.35">
      <c r="A65" s="41"/>
      <c r="B65" s="53"/>
      <c r="C65" s="38"/>
      <c r="D65" s="38"/>
      <c r="J65" s="142">
        <v>0.16200000000000001</v>
      </c>
      <c r="K65" s="142">
        <f t="shared" si="0"/>
        <v>85147.200000000012</v>
      </c>
      <c r="L65" s="38"/>
      <c r="M65" s="38"/>
      <c r="N65" s="38"/>
      <c r="O65" s="38"/>
      <c r="P65" s="38"/>
      <c r="Q65" s="38"/>
      <c r="R65" s="38"/>
      <c r="S65" s="38"/>
      <c r="T65" s="38"/>
      <c r="U65" s="38"/>
      <c r="V65" s="38"/>
      <c r="W65" s="38"/>
      <c r="X65" s="38"/>
      <c r="Y65" s="38"/>
      <c r="Z65" s="38"/>
      <c r="AA65" s="38"/>
      <c r="AB65" s="38"/>
      <c r="AC65" s="38"/>
      <c r="AD65" s="38"/>
      <c r="AE65" s="38"/>
      <c r="AF65" s="38"/>
      <c r="AG65" s="38"/>
      <c r="AH65" s="38"/>
      <c r="AI65" s="38"/>
      <c r="AJ65" s="38"/>
      <c r="AK65" s="38"/>
      <c r="AL65" s="38"/>
      <c r="AM65" s="38"/>
    </row>
    <row r="66" spans="1:39" x14ac:dyDescent="0.35">
      <c r="A66" s="41"/>
      <c r="B66" s="53"/>
      <c r="C66" s="38"/>
      <c r="D66" s="38"/>
      <c r="J66" s="142">
        <v>0.23400000000000001</v>
      </c>
      <c r="K66" s="142">
        <f t="shared" si="0"/>
        <v>122990.40000000001</v>
      </c>
      <c r="L66" s="38"/>
      <c r="M66" s="38"/>
      <c r="N66" s="38"/>
      <c r="O66" s="38"/>
      <c r="P66" s="38"/>
      <c r="Q66" s="38"/>
      <c r="R66" s="38"/>
      <c r="S66" s="38"/>
      <c r="T66" s="38"/>
      <c r="U66" s="38"/>
      <c r="V66" s="38"/>
      <c r="W66" s="38"/>
      <c r="X66" s="38"/>
      <c r="Y66" s="38"/>
      <c r="Z66" s="38"/>
      <c r="AA66" s="38"/>
      <c r="AB66" s="38"/>
      <c r="AC66" s="38"/>
      <c r="AD66" s="38"/>
      <c r="AE66" s="38"/>
      <c r="AF66" s="38"/>
      <c r="AG66" s="38"/>
      <c r="AH66" s="38"/>
      <c r="AI66" s="38"/>
      <c r="AJ66" s="38"/>
      <c r="AK66" s="38"/>
      <c r="AL66" s="38"/>
      <c r="AM66" s="38"/>
    </row>
    <row r="67" spans="1:39" x14ac:dyDescent="0.35">
      <c r="A67" s="41"/>
      <c r="B67" s="53"/>
      <c r="C67" s="38"/>
      <c r="D67" s="38"/>
      <c r="J67" s="142">
        <v>0.189</v>
      </c>
      <c r="K67" s="142">
        <f t="shared" si="0"/>
        <v>99338.4</v>
      </c>
      <c r="L67" s="38"/>
      <c r="M67" s="38"/>
      <c r="N67" s="38"/>
      <c r="O67" s="38"/>
      <c r="P67" s="38"/>
      <c r="Q67" s="38"/>
      <c r="R67" s="38"/>
      <c r="S67" s="38"/>
      <c r="T67" s="38"/>
      <c r="U67" s="38"/>
      <c r="V67" s="38"/>
      <c r="W67" s="38"/>
      <c r="X67" s="38"/>
      <c r="Y67" s="38"/>
      <c r="Z67" s="38"/>
      <c r="AA67" s="38"/>
      <c r="AB67" s="38"/>
      <c r="AC67" s="38"/>
      <c r="AD67" s="38"/>
      <c r="AE67" s="38"/>
      <c r="AF67" s="38"/>
      <c r="AG67" s="38"/>
      <c r="AH67" s="38"/>
      <c r="AI67" s="38"/>
      <c r="AJ67" s="38"/>
      <c r="AK67" s="38"/>
      <c r="AL67" s="38"/>
      <c r="AM67" s="38"/>
    </row>
    <row r="68" spans="1:39" x14ac:dyDescent="0.35">
      <c r="A68" s="41"/>
      <c r="B68" s="53"/>
      <c r="C68" s="38"/>
      <c r="D68" s="38"/>
      <c r="J68" s="142">
        <v>0.189</v>
      </c>
      <c r="K68" s="142">
        <f t="shared" si="0"/>
        <v>99338.4</v>
      </c>
      <c r="L68" s="38"/>
      <c r="M68" s="38"/>
      <c r="N68" s="38"/>
      <c r="O68" s="38"/>
      <c r="P68" s="38"/>
      <c r="Q68" s="38"/>
      <c r="R68" s="38"/>
      <c r="S68" s="38"/>
      <c r="T68" s="38"/>
      <c r="U68" s="38"/>
      <c r="V68" s="38"/>
      <c r="W68" s="38"/>
      <c r="X68" s="38"/>
      <c r="Y68" s="38"/>
      <c r="Z68" s="38"/>
      <c r="AA68" s="38"/>
      <c r="AB68" s="38"/>
      <c r="AC68" s="38"/>
      <c r="AD68" s="38"/>
      <c r="AE68" s="38"/>
      <c r="AF68" s="38"/>
      <c r="AG68" s="38"/>
      <c r="AH68" s="38"/>
      <c r="AI68" s="38"/>
      <c r="AJ68" s="38"/>
      <c r="AK68" s="38"/>
      <c r="AL68" s="38"/>
      <c r="AM68" s="38"/>
    </row>
    <row r="69" spans="1:39" x14ac:dyDescent="0.35">
      <c r="A69" s="41"/>
      <c r="B69" s="53"/>
      <c r="C69" s="38"/>
      <c r="D69" s="38"/>
      <c r="J69" s="142">
        <v>0.56699999999999995</v>
      </c>
      <c r="K69" s="142">
        <f t="shared" si="0"/>
        <v>298015.19999999995</v>
      </c>
      <c r="L69" s="38"/>
      <c r="M69" s="38"/>
      <c r="N69" s="38"/>
      <c r="O69" s="38"/>
      <c r="P69" s="38"/>
      <c r="Q69" s="38"/>
      <c r="R69" s="38"/>
      <c r="S69" s="38"/>
      <c r="T69" s="38"/>
      <c r="U69" s="38"/>
      <c r="V69" s="38"/>
      <c r="W69" s="38"/>
      <c r="X69" s="38"/>
      <c r="Y69" s="38"/>
      <c r="Z69" s="38"/>
      <c r="AA69" s="38"/>
      <c r="AB69" s="38"/>
      <c r="AC69" s="38"/>
      <c r="AD69" s="38"/>
      <c r="AE69" s="38"/>
      <c r="AF69" s="38"/>
      <c r="AG69" s="38"/>
      <c r="AH69" s="38"/>
      <c r="AI69" s="38"/>
      <c r="AJ69" s="38"/>
      <c r="AK69" s="38"/>
      <c r="AL69" s="38"/>
      <c r="AM69" s="38"/>
    </row>
    <row r="70" spans="1:39" x14ac:dyDescent="0.35">
      <c r="A70" s="41"/>
      <c r="B70" s="53"/>
      <c r="C70" s="38"/>
      <c r="D70" s="38"/>
      <c r="J70" s="142">
        <v>0.189</v>
      </c>
      <c r="K70" s="142">
        <f t="shared" si="0"/>
        <v>99338.4</v>
      </c>
      <c r="L70" s="38"/>
      <c r="M70" s="38"/>
      <c r="N70" s="38"/>
      <c r="O70" s="38"/>
      <c r="P70" s="38"/>
      <c r="Q70" s="38"/>
      <c r="R70" s="38"/>
      <c r="S70" s="38"/>
      <c r="T70" s="38"/>
      <c r="U70" s="38"/>
      <c r="V70" s="38"/>
      <c r="W70" s="38"/>
      <c r="X70" s="38"/>
      <c r="Y70" s="38"/>
      <c r="Z70" s="38"/>
      <c r="AA70" s="38"/>
      <c r="AB70" s="38"/>
      <c r="AC70" s="38"/>
      <c r="AD70" s="38"/>
      <c r="AE70" s="38"/>
      <c r="AF70" s="38"/>
      <c r="AG70" s="38"/>
      <c r="AH70" s="38"/>
      <c r="AI70" s="38"/>
      <c r="AJ70" s="38"/>
      <c r="AK70" s="38"/>
      <c r="AL70" s="38"/>
      <c r="AM70" s="38"/>
    </row>
    <row r="71" spans="1:39" x14ac:dyDescent="0.35">
      <c r="A71" s="41"/>
      <c r="B71" s="53"/>
      <c r="C71" s="38"/>
      <c r="D71" s="38"/>
      <c r="J71" s="142">
        <v>0.111</v>
      </c>
      <c r="K71" s="142">
        <f t="shared" si="0"/>
        <v>58341.599999999999</v>
      </c>
      <c r="L71" s="38"/>
      <c r="M71" s="38"/>
      <c r="N71" s="38"/>
      <c r="O71" s="38"/>
      <c r="P71" s="38"/>
      <c r="Q71" s="38"/>
      <c r="R71" s="38"/>
      <c r="S71" s="38"/>
      <c r="T71" s="38"/>
      <c r="U71" s="38"/>
      <c r="V71" s="38"/>
      <c r="W71" s="38"/>
      <c r="X71" s="38"/>
      <c r="Y71" s="38"/>
      <c r="Z71" s="38"/>
      <c r="AA71" s="38"/>
      <c r="AB71" s="38"/>
      <c r="AC71" s="38"/>
      <c r="AD71" s="38"/>
      <c r="AE71" s="38"/>
      <c r="AF71" s="38"/>
      <c r="AG71" s="38"/>
      <c r="AH71" s="38"/>
      <c r="AI71" s="38"/>
      <c r="AJ71" s="38"/>
      <c r="AK71" s="38"/>
      <c r="AL71" s="38"/>
      <c r="AM71" s="38"/>
    </row>
    <row r="72" spans="1:39" x14ac:dyDescent="0.35">
      <c r="A72" s="41"/>
      <c r="B72" s="53"/>
      <c r="C72" s="38"/>
      <c r="D72" s="38"/>
      <c r="J72" s="142">
        <v>0.189</v>
      </c>
      <c r="K72" s="142">
        <f t="shared" si="0"/>
        <v>99338.4</v>
      </c>
      <c r="L72" s="38"/>
      <c r="M72" s="38"/>
      <c r="N72" s="38"/>
      <c r="O72" s="38"/>
      <c r="P72" s="38"/>
      <c r="Q72" s="38"/>
      <c r="R72" s="38"/>
      <c r="S72" s="38"/>
      <c r="T72" s="38"/>
      <c r="U72" s="38"/>
      <c r="V72" s="38"/>
      <c r="W72" s="38"/>
      <c r="X72" s="38"/>
      <c r="Y72" s="38"/>
      <c r="Z72" s="38"/>
      <c r="AA72" s="38"/>
      <c r="AB72" s="38"/>
      <c r="AC72" s="38"/>
      <c r="AD72" s="38"/>
      <c r="AE72" s="38"/>
      <c r="AF72" s="38"/>
      <c r="AG72" s="38"/>
      <c r="AH72" s="38"/>
      <c r="AI72" s="38"/>
      <c r="AJ72" s="38"/>
      <c r="AK72" s="38"/>
      <c r="AL72" s="38"/>
      <c r="AM72" s="38"/>
    </row>
    <row r="73" spans="1:39" x14ac:dyDescent="0.35">
      <c r="A73" s="41"/>
      <c r="B73" s="53"/>
      <c r="C73" s="38"/>
      <c r="D73" s="38"/>
      <c r="J73" s="142">
        <v>0.126</v>
      </c>
      <c r="K73" s="142">
        <f t="shared" si="0"/>
        <v>66225.600000000006</v>
      </c>
      <c r="L73" s="38"/>
      <c r="M73" s="38"/>
      <c r="N73" s="38"/>
      <c r="O73" s="38"/>
      <c r="P73" s="38"/>
      <c r="Q73" s="38"/>
      <c r="R73" s="38"/>
      <c r="S73" s="38"/>
      <c r="T73" s="38"/>
      <c r="U73" s="38"/>
      <c r="V73" s="38"/>
      <c r="W73" s="38"/>
      <c r="X73" s="38"/>
      <c r="Y73" s="38"/>
      <c r="Z73" s="38"/>
      <c r="AA73" s="38"/>
      <c r="AB73" s="38"/>
      <c r="AC73" s="38"/>
      <c r="AD73" s="38"/>
      <c r="AE73" s="38"/>
      <c r="AF73" s="38"/>
      <c r="AG73" s="38"/>
      <c r="AH73" s="38"/>
      <c r="AI73" s="38"/>
      <c r="AJ73" s="38"/>
      <c r="AK73" s="38"/>
      <c r="AL73" s="38"/>
      <c r="AM73" s="38"/>
    </row>
    <row r="74" spans="1:39" x14ac:dyDescent="0.35">
      <c r="A74" s="41"/>
      <c r="B74" s="53"/>
      <c r="C74" s="38"/>
      <c r="D74" s="38"/>
      <c r="J74" s="142">
        <v>3.3000000000000002E-2</v>
      </c>
      <c r="K74" s="142">
        <f t="shared" si="0"/>
        <v>17344.8</v>
      </c>
      <c r="L74" s="38"/>
      <c r="M74" s="38"/>
      <c r="N74" s="38"/>
      <c r="O74" s="38"/>
      <c r="P74" s="38"/>
      <c r="Q74" s="38"/>
      <c r="R74" s="38"/>
      <c r="S74" s="38"/>
      <c r="T74" s="38"/>
      <c r="U74" s="38"/>
      <c r="V74" s="38"/>
      <c r="W74" s="38"/>
      <c r="X74" s="38"/>
      <c r="Y74" s="38"/>
      <c r="Z74" s="38"/>
      <c r="AA74" s="38"/>
      <c r="AB74" s="38"/>
      <c r="AC74" s="38"/>
      <c r="AD74" s="38"/>
      <c r="AE74" s="38"/>
      <c r="AF74" s="38"/>
      <c r="AG74" s="38"/>
      <c r="AH74" s="38"/>
      <c r="AI74" s="38"/>
      <c r="AJ74" s="38"/>
      <c r="AK74" s="38"/>
      <c r="AL74" s="38"/>
      <c r="AM74" s="38"/>
    </row>
    <row r="75" spans="1:39" x14ac:dyDescent="0.35">
      <c r="A75" s="41"/>
      <c r="B75" s="53"/>
      <c r="C75" s="38"/>
      <c r="D75" s="38"/>
      <c r="J75" s="142">
        <v>0.30099999999999999</v>
      </c>
      <c r="K75" s="142">
        <f t="shared" si="0"/>
        <v>158205.59999999998</v>
      </c>
      <c r="L75" s="38"/>
      <c r="M75" s="38"/>
      <c r="N75" s="38"/>
      <c r="O75" s="38"/>
      <c r="P75" s="38"/>
      <c r="Q75" s="38"/>
      <c r="R75" s="38"/>
      <c r="S75" s="38"/>
      <c r="T75" s="38"/>
      <c r="U75" s="38"/>
      <c r="V75" s="38"/>
      <c r="W75" s="38"/>
      <c r="X75" s="38"/>
      <c r="Y75" s="38"/>
      <c r="Z75" s="38"/>
      <c r="AA75" s="38"/>
      <c r="AB75" s="38"/>
      <c r="AC75" s="38"/>
      <c r="AD75" s="38"/>
      <c r="AE75" s="38"/>
      <c r="AF75" s="38"/>
      <c r="AG75" s="38"/>
      <c r="AH75" s="38"/>
      <c r="AI75" s="38"/>
      <c r="AJ75" s="38"/>
      <c r="AK75" s="38"/>
      <c r="AL75" s="38"/>
      <c r="AM75" s="38"/>
    </row>
    <row r="76" spans="1:39" x14ac:dyDescent="0.35">
      <c r="A76" s="41"/>
      <c r="B76" s="53"/>
      <c r="C76" s="38"/>
      <c r="D76" s="38"/>
      <c r="J76" s="142">
        <v>0.216</v>
      </c>
      <c r="K76" s="142">
        <f t="shared" si="0"/>
        <v>113529.59999999999</v>
      </c>
      <c r="L76" s="38"/>
      <c r="M76" s="38"/>
      <c r="N76" s="38"/>
      <c r="O76" s="38"/>
      <c r="P76" s="38"/>
      <c r="Q76" s="38"/>
      <c r="R76" s="38"/>
      <c r="S76" s="38"/>
      <c r="T76" s="38"/>
      <c r="U76" s="38"/>
      <c r="V76" s="38"/>
      <c r="W76" s="38"/>
      <c r="X76" s="38"/>
      <c r="Y76" s="38"/>
      <c r="Z76" s="38"/>
      <c r="AA76" s="38"/>
      <c r="AB76" s="38"/>
      <c r="AC76" s="38"/>
      <c r="AD76" s="38"/>
      <c r="AE76" s="38"/>
      <c r="AF76" s="38"/>
      <c r="AG76" s="38"/>
      <c r="AH76" s="38"/>
      <c r="AI76" s="38"/>
      <c r="AJ76" s="38"/>
      <c r="AK76" s="38"/>
      <c r="AL76" s="38"/>
      <c r="AM76" s="38"/>
    </row>
    <row r="77" spans="1:39" x14ac:dyDescent="0.35">
      <c r="A77" s="41"/>
      <c r="B77" s="53"/>
      <c r="C77" s="38"/>
      <c r="D77" s="38"/>
      <c r="J77" s="142">
        <v>8.9999999999999993E-3</v>
      </c>
      <c r="K77" s="142">
        <f t="shared" si="0"/>
        <v>4730.3999999999987</v>
      </c>
      <c r="L77" s="38"/>
      <c r="M77" s="38"/>
      <c r="N77" s="38"/>
      <c r="O77" s="38"/>
      <c r="P77" s="38"/>
      <c r="Q77" s="38"/>
      <c r="R77" s="38"/>
      <c r="S77" s="38"/>
      <c r="T77" s="38"/>
      <c r="U77" s="38"/>
      <c r="V77" s="38"/>
      <c r="W77" s="38"/>
      <c r="X77" s="38"/>
      <c r="Y77" s="38"/>
      <c r="Z77" s="38"/>
      <c r="AA77" s="38"/>
      <c r="AB77" s="38"/>
      <c r="AC77" s="38"/>
      <c r="AD77" s="38"/>
      <c r="AE77" s="38"/>
      <c r="AF77" s="38"/>
      <c r="AG77" s="38"/>
      <c r="AH77" s="38"/>
      <c r="AI77" s="38"/>
      <c r="AJ77" s="38"/>
      <c r="AK77" s="38"/>
      <c r="AL77" s="38"/>
      <c r="AM77" s="38"/>
    </row>
    <row r="78" spans="1:39" x14ac:dyDescent="0.35">
      <c r="A78" s="41"/>
      <c r="B78" s="53"/>
      <c r="C78" s="38"/>
      <c r="D78" s="38"/>
      <c r="J78" s="142">
        <v>7.0000000000000001E-3</v>
      </c>
      <c r="K78" s="142">
        <f t="shared" si="0"/>
        <v>3679.2</v>
      </c>
      <c r="L78" s="38"/>
      <c r="M78" s="38"/>
      <c r="N78" s="38"/>
      <c r="O78" s="38"/>
      <c r="P78" s="38"/>
      <c r="Q78" s="38"/>
      <c r="R78" s="38"/>
      <c r="S78" s="38"/>
      <c r="T78" s="38"/>
      <c r="U78" s="38"/>
      <c r="V78" s="38"/>
      <c r="W78" s="38"/>
      <c r="X78" s="38"/>
      <c r="Y78" s="38"/>
      <c r="Z78" s="38"/>
      <c r="AA78" s="38"/>
      <c r="AB78" s="38"/>
      <c r="AC78" s="38"/>
      <c r="AD78" s="38"/>
      <c r="AE78" s="38"/>
      <c r="AF78" s="38"/>
      <c r="AG78" s="38"/>
      <c r="AH78" s="38"/>
      <c r="AI78" s="38"/>
      <c r="AJ78" s="38"/>
      <c r="AK78" s="38"/>
      <c r="AL78" s="38"/>
      <c r="AM78" s="38"/>
    </row>
    <row r="79" spans="1:39" x14ac:dyDescent="0.35">
      <c r="A79" s="41"/>
      <c r="B79" s="53"/>
      <c r="C79" s="38"/>
      <c r="D79" s="38"/>
      <c r="J79" s="142">
        <v>6.0000000000000001E-3</v>
      </c>
      <c r="K79" s="142">
        <f t="shared" si="0"/>
        <v>3153.6000000000004</v>
      </c>
      <c r="L79" s="38"/>
      <c r="M79" s="38"/>
      <c r="N79" s="38"/>
      <c r="O79" s="38"/>
      <c r="P79" s="38"/>
      <c r="Q79" s="38"/>
      <c r="R79" s="38"/>
      <c r="S79" s="38"/>
      <c r="T79" s="38"/>
      <c r="U79" s="38"/>
      <c r="V79" s="38"/>
      <c r="W79" s="38"/>
      <c r="X79" s="38"/>
      <c r="Y79" s="38"/>
      <c r="Z79" s="38"/>
      <c r="AA79" s="38"/>
      <c r="AB79" s="38"/>
      <c r="AC79" s="38"/>
      <c r="AD79" s="38"/>
      <c r="AE79" s="38"/>
      <c r="AF79" s="38"/>
      <c r="AG79" s="38"/>
      <c r="AH79" s="38"/>
      <c r="AI79" s="38"/>
      <c r="AJ79" s="38"/>
      <c r="AK79" s="38"/>
      <c r="AL79" s="38"/>
      <c r="AM79" s="38"/>
    </row>
    <row r="80" spans="1:39" x14ac:dyDescent="0.35">
      <c r="A80" s="41"/>
      <c r="B80" s="53"/>
      <c r="C80" s="38"/>
      <c r="D80" s="38"/>
      <c r="J80" s="142">
        <v>0.16200000000000001</v>
      </c>
      <c r="K80" s="142">
        <f t="shared" si="0"/>
        <v>85147.200000000012</v>
      </c>
      <c r="L80" s="38"/>
      <c r="M80" s="38"/>
      <c r="N80" s="38"/>
      <c r="O80" s="38"/>
      <c r="P80" s="38"/>
      <c r="Q80" s="38"/>
      <c r="R80" s="38"/>
      <c r="S80" s="38"/>
      <c r="T80" s="38"/>
      <c r="U80" s="38"/>
      <c r="V80" s="38"/>
      <c r="W80" s="38"/>
      <c r="X80" s="38"/>
      <c r="Y80" s="38"/>
      <c r="Z80" s="38"/>
      <c r="AA80" s="38"/>
      <c r="AB80" s="38"/>
      <c r="AC80" s="38"/>
      <c r="AD80" s="38"/>
      <c r="AE80" s="38"/>
      <c r="AF80" s="38"/>
      <c r="AG80" s="38"/>
      <c r="AH80" s="38"/>
      <c r="AI80" s="38"/>
      <c r="AJ80" s="38"/>
      <c r="AK80" s="38"/>
      <c r="AL80" s="38"/>
      <c r="AM80" s="38"/>
    </row>
    <row r="81" spans="1:39" x14ac:dyDescent="0.35">
      <c r="A81" s="41"/>
      <c r="B81" s="53"/>
      <c r="C81" s="38"/>
      <c r="D81" s="38"/>
      <c r="J81" s="142">
        <v>7.0000000000000001E-3</v>
      </c>
      <c r="K81" s="142">
        <f t="shared" si="0"/>
        <v>3679.2</v>
      </c>
      <c r="L81" s="38"/>
      <c r="M81" s="38"/>
      <c r="N81" s="38"/>
      <c r="O81" s="38"/>
      <c r="P81" s="38"/>
      <c r="Q81" s="38"/>
      <c r="R81" s="38"/>
      <c r="S81" s="38"/>
      <c r="T81" s="38"/>
      <c r="U81" s="38"/>
      <c r="V81" s="38"/>
      <c r="W81" s="38"/>
      <c r="X81" s="38"/>
      <c r="Y81" s="38"/>
      <c r="Z81" s="38"/>
      <c r="AA81" s="38"/>
      <c r="AB81" s="38"/>
      <c r="AC81" s="38"/>
      <c r="AD81" s="38"/>
      <c r="AE81" s="38"/>
      <c r="AF81" s="38"/>
      <c r="AG81" s="38"/>
      <c r="AH81" s="38"/>
      <c r="AI81" s="38"/>
      <c r="AJ81" s="38"/>
      <c r="AK81" s="38"/>
      <c r="AL81" s="38"/>
      <c r="AM81" s="38"/>
    </row>
    <row r="82" spans="1:39" x14ac:dyDescent="0.35">
      <c r="A82" s="41"/>
      <c r="B82" s="53"/>
      <c r="C82" s="38"/>
      <c r="D82" s="38"/>
      <c r="J82" s="142">
        <v>3.0000000000000001E-3</v>
      </c>
      <c r="K82" s="142">
        <f t="shared" si="0"/>
        <v>1576.8000000000002</v>
      </c>
      <c r="L82" s="38"/>
      <c r="M82" s="38"/>
      <c r="N82" s="38"/>
      <c r="O82" s="38"/>
      <c r="P82" s="38"/>
      <c r="Q82" s="38"/>
      <c r="R82" s="38"/>
      <c r="S82" s="38"/>
      <c r="T82" s="38"/>
      <c r="U82" s="38"/>
      <c r="V82" s="38"/>
      <c r="W82" s="38"/>
      <c r="X82" s="38"/>
      <c r="Y82" s="38"/>
      <c r="Z82" s="38"/>
      <c r="AA82" s="38"/>
      <c r="AB82" s="38"/>
      <c r="AC82" s="38"/>
      <c r="AD82" s="38"/>
      <c r="AE82" s="38"/>
      <c r="AF82" s="38"/>
      <c r="AG82" s="38"/>
      <c r="AH82" s="38"/>
      <c r="AI82" s="38"/>
      <c r="AJ82" s="38"/>
      <c r="AK82" s="38"/>
      <c r="AL82" s="38"/>
      <c r="AM82" s="38"/>
    </row>
    <row r="83" spans="1:39" x14ac:dyDescent="0.35">
      <c r="A83" s="41"/>
      <c r="B83" s="53"/>
      <c r="C83" s="38"/>
      <c r="D83" s="38"/>
      <c r="J83" s="142">
        <v>0.03</v>
      </c>
      <c r="K83" s="142">
        <f t="shared" si="0"/>
        <v>15767.999999999998</v>
      </c>
      <c r="L83" s="38"/>
      <c r="M83" s="38"/>
      <c r="N83" s="38"/>
      <c r="O83" s="38"/>
      <c r="P83" s="38"/>
      <c r="Q83" s="38"/>
      <c r="R83" s="38"/>
      <c r="S83" s="38"/>
      <c r="T83" s="38"/>
      <c r="U83" s="38"/>
      <c r="V83" s="38"/>
      <c r="W83" s="38"/>
      <c r="X83" s="38"/>
      <c r="Y83" s="38"/>
      <c r="Z83" s="38"/>
      <c r="AA83" s="38"/>
      <c r="AB83" s="38"/>
      <c r="AC83" s="38"/>
      <c r="AD83" s="38"/>
      <c r="AE83" s="38"/>
      <c r="AF83" s="38"/>
      <c r="AG83" s="38"/>
      <c r="AH83" s="38"/>
      <c r="AI83" s="38"/>
      <c r="AJ83" s="38"/>
      <c r="AK83" s="38"/>
      <c r="AL83" s="38"/>
      <c r="AM83" s="38"/>
    </row>
    <row r="84" spans="1:39" x14ac:dyDescent="0.35">
      <c r="A84" s="41"/>
      <c r="B84" s="53"/>
      <c r="C84" s="38"/>
      <c r="D84" s="38"/>
      <c r="J84" s="143"/>
      <c r="K84" s="143"/>
      <c r="L84" s="38"/>
      <c r="M84" s="38"/>
      <c r="N84" s="38"/>
      <c r="O84" s="38"/>
      <c r="P84" s="38"/>
      <c r="Q84" s="38"/>
      <c r="R84" s="38"/>
      <c r="S84" s="38"/>
      <c r="T84" s="38"/>
      <c r="U84" s="38"/>
      <c r="V84" s="38"/>
      <c r="W84" s="38"/>
      <c r="X84" s="38"/>
      <c r="Y84" s="38"/>
      <c r="Z84" s="38"/>
      <c r="AA84" s="38"/>
      <c r="AB84" s="38"/>
      <c r="AC84" s="38"/>
      <c r="AD84" s="38"/>
      <c r="AE84" s="38"/>
      <c r="AF84" s="38"/>
      <c r="AG84" s="38"/>
      <c r="AH84" s="38"/>
      <c r="AI84" s="38"/>
      <c r="AJ84" s="38"/>
      <c r="AK84" s="38"/>
      <c r="AL84" s="38"/>
      <c r="AM84" s="38"/>
    </row>
    <row r="85" spans="1:39" ht="6" customHeight="1" x14ac:dyDescent="0.35">
      <c r="A85" s="41"/>
      <c r="B85" s="53"/>
      <c r="C85" s="38"/>
      <c r="D85" s="38"/>
      <c r="J85" s="38"/>
      <c r="K85" s="38"/>
      <c r="L85" s="38"/>
      <c r="M85" s="38"/>
      <c r="N85" s="38"/>
      <c r="O85" s="38"/>
      <c r="P85" s="38"/>
      <c r="Q85" s="38"/>
      <c r="R85" s="38"/>
      <c r="S85" s="38"/>
      <c r="T85" s="38"/>
      <c r="U85" s="38"/>
      <c r="V85" s="38"/>
      <c r="W85" s="38"/>
      <c r="X85" s="38"/>
      <c r="Y85" s="38"/>
      <c r="Z85" s="38"/>
      <c r="AA85" s="38"/>
      <c r="AB85" s="38"/>
      <c r="AC85" s="38"/>
      <c r="AD85" s="38"/>
      <c r="AE85" s="38"/>
      <c r="AF85" s="38"/>
      <c r="AG85" s="38"/>
      <c r="AH85" s="38"/>
      <c r="AI85" s="38"/>
      <c r="AJ85" s="38"/>
      <c r="AK85" s="38"/>
      <c r="AL85" s="38"/>
      <c r="AM85" s="38"/>
    </row>
    <row r="86" spans="1:39" x14ac:dyDescent="0.35">
      <c r="A86" s="41"/>
      <c r="B86" s="53"/>
      <c r="C86" s="38"/>
      <c r="D86" s="38"/>
      <c r="J86" s="114" t="s">
        <v>138</v>
      </c>
      <c r="K86" s="114" t="s">
        <v>139</v>
      </c>
      <c r="L86" s="38"/>
      <c r="M86" s="38"/>
      <c r="N86" s="38"/>
      <c r="O86" s="38"/>
      <c r="P86" s="38"/>
      <c r="Q86" s="38"/>
      <c r="R86" s="38"/>
      <c r="S86" s="38"/>
      <c r="T86" s="38"/>
      <c r="U86" s="38"/>
      <c r="V86" s="38"/>
      <c r="W86" s="38"/>
      <c r="X86" s="38"/>
      <c r="Y86" s="38"/>
      <c r="Z86" s="38"/>
      <c r="AA86" s="38"/>
      <c r="AB86" s="38"/>
      <c r="AC86" s="38"/>
      <c r="AD86" s="38"/>
      <c r="AE86" s="38"/>
      <c r="AF86" s="38"/>
      <c r="AG86" s="38"/>
      <c r="AH86" s="38"/>
      <c r="AI86" s="38"/>
      <c r="AJ86" s="38"/>
      <c r="AK86" s="38"/>
      <c r="AL86" s="38"/>
      <c r="AM86" s="38"/>
    </row>
    <row r="87" spans="1:39" x14ac:dyDescent="0.35">
      <c r="A87" s="41"/>
      <c r="B87" s="53"/>
      <c r="C87" s="38"/>
      <c r="D87" s="38"/>
      <c r="J87" s="144"/>
      <c r="K87" s="144"/>
      <c r="L87" s="38"/>
      <c r="M87" s="38"/>
      <c r="N87" s="38"/>
      <c r="O87" s="38"/>
      <c r="P87" s="38"/>
      <c r="Q87" s="38"/>
      <c r="R87" s="38"/>
      <c r="S87" s="38"/>
      <c r="T87" s="38"/>
      <c r="U87" s="38"/>
      <c r="V87" s="38"/>
      <c r="W87" s="38"/>
      <c r="X87" s="38"/>
      <c r="Y87" s="38"/>
      <c r="Z87" s="38"/>
      <c r="AA87" s="38"/>
      <c r="AB87" s="38"/>
      <c r="AC87" s="38"/>
      <c r="AD87" s="38"/>
      <c r="AE87" s="38"/>
      <c r="AF87" s="38"/>
      <c r="AG87" s="38"/>
      <c r="AH87" s="38"/>
      <c r="AI87" s="38"/>
      <c r="AJ87" s="38"/>
      <c r="AK87" s="38"/>
      <c r="AL87" s="38"/>
      <c r="AM87" s="38"/>
    </row>
    <row r="88" spans="1:39" x14ac:dyDescent="0.35">
      <c r="A88" s="41"/>
      <c r="B88" s="53"/>
      <c r="C88" s="38"/>
      <c r="D88" s="38"/>
      <c r="J88" s="142">
        <v>1.2999999999999999E-2</v>
      </c>
      <c r="K88" s="142">
        <f t="shared" ref="K88:K97" si="1">J88*60*24*365</f>
        <v>6832.7999999999993</v>
      </c>
      <c r="L88" s="38"/>
      <c r="M88" s="38"/>
      <c r="N88" s="38"/>
      <c r="O88" s="38"/>
      <c r="P88" s="38"/>
      <c r="Q88" s="38"/>
      <c r="R88" s="38"/>
      <c r="S88" s="38"/>
      <c r="T88" s="38"/>
      <c r="U88" s="38"/>
      <c r="V88" s="38"/>
      <c r="W88" s="38"/>
      <c r="X88" s="38"/>
      <c r="Y88" s="38"/>
      <c r="Z88" s="38"/>
      <c r="AA88" s="38"/>
      <c r="AB88" s="38"/>
      <c r="AC88" s="38"/>
      <c r="AD88" s="38"/>
      <c r="AE88" s="38"/>
      <c r="AF88" s="38"/>
      <c r="AG88" s="38"/>
      <c r="AH88" s="38"/>
      <c r="AI88" s="38"/>
      <c r="AJ88" s="38"/>
      <c r="AK88" s="38"/>
      <c r="AL88" s="38"/>
      <c r="AM88" s="38"/>
    </row>
    <row r="89" spans="1:39" x14ac:dyDescent="0.35">
      <c r="A89" s="41"/>
      <c r="B89" s="53"/>
      <c r="C89" s="38"/>
      <c r="D89" s="38"/>
      <c r="J89" s="142">
        <v>8.0000000000000002E-3</v>
      </c>
      <c r="K89" s="142">
        <f t="shared" si="1"/>
        <v>4204.8</v>
      </c>
      <c r="L89" s="38"/>
      <c r="M89" s="38"/>
      <c r="N89" s="38"/>
      <c r="O89" s="38"/>
      <c r="P89" s="38"/>
      <c r="Q89" s="38"/>
      <c r="R89" s="38"/>
      <c r="S89" s="38"/>
      <c r="T89" s="38"/>
      <c r="U89" s="38"/>
      <c r="V89" s="38"/>
      <c r="W89" s="38"/>
      <c r="X89" s="38"/>
      <c r="Y89" s="38"/>
      <c r="Z89" s="38"/>
      <c r="AA89" s="38"/>
      <c r="AB89" s="38"/>
      <c r="AC89" s="38"/>
      <c r="AD89" s="38"/>
      <c r="AE89" s="38"/>
      <c r="AF89" s="38"/>
      <c r="AG89" s="38"/>
      <c r="AH89" s="38"/>
      <c r="AI89" s="38"/>
      <c r="AJ89" s="38"/>
      <c r="AK89" s="38"/>
      <c r="AL89" s="38"/>
      <c r="AM89" s="38"/>
    </row>
    <row r="90" spans="1:39" x14ac:dyDescent="0.35">
      <c r="A90" s="41"/>
      <c r="B90" s="53"/>
      <c r="C90" s="38"/>
      <c r="D90" s="38"/>
      <c r="J90" s="142">
        <v>1E-3</v>
      </c>
      <c r="K90" s="142">
        <f t="shared" si="1"/>
        <v>525.6</v>
      </c>
      <c r="L90" s="38"/>
      <c r="M90" s="38"/>
      <c r="N90" s="38"/>
      <c r="O90" s="38"/>
      <c r="P90" s="38"/>
      <c r="Q90" s="38"/>
      <c r="R90" s="38"/>
      <c r="S90" s="38"/>
      <c r="T90" s="38"/>
      <c r="U90" s="38"/>
      <c r="V90" s="38"/>
      <c r="W90" s="38"/>
      <c r="X90" s="38"/>
      <c r="Y90" s="38"/>
      <c r="Z90" s="38"/>
      <c r="AA90" s="38"/>
      <c r="AB90" s="38"/>
      <c r="AC90" s="38"/>
      <c r="AD90" s="38"/>
      <c r="AE90" s="38"/>
      <c r="AF90" s="38"/>
      <c r="AG90" s="38"/>
      <c r="AH90" s="38"/>
      <c r="AI90" s="38"/>
      <c r="AJ90" s="38"/>
      <c r="AK90" s="38"/>
      <c r="AL90" s="38"/>
      <c r="AM90" s="38"/>
    </row>
    <row r="91" spans="1:39" x14ac:dyDescent="0.35">
      <c r="A91" s="41"/>
      <c r="B91" s="53"/>
      <c r="C91" s="38"/>
      <c r="D91" s="38"/>
      <c r="J91" s="142">
        <v>2.5999999999999999E-2</v>
      </c>
      <c r="K91" s="142">
        <f t="shared" si="1"/>
        <v>13665.599999999999</v>
      </c>
      <c r="L91" s="38"/>
      <c r="M91" s="38"/>
      <c r="N91" s="38"/>
      <c r="O91" s="38"/>
      <c r="P91" s="38"/>
      <c r="Q91" s="38"/>
      <c r="R91" s="38"/>
      <c r="S91" s="38"/>
      <c r="T91" s="38"/>
      <c r="U91" s="38"/>
      <c r="V91" s="38"/>
      <c r="W91" s="38"/>
      <c r="X91" s="38"/>
      <c r="Y91" s="38"/>
      <c r="Z91" s="38"/>
      <c r="AA91" s="38"/>
      <c r="AB91" s="38"/>
      <c r="AC91" s="38"/>
      <c r="AD91" s="38"/>
      <c r="AE91" s="38"/>
      <c r="AF91" s="38"/>
      <c r="AG91" s="38"/>
      <c r="AH91" s="38"/>
      <c r="AI91" s="38"/>
      <c r="AJ91" s="38"/>
      <c r="AK91" s="38"/>
      <c r="AL91" s="38"/>
      <c r="AM91" s="38"/>
    </row>
    <row r="92" spans="1:39" x14ac:dyDescent="0.35">
      <c r="A92" s="41"/>
      <c r="B92" s="53"/>
      <c r="C92" s="38"/>
      <c r="D92" s="38"/>
      <c r="J92" s="142">
        <v>2E-3</v>
      </c>
      <c r="K92" s="142">
        <f t="shared" si="1"/>
        <v>1051.2</v>
      </c>
      <c r="L92" s="38"/>
      <c r="M92" s="38"/>
      <c r="N92" s="38"/>
      <c r="O92" s="38"/>
      <c r="P92" s="38"/>
      <c r="Q92" s="38"/>
      <c r="R92" s="38"/>
      <c r="S92" s="38"/>
      <c r="T92" s="38"/>
      <c r="U92" s="38"/>
      <c r="V92" s="38"/>
      <c r="W92" s="38"/>
      <c r="X92" s="38"/>
      <c r="Y92" s="38"/>
      <c r="Z92" s="38"/>
      <c r="AA92" s="38"/>
      <c r="AB92" s="38"/>
      <c r="AC92" s="38"/>
      <c r="AD92" s="38"/>
      <c r="AE92" s="38"/>
      <c r="AF92" s="38"/>
      <c r="AG92" s="38"/>
      <c r="AH92" s="38"/>
      <c r="AI92" s="38"/>
      <c r="AJ92" s="38"/>
      <c r="AK92" s="38"/>
      <c r="AL92" s="38"/>
      <c r="AM92" s="38"/>
    </row>
    <row r="93" spans="1:39" x14ac:dyDescent="0.35">
      <c r="A93" s="41"/>
      <c r="B93" s="53"/>
      <c r="C93" s="38"/>
      <c r="D93" s="38"/>
      <c r="J93" s="142">
        <v>1E-3</v>
      </c>
      <c r="K93" s="142">
        <f t="shared" si="1"/>
        <v>525.6</v>
      </c>
      <c r="L93" s="38"/>
      <c r="M93" s="38"/>
      <c r="N93" s="38"/>
      <c r="O93" s="38"/>
      <c r="P93" s="38"/>
      <c r="Q93" s="38"/>
      <c r="R93" s="38"/>
      <c r="S93" s="38"/>
      <c r="T93" s="38"/>
      <c r="U93" s="38"/>
      <c r="V93" s="38"/>
      <c r="W93" s="38"/>
      <c r="X93" s="38"/>
      <c r="Y93" s="38"/>
      <c r="Z93" s="38"/>
      <c r="AA93" s="38"/>
      <c r="AB93" s="38"/>
      <c r="AC93" s="38"/>
      <c r="AD93" s="38"/>
      <c r="AE93" s="38"/>
      <c r="AF93" s="38"/>
      <c r="AG93" s="38"/>
      <c r="AH93" s="38"/>
      <c r="AI93" s="38"/>
      <c r="AJ93" s="38"/>
      <c r="AK93" s="38"/>
      <c r="AL93" s="38"/>
      <c r="AM93" s="38"/>
    </row>
    <row r="94" spans="1:39" x14ac:dyDescent="0.35">
      <c r="A94" s="41"/>
      <c r="B94" s="53"/>
      <c r="C94" s="38"/>
      <c r="D94" s="38"/>
      <c r="J94" s="142">
        <v>1.0999999999999999E-2</v>
      </c>
      <c r="K94" s="142">
        <f t="shared" si="1"/>
        <v>5781.5999999999995</v>
      </c>
      <c r="L94" s="38"/>
      <c r="M94" s="38"/>
      <c r="N94" s="38"/>
      <c r="O94" s="38"/>
      <c r="P94" s="38"/>
      <c r="Q94" s="38"/>
      <c r="R94" s="38"/>
      <c r="S94" s="38"/>
      <c r="T94" s="38"/>
      <c r="U94" s="38"/>
      <c r="V94" s="38"/>
      <c r="W94" s="38"/>
      <c r="X94" s="38"/>
      <c r="Y94" s="38"/>
      <c r="Z94" s="38"/>
      <c r="AA94" s="38"/>
      <c r="AB94" s="38"/>
      <c r="AC94" s="38"/>
      <c r="AD94" s="38"/>
      <c r="AE94" s="38"/>
      <c r="AF94" s="38"/>
      <c r="AG94" s="38"/>
      <c r="AH94" s="38"/>
      <c r="AI94" s="38"/>
      <c r="AJ94" s="38"/>
      <c r="AK94" s="38"/>
      <c r="AL94" s="38"/>
      <c r="AM94" s="38"/>
    </row>
    <row r="95" spans="1:39" x14ac:dyDescent="0.35">
      <c r="A95" s="41"/>
      <c r="B95" s="53"/>
      <c r="C95" s="38"/>
      <c r="D95" s="38"/>
      <c r="J95" s="142">
        <v>5.0000000000000001E-3</v>
      </c>
      <c r="K95" s="142">
        <f t="shared" si="1"/>
        <v>2627.9999999999995</v>
      </c>
      <c r="L95" s="38"/>
      <c r="M95" s="38"/>
      <c r="N95" s="38"/>
      <c r="O95" s="38"/>
      <c r="P95" s="38"/>
      <c r="Q95" s="38"/>
      <c r="R95" s="38"/>
      <c r="S95" s="38"/>
      <c r="T95" s="38"/>
      <c r="U95" s="38"/>
      <c r="V95" s="38"/>
      <c r="W95" s="38"/>
      <c r="X95" s="38"/>
      <c r="Y95" s="38"/>
      <c r="Z95" s="38"/>
      <c r="AA95" s="38"/>
      <c r="AB95" s="38"/>
      <c r="AC95" s="38"/>
      <c r="AD95" s="38"/>
      <c r="AE95" s="38"/>
      <c r="AF95" s="38"/>
      <c r="AG95" s="38"/>
      <c r="AH95" s="38"/>
      <c r="AI95" s="38"/>
      <c r="AJ95" s="38"/>
      <c r="AK95" s="38"/>
      <c r="AL95" s="38"/>
      <c r="AM95" s="38"/>
    </row>
    <row r="96" spans="1:39" x14ac:dyDescent="0.35">
      <c r="A96" s="41"/>
      <c r="B96" s="53"/>
      <c r="C96" s="38"/>
      <c r="D96" s="38"/>
      <c r="J96" s="142">
        <v>7.0000000000000001E-3</v>
      </c>
      <c r="K96" s="142">
        <f t="shared" si="1"/>
        <v>3679.2</v>
      </c>
      <c r="L96" s="38"/>
      <c r="M96" s="38"/>
      <c r="N96" s="38"/>
      <c r="O96" s="38"/>
      <c r="P96" s="38"/>
      <c r="Q96" s="38"/>
      <c r="R96" s="38"/>
      <c r="S96" s="38"/>
      <c r="T96" s="38"/>
      <c r="U96" s="38"/>
      <c r="V96" s="38"/>
      <c r="W96" s="38"/>
      <c r="X96" s="38"/>
      <c r="Y96" s="38"/>
      <c r="Z96" s="38"/>
      <c r="AA96" s="38"/>
      <c r="AB96" s="38"/>
      <c r="AC96" s="38"/>
      <c r="AD96" s="38"/>
      <c r="AE96" s="38"/>
      <c r="AF96" s="38"/>
      <c r="AG96" s="38"/>
      <c r="AH96" s="38"/>
      <c r="AI96" s="38"/>
      <c r="AJ96" s="38"/>
      <c r="AK96" s="38"/>
      <c r="AL96" s="38"/>
      <c r="AM96" s="38"/>
    </row>
    <row r="97" spans="1:39" x14ac:dyDescent="0.35">
      <c r="A97" s="41"/>
      <c r="B97" s="53"/>
      <c r="C97" s="38"/>
      <c r="D97" s="38"/>
      <c r="J97" s="142">
        <v>1.2E-2</v>
      </c>
      <c r="K97" s="142">
        <f t="shared" si="1"/>
        <v>6307.2000000000007</v>
      </c>
      <c r="L97" s="38"/>
      <c r="M97" s="38"/>
      <c r="N97" s="38"/>
      <c r="O97" s="38"/>
      <c r="P97" s="38"/>
      <c r="Q97" s="38"/>
      <c r="R97" s="38"/>
      <c r="S97" s="38"/>
      <c r="T97" s="38"/>
      <c r="U97" s="38"/>
      <c r="V97" s="38"/>
      <c r="W97" s="38"/>
      <c r="X97" s="38"/>
      <c r="Y97" s="38"/>
      <c r="Z97" s="38"/>
      <c r="AA97" s="38"/>
      <c r="AB97" s="38"/>
      <c r="AC97" s="38"/>
      <c r="AD97" s="38"/>
      <c r="AE97" s="38"/>
      <c r="AF97" s="38"/>
      <c r="AG97" s="38"/>
      <c r="AH97" s="38"/>
      <c r="AI97" s="38"/>
      <c r="AJ97" s="38"/>
      <c r="AK97" s="38"/>
      <c r="AL97" s="38"/>
      <c r="AM97" s="38"/>
    </row>
    <row r="98" spans="1:39" x14ac:dyDescent="0.35">
      <c r="A98" s="41"/>
      <c r="B98" s="53"/>
      <c r="C98" s="38"/>
      <c r="D98" s="38"/>
      <c r="J98" s="144"/>
      <c r="K98" s="144"/>
      <c r="L98" s="38"/>
      <c r="M98" s="38"/>
      <c r="N98" s="38"/>
      <c r="O98" s="38"/>
      <c r="P98" s="38"/>
      <c r="Q98" s="38"/>
      <c r="R98" s="38"/>
      <c r="S98" s="38"/>
      <c r="T98" s="38"/>
      <c r="U98" s="38"/>
      <c r="V98" s="38"/>
      <c r="W98" s="38"/>
      <c r="X98" s="38"/>
      <c r="Y98" s="38"/>
      <c r="Z98" s="38"/>
      <c r="AA98" s="38"/>
      <c r="AB98" s="38"/>
      <c r="AC98" s="38"/>
      <c r="AD98" s="38"/>
      <c r="AE98" s="38"/>
      <c r="AF98" s="38"/>
      <c r="AG98" s="38"/>
      <c r="AH98" s="38"/>
      <c r="AI98" s="38"/>
      <c r="AJ98" s="38"/>
      <c r="AK98" s="38"/>
      <c r="AL98" s="38"/>
      <c r="AM98" s="38"/>
    </row>
    <row r="99" spans="1:39" x14ac:dyDescent="0.35">
      <c r="A99" s="41"/>
      <c r="B99" s="53"/>
      <c r="C99" s="38"/>
      <c r="D99" s="38"/>
      <c r="J99" s="142">
        <v>5.3999999999999999E-2</v>
      </c>
      <c r="K99" s="142">
        <f t="shared" ref="K99:K159" si="2">J99*60*24*365</f>
        <v>28382.399999999998</v>
      </c>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row>
    <row r="100" spans="1:39" x14ac:dyDescent="0.35">
      <c r="A100" s="41"/>
      <c r="B100" s="53"/>
      <c r="C100" s="38"/>
      <c r="D100" s="38"/>
      <c r="J100" s="142">
        <v>2.3E-2</v>
      </c>
      <c r="K100" s="142">
        <f t="shared" si="2"/>
        <v>12088.8</v>
      </c>
      <c r="L100" s="38"/>
      <c r="M100" s="38"/>
      <c r="N100" s="38"/>
      <c r="O100" s="38"/>
      <c r="P100" s="38"/>
      <c r="Q100" s="38"/>
      <c r="R100" s="38"/>
      <c r="S100" s="38"/>
      <c r="T100" s="38"/>
      <c r="U100" s="38"/>
      <c r="V100" s="38"/>
      <c r="W100" s="38"/>
      <c r="X100" s="38"/>
      <c r="Y100" s="38"/>
      <c r="Z100" s="38"/>
      <c r="AA100" s="38"/>
      <c r="AB100" s="38"/>
      <c r="AC100" s="38"/>
      <c r="AD100" s="38"/>
      <c r="AE100" s="38"/>
      <c r="AF100" s="38"/>
      <c r="AG100" s="38"/>
      <c r="AH100" s="38"/>
      <c r="AI100" s="38"/>
      <c r="AJ100" s="38"/>
      <c r="AK100" s="38"/>
      <c r="AL100" s="38"/>
      <c r="AM100" s="38"/>
    </row>
    <row r="101" spans="1:39" x14ac:dyDescent="0.35">
      <c r="A101" s="41"/>
      <c r="B101" s="53"/>
      <c r="C101" s="38"/>
      <c r="D101" s="38"/>
      <c r="J101" s="142">
        <v>3.0000000000000001E-3</v>
      </c>
      <c r="K101" s="142">
        <f t="shared" si="2"/>
        <v>1576.8000000000002</v>
      </c>
      <c r="L101" s="38"/>
      <c r="M101" s="38"/>
      <c r="N101" s="38"/>
      <c r="O101" s="38"/>
      <c r="P101" s="38"/>
      <c r="Q101" s="38"/>
      <c r="R101" s="38"/>
      <c r="S101" s="38"/>
      <c r="T101" s="38"/>
      <c r="U101" s="38"/>
      <c r="V101" s="38"/>
      <c r="W101" s="38"/>
      <c r="X101" s="38"/>
      <c r="Y101" s="38"/>
      <c r="Z101" s="38"/>
      <c r="AA101" s="38"/>
      <c r="AB101" s="38"/>
      <c r="AC101" s="38"/>
      <c r="AD101" s="38"/>
      <c r="AE101" s="38"/>
      <c r="AF101" s="38"/>
      <c r="AG101" s="38"/>
      <c r="AH101" s="38"/>
      <c r="AI101" s="38"/>
      <c r="AJ101" s="38"/>
      <c r="AK101" s="38"/>
      <c r="AL101" s="38"/>
      <c r="AM101" s="38"/>
    </row>
    <row r="102" spans="1:39" x14ac:dyDescent="0.35">
      <c r="A102" s="41"/>
      <c r="B102" s="53"/>
      <c r="C102" s="38"/>
      <c r="D102" s="38"/>
      <c r="J102" s="142">
        <v>3.2000000000000001E-2</v>
      </c>
      <c r="K102" s="142">
        <f t="shared" si="2"/>
        <v>16819.2</v>
      </c>
      <c r="L102" s="38"/>
      <c r="M102" s="38"/>
      <c r="N102" s="38"/>
      <c r="O102" s="38"/>
      <c r="P102" s="38"/>
      <c r="Q102" s="38"/>
      <c r="R102" s="38"/>
      <c r="S102" s="38"/>
      <c r="T102" s="38"/>
      <c r="U102" s="38"/>
      <c r="V102" s="38"/>
      <c r="W102" s="38"/>
      <c r="X102" s="38"/>
      <c r="Y102" s="38"/>
      <c r="Z102" s="38"/>
      <c r="AA102" s="38"/>
      <c r="AB102" s="38"/>
      <c r="AC102" s="38"/>
      <c r="AD102" s="38"/>
      <c r="AE102" s="38"/>
      <c r="AF102" s="38"/>
      <c r="AG102" s="38"/>
      <c r="AH102" s="38"/>
      <c r="AI102" s="38"/>
      <c r="AJ102" s="38"/>
      <c r="AK102" s="38"/>
      <c r="AL102" s="38"/>
      <c r="AM102" s="38"/>
    </row>
    <row r="103" spans="1:39" x14ac:dyDescent="0.35">
      <c r="A103" s="41"/>
      <c r="B103" s="53"/>
      <c r="C103" s="38"/>
      <c r="D103" s="38"/>
      <c r="J103" s="142">
        <v>4.2000000000000003E-2</v>
      </c>
      <c r="K103" s="142">
        <f t="shared" si="2"/>
        <v>22075.200000000001</v>
      </c>
      <c r="L103" s="38"/>
      <c r="M103" s="38"/>
      <c r="N103" s="38"/>
      <c r="O103" s="38"/>
      <c r="P103" s="38"/>
      <c r="Q103" s="38"/>
      <c r="R103" s="38"/>
      <c r="S103" s="38"/>
      <c r="T103" s="38"/>
      <c r="U103" s="38"/>
      <c r="V103" s="38"/>
      <c r="W103" s="38"/>
      <c r="X103" s="38"/>
      <c r="Y103" s="38"/>
      <c r="Z103" s="38"/>
      <c r="AA103" s="38"/>
      <c r="AB103" s="38"/>
      <c r="AC103" s="38"/>
      <c r="AD103" s="38"/>
      <c r="AE103" s="38"/>
      <c r="AF103" s="38"/>
      <c r="AG103" s="38"/>
      <c r="AH103" s="38"/>
      <c r="AI103" s="38"/>
      <c r="AJ103" s="38"/>
      <c r="AK103" s="38"/>
      <c r="AL103" s="38"/>
      <c r="AM103" s="38"/>
    </row>
    <row r="104" spans="1:39" x14ac:dyDescent="0.35">
      <c r="A104" s="41"/>
      <c r="B104" s="53"/>
      <c r="C104" s="38"/>
      <c r="D104" s="38"/>
      <c r="J104" s="142">
        <v>4.0000000000000001E-3</v>
      </c>
      <c r="K104" s="142">
        <f t="shared" si="2"/>
        <v>2102.4</v>
      </c>
      <c r="L104" s="38"/>
      <c r="M104" s="38"/>
      <c r="N104" s="38"/>
      <c r="O104" s="38"/>
      <c r="P104" s="38"/>
      <c r="Q104" s="38"/>
      <c r="R104" s="38"/>
      <c r="S104" s="38"/>
      <c r="T104" s="38"/>
      <c r="U104" s="38"/>
      <c r="V104" s="38"/>
      <c r="W104" s="38"/>
      <c r="X104" s="38"/>
      <c r="Y104" s="38"/>
      <c r="Z104" s="38"/>
      <c r="AA104" s="38"/>
      <c r="AB104" s="38"/>
      <c r="AC104" s="38"/>
      <c r="AD104" s="38"/>
      <c r="AE104" s="38"/>
      <c r="AF104" s="38"/>
      <c r="AG104" s="38"/>
      <c r="AH104" s="38"/>
      <c r="AI104" s="38"/>
      <c r="AJ104" s="38"/>
      <c r="AK104" s="38"/>
      <c r="AL104" s="38"/>
      <c r="AM104" s="38"/>
    </row>
    <row r="105" spans="1:39" x14ac:dyDescent="0.35">
      <c r="A105" s="41"/>
      <c r="B105" s="53"/>
      <c r="C105" s="38"/>
      <c r="D105" s="38"/>
      <c r="J105" s="142">
        <v>1.6E-2</v>
      </c>
      <c r="K105" s="142">
        <f t="shared" si="2"/>
        <v>8409.6</v>
      </c>
      <c r="L105" s="38"/>
      <c r="M105" s="38"/>
      <c r="N105" s="38"/>
      <c r="O105" s="38"/>
      <c r="P105" s="38"/>
      <c r="Q105" s="38"/>
      <c r="R105" s="38"/>
      <c r="S105" s="38"/>
      <c r="T105" s="38"/>
      <c r="U105" s="38"/>
      <c r="V105" s="38"/>
      <c r="W105" s="38"/>
      <c r="X105" s="38"/>
      <c r="Y105" s="38"/>
      <c r="Z105" s="38"/>
      <c r="AA105" s="38"/>
      <c r="AB105" s="38"/>
      <c r="AC105" s="38"/>
      <c r="AD105" s="38"/>
      <c r="AE105" s="38"/>
      <c r="AF105" s="38"/>
      <c r="AG105" s="38"/>
      <c r="AH105" s="38"/>
      <c r="AI105" s="38"/>
      <c r="AJ105" s="38"/>
      <c r="AK105" s="38"/>
      <c r="AL105" s="38"/>
      <c r="AM105" s="38"/>
    </row>
    <row r="106" spans="1:39" x14ac:dyDescent="0.35">
      <c r="A106" s="41"/>
      <c r="B106" s="53"/>
      <c r="C106" s="38"/>
      <c r="D106" s="38"/>
      <c r="J106" s="142">
        <v>8.0000000000000002E-3</v>
      </c>
      <c r="K106" s="142">
        <f t="shared" si="2"/>
        <v>4204.8</v>
      </c>
      <c r="L106" s="38"/>
      <c r="M106" s="38"/>
      <c r="N106" s="38"/>
      <c r="O106" s="38"/>
      <c r="P106" s="38"/>
      <c r="Q106" s="38"/>
      <c r="R106" s="38"/>
      <c r="S106" s="38"/>
      <c r="T106" s="38"/>
      <c r="U106" s="38"/>
      <c r="V106" s="38"/>
      <c r="W106" s="38"/>
      <c r="X106" s="38"/>
      <c r="Y106" s="38"/>
      <c r="Z106" s="38"/>
      <c r="AA106" s="38"/>
      <c r="AB106" s="38"/>
      <c r="AC106" s="38"/>
      <c r="AD106" s="38"/>
      <c r="AE106" s="38"/>
      <c r="AF106" s="38"/>
      <c r="AG106" s="38"/>
      <c r="AH106" s="38"/>
      <c r="AI106" s="38"/>
      <c r="AJ106" s="38"/>
      <c r="AK106" s="38"/>
      <c r="AL106" s="38"/>
      <c r="AM106" s="38"/>
    </row>
    <row r="107" spans="1:39" x14ac:dyDescent="0.35">
      <c r="A107" s="41"/>
      <c r="B107" s="53"/>
      <c r="C107" s="38"/>
      <c r="D107" s="38"/>
      <c r="J107" s="142">
        <v>1.2E-2</v>
      </c>
      <c r="K107" s="142">
        <f t="shared" si="2"/>
        <v>6307.2000000000007</v>
      </c>
      <c r="L107" s="38"/>
      <c r="M107" s="38"/>
      <c r="N107" s="38"/>
      <c r="O107" s="38"/>
      <c r="P107" s="38"/>
      <c r="Q107" s="38"/>
      <c r="R107" s="38"/>
      <c r="S107" s="38"/>
      <c r="T107" s="38"/>
      <c r="U107" s="38"/>
      <c r="V107" s="38"/>
      <c r="W107" s="38"/>
      <c r="X107" s="38"/>
      <c r="Y107" s="38"/>
      <c r="Z107" s="38"/>
      <c r="AA107" s="38"/>
      <c r="AB107" s="38"/>
      <c r="AC107" s="38"/>
      <c r="AD107" s="38"/>
      <c r="AE107" s="38"/>
      <c r="AF107" s="38"/>
      <c r="AG107" s="38"/>
      <c r="AH107" s="38"/>
      <c r="AI107" s="38"/>
      <c r="AJ107" s="38"/>
      <c r="AK107" s="38"/>
      <c r="AL107" s="38"/>
      <c r="AM107" s="38"/>
    </row>
    <row r="108" spans="1:39" x14ac:dyDescent="0.35">
      <c r="A108" s="41"/>
      <c r="B108" s="53"/>
      <c r="C108" s="38"/>
      <c r="D108" s="38"/>
      <c r="J108" s="142">
        <v>4.4999999999999998E-2</v>
      </c>
      <c r="K108" s="142">
        <f t="shared" si="2"/>
        <v>23652</v>
      </c>
      <c r="L108" s="38"/>
      <c r="M108" s="38"/>
      <c r="N108" s="38"/>
      <c r="O108" s="38"/>
      <c r="P108" s="38"/>
      <c r="Q108" s="38"/>
      <c r="R108" s="38"/>
      <c r="S108" s="38"/>
      <c r="T108" s="38"/>
      <c r="U108" s="38"/>
      <c r="V108" s="38"/>
      <c r="W108" s="38"/>
      <c r="X108" s="38"/>
      <c r="Y108" s="38"/>
      <c r="Z108" s="38"/>
      <c r="AA108" s="38"/>
      <c r="AB108" s="38"/>
      <c r="AC108" s="38"/>
      <c r="AD108" s="38"/>
      <c r="AE108" s="38"/>
      <c r="AF108" s="38"/>
      <c r="AG108" s="38"/>
      <c r="AH108" s="38"/>
      <c r="AI108" s="38"/>
      <c r="AJ108" s="38"/>
      <c r="AK108" s="38"/>
      <c r="AL108" s="38"/>
      <c r="AM108" s="38"/>
    </row>
    <row r="109" spans="1:39" x14ac:dyDescent="0.35">
      <c r="A109" s="41"/>
      <c r="B109" s="53"/>
      <c r="C109" s="38"/>
      <c r="D109" s="38"/>
      <c r="J109" s="142">
        <v>1.4E-2</v>
      </c>
      <c r="K109" s="142">
        <f t="shared" si="2"/>
        <v>7358.4</v>
      </c>
      <c r="L109" s="38"/>
      <c r="M109" s="38"/>
      <c r="N109" s="38"/>
      <c r="O109" s="38"/>
      <c r="P109" s="38"/>
      <c r="Q109" s="38"/>
      <c r="R109" s="38"/>
      <c r="S109" s="38"/>
      <c r="T109" s="38"/>
      <c r="U109" s="38"/>
      <c r="V109" s="38"/>
      <c r="W109" s="38"/>
      <c r="X109" s="38"/>
      <c r="Y109" s="38"/>
      <c r="Z109" s="38"/>
      <c r="AA109" s="38"/>
      <c r="AB109" s="38"/>
      <c r="AC109" s="38"/>
      <c r="AD109" s="38"/>
      <c r="AE109" s="38"/>
      <c r="AF109" s="38"/>
      <c r="AG109" s="38"/>
      <c r="AH109" s="38"/>
      <c r="AI109" s="38"/>
      <c r="AJ109" s="38"/>
      <c r="AK109" s="38"/>
      <c r="AL109" s="38"/>
      <c r="AM109" s="38"/>
    </row>
    <row r="110" spans="1:39" x14ac:dyDescent="0.35">
      <c r="A110" s="41"/>
      <c r="B110" s="53"/>
      <c r="C110" s="38"/>
      <c r="D110" s="38"/>
      <c r="J110" s="142">
        <v>5.0000000000000001E-3</v>
      </c>
      <c r="K110" s="142">
        <f t="shared" si="2"/>
        <v>2627.9999999999995</v>
      </c>
      <c r="L110" s="38"/>
      <c r="M110" s="38"/>
      <c r="N110" s="38"/>
      <c r="O110" s="38"/>
      <c r="P110" s="38"/>
      <c r="Q110" s="38"/>
      <c r="R110" s="38"/>
      <c r="S110" s="38"/>
      <c r="T110" s="38"/>
      <c r="U110" s="38"/>
      <c r="V110" s="38"/>
      <c r="W110" s="38"/>
      <c r="X110" s="38"/>
      <c r="Y110" s="38"/>
      <c r="Z110" s="38"/>
      <c r="AA110" s="38"/>
      <c r="AB110" s="38"/>
      <c r="AC110" s="38"/>
      <c r="AD110" s="38"/>
      <c r="AE110" s="38"/>
      <c r="AF110" s="38"/>
      <c r="AG110" s="38"/>
      <c r="AH110" s="38"/>
      <c r="AI110" s="38"/>
      <c r="AJ110" s="38"/>
      <c r="AK110" s="38"/>
      <c r="AL110" s="38"/>
      <c r="AM110" s="38"/>
    </row>
    <row r="111" spans="1:39" x14ac:dyDescent="0.35">
      <c r="A111" s="41"/>
      <c r="B111" s="53"/>
      <c r="C111" s="38"/>
      <c r="D111" s="38"/>
      <c r="J111" s="142">
        <v>3.0000000000000001E-3</v>
      </c>
      <c r="K111" s="142">
        <f t="shared" si="2"/>
        <v>1576.8000000000002</v>
      </c>
      <c r="L111" s="38"/>
      <c r="M111" s="38"/>
      <c r="N111" s="38"/>
      <c r="O111" s="38"/>
      <c r="P111" s="38"/>
      <c r="Q111" s="38"/>
      <c r="R111" s="38"/>
      <c r="S111" s="38"/>
      <c r="T111" s="38"/>
      <c r="U111" s="38"/>
      <c r="V111" s="38"/>
      <c r="W111" s="38"/>
      <c r="X111" s="38"/>
      <c r="Y111" s="38"/>
      <c r="Z111" s="38"/>
      <c r="AA111" s="38"/>
      <c r="AB111" s="38"/>
      <c r="AC111" s="38"/>
      <c r="AD111" s="38"/>
      <c r="AE111" s="38"/>
      <c r="AF111" s="38"/>
      <c r="AG111" s="38"/>
      <c r="AH111" s="38"/>
      <c r="AI111" s="38"/>
      <c r="AJ111" s="38"/>
      <c r="AK111" s="38"/>
      <c r="AL111" s="38"/>
      <c r="AM111" s="38"/>
    </row>
    <row r="112" spans="1:39" x14ac:dyDescent="0.35">
      <c r="A112" s="41"/>
      <c r="B112" s="53"/>
      <c r="C112" s="38"/>
      <c r="D112" s="38"/>
      <c r="J112" s="142">
        <v>6.0999999999999999E-2</v>
      </c>
      <c r="K112" s="142">
        <f t="shared" si="2"/>
        <v>32061.600000000002</v>
      </c>
      <c r="L112" s="38"/>
      <c r="M112" s="38"/>
      <c r="N112" s="38"/>
      <c r="O112" s="38"/>
      <c r="P112" s="38"/>
      <c r="Q112" s="38"/>
      <c r="R112" s="38"/>
      <c r="S112" s="38"/>
      <c r="T112" s="38"/>
      <c r="U112" s="38"/>
      <c r="V112" s="38"/>
      <c r="W112" s="38"/>
      <c r="X112" s="38"/>
      <c r="Y112" s="38"/>
      <c r="Z112" s="38"/>
      <c r="AA112" s="38"/>
      <c r="AB112" s="38"/>
      <c r="AC112" s="38"/>
      <c r="AD112" s="38"/>
      <c r="AE112" s="38"/>
      <c r="AF112" s="38"/>
      <c r="AG112" s="38"/>
      <c r="AH112" s="38"/>
      <c r="AI112" s="38"/>
      <c r="AJ112" s="38"/>
      <c r="AK112" s="38"/>
      <c r="AL112" s="38"/>
      <c r="AM112" s="38"/>
    </row>
    <row r="113" spans="1:39" x14ac:dyDescent="0.35">
      <c r="A113" s="41"/>
      <c r="B113" s="53"/>
      <c r="C113" s="38"/>
      <c r="D113" s="38"/>
      <c r="J113" s="142">
        <v>8.0000000000000002E-3</v>
      </c>
      <c r="K113" s="142">
        <f t="shared" si="2"/>
        <v>4204.8</v>
      </c>
      <c r="L113" s="38"/>
      <c r="M113" s="38"/>
      <c r="N113" s="38"/>
      <c r="O113" s="38"/>
      <c r="P113" s="38"/>
      <c r="Q113" s="38"/>
      <c r="R113" s="38"/>
      <c r="S113" s="38"/>
      <c r="T113" s="38"/>
      <c r="U113" s="38"/>
      <c r="V113" s="38"/>
      <c r="W113" s="38"/>
      <c r="X113" s="38"/>
      <c r="Y113" s="38"/>
      <c r="Z113" s="38"/>
      <c r="AA113" s="38"/>
      <c r="AB113" s="38"/>
      <c r="AC113" s="38"/>
      <c r="AD113" s="38"/>
      <c r="AE113" s="38"/>
      <c r="AF113" s="38"/>
      <c r="AG113" s="38"/>
      <c r="AH113" s="38"/>
      <c r="AI113" s="38"/>
      <c r="AJ113" s="38"/>
      <c r="AK113" s="38"/>
      <c r="AL113" s="38"/>
      <c r="AM113" s="38"/>
    </row>
    <row r="114" spans="1:39" x14ac:dyDescent="0.35">
      <c r="A114" s="41"/>
      <c r="B114" s="53"/>
      <c r="C114" s="38"/>
      <c r="D114" s="38"/>
      <c r="J114" s="142">
        <v>6.0000000000000001E-3</v>
      </c>
      <c r="K114" s="142">
        <f t="shared" si="2"/>
        <v>3153.6000000000004</v>
      </c>
      <c r="L114" s="38"/>
      <c r="M114" s="38"/>
      <c r="N114" s="38"/>
      <c r="O114" s="38"/>
      <c r="P114" s="38"/>
      <c r="Q114" s="38"/>
      <c r="R114" s="38"/>
      <c r="S114" s="38"/>
      <c r="T114" s="38"/>
      <c r="U114" s="38"/>
      <c r="V114" s="38"/>
      <c r="W114" s="38"/>
      <c r="X114" s="38"/>
      <c r="Y114" s="38"/>
      <c r="Z114" s="38"/>
      <c r="AA114" s="38"/>
      <c r="AB114" s="38"/>
      <c r="AC114" s="38"/>
      <c r="AD114" s="38"/>
      <c r="AE114" s="38"/>
      <c r="AF114" s="38"/>
      <c r="AG114" s="38"/>
      <c r="AH114" s="38"/>
      <c r="AI114" s="38"/>
      <c r="AJ114" s="38"/>
      <c r="AK114" s="38"/>
      <c r="AL114" s="38"/>
      <c r="AM114" s="38"/>
    </row>
    <row r="115" spans="1:39" x14ac:dyDescent="0.35">
      <c r="A115" s="41"/>
      <c r="B115" s="53"/>
      <c r="C115" s="38"/>
      <c r="D115" s="38"/>
      <c r="J115" s="142">
        <v>7.1999999999999995E-2</v>
      </c>
      <c r="K115" s="142">
        <f t="shared" si="2"/>
        <v>37843.19999999999</v>
      </c>
      <c r="L115" s="38"/>
      <c r="M115" s="38"/>
      <c r="N115" s="38"/>
      <c r="O115" s="38"/>
      <c r="P115" s="38"/>
      <c r="Q115" s="38"/>
      <c r="R115" s="38"/>
      <c r="S115" s="38"/>
      <c r="T115" s="38"/>
      <c r="U115" s="38"/>
      <c r="V115" s="38"/>
      <c r="W115" s="38"/>
      <c r="X115" s="38"/>
      <c r="Y115" s="38"/>
      <c r="Z115" s="38"/>
      <c r="AA115" s="38"/>
      <c r="AB115" s="38"/>
      <c r="AC115" s="38"/>
      <c r="AD115" s="38"/>
      <c r="AE115" s="38"/>
      <c r="AF115" s="38"/>
      <c r="AG115" s="38"/>
      <c r="AH115" s="38"/>
      <c r="AI115" s="38"/>
      <c r="AJ115" s="38"/>
      <c r="AK115" s="38"/>
      <c r="AL115" s="38"/>
      <c r="AM115" s="38"/>
    </row>
    <row r="116" spans="1:39" x14ac:dyDescent="0.35">
      <c r="A116" s="41"/>
      <c r="B116" s="53"/>
      <c r="C116" s="38"/>
      <c r="D116" s="38"/>
      <c r="J116" s="142">
        <v>6.0000000000000001E-3</v>
      </c>
      <c r="K116" s="142">
        <f t="shared" si="2"/>
        <v>3153.6000000000004</v>
      </c>
      <c r="L116" s="38"/>
      <c r="M116" s="38"/>
      <c r="N116" s="38"/>
      <c r="O116" s="38"/>
      <c r="P116" s="38"/>
      <c r="Q116" s="38"/>
      <c r="R116" s="38"/>
      <c r="S116" s="38"/>
      <c r="T116" s="38"/>
      <c r="U116" s="38"/>
      <c r="V116" s="38"/>
      <c r="W116" s="38"/>
      <c r="X116" s="38"/>
      <c r="Y116" s="38"/>
      <c r="Z116" s="38"/>
      <c r="AA116" s="38"/>
      <c r="AB116" s="38"/>
      <c r="AC116" s="38"/>
      <c r="AD116" s="38"/>
      <c r="AE116" s="38"/>
      <c r="AF116" s="38"/>
      <c r="AG116" s="38"/>
      <c r="AH116" s="38"/>
      <c r="AI116" s="38"/>
      <c r="AJ116" s="38"/>
      <c r="AK116" s="38"/>
      <c r="AL116" s="38"/>
      <c r="AM116" s="38"/>
    </row>
    <row r="117" spans="1:39" x14ac:dyDescent="0.35">
      <c r="A117" s="41"/>
      <c r="B117" s="53"/>
      <c r="C117" s="38"/>
      <c r="D117" s="38"/>
      <c r="J117" s="142">
        <v>1.4999999999999999E-2</v>
      </c>
      <c r="K117" s="142">
        <f t="shared" si="2"/>
        <v>7883.9999999999991</v>
      </c>
      <c r="L117" s="38"/>
      <c r="M117" s="38"/>
      <c r="N117" s="38"/>
      <c r="O117" s="38"/>
      <c r="P117" s="38"/>
      <c r="Q117" s="38"/>
      <c r="R117" s="38"/>
      <c r="S117" s="38"/>
      <c r="T117" s="38"/>
      <c r="U117" s="38"/>
      <c r="V117" s="38"/>
      <c r="W117" s="38"/>
      <c r="X117" s="38"/>
      <c r="Y117" s="38"/>
      <c r="Z117" s="38"/>
      <c r="AA117" s="38"/>
      <c r="AB117" s="38"/>
      <c r="AC117" s="38"/>
      <c r="AD117" s="38"/>
      <c r="AE117" s="38"/>
      <c r="AF117" s="38"/>
      <c r="AG117" s="38"/>
      <c r="AH117" s="38"/>
      <c r="AI117" s="38"/>
      <c r="AJ117" s="38"/>
      <c r="AK117" s="38"/>
      <c r="AL117" s="38"/>
      <c r="AM117" s="38"/>
    </row>
    <row r="118" spans="1:39" x14ac:dyDescent="0.35">
      <c r="A118" s="41"/>
      <c r="B118" s="53"/>
      <c r="C118" s="38"/>
      <c r="D118" s="38"/>
      <c r="J118" s="142">
        <v>3.7999999999999999E-2</v>
      </c>
      <c r="K118" s="142">
        <f t="shared" si="2"/>
        <v>19972.8</v>
      </c>
      <c r="L118" s="38"/>
      <c r="M118" s="38"/>
      <c r="N118" s="38"/>
      <c r="O118" s="38"/>
      <c r="P118" s="38"/>
      <c r="Q118" s="38"/>
      <c r="R118" s="38"/>
      <c r="S118" s="38"/>
      <c r="T118" s="38"/>
      <c r="U118" s="38"/>
      <c r="V118" s="38"/>
      <c r="W118" s="38"/>
      <c r="X118" s="38"/>
      <c r="Y118" s="38"/>
      <c r="Z118" s="38"/>
      <c r="AA118" s="38"/>
      <c r="AB118" s="38"/>
      <c r="AC118" s="38"/>
      <c r="AD118" s="38"/>
      <c r="AE118" s="38"/>
      <c r="AF118" s="38"/>
      <c r="AG118" s="38"/>
      <c r="AH118" s="38"/>
      <c r="AI118" s="38"/>
      <c r="AJ118" s="38"/>
      <c r="AK118" s="38"/>
      <c r="AL118" s="38"/>
      <c r="AM118" s="38"/>
    </row>
    <row r="119" spans="1:39" x14ac:dyDescent="0.35">
      <c r="A119" s="41"/>
      <c r="B119" s="53"/>
      <c r="C119" s="38"/>
      <c r="D119" s="38"/>
      <c r="J119" s="142">
        <v>5.0999999999999997E-2</v>
      </c>
      <c r="K119" s="142">
        <f t="shared" si="2"/>
        <v>26805.599999999999</v>
      </c>
      <c r="L119" s="38"/>
      <c r="M119" s="38"/>
      <c r="N119" s="38"/>
      <c r="O119" s="38"/>
      <c r="P119" s="38"/>
      <c r="Q119" s="38"/>
      <c r="R119" s="38"/>
      <c r="S119" s="38"/>
      <c r="T119" s="38"/>
      <c r="U119" s="38"/>
      <c r="V119" s="38"/>
      <c r="W119" s="38"/>
      <c r="X119" s="38"/>
      <c r="Y119" s="38"/>
      <c r="Z119" s="38"/>
      <c r="AA119" s="38"/>
      <c r="AB119" s="38"/>
      <c r="AC119" s="38"/>
      <c r="AD119" s="38"/>
      <c r="AE119" s="38"/>
      <c r="AF119" s="38"/>
      <c r="AG119" s="38"/>
      <c r="AH119" s="38"/>
      <c r="AI119" s="38"/>
      <c r="AJ119" s="38"/>
      <c r="AK119" s="38"/>
      <c r="AL119" s="38"/>
      <c r="AM119" s="38"/>
    </row>
    <row r="120" spans="1:39" x14ac:dyDescent="0.35">
      <c r="A120" s="41"/>
      <c r="B120" s="53"/>
      <c r="C120" s="38"/>
      <c r="D120" s="38"/>
      <c r="J120" s="142">
        <v>7.8E-2</v>
      </c>
      <c r="K120" s="142">
        <f t="shared" si="2"/>
        <v>40996.799999999996</v>
      </c>
      <c r="L120" s="38"/>
      <c r="M120" s="38"/>
      <c r="N120" s="38"/>
      <c r="O120" s="38"/>
      <c r="P120" s="38"/>
      <c r="Q120" s="38"/>
      <c r="R120" s="38"/>
      <c r="S120" s="38"/>
      <c r="T120" s="38"/>
      <c r="U120" s="38"/>
      <c r="V120" s="38"/>
      <c r="W120" s="38"/>
      <c r="X120" s="38"/>
      <c r="Y120" s="38"/>
      <c r="Z120" s="38"/>
      <c r="AA120" s="38"/>
      <c r="AB120" s="38"/>
      <c r="AC120" s="38"/>
      <c r="AD120" s="38"/>
      <c r="AE120" s="38"/>
      <c r="AF120" s="38"/>
      <c r="AG120" s="38"/>
      <c r="AH120" s="38"/>
      <c r="AI120" s="38"/>
      <c r="AJ120" s="38"/>
      <c r="AK120" s="38"/>
      <c r="AL120" s="38"/>
      <c r="AM120" s="38"/>
    </row>
    <row r="121" spans="1:39" x14ac:dyDescent="0.35">
      <c r="A121" s="41"/>
      <c r="B121" s="53"/>
      <c r="C121" s="38"/>
      <c r="D121" s="38"/>
      <c r="J121" s="142">
        <v>1.7999999999999999E-2</v>
      </c>
      <c r="K121" s="142">
        <f t="shared" si="2"/>
        <v>9460.7999999999975</v>
      </c>
      <c r="L121" s="38"/>
      <c r="M121" s="38"/>
      <c r="N121" s="38"/>
      <c r="O121" s="38"/>
      <c r="P121" s="38"/>
      <c r="Q121" s="38"/>
      <c r="R121" s="38"/>
      <c r="S121" s="38"/>
      <c r="T121" s="38"/>
      <c r="U121" s="38"/>
      <c r="V121" s="38"/>
      <c r="W121" s="38"/>
      <c r="X121" s="38"/>
      <c r="Y121" s="38"/>
      <c r="Z121" s="38"/>
      <c r="AA121" s="38"/>
      <c r="AB121" s="38"/>
      <c r="AC121" s="38"/>
      <c r="AD121" s="38"/>
      <c r="AE121" s="38"/>
      <c r="AF121" s="38"/>
      <c r="AG121" s="38"/>
      <c r="AH121" s="38"/>
      <c r="AI121" s="38"/>
      <c r="AJ121" s="38"/>
      <c r="AK121" s="38"/>
      <c r="AL121" s="38"/>
      <c r="AM121" s="38"/>
    </row>
    <row r="122" spans="1:39" x14ac:dyDescent="0.35">
      <c r="A122" s="41"/>
      <c r="B122" s="53"/>
      <c r="C122" s="38"/>
      <c r="D122" s="38"/>
      <c r="J122" s="142">
        <v>0.124</v>
      </c>
      <c r="K122" s="142">
        <f t="shared" si="2"/>
        <v>65174.400000000001</v>
      </c>
      <c r="L122" s="38"/>
      <c r="M122" s="38"/>
      <c r="N122" s="38"/>
      <c r="O122" s="38"/>
      <c r="P122" s="38"/>
      <c r="Q122" s="38"/>
      <c r="R122" s="38"/>
      <c r="S122" s="38"/>
      <c r="T122" s="38"/>
      <c r="U122" s="38"/>
      <c r="V122" s="38"/>
      <c r="W122" s="38"/>
      <c r="X122" s="38"/>
      <c r="Y122" s="38"/>
      <c r="Z122" s="38"/>
      <c r="AA122" s="38"/>
      <c r="AB122" s="38"/>
      <c r="AC122" s="38"/>
      <c r="AD122" s="38"/>
      <c r="AE122" s="38"/>
      <c r="AF122" s="38"/>
      <c r="AG122" s="38"/>
      <c r="AH122" s="38"/>
      <c r="AI122" s="38"/>
      <c r="AJ122" s="38"/>
      <c r="AK122" s="38"/>
      <c r="AL122" s="38"/>
      <c r="AM122" s="38"/>
    </row>
    <row r="123" spans="1:39" x14ac:dyDescent="0.35">
      <c r="A123" s="41"/>
      <c r="B123" s="53"/>
      <c r="C123" s="38"/>
      <c r="D123" s="38"/>
      <c r="J123" s="142">
        <v>8.0000000000000002E-3</v>
      </c>
      <c r="K123" s="142">
        <f t="shared" si="2"/>
        <v>4204.8</v>
      </c>
      <c r="L123" s="38"/>
      <c r="M123" s="38"/>
      <c r="N123" s="38"/>
      <c r="O123" s="38"/>
      <c r="P123" s="38"/>
      <c r="Q123" s="38"/>
      <c r="R123" s="38"/>
      <c r="S123" s="38"/>
      <c r="T123" s="38"/>
      <c r="U123" s="38"/>
      <c r="V123" s="38"/>
      <c r="W123" s="38"/>
      <c r="X123" s="38"/>
      <c r="Y123" s="38"/>
      <c r="Z123" s="38"/>
      <c r="AA123" s="38"/>
      <c r="AB123" s="38"/>
      <c r="AC123" s="38"/>
      <c r="AD123" s="38"/>
      <c r="AE123" s="38"/>
      <c r="AF123" s="38"/>
      <c r="AG123" s="38"/>
      <c r="AH123" s="38"/>
      <c r="AI123" s="38"/>
      <c r="AJ123" s="38"/>
      <c r="AK123" s="38"/>
      <c r="AL123" s="38"/>
      <c r="AM123" s="38"/>
    </row>
    <row r="124" spans="1:39" x14ac:dyDescent="0.35">
      <c r="A124" s="41"/>
      <c r="B124" s="53"/>
      <c r="C124" s="38"/>
      <c r="D124" s="38"/>
      <c r="J124" s="142">
        <v>3.0000000000000001E-3</v>
      </c>
      <c r="K124" s="142">
        <f t="shared" si="2"/>
        <v>1576.8000000000002</v>
      </c>
      <c r="L124" s="38"/>
      <c r="M124" s="38"/>
      <c r="N124" s="38"/>
      <c r="O124" s="38"/>
      <c r="P124" s="38"/>
      <c r="Q124" s="38"/>
      <c r="R124" s="38"/>
      <c r="S124" s="38"/>
      <c r="T124" s="38"/>
      <c r="U124" s="38"/>
      <c r="V124" s="38"/>
      <c r="W124" s="38"/>
      <c r="X124" s="38"/>
      <c r="Y124" s="38"/>
      <c r="Z124" s="38"/>
      <c r="AA124" s="38"/>
      <c r="AB124" s="38"/>
      <c r="AC124" s="38"/>
      <c r="AD124" s="38"/>
      <c r="AE124" s="38"/>
      <c r="AF124" s="38"/>
      <c r="AG124" s="38"/>
      <c r="AH124" s="38"/>
      <c r="AI124" s="38"/>
      <c r="AJ124" s="38"/>
      <c r="AK124" s="38"/>
      <c r="AL124" s="38"/>
      <c r="AM124" s="38"/>
    </row>
    <row r="125" spans="1:39" x14ac:dyDescent="0.35">
      <c r="A125" s="41"/>
      <c r="B125" s="53"/>
      <c r="C125" s="38"/>
      <c r="D125" s="38"/>
      <c r="J125" s="142">
        <v>3.3000000000000002E-2</v>
      </c>
      <c r="K125" s="142">
        <f t="shared" si="2"/>
        <v>17344.8</v>
      </c>
      <c r="L125" s="38"/>
      <c r="M125" s="38"/>
      <c r="N125" s="38"/>
      <c r="O125" s="38"/>
      <c r="P125" s="38"/>
      <c r="Q125" s="38"/>
      <c r="R125" s="38"/>
      <c r="S125" s="38"/>
      <c r="T125" s="38"/>
      <c r="U125" s="38"/>
      <c r="V125" s="38"/>
      <c r="W125" s="38"/>
      <c r="X125" s="38"/>
      <c r="Y125" s="38"/>
      <c r="Z125" s="38"/>
      <c r="AA125" s="38"/>
      <c r="AB125" s="38"/>
      <c r="AC125" s="38"/>
      <c r="AD125" s="38"/>
      <c r="AE125" s="38"/>
      <c r="AF125" s="38"/>
      <c r="AG125" s="38"/>
      <c r="AH125" s="38"/>
      <c r="AI125" s="38"/>
      <c r="AJ125" s="38"/>
      <c r="AK125" s="38"/>
      <c r="AL125" s="38"/>
      <c r="AM125" s="38"/>
    </row>
    <row r="126" spans="1:39" x14ac:dyDescent="0.35">
      <c r="A126" s="41"/>
      <c r="B126" s="53"/>
      <c r="C126" s="38"/>
      <c r="D126" s="38"/>
      <c r="J126" s="142">
        <v>3.0000000000000001E-3</v>
      </c>
      <c r="K126" s="142">
        <f t="shared" si="2"/>
        <v>1576.8000000000002</v>
      </c>
      <c r="L126" s="38"/>
      <c r="M126" s="38"/>
      <c r="N126" s="38"/>
      <c r="O126" s="38"/>
      <c r="P126" s="38"/>
      <c r="Q126" s="38"/>
      <c r="R126" s="38"/>
      <c r="S126" s="38"/>
      <c r="T126" s="38"/>
      <c r="U126" s="38"/>
      <c r="V126" s="38"/>
      <c r="W126" s="38"/>
      <c r="X126" s="38"/>
      <c r="Y126" s="38"/>
      <c r="Z126" s="38"/>
      <c r="AA126" s="38"/>
      <c r="AB126" s="38"/>
      <c r="AC126" s="38"/>
      <c r="AD126" s="38"/>
      <c r="AE126" s="38"/>
      <c r="AF126" s="38"/>
      <c r="AG126" s="38"/>
      <c r="AH126" s="38"/>
      <c r="AI126" s="38"/>
      <c r="AJ126" s="38"/>
      <c r="AK126" s="38"/>
      <c r="AL126" s="38"/>
      <c r="AM126" s="38"/>
    </row>
    <row r="127" spans="1:39" x14ac:dyDescent="0.35">
      <c r="A127" s="41"/>
      <c r="B127" s="53"/>
      <c r="C127" s="38"/>
      <c r="D127" s="38"/>
      <c r="J127" s="142">
        <v>2.4E-2</v>
      </c>
      <c r="K127" s="142">
        <f t="shared" si="2"/>
        <v>12614.400000000001</v>
      </c>
      <c r="L127" s="38"/>
      <c r="M127" s="38"/>
      <c r="N127" s="38"/>
      <c r="O127" s="38"/>
      <c r="P127" s="38"/>
      <c r="Q127" s="38"/>
      <c r="R127" s="38"/>
      <c r="S127" s="38"/>
      <c r="T127" s="38"/>
      <c r="U127" s="38"/>
      <c r="V127" s="38"/>
      <c r="W127" s="38"/>
      <c r="X127" s="38"/>
      <c r="Y127" s="38"/>
      <c r="Z127" s="38"/>
      <c r="AA127" s="38"/>
      <c r="AB127" s="38"/>
      <c r="AC127" s="38"/>
      <c r="AD127" s="38"/>
      <c r="AE127" s="38"/>
      <c r="AF127" s="38"/>
      <c r="AG127" s="38"/>
      <c r="AH127" s="38"/>
      <c r="AI127" s="38"/>
      <c r="AJ127" s="38"/>
      <c r="AK127" s="38"/>
      <c r="AL127" s="38"/>
      <c r="AM127" s="38"/>
    </row>
    <row r="128" spans="1:39" x14ac:dyDescent="0.35">
      <c r="A128" s="41"/>
      <c r="B128" s="53"/>
      <c r="C128" s="38"/>
      <c r="D128" s="38"/>
      <c r="J128" s="142">
        <v>0.11700000000000001</v>
      </c>
      <c r="K128" s="142">
        <f t="shared" si="2"/>
        <v>61495.200000000004</v>
      </c>
      <c r="L128" s="38"/>
      <c r="M128" s="38"/>
      <c r="N128" s="38"/>
      <c r="O128" s="38"/>
      <c r="P128" s="38"/>
      <c r="Q128" s="38"/>
      <c r="R128" s="38"/>
      <c r="S128" s="38"/>
      <c r="T128" s="38"/>
      <c r="U128" s="38"/>
      <c r="V128" s="38"/>
      <c r="W128" s="38"/>
      <c r="X128" s="38"/>
      <c r="Y128" s="38"/>
      <c r="Z128" s="38"/>
      <c r="AA128" s="38"/>
      <c r="AB128" s="38"/>
      <c r="AC128" s="38"/>
      <c r="AD128" s="38"/>
      <c r="AE128" s="38"/>
      <c r="AF128" s="38"/>
      <c r="AG128" s="38"/>
      <c r="AH128" s="38"/>
      <c r="AI128" s="38"/>
      <c r="AJ128" s="38"/>
      <c r="AK128" s="38"/>
      <c r="AL128" s="38"/>
      <c r="AM128" s="38"/>
    </row>
    <row r="129" spans="1:39" x14ac:dyDescent="0.35">
      <c r="A129" s="41"/>
      <c r="B129" s="53"/>
      <c r="C129" s="38"/>
      <c r="D129" s="38"/>
      <c r="J129" s="142">
        <v>1.6E-2</v>
      </c>
      <c r="K129" s="142">
        <f t="shared" si="2"/>
        <v>8409.6</v>
      </c>
      <c r="L129" s="38"/>
      <c r="M129" s="38"/>
      <c r="N129" s="38"/>
      <c r="O129" s="38"/>
      <c r="P129" s="38"/>
      <c r="Q129" s="38"/>
      <c r="R129" s="38"/>
      <c r="S129" s="38"/>
      <c r="T129" s="38"/>
      <c r="U129" s="38"/>
      <c r="V129" s="38"/>
      <c r="W129" s="38"/>
      <c r="X129" s="38"/>
      <c r="Y129" s="38"/>
      <c r="Z129" s="38"/>
      <c r="AA129" s="38"/>
      <c r="AB129" s="38"/>
      <c r="AC129" s="38"/>
      <c r="AD129" s="38"/>
      <c r="AE129" s="38"/>
      <c r="AF129" s="38"/>
      <c r="AG129" s="38"/>
      <c r="AH129" s="38"/>
      <c r="AI129" s="38"/>
      <c r="AJ129" s="38"/>
      <c r="AK129" s="38"/>
      <c r="AL129" s="38"/>
      <c r="AM129" s="38"/>
    </row>
    <row r="130" spans="1:39" x14ac:dyDescent="0.35">
      <c r="A130" s="41"/>
      <c r="B130" s="53"/>
      <c r="C130" s="38"/>
      <c r="D130" s="38"/>
      <c r="J130" s="142">
        <v>7.0000000000000001E-3</v>
      </c>
      <c r="K130" s="142">
        <f t="shared" si="2"/>
        <v>3679.2</v>
      </c>
      <c r="L130" s="38"/>
      <c r="M130" s="38"/>
      <c r="N130" s="38"/>
      <c r="O130" s="38"/>
      <c r="P130" s="38"/>
      <c r="Q130" s="38"/>
      <c r="R130" s="38"/>
      <c r="S130" s="38"/>
      <c r="T130" s="38"/>
      <c r="U130" s="38"/>
      <c r="V130" s="38"/>
      <c r="W130" s="38"/>
      <c r="X130" s="38"/>
      <c r="Y130" s="38"/>
      <c r="Z130" s="38"/>
      <c r="AA130" s="38"/>
      <c r="AB130" s="38"/>
      <c r="AC130" s="38"/>
      <c r="AD130" s="38"/>
      <c r="AE130" s="38"/>
      <c r="AF130" s="38"/>
      <c r="AG130" s="38"/>
      <c r="AH130" s="38"/>
      <c r="AI130" s="38"/>
      <c r="AJ130" s="38"/>
      <c r="AK130" s="38"/>
      <c r="AL130" s="38"/>
      <c r="AM130" s="38"/>
    </row>
    <row r="131" spans="1:39" x14ac:dyDescent="0.35">
      <c r="A131" s="41"/>
      <c r="B131" s="53"/>
      <c r="C131" s="38"/>
      <c r="D131" s="38"/>
      <c r="J131" s="142">
        <v>1.4999999999999999E-2</v>
      </c>
      <c r="K131" s="142">
        <f t="shared" si="2"/>
        <v>7883.9999999999991</v>
      </c>
      <c r="L131" s="38"/>
      <c r="M131" s="38"/>
      <c r="N131" s="38"/>
      <c r="O131" s="38"/>
      <c r="P131" s="38"/>
      <c r="Q131" s="38"/>
      <c r="R131" s="38"/>
      <c r="S131" s="38"/>
      <c r="T131" s="38"/>
      <c r="U131" s="38"/>
      <c r="V131" s="38"/>
      <c r="W131" s="38"/>
      <c r="X131" s="38"/>
      <c r="Y131" s="38"/>
      <c r="Z131" s="38"/>
      <c r="AA131" s="38"/>
      <c r="AB131" s="38"/>
      <c r="AC131" s="38"/>
      <c r="AD131" s="38"/>
      <c r="AE131" s="38"/>
      <c r="AF131" s="38"/>
      <c r="AG131" s="38"/>
      <c r="AH131" s="38"/>
      <c r="AI131" s="38"/>
      <c r="AJ131" s="38"/>
      <c r="AK131" s="38"/>
      <c r="AL131" s="38"/>
      <c r="AM131" s="38"/>
    </row>
    <row r="132" spans="1:39" x14ac:dyDescent="0.35">
      <c r="A132" s="41"/>
      <c r="B132" s="53"/>
      <c r="C132" s="38"/>
      <c r="D132" s="38"/>
      <c r="J132" s="142">
        <v>6.0000000000000001E-3</v>
      </c>
      <c r="K132" s="142">
        <f t="shared" si="2"/>
        <v>3153.6000000000004</v>
      </c>
      <c r="L132" s="38"/>
      <c r="M132" s="38"/>
      <c r="N132" s="38"/>
      <c r="O132" s="38"/>
      <c r="P132" s="38"/>
      <c r="Q132" s="38"/>
      <c r="R132" s="38"/>
      <c r="S132" s="38"/>
      <c r="T132" s="38"/>
      <c r="U132" s="38"/>
      <c r="V132" s="38"/>
      <c r="W132" s="38"/>
      <c r="X132" s="38"/>
      <c r="Y132" s="38"/>
      <c r="Z132" s="38"/>
      <c r="AA132" s="38"/>
      <c r="AB132" s="38"/>
      <c r="AC132" s="38"/>
      <c r="AD132" s="38"/>
      <c r="AE132" s="38"/>
      <c r="AF132" s="38"/>
      <c r="AG132" s="38"/>
      <c r="AH132" s="38"/>
      <c r="AI132" s="38"/>
      <c r="AJ132" s="38"/>
      <c r="AK132" s="38"/>
      <c r="AL132" s="38"/>
      <c r="AM132" s="38"/>
    </row>
    <row r="133" spans="1:39" x14ac:dyDescent="0.35">
      <c r="A133" s="41"/>
      <c r="B133" s="53"/>
      <c r="C133" s="38"/>
      <c r="D133" s="38"/>
      <c r="J133" s="142">
        <v>1.9E-2</v>
      </c>
      <c r="K133" s="142">
        <f t="shared" si="2"/>
        <v>9986.4</v>
      </c>
      <c r="L133" s="38"/>
      <c r="M133" s="38"/>
      <c r="N133" s="38"/>
      <c r="O133" s="38"/>
      <c r="P133" s="38"/>
      <c r="Q133" s="38"/>
      <c r="R133" s="38"/>
      <c r="S133" s="38"/>
      <c r="T133" s="38"/>
      <c r="U133" s="38"/>
      <c r="V133" s="38"/>
      <c r="W133" s="38"/>
      <c r="X133" s="38"/>
      <c r="Y133" s="38"/>
      <c r="Z133" s="38"/>
      <c r="AA133" s="38"/>
      <c r="AB133" s="38"/>
      <c r="AC133" s="38"/>
      <c r="AD133" s="38"/>
      <c r="AE133" s="38"/>
      <c r="AF133" s="38"/>
      <c r="AG133" s="38"/>
      <c r="AH133" s="38"/>
      <c r="AI133" s="38"/>
      <c r="AJ133" s="38"/>
      <c r="AK133" s="38"/>
      <c r="AL133" s="38"/>
      <c r="AM133" s="38"/>
    </row>
    <row r="134" spans="1:39" x14ac:dyDescent="0.35">
      <c r="A134" s="41"/>
      <c r="B134" s="53"/>
      <c r="C134" s="38"/>
      <c r="D134" s="38"/>
      <c r="J134" s="142">
        <v>0.16800000000000001</v>
      </c>
      <c r="K134" s="142">
        <f t="shared" si="2"/>
        <v>88300.800000000003</v>
      </c>
      <c r="L134" s="38"/>
      <c r="M134" s="38"/>
      <c r="N134" s="38"/>
      <c r="O134" s="38"/>
      <c r="P134" s="38"/>
      <c r="Q134" s="38"/>
      <c r="R134" s="38"/>
      <c r="S134" s="38"/>
      <c r="T134" s="38"/>
      <c r="U134" s="38"/>
      <c r="V134" s="38"/>
      <c r="W134" s="38"/>
      <c r="X134" s="38"/>
      <c r="Y134" s="38"/>
      <c r="Z134" s="38"/>
      <c r="AA134" s="38"/>
      <c r="AB134" s="38"/>
      <c r="AC134" s="38"/>
      <c r="AD134" s="38"/>
      <c r="AE134" s="38"/>
      <c r="AF134" s="38"/>
      <c r="AG134" s="38"/>
      <c r="AH134" s="38"/>
      <c r="AI134" s="38"/>
      <c r="AJ134" s="38"/>
      <c r="AK134" s="38"/>
      <c r="AL134" s="38"/>
      <c r="AM134" s="38"/>
    </row>
    <row r="135" spans="1:39" x14ac:dyDescent="0.35">
      <c r="A135" s="41"/>
      <c r="B135" s="53"/>
      <c r="C135" s="38"/>
      <c r="D135" s="38"/>
      <c r="J135" s="142">
        <v>2.8000000000000001E-2</v>
      </c>
      <c r="K135" s="142">
        <f t="shared" si="2"/>
        <v>14716.8</v>
      </c>
      <c r="L135" s="38"/>
      <c r="M135" s="38"/>
      <c r="N135" s="38"/>
      <c r="O135" s="38"/>
      <c r="P135" s="38"/>
      <c r="Q135" s="38"/>
      <c r="R135" s="38"/>
      <c r="S135" s="38"/>
      <c r="T135" s="38"/>
      <c r="U135" s="38"/>
      <c r="V135" s="38"/>
      <c r="W135" s="38"/>
      <c r="X135" s="38"/>
      <c r="Y135" s="38"/>
      <c r="Z135" s="38"/>
      <c r="AA135" s="38"/>
      <c r="AB135" s="38"/>
      <c r="AC135" s="38"/>
      <c r="AD135" s="38"/>
      <c r="AE135" s="38"/>
      <c r="AF135" s="38"/>
      <c r="AG135" s="38"/>
      <c r="AH135" s="38"/>
      <c r="AI135" s="38"/>
      <c r="AJ135" s="38"/>
      <c r="AK135" s="38"/>
      <c r="AL135" s="38"/>
      <c r="AM135" s="38"/>
    </row>
    <row r="136" spans="1:39" x14ac:dyDescent="0.35">
      <c r="A136" s="41"/>
      <c r="B136" s="53"/>
      <c r="C136" s="38"/>
      <c r="D136" s="38"/>
      <c r="J136" s="142">
        <v>5.0000000000000001E-3</v>
      </c>
      <c r="K136" s="142">
        <f t="shared" si="2"/>
        <v>2627.9999999999995</v>
      </c>
      <c r="L136" s="38"/>
      <c r="M136" s="38"/>
      <c r="N136" s="38"/>
      <c r="O136" s="38"/>
      <c r="P136" s="38"/>
      <c r="Q136" s="38"/>
      <c r="R136" s="38"/>
      <c r="S136" s="38"/>
      <c r="T136" s="38"/>
      <c r="U136" s="38"/>
      <c r="V136" s="38"/>
      <c r="W136" s="38"/>
      <c r="X136" s="38"/>
      <c r="Y136" s="38"/>
      <c r="Z136" s="38"/>
      <c r="AA136" s="38"/>
      <c r="AB136" s="38"/>
      <c r="AC136" s="38"/>
      <c r="AD136" s="38"/>
      <c r="AE136" s="38"/>
      <c r="AF136" s="38"/>
      <c r="AG136" s="38"/>
      <c r="AH136" s="38"/>
      <c r="AI136" s="38"/>
      <c r="AJ136" s="38"/>
      <c r="AK136" s="38"/>
      <c r="AL136" s="38"/>
      <c r="AM136" s="38"/>
    </row>
    <row r="137" spans="1:39" x14ac:dyDescent="0.35">
      <c r="A137" s="41"/>
      <c r="B137" s="53"/>
      <c r="C137" s="38"/>
      <c r="D137" s="38"/>
      <c r="J137" s="142">
        <v>5.0000000000000001E-3</v>
      </c>
      <c r="K137" s="142">
        <f t="shared" si="2"/>
        <v>2627.9999999999995</v>
      </c>
      <c r="L137" s="38"/>
      <c r="M137" s="38"/>
      <c r="N137" s="38"/>
      <c r="O137" s="38"/>
      <c r="P137" s="38"/>
      <c r="Q137" s="38"/>
      <c r="R137" s="38"/>
      <c r="S137" s="38"/>
      <c r="T137" s="38"/>
      <c r="U137" s="38"/>
      <c r="V137" s="38"/>
      <c r="W137" s="38"/>
      <c r="X137" s="38"/>
      <c r="Y137" s="38"/>
      <c r="Z137" s="38"/>
      <c r="AA137" s="38"/>
      <c r="AB137" s="38"/>
      <c r="AC137" s="38"/>
      <c r="AD137" s="38"/>
      <c r="AE137" s="38"/>
      <c r="AF137" s="38"/>
      <c r="AG137" s="38"/>
      <c r="AH137" s="38"/>
      <c r="AI137" s="38"/>
      <c r="AJ137" s="38"/>
      <c r="AK137" s="38"/>
      <c r="AL137" s="38"/>
      <c r="AM137" s="38"/>
    </row>
    <row r="138" spans="1:39" x14ac:dyDescent="0.35">
      <c r="A138" s="41"/>
      <c r="B138" s="53"/>
      <c r="C138" s="38"/>
      <c r="D138" s="38"/>
      <c r="J138" s="142">
        <v>0.108</v>
      </c>
      <c r="K138" s="142">
        <f t="shared" si="2"/>
        <v>56764.799999999996</v>
      </c>
      <c r="L138" s="38"/>
      <c r="M138" s="38"/>
      <c r="N138" s="38"/>
      <c r="O138" s="38"/>
      <c r="P138" s="38"/>
      <c r="Q138" s="38"/>
      <c r="R138" s="38"/>
      <c r="S138" s="38"/>
      <c r="T138" s="38"/>
      <c r="U138" s="38"/>
      <c r="V138" s="38"/>
      <c r="W138" s="38"/>
      <c r="X138" s="38"/>
      <c r="Y138" s="38"/>
      <c r="Z138" s="38"/>
      <c r="AA138" s="38"/>
      <c r="AB138" s="38"/>
      <c r="AC138" s="38"/>
      <c r="AD138" s="38"/>
      <c r="AE138" s="38"/>
      <c r="AF138" s="38"/>
      <c r="AG138" s="38"/>
      <c r="AH138" s="38"/>
      <c r="AI138" s="38"/>
      <c r="AJ138" s="38"/>
      <c r="AK138" s="38"/>
      <c r="AL138" s="38"/>
      <c r="AM138" s="38"/>
    </row>
    <row r="139" spans="1:39" x14ac:dyDescent="0.35">
      <c r="A139" s="41"/>
      <c r="B139" s="53"/>
      <c r="C139" s="38"/>
      <c r="D139" s="38"/>
      <c r="J139" s="142">
        <v>8.9999999999999993E-3</v>
      </c>
      <c r="K139" s="142">
        <f t="shared" si="2"/>
        <v>4730.3999999999987</v>
      </c>
      <c r="L139" s="38"/>
      <c r="M139" s="38"/>
      <c r="N139" s="38"/>
      <c r="O139" s="38"/>
      <c r="P139" s="38"/>
      <c r="Q139" s="38"/>
      <c r="R139" s="38"/>
      <c r="S139" s="38"/>
      <c r="T139" s="38"/>
      <c r="U139" s="38"/>
      <c r="V139" s="38"/>
      <c r="W139" s="38"/>
      <c r="X139" s="38"/>
      <c r="Y139" s="38"/>
      <c r="Z139" s="38"/>
      <c r="AA139" s="38"/>
      <c r="AB139" s="38"/>
      <c r="AC139" s="38"/>
      <c r="AD139" s="38"/>
      <c r="AE139" s="38"/>
      <c r="AF139" s="38"/>
      <c r="AG139" s="38"/>
      <c r="AH139" s="38"/>
      <c r="AI139" s="38"/>
      <c r="AJ139" s="38"/>
      <c r="AK139" s="38"/>
      <c r="AL139" s="38"/>
      <c r="AM139" s="38"/>
    </row>
    <row r="140" spans="1:39" x14ac:dyDescent="0.35">
      <c r="A140" s="41"/>
      <c r="B140" s="53"/>
      <c r="C140" s="38"/>
      <c r="D140" s="38"/>
      <c r="J140" s="142">
        <v>0.128</v>
      </c>
      <c r="K140" s="142">
        <f t="shared" si="2"/>
        <v>67276.800000000003</v>
      </c>
      <c r="L140" s="38"/>
      <c r="M140" s="38"/>
      <c r="N140" s="38"/>
      <c r="O140" s="38"/>
      <c r="P140" s="38"/>
      <c r="Q140" s="38"/>
      <c r="R140" s="38"/>
      <c r="S140" s="38"/>
      <c r="T140" s="38"/>
      <c r="U140" s="38"/>
      <c r="V140" s="38"/>
      <c r="W140" s="38"/>
      <c r="X140" s="38"/>
      <c r="Y140" s="38"/>
      <c r="Z140" s="38"/>
      <c r="AA140" s="38"/>
      <c r="AB140" s="38"/>
      <c r="AC140" s="38"/>
      <c r="AD140" s="38"/>
      <c r="AE140" s="38"/>
      <c r="AF140" s="38"/>
      <c r="AG140" s="38"/>
      <c r="AH140" s="38"/>
      <c r="AI140" s="38"/>
      <c r="AJ140" s="38"/>
      <c r="AK140" s="38"/>
      <c r="AL140" s="38"/>
      <c r="AM140" s="38"/>
    </row>
    <row r="141" spans="1:39" x14ac:dyDescent="0.35">
      <c r="A141" s="41"/>
      <c r="B141" s="53"/>
      <c r="C141" s="38"/>
      <c r="D141" s="38"/>
      <c r="J141" s="142">
        <v>0.01</v>
      </c>
      <c r="K141" s="142">
        <f t="shared" si="2"/>
        <v>5255.9999999999991</v>
      </c>
      <c r="L141" s="38"/>
      <c r="M141" s="38"/>
      <c r="N141" s="38"/>
      <c r="O141" s="38"/>
      <c r="P141" s="38"/>
      <c r="Q141" s="38"/>
      <c r="R141" s="38"/>
      <c r="S141" s="38"/>
      <c r="T141" s="38"/>
      <c r="U141" s="38"/>
      <c r="V141" s="38"/>
      <c r="W141" s="38"/>
      <c r="X141" s="38"/>
      <c r="Y141" s="38"/>
      <c r="Z141" s="38"/>
      <c r="AA141" s="38"/>
      <c r="AB141" s="38"/>
      <c r="AC141" s="38"/>
      <c r="AD141" s="38"/>
      <c r="AE141" s="38"/>
      <c r="AF141" s="38"/>
      <c r="AG141" s="38"/>
      <c r="AH141" s="38"/>
      <c r="AI141" s="38"/>
      <c r="AJ141" s="38"/>
      <c r="AK141" s="38"/>
      <c r="AL141" s="38"/>
      <c r="AM141" s="38"/>
    </row>
    <row r="142" spans="1:39" x14ac:dyDescent="0.35">
      <c r="A142" s="41"/>
      <c r="B142" s="53"/>
      <c r="C142" s="38"/>
      <c r="D142" s="38"/>
      <c r="J142" s="142">
        <v>2.4E-2</v>
      </c>
      <c r="K142" s="142">
        <f t="shared" si="2"/>
        <v>12614.400000000001</v>
      </c>
      <c r="L142" s="38"/>
      <c r="M142" s="38"/>
      <c r="N142" s="38"/>
      <c r="O142" s="38"/>
      <c r="P142" s="38"/>
      <c r="Q142" s="38"/>
      <c r="R142" s="38"/>
      <c r="S142" s="38"/>
      <c r="T142" s="38"/>
      <c r="U142" s="38"/>
      <c r="V142" s="38"/>
      <c r="W142" s="38"/>
      <c r="X142" s="38"/>
      <c r="Y142" s="38"/>
      <c r="Z142" s="38"/>
      <c r="AA142" s="38"/>
      <c r="AB142" s="38"/>
      <c r="AC142" s="38"/>
      <c r="AD142" s="38"/>
      <c r="AE142" s="38"/>
      <c r="AF142" s="38"/>
      <c r="AG142" s="38"/>
      <c r="AH142" s="38"/>
      <c r="AI142" s="38"/>
      <c r="AJ142" s="38"/>
      <c r="AK142" s="38"/>
      <c r="AL142" s="38"/>
      <c r="AM142" s="38"/>
    </row>
    <row r="143" spans="1:39" x14ac:dyDescent="0.35">
      <c r="A143" s="41"/>
      <c r="B143" s="53"/>
      <c r="C143" s="38"/>
      <c r="D143" s="38"/>
      <c r="J143" s="142">
        <v>5.0000000000000001E-3</v>
      </c>
      <c r="K143" s="142">
        <f t="shared" si="2"/>
        <v>2627.9999999999995</v>
      </c>
      <c r="L143" s="38"/>
      <c r="M143" s="38"/>
      <c r="N143" s="38"/>
      <c r="O143" s="38"/>
      <c r="P143" s="38"/>
      <c r="Q143" s="38"/>
      <c r="R143" s="38"/>
      <c r="S143" s="38"/>
      <c r="T143" s="38"/>
      <c r="U143" s="38"/>
      <c r="V143" s="38"/>
      <c r="W143" s="38"/>
      <c r="X143" s="38"/>
      <c r="Y143" s="38"/>
      <c r="Z143" s="38"/>
      <c r="AA143" s="38"/>
      <c r="AB143" s="38"/>
      <c r="AC143" s="38"/>
      <c r="AD143" s="38"/>
      <c r="AE143" s="38"/>
      <c r="AF143" s="38"/>
      <c r="AG143" s="38"/>
      <c r="AH143" s="38"/>
      <c r="AI143" s="38"/>
      <c r="AJ143" s="38"/>
      <c r="AK143" s="38"/>
      <c r="AL143" s="38"/>
      <c r="AM143" s="38"/>
    </row>
    <row r="144" spans="1:39" x14ac:dyDescent="0.35">
      <c r="A144" s="41"/>
      <c r="B144" s="53"/>
      <c r="C144" s="38"/>
      <c r="D144" s="38"/>
      <c r="J144" s="142">
        <v>2E-3</v>
      </c>
      <c r="K144" s="142">
        <f t="shared" si="2"/>
        <v>1051.2</v>
      </c>
      <c r="L144" s="38"/>
      <c r="M144" s="38"/>
      <c r="N144" s="38"/>
      <c r="O144" s="38"/>
      <c r="P144" s="38"/>
      <c r="Q144" s="38"/>
      <c r="R144" s="38"/>
      <c r="S144" s="38"/>
      <c r="T144" s="38"/>
      <c r="U144" s="38"/>
      <c r="V144" s="38"/>
      <c r="W144" s="38"/>
      <c r="X144" s="38"/>
      <c r="Y144" s="38"/>
      <c r="Z144" s="38"/>
      <c r="AA144" s="38"/>
      <c r="AB144" s="38"/>
      <c r="AC144" s="38"/>
      <c r="AD144" s="38"/>
      <c r="AE144" s="38"/>
      <c r="AF144" s="38"/>
      <c r="AG144" s="38"/>
      <c r="AH144" s="38"/>
      <c r="AI144" s="38"/>
      <c r="AJ144" s="38"/>
      <c r="AK144" s="38"/>
      <c r="AL144" s="38"/>
      <c r="AM144" s="38"/>
    </row>
    <row r="145" spans="1:39" x14ac:dyDescent="0.35">
      <c r="A145" s="41"/>
      <c r="B145" s="53"/>
      <c r="C145" s="38"/>
      <c r="D145" s="38"/>
      <c r="J145" s="142">
        <v>4.8000000000000001E-2</v>
      </c>
      <c r="K145" s="142">
        <f t="shared" si="2"/>
        <v>25228.800000000003</v>
      </c>
      <c r="L145" s="38"/>
      <c r="M145" s="38"/>
      <c r="N145" s="38"/>
      <c r="O145" s="38"/>
      <c r="P145" s="38"/>
      <c r="Q145" s="38"/>
      <c r="R145" s="38"/>
      <c r="S145" s="38"/>
      <c r="T145" s="38"/>
      <c r="U145" s="38"/>
      <c r="V145" s="38"/>
      <c r="W145" s="38"/>
      <c r="X145" s="38"/>
      <c r="Y145" s="38"/>
      <c r="Z145" s="38"/>
      <c r="AA145" s="38"/>
      <c r="AB145" s="38"/>
      <c r="AC145" s="38"/>
      <c r="AD145" s="38"/>
      <c r="AE145" s="38"/>
      <c r="AF145" s="38"/>
      <c r="AG145" s="38"/>
      <c r="AH145" s="38"/>
      <c r="AI145" s="38"/>
      <c r="AJ145" s="38"/>
      <c r="AK145" s="38"/>
      <c r="AL145" s="38"/>
      <c r="AM145" s="38"/>
    </row>
    <row r="146" spans="1:39" x14ac:dyDescent="0.35">
      <c r="A146" s="41"/>
      <c r="B146" s="53"/>
      <c r="C146" s="38"/>
      <c r="D146" s="38"/>
      <c r="J146" s="142">
        <v>1.6E-2</v>
      </c>
      <c r="K146" s="142">
        <f t="shared" si="2"/>
        <v>8409.6</v>
      </c>
      <c r="L146" s="38"/>
      <c r="M146" s="38"/>
      <c r="N146" s="38"/>
      <c r="O146" s="38"/>
      <c r="P146" s="38"/>
      <c r="Q146" s="38"/>
      <c r="R146" s="38"/>
      <c r="S146" s="38"/>
      <c r="T146" s="38"/>
      <c r="U146" s="38"/>
      <c r="V146" s="38"/>
      <c r="W146" s="38"/>
      <c r="X146" s="38"/>
      <c r="Y146" s="38"/>
      <c r="Z146" s="38"/>
      <c r="AA146" s="38"/>
      <c r="AB146" s="38"/>
      <c r="AC146" s="38"/>
      <c r="AD146" s="38"/>
      <c r="AE146" s="38"/>
      <c r="AF146" s="38"/>
      <c r="AG146" s="38"/>
      <c r="AH146" s="38"/>
      <c r="AI146" s="38"/>
      <c r="AJ146" s="38"/>
      <c r="AK146" s="38"/>
      <c r="AL146" s="38"/>
      <c r="AM146" s="38"/>
    </row>
    <row r="147" spans="1:39" x14ac:dyDescent="0.35">
      <c r="A147" s="41"/>
      <c r="B147" s="53"/>
      <c r="C147" s="38"/>
      <c r="D147" s="38"/>
      <c r="J147" s="142">
        <v>0.01</v>
      </c>
      <c r="K147" s="142">
        <f t="shared" si="2"/>
        <v>5255.9999999999991</v>
      </c>
      <c r="L147" s="38"/>
      <c r="M147" s="38"/>
      <c r="N147" s="38"/>
      <c r="O147" s="38"/>
      <c r="P147" s="38"/>
      <c r="Q147" s="38"/>
      <c r="R147" s="38"/>
      <c r="S147" s="38"/>
      <c r="T147" s="38"/>
      <c r="U147" s="38"/>
      <c r="V147" s="38"/>
      <c r="W147" s="38"/>
      <c r="X147" s="38"/>
      <c r="Y147" s="38"/>
      <c r="Z147" s="38"/>
      <c r="AA147" s="38"/>
      <c r="AB147" s="38"/>
      <c r="AC147" s="38"/>
      <c r="AD147" s="38"/>
      <c r="AE147" s="38"/>
      <c r="AF147" s="38"/>
      <c r="AG147" s="38"/>
      <c r="AH147" s="38"/>
      <c r="AI147" s="38"/>
      <c r="AJ147" s="38"/>
      <c r="AK147" s="38"/>
      <c r="AL147" s="38"/>
      <c r="AM147" s="38"/>
    </row>
    <row r="148" spans="1:39" x14ac:dyDescent="0.35">
      <c r="A148" s="41"/>
      <c r="B148" s="53"/>
      <c r="C148" s="38"/>
      <c r="D148" s="38"/>
      <c r="J148" s="142">
        <v>2E-3</v>
      </c>
      <c r="K148" s="142">
        <f t="shared" si="2"/>
        <v>1051.2</v>
      </c>
      <c r="L148" s="38"/>
      <c r="M148" s="38"/>
      <c r="N148" s="38"/>
      <c r="O148" s="38"/>
      <c r="P148" s="38"/>
      <c r="Q148" s="38"/>
      <c r="R148" s="38"/>
      <c r="S148" s="38"/>
      <c r="T148" s="38"/>
      <c r="U148" s="38"/>
      <c r="V148" s="38"/>
      <c r="W148" s="38"/>
      <c r="X148" s="38"/>
      <c r="Y148" s="38"/>
      <c r="Z148" s="38"/>
      <c r="AA148" s="38"/>
      <c r="AB148" s="38"/>
      <c r="AC148" s="38"/>
      <c r="AD148" s="38"/>
      <c r="AE148" s="38"/>
      <c r="AF148" s="38"/>
      <c r="AG148" s="38"/>
      <c r="AH148" s="38"/>
      <c r="AI148" s="38"/>
      <c r="AJ148" s="38"/>
      <c r="AK148" s="38"/>
      <c r="AL148" s="38"/>
      <c r="AM148" s="38"/>
    </row>
    <row r="149" spans="1:39" x14ac:dyDescent="0.35">
      <c r="A149" s="41"/>
      <c r="B149" s="53"/>
      <c r="C149" s="38"/>
      <c r="D149" s="38"/>
      <c r="J149" s="142">
        <v>3.0000000000000001E-3</v>
      </c>
      <c r="K149" s="142">
        <f t="shared" si="2"/>
        <v>1576.8000000000002</v>
      </c>
      <c r="L149" s="38"/>
      <c r="M149" s="38"/>
      <c r="N149" s="38"/>
      <c r="O149" s="38"/>
      <c r="P149" s="38"/>
      <c r="Q149" s="38"/>
      <c r="R149" s="38"/>
      <c r="S149" s="38"/>
      <c r="T149" s="38"/>
      <c r="U149" s="38"/>
      <c r="V149" s="38"/>
      <c r="W149" s="38"/>
      <c r="X149" s="38"/>
      <c r="Y149" s="38"/>
      <c r="Z149" s="38"/>
      <c r="AA149" s="38"/>
      <c r="AB149" s="38"/>
      <c r="AC149" s="38"/>
      <c r="AD149" s="38"/>
      <c r="AE149" s="38"/>
      <c r="AF149" s="38"/>
      <c r="AG149" s="38"/>
      <c r="AH149" s="38"/>
      <c r="AI149" s="38"/>
      <c r="AJ149" s="38"/>
      <c r="AK149" s="38"/>
      <c r="AL149" s="38"/>
      <c r="AM149" s="38"/>
    </row>
    <row r="150" spans="1:39" x14ac:dyDescent="0.35">
      <c r="A150" s="41"/>
      <c r="B150" s="53"/>
      <c r="C150" s="38"/>
      <c r="D150" s="38"/>
      <c r="J150" s="142">
        <v>8.9999999999999993E-3</v>
      </c>
      <c r="K150" s="142">
        <f t="shared" si="2"/>
        <v>4730.3999999999987</v>
      </c>
      <c r="L150" s="38"/>
      <c r="M150" s="38"/>
      <c r="N150" s="38"/>
      <c r="O150" s="38"/>
      <c r="P150" s="38"/>
      <c r="Q150" s="38"/>
      <c r="R150" s="38"/>
      <c r="S150" s="38"/>
      <c r="T150" s="38"/>
      <c r="U150" s="38"/>
      <c r="V150" s="38"/>
      <c r="W150" s="38"/>
      <c r="X150" s="38"/>
      <c r="Y150" s="38"/>
      <c r="Z150" s="38"/>
      <c r="AA150" s="38"/>
      <c r="AB150" s="38"/>
      <c r="AC150" s="38"/>
      <c r="AD150" s="38"/>
      <c r="AE150" s="38"/>
      <c r="AF150" s="38"/>
      <c r="AG150" s="38"/>
      <c r="AH150" s="38"/>
      <c r="AI150" s="38"/>
      <c r="AJ150" s="38"/>
      <c r="AK150" s="38"/>
      <c r="AL150" s="38"/>
      <c r="AM150" s="38"/>
    </row>
    <row r="151" spans="1:39" x14ac:dyDescent="0.35">
      <c r="A151" s="41"/>
      <c r="B151" s="53"/>
      <c r="C151" s="38"/>
      <c r="D151" s="38"/>
      <c r="J151" s="142">
        <v>0.108</v>
      </c>
      <c r="K151" s="142">
        <f t="shared" si="2"/>
        <v>56764.799999999996</v>
      </c>
      <c r="L151" s="38"/>
      <c r="M151" s="38"/>
      <c r="N151" s="38"/>
      <c r="O151" s="38"/>
      <c r="P151" s="38"/>
      <c r="Q151" s="38"/>
      <c r="R151" s="38"/>
      <c r="S151" s="38"/>
      <c r="T151" s="38"/>
      <c r="U151" s="38"/>
      <c r="V151" s="38"/>
      <c r="W151" s="38"/>
      <c r="X151" s="38"/>
      <c r="Y151" s="38"/>
      <c r="Z151" s="38"/>
      <c r="AA151" s="38"/>
      <c r="AB151" s="38"/>
      <c r="AC151" s="38"/>
      <c r="AD151" s="38"/>
      <c r="AE151" s="38"/>
      <c r="AF151" s="38"/>
      <c r="AG151" s="38"/>
      <c r="AH151" s="38"/>
      <c r="AI151" s="38"/>
      <c r="AJ151" s="38"/>
      <c r="AK151" s="38"/>
      <c r="AL151" s="38"/>
      <c r="AM151" s="38"/>
    </row>
    <row r="152" spans="1:39" x14ac:dyDescent="0.35">
      <c r="A152" s="41"/>
      <c r="B152" s="53"/>
      <c r="C152" s="38"/>
      <c r="D152" s="38"/>
      <c r="J152" s="142">
        <v>1.4999999999999999E-2</v>
      </c>
      <c r="K152" s="142">
        <f t="shared" si="2"/>
        <v>7883.9999999999991</v>
      </c>
      <c r="L152" s="38"/>
      <c r="M152" s="38"/>
      <c r="N152" s="38"/>
      <c r="O152" s="38"/>
      <c r="P152" s="38"/>
      <c r="Q152" s="38"/>
      <c r="R152" s="38"/>
      <c r="S152" s="38"/>
      <c r="T152" s="38"/>
      <c r="U152" s="38"/>
      <c r="V152" s="38"/>
      <c r="W152" s="38"/>
      <c r="X152" s="38"/>
      <c r="Y152" s="38"/>
      <c r="Z152" s="38"/>
      <c r="AA152" s="38"/>
      <c r="AB152" s="38"/>
      <c r="AC152" s="38"/>
      <c r="AD152" s="38"/>
      <c r="AE152" s="38"/>
      <c r="AF152" s="38"/>
      <c r="AG152" s="38"/>
      <c r="AH152" s="38"/>
      <c r="AI152" s="38"/>
      <c r="AJ152" s="38"/>
      <c r="AK152" s="38"/>
      <c r="AL152" s="38"/>
      <c r="AM152" s="38"/>
    </row>
    <row r="153" spans="1:39" x14ac:dyDescent="0.35">
      <c r="A153" s="41"/>
      <c r="B153" s="53"/>
      <c r="C153" s="38"/>
      <c r="D153" s="38"/>
      <c r="J153" s="142">
        <v>1.4999999999999999E-2</v>
      </c>
      <c r="K153" s="142">
        <f t="shared" si="2"/>
        <v>7883.9999999999991</v>
      </c>
      <c r="L153" s="38"/>
      <c r="M153" s="38"/>
      <c r="N153" s="38"/>
      <c r="O153" s="38"/>
      <c r="P153" s="38"/>
      <c r="Q153" s="38"/>
      <c r="R153" s="38"/>
      <c r="S153" s="38"/>
      <c r="T153" s="38"/>
      <c r="U153" s="38"/>
      <c r="V153" s="38"/>
      <c r="W153" s="38"/>
      <c r="X153" s="38"/>
      <c r="Y153" s="38"/>
      <c r="Z153" s="38"/>
      <c r="AA153" s="38"/>
      <c r="AB153" s="38"/>
      <c r="AC153" s="38"/>
      <c r="AD153" s="38"/>
      <c r="AE153" s="38"/>
      <c r="AF153" s="38"/>
      <c r="AG153" s="38"/>
      <c r="AH153" s="38"/>
      <c r="AI153" s="38"/>
      <c r="AJ153" s="38"/>
      <c r="AK153" s="38"/>
      <c r="AL153" s="38"/>
      <c r="AM153" s="38"/>
    </row>
    <row r="154" spans="1:39" x14ac:dyDescent="0.35">
      <c r="A154" s="41"/>
      <c r="B154" s="53"/>
      <c r="C154" s="38"/>
      <c r="D154" s="38"/>
      <c r="J154" s="142">
        <v>3.0000000000000001E-3</v>
      </c>
      <c r="K154" s="142">
        <f t="shared" si="2"/>
        <v>1576.8000000000002</v>
      </c>
      <c r="L154" s="38"/>
      <c r="M154" s="38"/>
      <c r="N154" s="38"/>
      <c r="O154" s="38"/>
      <c r="P154" s="38"/>
      <c r="Q154" s="38"/>
      <c r="R154" s="38"/>
      <c r="S154" s="38"/>
      <c r="T154" s="38"/>
      <c r="U154" s="38"/>
      <c r="V154" s="38"/>
      <c r="W154" s="38"/>
      <c r="X154" s="38"/>
      <c r="Y154" s="38"/>
      <c r="Z154" s="38"/>
      <c r="AA154" s="38"/>
      <c r="AB154" s="38"/>
      <c r="AC154" s="38"/>
      <c r="AD154" s="38"/>
      <c r="AE154" s="38"/>
      <c r="AF154" s="38"/>
      <c r="AG154" s="38"/>
      <c r="AH154" s="38"/>
      <c r="AI154" s="38"/>
      <c r="AJ154" s="38"/>
      <c r="AK154" s="38"/>
      <c r="AL154" s="38"/>
      <c r="AM154" s="38"/>
    </row>
    <row r="155" spans="1:39" x14ac:dyDescent="0.35">
      <c r="A155" s="41"/>
      <c r="B155" s="53"/>
      <c r="C155" s="38"/>
      <c r="D155" s="38"/>
      <c r="J155" s="142">
        <v>4.0000000000000001E-3</v>
      </c>
      <c r="K155" s="142">
        <f t="shared" si="2"/>
        <v>2102.4</v>
      </c>
      <c r="L155" s="38"/>
      <c r="M155" s="38"/>
      <c r="N155" s="38"/>
      <c r="O155" s="38"/>
      <c r="P155" s="38"/>
      <c r="Q155" s="38"/>
      <c r="R155" s="38"/>
      <c r="S155" s="38"/>
      <c r="T155" s="38"/>
      <c r="U155" s="38"/>
      <c r="V155" s="38"/>
      <c r="W155" s="38"/>
      <c r="X155" s="38"/>
      <c r="Y155" s="38"/>
      <c r="Z155" s="38"/>
      <c r="AA155" s="38"/>
      <c r="AB155" s="38"/>
      <c r="AC155" s="38"/>
      <c r="AD155" s="38"/>
      <c r="AE155" s="38"/>
      <c r="AF155" s="38"/>
      <c r="AG155" s="38"/>
      <c r="AH155" s="38"/>
      <c r="AI155" s="38"/>
      <c r="AJ155" s="38"/>
      <c r="AK155" s="38"/>
      <c r="AL155" s="38"/>
      <c r="AM155" s="38"/>
    </row>
    <row r="156" spans="1:39" x14ac:dyDescent="0.35">
      <c r="A156" s="41"/>
      <c r="B156" s="53"/>
      <c r="C156" s="38"/>
      <c r="D156" s="38"/>
      <c r="J156" s="142">
        <v>2E-3</v>
      </c>
      <c r="K156" s="142">
        <f t="shared" si="2"/>
        <v>1051.2</v>
      </c>
      <c r="L156" s="38"/>
      <c r="M156" s="38"/>
      <c r="N156" s="38"/>
      <c r="O156" s="38"/>
      <c r="P156" s="38"/>
      <c r="Q156" s="38"/>
      <c r="R156" s="38"/>
      <c r="S156" s="38"/>
      <c r="T156" s="38"/>
      <c r="U156" s="38"/>
      <c r="V156" s="38"/>
      <c r="W156" s="38"/>
      <c r="X156" s="38"/>
      <c r="Y156" s="38"/>
      <c r="Z156" s="38"/>
      <c r="AA156" s="38"/>
      <c r="AB156" s="38"/>
      <c r="AC156" s="38"/>
      <c r="AD156" s="38"/>
      <c r="AE156" s="38"/>
      <c r="AF156" s="38"/>
      <c r="AG156" s="38"/>
      <c r="AH156" s="38"/>
      <c r="AI156" s="38"/>
      <c r="AJ156" s="38"/>
      <c r="AK156" s="38"/>
      <c r="AL156" s="38"/>
      <c r="AM156" s="38"/>
    </row>
    <row r="157" spans="1:39" x14ac:dyDescent="0.35">
      <c r="A157" s="41"/>
      <c r="B157" s="53"/>
      <c r="C157" s="38"/>
      <c r="D157" s="38"/>
      <c r="J157" s="142">
        <v>0.24</v>
      </c>
      <c r="K157" s="142">
        <f t="shared" si="2"/>
        <v>126143.99999999999</v>
      </c>
      <c r="L157" s="38"/>
      <c r="M157" s="38"/>
      <c r="N157" s="38"/>
      <c r="O157" s="38"/>
      <c r="P157" s="38"/>
      <c r="Q157" s="38"/>
      <c r="R157" s="38"/>
      <c r="S157" s="38"/>
      <c r="T157" s="38"/>
      <c r="U157" s="38"/>
      <c r="V157" s="38"/>
      <c r="W157" s="38"/>
      <c r="X157" s="38"/>
      <c r="Y157" s="38"/>
      <c r="Z157" s="38"/>
      <c r="AA157" s="38"/>
      <c r="AB157" s="38"/>
      <c r="AC157" s="38"/>
      <c r="AD157" s="38"/>
      <c r="AE157" s="38"/>
      <c r="AF157" s="38"/>
      <c r="AG157" s="38"/>
      <c r="AH157" s="38"/>
      <c r="AI157" s="38"/>
      <c r="AJ157" s="38"/>
      <c r="AK157" s="38"/>
      <c r="AL157" s="38"/>
      <c r="AM157" s="38"/>
    </row>
    <row r="158" spans="1:39" x14ac:dyDescent="0.35">
      <c r="A158" s="41"/>
      <c r="B158" s="53"/>
      <c r="C158" s="38"/>
      <c r="D158" s="38"/>
      <c r="J158" s="142">
        <v>5.0000000000000001E-3</v>
      </c>
      <c r="K158" s="142">
        <f t="shared" si="2"/>
        <v>2627.9999999999995</v>
      </c>
      <c r="L158" s="38"/>
      <c r="M158" s="38"/>
      <c r="N158" s="38"/>
      <c r="O158" s="38"/>
      <c r="P158" s="38"/>
      <c r="Q158" s="38"/>
      <c r="R158" s="38"/>
      <c r="S158" s="38"/>
      <c r="T158" s="38"/>
      <c r="U158" s="38"/>
      <c r="V158" s="38"/>
      <c r="W158" s="38"/>
      <c r="X158" s="38"/>
      <c r="Y158" s="38"/>
      <c r="Z158" s="38"/>
      <c r="AA158" s="38"/>
      <c r="AB158" s="38"/>
      <c r="AC158" s="38"/>
      <c r="AD158" s="38"/>
      <c r="AE158" s="38"/>
      <c r="AF158" s="38"/>
      <c r="AG158" s="38"/>
      <c r="AH158" s="38"/>
      <c r="AI158" s="38"/>
      <c r="AJ158" s="38"/>
      <c r="AK158" s="38"/>
      <c r="AL158" s="38"/>
      <c r="AM158" s="38"/>
    </row>
    <row r="159" spans="1:39" x14ac:dyDescent="0.35">
      <c r="A159" s="41"/>
      <c r="B159" s="53"/>
      <c r="C159" s="38"/>
      <c r="D159" s="38"/>
      <c r="J159" s="142">
        <v>0.01</v>
      </c>
      <c r="K159" s="142">
        <f t="shared" si="2"/>
        <v>5255.9999999999991</v>
      </c>
      <c r="L159" s="38"/>
      <c r="M159" s="38"/>
      <c r="N159" s="38"/>
      <c r="O159" s="38"/>
      <c r="P159" s="38"/>
      <c r="Q159" s="38"/>
      <c r="R159" s="38"/>
      <c r="S159" s="38"/>
      <c r="T159" s="38"/>
      <c r="U159" s="38"/>
      <c r="V159" s="38"/>
      <c r="W159" s="38"/>
      <c r="X159" s="38"/>
      <c r="Y159" s="38"/>
      <c r="Z159" s="38"/>
      <c r="AA159" s="38"/>
      <c r="AB159" s="38"/>
      <c r="AC159" s="38"/>
      <c r="AD159" s="38"/>
      <c r="AE159" s="38"/>
      <c r="AF159" s="38"/>
      <c r="AG159" s="38"/>
      <c r="AH159" s="38"/>
      <c r="AI159" s="38"/>
      <c r="AJ159" s="38"/>
      <c r="AK159" s="38"/>
      <c r="AL159" s="38"/>
      <c r="AM159" s="38"/>
    </row>
    <row r="160" spans="1:39" x14ac:dyDescent="0.35">
      <c r="A160" s="41"/>
      <c r="B160" s="53"/>
      <c r="C160" s="38"/>
      <c r="D160" s="38"/>
      <c r="J160" s="143"/>
      <c r="K160" s="143"/>
      <c r="L160" s="38"/>
      <c r="M160" s="38"/>
      <c r="N160" s="38"/>
      <c r="O160" s="38"/>
      <c r="P160" s="38"/>
      <c r="Q160" s="38"/>
      <c r="R160" s="38"/>
      <c r="S160" s="38"/>
      <c r="T160" s="38"/>
      <c r="U160" s="38"/>
      <c r="V160" s="38"/>
      <c r="W160" s="38"/>
      <c r="X160" s="38"/>
      <c r="Y160" s="38"/>
      <c r="Z160" s="38"/>
      <c r="AA160" s="38"/>
      <c r="AB160" s="38"/>
      <c r="AC160" s="38"/>
      <c r="AD160" s="38"/>
      <c r="AE160" s="38"/>
      <c r="AF160" s="38"/>
      <c r="AG160" s="38"/>
      <c r="AH160" s="38"/>
      <c r="AI160" s="38"/>
      <c r="AJ160" s="38"/>
      <c r="AK160" s="38"/>
      <c r="AL160" s="38"/>
      <c r="AM160" s="38"/>
    </row>
    <row r="161" spans="1:39" x14ac:dyDescent="0.35">
      <c r="A161" s="41"/>
      <c r="B161" s="53"/>
      <c r="C161" s="38"/>
      <c r="D161" s="38"/>
      <c r="J161" s="38"/>
      <c r="K161" s="38"/>
      <c r="L161" s="38"/>
      <c r="M161" s="38"/>
      <c r="N161" s="38"/>
      <c r="O161" s="38"/>
      <c r="P161" s="38"/>
      <c r="Q161" s="38"/>
      <c r="R161" s="38"/>
      <c r="S161" s="38"/>
      <c r="T161" s="38"/>
      <c r="U161" s="38"/>
      <c r="V161" s="38"/>
      <c r="W161" s="38"/>
      <c r="X161" s="38"/>
      <c r="Y161" s="38"/>
      <c r="Z161" s="38"/>
      <c r="AA161" s="38"/>
      <c r="AB161" s="38"/>
      <c r="AC161" s="38"/>
      <c r="AD161" s="38"/>
      <c r="AE161" s="38"/>
      <c r="AF161" s="38"/>
      <c r="AG161" s="38"/>
      <c r="AH161" s="38"/>
      <c r="AI161" s="38"/>
      <c r="AJ161" s="38"/>
      <c r="AK161" s="38"/>
      <c r="AL161" s="38"/>
      <c r="AM161" s="38"/>
    </row>
    <row r="162" spans="1:39" x14ac:dyDescent="0.35">
      <c r="A162" s="41"/>
      <c r="B162" s="53"/>
      <c r="C162" s="38"/>
      <c r="D162" s="38"/>
      <c r="J162" s="38"/>
      <c r="K162" s="38"/>
      <c r="L162" s="38"/>
      <c r="M162" s="38"/>
      <c r="N162" s="38"/>
      <c r="O162" s="38"/>
      <c r="P162" s="38"/>
      <c r="Q162" s="38"/>
      <c r="R162" s="38"/>
      <c r="S162" s="38"/>
      <c r="T162" s="38"/>
      <c r="U162" s="38"/>
      <c r="V162" s="38"/>
      <c r="W162" s="38"/>
      <c r="X162" s="38"/>
      <c r="Y162" s="38"/>
      <c r="Z162" s="38"/>
      <c r="AA162" s="38"/>
      <c r="AB162" s="38"/>
      <c r="AC162" s="38"/>
      <c r="AD162" s="38"/>
      <c r="AE162" s="38"/>
      <c r="AF162" s="38"/>
      <c r="AG162" s="38"/>
      <c r="AH162" s="38"/>
      <c r="AI162" s="38"/>
      <c r="AJ162" s="38"/>
      <c r="AK162" s="38"/>
      <c r="AL162" s="38"/>
      <c r="AM162" s="38"/>
    </row>
    <row r="163" spans="1:39" x14ac:dyDescent="0.35">
      <c r="A163" s="41"/>
      <c r="B163" s="53"/>
      <c r="C163" s="38"/>
      <c r="D163" s="38"/>
      <c r="J163" s="38"/>
      <c r="K163" s="38"/>
      <c r="L163" s="38"/>
      <c r="M163" s="38"/>
      <c r="N163" s="38"/>
      <c r="O163" s="38"/>
      <c r="P163" s="38"/>
      <c r="Q163" s="38"/>
      <c r="R163" s="38"/>
      <c r="S163" s="38"/>
      <c r="T163" s="38"/>
      <c r="U163" s="38"/>
      <c r="V163" s="38"/>
      <c r="W163" s="38"/>
      <c r="X163" s="38"/>
      <c r="Y163" s="38"/>
      <c r="Z163" s="38"/>
      <c r="AA163" s="38"/>
      <c r="AB163" s="38"/>
      <c r="AC163" s="38"/>
      <c r="AD163" s="38"/>
      <c r="AE163" s="38"/>
      <c r="AF163" s="38"/>
      <c r="AG163" s="38"/>
      <c r="AH163" s="38"/>
      <c r="AI163" s="38"/>
      <c r="AJ163" s="38"/>
      <c r="AK163" s="38"/>
      <c r="AL163" s="38"/>
      <c r="AM163" s="38"/>
    </row>
    <row r="164" spans="1:39" x14ac:dyDescent="0.35">
      <c r="A164" s="41"/>
      <c r="B164" s="53"/>
      <c r="C164" s="38"/>
      <c r="D164" s="38"/>
      <c r="J164" s="38"/>
      <c r="K164" s="38"/>
      <c r="L164" s="38"/>
      <c r="M164" s="38"/>
      <c r="N164" s="38"/>
      <c r="O164" s="38"/>
      <c r="P164" s="38"/>
      <c r="Q164" s="38"/>
      <c r="R164" s="38"/>
      <c r="S164" s="38"/>
      <c r="T164" s="38"/>
      <c r="U164" s="38"/>
      <c r="V164" s="38"/>
      <c r="W164" s="38"/>
      <c r="X164" s="38"/>
      <c r="Y164" s="38"/>
      <c r="Z164" s="38"/>
      <c r="AA164" s="38"/>
      <c r="AB164" s="38"/>
      <c r="AC164" s="38"/>
      <c r="AD164" s="38"/>
      <c r="AE164" s="38"/>
      <c r="AF164" s="38"/>
      <c r="AG164" s="38"/>
      <c r="AH164" s="38"/>
      <c r="AI164" s="38"/>
      <c r="AJ164" s="38"/>
      <c r="AK164" s="38"/>
      <c r="AL164" s="38"/>
      <c r="AM164" s="38"/>
    </row>
    <row r="165" spans="1:39" x14ac:dyDescent="0.35">
      <c r="A165" s="41"/>
      <c r="B165" s="53"/>
      <c r="C165" s="38"/>
      <c r="D165" s="38"/>
      <c r="J165" s="38"/>
      <c r="K165" s="38"/>
      <c r="L165" s="38"/>
      <c r="M165" s="38"/>
      <c r="N165" s="38"/>
      <c r="O165" s="38"/>
      <c r="P165" s="38"/>
      <c r="Q165" s="38"/>
      <c r="R165" s="38"/>
      <c r="S165" s="38"/>
      <c r="T165" s="38"/>
      <c r="U165" s="38"/>
      <c r="V165" s="38"/>
      <c r="W165" s="38"/>
      <c r="X165" s="38"/>
      <c r="Y165" s="38"/>
      <c r="Z165" s="38"/>
      <c r="AA165" s="38"/>
      <c r="AB165" s="38"/>
      <c r="AC165" s="38"/>
      <c r="AD165" s="38"/>
      <c r="AE165" s="38"/>
      <c r="AF165" s="38"/>
      <c r="AG165" s="38"/>
      <c r="AH165" s="38"/>
      <c r="AI165" s="38"/>
      <c r="AJ165" s="38"/>
      <c r="AK165" s="38"/>
      <c r="AL165" s="38"/>
      <c r="AM165" s="38"/>
    </row>
    <row r="166" spans="1:39" x14ac:dyDescent="0.35">
      <c r="A166" s="41"/>
      <c r="B166" s="53"/>
      <c r="C166" s="38"/>
      <c r="D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c r="AG166" s="38"/>
      <c r="AH166" s="38"/>
      <c r="AI166" s="38"/>
      <c r="AJ166" s="38"/>
      <c r="AK166" s="38"/>
      <c r="AL166" s="38"/>
      <c r="AM166" s="38"/>
    </row>
    <row r="167" spans="1:39" x14ac:dyDescent="0.35">
      <c r="A167" s="41"/>
      <c r="B167" s="53"/>
      <c r="C167" s="38"/>
      <c r="D167" s="38"/>
      <c r="J167" s="38"/>
      <c r="K167" s="38"/>
      <c r="L167" s="38"/>
      <c r="M167" s="38"/>
      <c r="N167" s="38"/>
      <c r="O167" s="38"/>
      <c r="P167" s="38"/>
      <c r="Q167" s="38"/>
      <c r="R167" s="38"/>
      <c r="S167" s="38"/>
      <c r="T167" s="38"/>
      <c r="U167" s="38"/>
      <c r="V167" s="38"/>
      <c r="W167" s="38"/>
      <c r="X167" s="38"/>
      <c r="Y167" s="38"/>
      <c r="Z167" s="38"/>
      <c r="AA167" s="38"/>
      <c r="AB167" s="38"/>
      <c r="AC167" s="38"/>
      <c r="AD167" s="38"/>
      <c r="AE167" s="38"/>
      <c r="AF167" s="38"/>
      <c r="AG167" s="38"/>
      <c r="AH167" s="38"/>
      <c r="AI167" s="38"/>
      <c r="AJ167" s="38"/>
      <c r="AK167" s="38"/>
      <c r="AL167" s="38"/>
      <c r="AM167" s="38"/>
    </row>
    <row r="168" spans="1:39" x14ac:dyDescent="0.35">
      <c r="A168" s="41"/>
      <c r="B168" s="53"/>
      <c r="C168" s="38"/>
      <c r="D168" s="38"/>
      <c r="J168" s="38"/>
      <c r="K168" s="38"/>
      <c r="L168" s="38"/>
      <c r="M168" s="38"/>
      <c r="N168" s="38"/>
      <c r="O168" s="38"/>
      <c r="P168" s="38"/>
      <c r="Q168" s="38"/>
      <c r="R168" s="38"/>
      <c r="S168" s="38"/>
      <c r="T168" s="38"/>
      <c r="U168" s="38"/>
      <c r="V168" s="38"/>
      <c r="W168" s="38"/>
      <c r="X168" s="38"/>
      <c r="Y168" s="38"/>
      <c r="Z168" s="38"/>
      <c r="AA168" s="38"/>
      <c r="AB168" s="38"/>
      <c r="AC168" s="38"/>
      <c r="AD168" s="38"/>
      <c r="AE168" s="38"/>
      <c r="AF168" s="38"/>
      <c r="AG168" s="38"/>
      <c r="AH168" s="38"/>
      <c r="AI168" s="38"/>
      <c r="AJ168" s="38"/>
      <c r="AK168" s="38"/>
      <c r="AL168" s="38"/>
      <c r="AM168" s="38"/>
    </row>
    <row r="169" spans="1:39" x14ac:dyDescent="0.35">
      <c r="A169" s="41"/>
      <c r="B169" s="53"/>
      <c r="C169" s="38"/>
      <c r="D169" s="38"/>
      <c r="J169" s="38"/>
      <c r="K169" s="38"/>
      <c r="L169" s="38"/>
      <c r="M169" s="38"/>
      <c r="N169" s="38"/>
      <c r="O169" s="38"/>
      <c r="P169" s="38"/>
      <c r="Q169" s="38"/>
      <c r="R169" s="38"/>
      <c r="S169" s="38"/>
      <c r="T169" s="38"/>
      <c r="U169" s="38"/>
      <c r="V169" s="38"/>
      <c r="W169" s="38"/>
      <c r="X169" s="38"/>
      <c r="Y169" s="38"/>
      <c r="Z169" s="38"/>
      <c r="AA169" s="38"/>
      <c r="AB169" s="38"/>
      <c r="AC169" s="38"/>
      <c r="AD169" s="38"/>
      <c r="AE169" s="38"/>
      <c r="AF169" s="38"/>
      <c r="AG169" s="38"/>
      <c r="AH169" s="38"/>
      <c r="AI169" s="38"/>
      <c r="AJ169" s="38"/>
      <c r="AK169" s="38"/>
      <c r="AL169" s="38"/>
      <c r="AM169" s="38"/>
    </row>
    <row r="170" spans="1:39" x14ac:dyDescent="0.35">
      <c r="A170" s="41"/>
      <c r="B170" s="53"/>
      <c r="C170" s="38"/>
      <c r="D170" s="38"/>
      <c r="J170" s="38"/>
      <c r="K170" s="38"/>
      <c r="L170" s="38"/>
      <c r="M170" s="38"/>
      <c r="N170" s="38"/>
      <c r="O170" s="38"/>
      <c r="P170" s="38"/>
      <c r="Q170" s="38"/>
      <c r="R170" s="38"/>
      <c r="S170" s="38"/>
      <c r="T170" s="38"/>
      <c r="U170" s="38"/>
      <c r="V170" s="38"/>
      <c r="W170" s="38"/>
      <c r="X170" s="38"/>
      <c r="Y170" s="38"/>
      <c r="Z170" s="38"/>
      <c r="AA170" s="38"/>
      <c r="AB170" s="38"/>
      <c r="AC170" s="38"/>
      <c r="AD170" s="38"/>
      <c r="AE170" s="38"/>
      <c r="AF170" s="38"/>
      <c r="AG170" s="38"/>
      <c r="AH170" s="38"/>
      <c r="AI170" s="38"/>
      <c r="AJ170" s="38"/>
      <c r="AK170" s="38"/>
      <c r="AL170" s="38"/>
      <c r="AM170" s="38"/>
    </row>
    <row r="171" spans="1:39" x14ac:dyDescent="0.35">
      <c r="A171" s="41"/>
      <c r="B171" s="53"/>
      <c r="C171" s="38"/>
      <c r="D171" s="38"/>
      <c r="J171" s="38"/>
      <c r="K171" s="38"/>
      <c r="L171" s="38"/>
      <c r="M171" s="38"/>
      <c r="N171" s="38"/>
      <c r="O171" s="38"/>
      <c r="P171" s="38"/>
      <c r="Q171" s="38"/>
      <c r="R171" s="38"/>
      <c r="S171" s="38"/>
      <c r="T171" s="38"/>
      <c r="U171" s="38"/>
      <c r="V171" s="38"/>
      <c r="W171" s="38"/>
      <c r="X171" s="38"/>
      <c r="Y171" s="38"/>
      <c r="Z171" s="38"/>
      <c r="AA171" s="38"/>
      <c r="AB171" s="38"/>
      <c r="AC171" s="38"/>
      <c r="AD171" s="38"/>
      <c r="AE171" s="38"/>
      <c r="AF171" s="38"/>
      <c r="AG171" s="38"/>
      <c r="AH171" s="38"/>
      <c r="AI171" s="38"/>
      <c r="AJ171" s="38"/>
      <c r="AK171" s="38"/>
      <c r="AL171" s="38"/>
      <c r="AM171" s="38"/>
    </row>
    <row r="172" spans="1:39" x14ac:dyDescent="0.35">
      <c r="A172" s="41"/>
      <c r="B172" s="53"/>
      <c r="C172" s="38"/>
      <c r="D172" s="38"/>
      <c r="J172" s="38"/>
      <c r="K172" s="38"/>
      <c r="L172" s="38"/>
      <c r="M172" s="38"/>
      <c r="N172" s="38"/>
      <c r="O172" s="38"/>
      <c r="P172" s="38"/>
      <c r="Q172" s="38"/>
      <c r="R172" s="38"/>
      <c r="S172" s="38"/>
      <c r="T172" s="38"/>
      <c r="U172" s="38"/>
      <c r="V172" s="38"/>
      <c r="W172" s="38"/>
      <c r="X172" s="38"/>
      <c r="Y172" s="38"/>
      <c r="Z172" s="38"/>
      <c r="AA172" s="38"/>
      <c r="AB172" s="38"/>
      <c r="AC172" s="38"/>
      <c r="AD172" s="38"/>
      <c r="AE172" s="38"/>
      <c r="AF172" s="38"/>
      <c r="AG172" s="38"/>
      <c r="AH172" s="38"/>
      <c r="AI172" s="38"/>
      <c r="AJ172" s="38"/>
      <c r="AK172" s="38"/>
      <c r="AL172" s="38"/>
      <c r="AM172" s="38"/>
    </row>
    <row r="173" spans="1:39" x14ac:dyDescent="0.35">
      <c r="A173" s="41"/>
      <c r="B173" s="53"/>
      <c r="C173" s="38"/>
      <c r="D173" s="38"/>
      <c r="J173" s="38"/>
      <c r="K173" s="38"/>
      <c r="L173" s="38"/>
      <c r="M173" s="38"/>
      <c r="N173" s="38"/>
      <c r="O173" s="38"/>
      <c r="P173" s="38"/>
      <c r="Q173" s="38"/>
      <c r="R173" s="38"/>
      <c r="S173" s="38"/>
      <c r="T173" s="38"/>
      <c r="U173" s="38"/>
      <c r="V173" s="38"/>
      <c r="W173" s="38"/>
      <c r="X173" s="38"/>
      <c r="Y173" s="38"/>
      <c r="Z173" s="38"/>
      <c r="AA173" s="38"/>
      <c r="AB173" s="38"/>
      <c r="AC173" s="38"/>
      <c r="AD173" s="38"/>
      <c r="AE173" s="38"/>
      <c r="AF173" s="38"/>
      <c r="AG173" s="38"/>
      <c r="AH173" s="38"/>
      <c r="AI173" s="38"/>
      <c r="AJ173" s="38"/>
      <c r="AK173" s="38"/>
      <c r="AL173" s="38"/>
      <c r="AM173" s="38"/>
    </row>
    <row r="174" spans="1:39" x14ac:dyDescent="0.35">
      <c r="A174" s="41"/>
      <c r="B174" s="53"/>
      <c r="C174" s="38"/>
      <c r="D174" s="38"/>
      <c r="J174" s="38"/>
      <c r="K174" s="38"/>
      <c r="L174" s="38"/>
      <c r="M174" s="38"/>
      <c r="N174" s="38"/>
      <c r="O174" s="38"/>
      <c r="P174" s="38"/>
      <c r="Q174" s="38"/>
      <c r="R174" s="38"/>
      <c r="S174" s="38"/>
      <c r="T174" s="38"/>
      <c r="U174" s="38"/>
      <c r="V174" s="38"/>
      <c r="W174" s="38"/>
      <c r="X174" s="38"/>
      <c r="Y174" s="38"/>
      <c r="Z174" s="38"/>
      <c r="AA174" s="38"/>
      <c r="AB174" s="38"/>
      <c r="AC174" s="38"/>
      <c r="AD174" s="38"/>
      <c r="AE174" s="38"/>
      <c r="AF174" s="38"/>
      <c r="AG174" s="38"/>
      <c r="AH174" s="38"/>
      <c r="AI174" s="38"/>
      <c r="AJ174" s="38"/>
      <c r="AK174" s="38"/>
      <c r="AL174" s="38"/>
      <c r="AM174" s="38"/>
    </row>
    <row r="175" spans="1:39" x14ac:dyDescent="0.35">
      <c r="A175" s="41"/>
      <c r="B175" s="53"/>
      <c r="C175" s="38"/>
      <c r="D175" s="38"/>
      <c r="J175" s="38"/>
      <c r="K175" s="38"/>
      <c r="L175" s="38"/>
      <c r="M175" s="38"/>
      <c r="N175" s="38"/>
      <c r="O175" s="38"/>
      <c r="P175" s="38"/>
      <c r="Q175" s="38"/>
      <c r="R175" s="38"/>
      <c r="S175" s="38"/>
      <c r="T175" s="38"/>
      <c r="U175" s="38"/>
      <c r="V175" s="38"/>
      <c r="W175" s="38"/>
      <c r="X175" s="38"/>
      <c r="Y175" s="38"/>
      <c r="Z175" s="38"/>
      <c r="AA175" s="38"/>
      <c r="AB175" s="38"/>
      <c r="AC175" s="38"/>
      <c r="AD175" s="38"/>
      <c r="AE175" s="38"/>
      <c r="AF175" s="38"/>
      <c r="AG175" s="38"/>
      <c r="AH175" s="38"/>
      <c r="AI175" s="38"/>
      <c r="AJ175" s="38"/>
      <c r="AK175" s="38"/>
      <c r="AL175" s="38"/>
      <c r="AM175" s="38"/>
    </row>
    <row r="176" spans="1:39" x14ac:dyDescent="0.35">
      <c r="A176" s="41"/>
      <c r="B176" s="53"/>
      <c r="C176" s="38"/>
      <c r="D176" s="38"/>
      <c r="J176" s="38"/>
      <c r="K176" s="38"/>
      <c r="L176" s="38"/>
      <c r="M176" s="38"/>
      <c r="N176" s="38"/>
      <c r="O176" s="38"/>
      <c r="P176" s="38"/>
      <c r="Q176" s="38"/>
      <c r="R176" s="38"/>
      <c r="S176" s="38"/>
      <c r="T176" s="38"/>
      <c r="U176" s="38"/>
      <c r="V176" s="38"/>
      <c r="W176" s="38"/>
      <c r="X176" s="38"/>
      <c r="Y176" s="38"/>
      <c r="Z176" s="38"/>
      <c r="AA176" s="38"/>
      <c r="AB176" s="38"/>
      <c r="AC176" s="38"/>
      <c r="AD176" s="38"/>
      <c r="AE176" s="38"/>
      <c r="AF176" s="38"/>
      <c r="AG176" s="38"/>
      <c r="AH176" s="38"/>
      <c r="AI176" s="38"/>
      <c r="AJ176" s="38"/>
      <c r="AK176" s="38"/>
      <c r="AL176" s="38"/>
      <c r="AM176" s="38"/>
    </row>
    <row r="177" spans="1:39" x14ac:dyDescent="0.35">
      <c r="A177" s="41"/>
      <c r="B177" s="53"/>
      <c r="C177" s="38"/>
      <c r="D177" s="38"/>
      <c r="J177" s="38"/>
      <c r="K177" s="38"/>
      <c r="L177" s="38"/>
      <c r="M177" s="38"/>
      <c r="N177" s="38"/>
      <c r="O177" s="38"/>
      <c r="P177" s="38"/>
      <c r="Q177" s="38"/>
      <c r="R177" s="38"/>
      <c r="S177" s="38"/>
      <c r="T177" s="38"/>
      <c r="U177" s="38"/>
      <c r="V177" s="38"/>
      <c r="W177" s="38"/>
      <c r="X177" s="38"/>
      <c r="Y177" s="38"/>
      <c r="Z177" s="38"/>
      <c r="AA177" s="38"/>
      <c r="AB177" s="38"/>
      <c r="AC177" s="38"/>
      <c r="AD177" s="38"/>
      <c r="AE177" s="38"/>
      <c r="AF177" s="38"/>
      <c r="AG177" s="38"/>
      <c r="AH177" s="38"/>
      <c r="AI177" s="38"/>
      <c r="AJ177" s="38"/>
      <c r="AK177" s="38"/>
      <c r="AL177" s="38"/>
      <c r="AM177" s="38"/>
    </row>
    <row r="178" spans="1:39" x14ac:dyDescent="0.35">
      <c r="A178" s="41"/>
      <c r="B178" s="53"/>
      <c r="C178" s="38"/>
      <c r="D178" s="38"/>
      <c r="J178" s="38"/>
      <c r="K178" s="38"/>
      <c r="L178" s="38"/>
      <c r="M178" s="38"/>
      <c r="N178" s="38"/>
      <c r="O178" s="38"/>
      <c r="P178" s="38"/>
      <c r="Q178" s="38"/>
      <c r="R178" s="38"/>
      <c r="S178" s="38"/>
      <c r="T178" s="38"/>
      <c r="U178" s="38"/>
      <c r="V178" s="38"/>
      <c r="W178" s="38"/>
      <c r="X178" s="38"/>
      <c r="Y178" s="38"/>
      <c r="Z178" s="38"/>
      <c r="AA178" s="38"/>
      <c r="AB178" s="38"/>
      <c r="AC178" s="38"/>
      <c r="AD178" s="38"/>
      <c r="AE178" s="38"/>
      <c r="AF178" s="38"/>
      <c r="AG178" s="38"/>
      <c r="AH178" s="38"/>
      <c r="AI178" s="38"/>
      <c r="AJ178" s="38"/>
      <c r="AK178" s="38"/>
      <c r="AL178" s="38"/>
      <c r="AM178" s="38"/>
    </row>
    <row r="179" spans="1:39" x14ac:dyDescent="0.35">
      <c r="A179" s="41"/>
      <c r="B179" s="53"/>
      <c r="C179" s="38"/>
      <c r="D179" s="38"/>
      <c r="J179" s="38"/>
      <c r="K179" s="38"/>
      <c r="L179" s="38"/>
      <c r="M179" s="38"/>
      <c r="N179" s="38"/>
      <c r="O179" s="38"/>
      <c r="P179" s="38"/>
      <c r="Q179" s="38"/>
      <c r="R179" s="38"/>
      <c r="S179" s="38"/>
      <c r="T179" s="38"/>
      <c r="U179" s="38"/>
      <c r="V179" s="38"/>
      <c r="W179" s="38"/>
      <c r="X179" s="38"/>
      <c r="Y179" s="38"/>
      <c r="Z179" s="38"/>
      <c r="AA179" s="38"/>
      <c r="AB179" s="38"/>
      <c r="AC179" s="38"/>
      <c r="AD179" s="38"/>
      <c r="AE179" s="38"/>
      <c r="AF179" s="38"/>
      <c r="AG179" s="38"/>
      <c r="AH179" s="38"/>
      <c r="AI179" s="38"/>
      <c r="AJ179" s="38"/>
      <c r="AK179" s="38"/>
      <c r="AL179" s="38"/>
      <c r="AM179" s="38"/>
    </row>
    <row r="180" spans="1:39" x14ac:dyDescent="0.35">
      <c r="A180" s="41"/>
      <c r="B180" s="53"/>
      <c r="C180" s="38"/>
      <c r="D180" s="38"/>
      <c r="J180" s="38"/>
      <c r="K180" s="38"/>
      <c r="L180" s="38"/>
      <c r="M180" s="38"/>
      <c r="N180" s="38"/>
      <c r="O180" s="38"/>
      <c r="P180" s="38"/>
      <c r="Q180" s="38"/>
      <c r="R180" s="38"/>
      <c r="S180" s="38"/>
      <c r="T180" s="38"/>
      <c r="U180" s="38"/>
      <c r="V180" s="38"/>
      <c r="W180" s="38"/>
      <c r="X180" s="38"/>
      <c r="Y180" s="38"/>
      <c r="Z180" s="38"/>
      <c r="AA180" s="38"/>
      <c r="AB180" s="38"/>
      <c r="AC180" s="38"/>
      <c r="AD180" s="38"/>
      <c r="AE180" s="38"/>
      <c r="AF180" s="38"/>
      <c r="AG180" s="38"/>
      <c r="AH180" s="38"/>
      <c r="AI180" s="38"/>
      <c r="AJ180" s="38"/>
      <c r="AK180" s="38"/>
      <c r="AL180" s="38"/>
      <c r="AM180" s="38"/>
    </row>
    <row r="181" spans="1:39" x14ac:dyDescent="0.35">
      <c r="A181" s="41"/>
      <c r="B181" s="53"/>
      <c r="C181" s="38"/>
      <c r="D181" s="38"/>
      <c r="J181" s="38"/>
      <c r="K181" s="38"/>
      <c r="L181" s="38"/>
      <c r="M181" s="38"/>
      <c r="N181" s="38"/>
      <c r="O181" s="38"/>
      <c r="P181" s="38"/>
      <c r="Q181" s="38"/>
      <c r="R181" s="38"/>
      <c r="S181" s="38"/>
      <c r="T181" s="38"/>
      <c r="U181" s="38"/>
      <c r="V181" s="38"/>
      <c r="W181" s="38"/>
      <c r="X181" s="38"/>
      <c r="Y181" s="38"/>
      <c r="Z181" s="38"/>
      <c r="AA181" s="38"/>
      <c r="AB181" s="38"/>
      <c r="AC181" s="38"/>
      <c r="AD181" s="38"/>
      <c r="AE181" s="38"/>
      <c r="AF181" s="38"/>
      <c r="AG181" s="38"/>
      <c r="AH181" s="38"/>
      <c r="AI181" s="38"/>
      <c r="AJ181" s="38"/>
      <c r="AK181" s="38"/>
      <c r="AL181" s="38"/>
      <c r="AM181" s="38"/>
    </row>
    <row r="182" spans="1:39" x14ac:dyDescent="0.35">
      <c r="A182" s="41"/>
      <c r="B182" s="53"/>
      <c r="C182" s="38"/>
      <c r="D182" s="38"/>
      <c r="J182" s="38"/>
      <c r="K182" s="38"/>
      <c r="L182" s="38"/>
      <c r="M182" s="38"/>
      <c r="N182" s="38"/>
      <c r="O182" s="38"/>
      <c r="P182" s="38"/>
      <c r="Q182" s="38"/>
      <c r="R182" s="38"/>
      <c r="S182" s="38"/>
      <c r="T182" s="38"/>
      <c r="U182" s="38"/>
      <c r="V182" s="38"/>
      <c r="W182" s="38"/>
      <c r="X182" s="38"/>
      <c r="Y182" s="38"/>
      <c r="Z182" s="38"/>
      <c r="AA182" s="38"/>
      <c r="AB182" s="38"/>
      <c r="AC182" s="38"/>
      <c r="AD182" s="38"/>
      <c r="AE182" s="38"/>
      <c r="AF182" s="38"/>
      <c r="AG182" s="38"/>
      <c r="AH182" s="38"/>
      <c r="AI182" s="38"/>
      <c r="AJ182" s="38"/>
      <c r="AK182" s="38"/>
      <c r="AL182" s="38"/>
      <c r="AM182" s="38"/>
    </row>
    <row r="183" spans="1:39" x14ac:dyDescent="0.35">
      <c r="A183" s="41"/>
      <c r="B183" s="53"/>
      <c r="C183" s="38"/>
      <c r="D183" s="38"/>
      <c r="J183" s="38"/>
      <c r="K183" s="38"/>
      <c r="L183" s="38"/>
      <c r="M183" s="38"/>
      <c r="N183" s="38"/>
      <c r="O183" s="38"/>
      <c r="P183" s="38"/>
      <c r="Q183" s="38"/>
      <c r="R183" s="38"/>
      <c r="S183" s="38"/>
      <c r="T183" s="38"/>
      <c r="U183" s="38"/>
      <c r="V183" s="38"/>
      <c r="W183" s="38"/>
      <c r="X183" s="38"/>
      <c r="Y183" s="38"/>
      <c r="Z183" s="38"/>
      <c r="AA183" s="38"/>
      <c r="AB183" s="38"/>
      <c r="AC183" s="38"/>
      <c r="AD183" s="38"/>
      <c r="AE183" s="38"/>
      <c r="AF183" s="38"/>
      <c r="AG183" s="38"/>
      <c r="AH183" s="38"/>
      <c r="AI183" s="38"/>
      <c r="AJ183" s="38"/>
      <c r="AK183" s="38"/>
      <c r="AL183" s="38"/>
      <c r="AM183" s="38"/>
    </row>
    <row r="184" spans="1:39" x14ac:dyDescent="0.35">
      <c r="A184" s="41"/>
      <c r="B184" s="53"/>
      <c r="C184" s="38"/>
      <c r="D184" s="38"/>
      <c r="J184" s="38"/>
      <c r="K184" s="38"/>
      <c r="L184" s="38"/>
      <c r="M184" s="38"/>
      <c r="N184" s="38"/>
      <c r="O184" s="38"/>
      <c r="P184" s="38"/>
      <c r="Q184" s="38"/>
      <c r="R184" s="38"/>
      <c r="S184" s="38"/>
      <c r="T184" s="38"/>
      <c r="U184" s="38"/>
      <c r="V184" s="38"/>
      <c r="W184" s="38"/>
      <c r="X184" s="38"/>
      <c r="Y184" s="38"/>
      <c r="Z184" s="38"/>
      <c r="AA184" s="38"/>
      <c r="AB184" s="38"/>
      <c r="AC184" s="38"/>
      <c r="AD184" s="38"/>
      <c r="AE184" s="38"/>
      <c r="AF184" s="38"/>
      <c r="AG184" s="38"/>
      <c r="AH184" s="38"/>
      <c r="AI184" s="38"/>
      <c r="AJ184" s="38"/>
      <c r="AK184" s="38"/>
      <c r="AL184" s="38"/>
      <c r="AM184" s="38"/>
    </row>
    <row r="185" spans="1:39" x14ac:dyDescent="0.35">
      <c r="A185" s="41"/>
      <c r="B185" s="53"/>
      <c r="C185" s="38"/>
      <c r="D185" s="38"/>
      <c r="J185" s="38"/>
      <c r="K185" s="38"/>
      <c r="L185" s="38"/>
      <c r="M185" s="38"/>
      <c r="N185" s="38"/>
      <c r="O185" s="38"/>
      <c r="P185" s="38"/>
      <c r="Q185" s="38"/>
      <c r="R185" s="38"/>
      <c r="S185" s="38"/>
      <c r="T185" s="38"/>
      <c r="U185" s="38"/>
      <c r="V185" s="38"/>
      <c r="W185" s="38"/>
      <c r="X185" s="38"/>
      <c r="Y185" s="38"/>
      <c r="Z185" s="38"/>
      <c r="AA185" s="38"/>
      <c r="AB185" s="38"/>
      <c r="AC185" s="38"/>
      <c r="AD185" s="38"/>
      <c r="AE185" s="38"/>
      <c r="AF185" s="38"/>
      <c r="AG185" s="38"/>
      <c r="AH185" s="38"/>
      <c r="AI185" s="38"/>
      <c r="AJ185" s="38"/>
      <c r="AK185" s="38"/>
      <c r="AL185" s="38"/>
      <c r="AM185" s="38"/>
    </row>
    <row r="186" spans="1:39" x14ac:dyDescent="0.35">
      <c r="A186" s="41"/>
      <c r="B186" s="53"/>
      <c r="C186" s="38"/>
      <c r="D186" s="38"/>
      <c r="J186" s="38"/>
      <c r="K186" s="38"/>
      <c r="L186" s="38"/>
      <c r="M186" s="38"/>
      <c r="N186" s="38"/>
      <c r="O186" s="38"/>
      <c r="P186" s="38"/>
      <c r="Q186" s="38"/>
      <c r="R186" s="38"/>
      <c r="S186" s="38"/>
      <c r="T186" s="38"/>
      <c r="U186" s="38"/>
      <c r="V186" s="38"/>
      <c r="W186" s="38"/>
      <c r="X186" s="38"/>
      <c r="Y186" s="38"/>
      <c r="Z186" s="38"/>
      <c r="AA186" s="38"/>
      <c r="AB186" s="38"/>
      <c r="AC186" s="38"/>
      <c r="AD186" s="38"/>
      <c r="AE186" s="38"/>
      <c r="AF186" s="38"/>
      <c r="AG186" s="38"/>
      <c r="AH186" s="38"/>
      <c r="AI186" s="38"/>
      <c r="AJ186" s="38"/>
      <c r="AK186" s="38"/>
      <c r="AL186" s="38"/>
      <c r="AM186" s="38"/>
    </row>
    <row r="187" spans="1:39" x14ac:dyDescent="0.35">
      <c r="A187" s="41"/>
      <c r="B187" s="53"/>
      <c r="C187" s="38"/>
      <c r="D187" s="38"/>
      <c r="J187" s="38"/>
      <c r="K187" s="38"/>
      <c r="L187" s="38"/>
      <c r="M187" s="38"/>
      <c r="N187" s="38"/>
      <c r="O187" s="38"/>
      <c r="P187" s="38"/>
      <c r="Q187" s="38"/>
      <c r="R187" s="38"/>
      <c r="S187" s="38"/>
      <c r="T187" s="38"/>
      <c r="U187" s="38"/>
      <c r="V187" s="38"/>
      <c r="W187" s="38"/>
      <c r="X187" s="38"/>
      <c r="Y187" s="38"/>
      <c r="Z187" s="38"/>
      <c r="AA187" s="38"/>
      <c r="AB187" s="38"/>
      <c r="AC187" s="38"/>
      <c r="AD187" s="38"/>
      <c r="AE187" s="38"/>
      <c r="AF187" s="38"/>
      <c r="AG187" s="38"/>
      <c r="AH187" s="38"/>
      <c r="AI187" s="38"/>
      <c r="AJ187" s="38"/>
      <c r="AK187" s="38"/>
      <c r="AL187" s="38"/>
      <c r="AM187" s="38"/>
    </row>
    <row r="188" spans="1:39" x14ac:dyDescent="0.35">
      <c r="A188" s="41"/>
      <c r="B188" s="53"/>
      <c r="C188" s="38"/>
      <c r="D188" s="38"/>
      <c r="J188" s="38"/>
      <c r="K188" s="38"/>
      <c r="L188" s="38"/>
      <c r="M188" s="38"/>
      <c r="N188" s="38"/>
      <c r="O188" s="38"/>
      <c r="P188" s="38"/>
      <c r="Q188" s="38"/>
      <c r="R188" s="38"/>
      <c r="S188" s="38"/>
      <c r="T188" s="38"/>
      <c r="U188" s="38"/>
      <c r="V188" s="38"/>
      <c r="W188" s="38"/>
      <c r="X188" s="38"/>
      <c r="Y188" s="38"/>
      <c r="Z188" s="38"/>
      <c r="AA188" s="38"/>
      <c r="AB188" s="38"/>
      <c r="AC188" s="38"/>
      <c r="AD188" s="38"/>
      <c r="AE188" s="38"/>
      <c r="AF188" s="38"/>
      <c r="AG188" s="38"/>
      <c r="AH188" s="38"/>
      <c r="AI188" s="38"/>
      <c r="AJ188" s="38"/>
      <c r="AK188" s="38"/>
      <c r="AL188" s="38"/>
      <c r="AM188" s="38"/>
    </row>
    <row r="189" spans="1:39" x14ac:dyDescent="0.35">
      <c r="A189" s="41"/>
      <c r="B189" s="53"/>
      <c r="C189" s="38"/>
      <c r="D189" s="38"/>
      <c r="J189" s="38"/>
      <c r="K189" s="38"/>
      <c r="L189" s="38"/>
      <c r="M189" s="38"/>
      <c r="N189" s="38"/>
      <c r="O189" s="38"/>
      <c r="P189" s="38"/>
      <c r="Q189" s="38"/>
      <c r="R189" s="38"/>
      <c r="S189" s="38"/>
      <c r="T189" s="38"/>
      <c r="U189" s="38"/>
      <c r="V189" s="38"/>
      <c r="W189" s="38"/>
      <c r="X189" s="38"/>
      <c r="Y189" s="38"/>
      <c r="Z189" s="38"/>
      <c r="AA189" s="38"/>
      <c r="AB189" s="38"/>
      <c r="AC189" s="38"/>
      <c r="AD189" s="38"/>
      <c r="AE189" s="38"/>
      <c r="AF189" s="38"/>
      <c r="AG189" s="38"/>
      <c r="AH189" s="38"/>
      <c r="AI189" s="38"/>
      <c r="AJ189" s="38"/>
      <c r="AK189" s="38"/>
      <c r="AL189" s="38"/>
      <c r="AM189" s="38"/>
    </row>
    <row r="190" spans="1:39" x14ac:dyDescent="0.35">
      <c r="A190" s="41"/>
      <c r="B190" s="53"/>
      <c r="C190" s="38"/>
      <c r="D190" s="38"/>
      <c r="J190" s="38"/>
      <c r="K190" s="38"/>
      <c r="L190" s="38"/>
      <c r="M190" s="38"/>
      <c r="N190" s="38"/>
      <c r="O190" s="38"/>
      <c r="P190" s="38"/>
      <c r="Q190" s="38"/>
      <c r="R190" s="38"/>
      <c r="S190" s="38"/>
      <c r="T190" s="38"/>
      <c r="U190" s="38"/>
      <c r="V190" s="38"/>
      <c r="W190" s="38"/>
      <c r="X190" s="38"/>
      <c r="Y190" s="38"/>
      <c r="Z190" s="38"/>
      <c r="AA190" s="38"/>
      <c r="AB190" s="38"/>
      <c r="AC190" s="38"/>
      <c r="AD190" s="38"/>
      <c r="AE190" s="38"/>
      <c r="AF190" s="38"/>
      <c r="AG190" s="38"/>
      <c r="AH190" s="38"/>
      <c r="AI190" s="38"/>
      <c r="AJ190" s="38"/>
      <c r="AK190" s="38"/>
      <c r="AL190" s="38"/>
      <c r="AM190" s="38"/>
    </row>
    <row r="191" spans="1:39" x14ac:dyDescent="0.35">
      <c r="A191" s="41"/>
      <c r="B191" s="53"/>
      <c r="C191" s="38"/>
      <c r="D191" s="38"/>
      <c r="J191" s="38"/>
      <c r="K191" s="38"/>
      <c r="L191" s="38"/>
      <c r="M191" s="38"/>
      <c r="N191" s="38"/>
      <c r="O191" s="38"/>
      <c r="P191" s="38"/>
      <c r="Q191" s="38"/>
      <c r="R191" s="38"/>
      <c r="S191" s="38"/>
      <c r="T191" s="38"/>
      <c r="U191" s="38"/>
      <c r="V191" s="38"/>
      <c r="W191" s="38"/>
      <c r="X191" s="38"/>
      <c r="Y191" s="38"/>
      <c r="Z191" s="38"/>
      <c r="AA191" s="38"/>
      <c r="AB191" s="38"/>
      <c r="AC191" s="38"/>
      <c r="AD191" s="38"/>
      <c r="AE191" s="38"/>
      <c r="AF191" s="38"/>
      <c r="AG191" s="38"/>
      <c r="AH191" s="38"/>
      <c r="AI191" s="38"/>
      <c r="AJ191" s="38"/>
      <c r="AK191" s="38"/>
      <c r="AL191" s="38"/>
      <c r="AM191" s="38"/>
    </row>
    <row r="192" spans="1:39" x14ac:dyDescent="0.35">
      <c r="A192" s="41"/>
      <c r="B192" s="53"/>
      <c r="C192" s="38"/>
      <c r="D192" s="38"/>
      <c r="J192" s="38"/>
      <c r="K192" s="38"/>
      <c r="L192" s="38"/>
      <c r="M192" s="38"/>
      <c r="N192" s="38"/>
      <c r="O192" s="38"/>
      <c r="P192" s="38"/>
      <c r="Q192" s="38"/>
      <c r="R192" s="38"/>
      <c r="S192" s="38"/>
      <c r="T192" s="38"/>
      <c r="U192" s="38"/>
      <c r="V192" s="38"/>
      <c r="W192" s="38"/>
      <c r="X192" s="38"/>
      <c r="Y192" s="38"/>
      <c r="Z192" s="38"/>
      <c r="AA192" s="38"/>
      <c r="AB192" s="38"/>
      <c r="AC192" s="38"/>
      <c r="AD192" s="38"/>
      <c r="AE192" s="38"/>
      <c r="AF192" s="38"/>
      <c r="AG192" s="38"/>
      <c r="AH192" s="38"/>
      <c r="AI192" s="38"/>
      <c r="AJ192" s="38"/>
      <c r="AK192" s="38"/>
      <c r="AL192" s="38"/>
      <c r="AM192" s="38"/>
    </row>
    <row r="193" spans="1:39" x14ac:dyDescent="0.35">
      <c r="A193" s="41"/>
      <c r="B193" s="53"/>
      <c r="C193" s="38"/>
      <c r="D193" s="38"/>
      <c r="J193" s="38"/>
      <c r="K193" s="38"/>
      <c r="L193" s="38"/>
      <c r="M193" s="38"/>
      <c r="N193" s="38"/>
      <c r="O193" s="38"/>
      <c r="P193" s="38"/>
      <c r="Q193" s="38"/>
      <c r="R193" s="38"/>
      <c r="S193" s="38"/>
      <c r="T193" s="38"/>
      <c r="U193" s="38"/>
      <c r="V193" s="38"/>
      <c r="W193" s="38"/>
      <c r="X193" s="38"/>
      <c r="Y193" s="38"/>
      <c r="Z193" s="38"/>
      <c r="AA193" s="38"/>
      <c r="AB193" s="38"/>
      <c r="AC193" s="38"/>
      <c r="AD193" s="38"/>
      <c r="AE193" s="38"/>
      <c r="AF193" s="38"/>
      <c r="AG193" s="38"/>
      <c r="AH193" s="38"/>
      <c r="AI193" s="38"/>
      <c r="AJ193" s="38"/>
      <c r="AK193" s="38"/>
      <c r="AL193" s="38"/>
      <c r="AM193" s="38"/>
    </row>
    <row r="194" spans="1:39" x14ac:dyDescent="0.35">
      <c r="A194" s="41"/>
      <c r="B194" s="53"/>
      <c r="C194" s="38"/>
      <c r="D194" s="38"/>
      <c r="J194" s="38"/>
      <c r="K194" s="38"/>
      <c r="L194" s="38"/>
      <c r="M194" s="38"/>
      <c r="N194" s="38"/>
      <c r="O194" s="38"/>
      <c r="P194" s="38"/>
      <c r="Q194" s="38"/>
      <c r="R194" s="38"/>
      <c r="S194" s="38"/>
      <c r="T194" s="38"/>
      <c r="U194" s="38"/>
      <c r="V194" s="38"/>
      <c r="W194" s="38"/>
      <c r="X194" s="38"/>
      <c r="Y194" s="38"/>
      <c r="Z194" s="38"/>
      <c r="AA194" s="38"/>
      <c r="AB194" s="38"/>
      <c r="AC194" s="38"/>
      <c r="AD194" s="38"/>
      <c r="AE194" s="38"/>
      <c r="AF194" s="38"/>
      <c r="AG194" s="38"/>
      <c r="AH194" s="38"/>
      <c r="AI194" s="38"/>
      <c r="AJ194" s="38"/>
      <c r="AK194" s="38"/>
      <c r="AL194" s="38"/>
      <c r="AM194" s="38"/>
    </row>
    <row r="195" spans="1:39" x14ac:dyDescent="0.35">
      <c r="A195" s="41"/>
      <c r="B195" s="53"/>
      <c r="C195" s="38"/>
      <c r="D195" s="38"/>
      <c r="J195" s="38"/>
      <c r="K195" s="38"/>
      <c r="L195" s="38"/>
      <c r="M195" s="38"/>
      <c r="N195" s="38"/>
      <c r="O195" s="38"/>
      <c r="P195" s="38"/>
      <c r="Q195" s="38"/>
      <c r="R195" s="38"/>
      <c r="S195" s="38"/>
      <c r="T195" s="38"/>
      <c r="U195" s="38"/>
      <c r="V195" s="38"/>
      <c r="W195" s="38"/>
      <c r="X195" s="38"/>
      <c r="Y195" s="38"/>
      <c r="Z195" s="38"/>
      <c r="AA195" s="38"/>
      <c r="AB195" s="38"/>
      <c r="AC195" s="38"/>
      <c r="AD195" s="38"/>
      <c r="AE195" s="38"/>
      <c r="AF195" s="38"/>
      <c r="AG195" s="38"/>
      <c r="AH195" s="38"/>
      <c r="AI195" s="38"/>
      <c r="AJ195" s="38"/>
      <c r="AK195" s="38"/>
      <c r="AL195" s="38"/>
      <c r="AM195" s="38"/>
    </row>
    <row r="196" spans="1:39" x14ac:dyDescent="0.35">
      <c r="A196" s="41"/>
      <c r="B196" s="53"/>
      <c r="C196" s="38"/>
      <c r="D196" s="38"/>
      <c r="J196" s="38"/>
      <c r="K196" s="38"/>
      <c r="L196" s="38"/>
      <c r="M196" s="38"/>
      <c r="N196" s="38"/>
      <c r="O196" s="38"/>
      <c r="P196" s="38"/>
      <c r="Q196" s="38"/>
      <c r="R196" s="38"/>
      <c r="S196" s="38"/>
      <c r="T196" s="38"/>
      <c r="U196" s="38"/>
      <c r="V196" s="38"/>
      <c r="W196" s="38"/>
      <c r="X196" s="38"/>
      <c r="Y196" s="38"/>
      <c r="Z196" s="38"/>
      <c r="AA196" s="38"/>
      <c r="AB196" s="38"/>
      <c r="AC196" s="38"/>
      <c r="AD196" s="38"/>
      <c r="AE196" s="38"/>
      <c r="AF196" s="38"/>
      <c r="AG196" s="38"/>
      <c r="AH196" s="38"/>
      <c r="AI196" s="38"/>
      <c r="AJ196" s="38"/>
      <c r="AK196" s="38"/>
      <c r="AL196" s="38"/>
      <c r="AM196" s="38"/>
    </row>
    <row r="197" spans="1:39" x14ac:dyDescent="0.35">
      <c r="A197" s="41"/>
      <c r="B197" s="53"/>
      <c r="C197" s="38"/>
      <c r="D197" s="38"/>
      <c r="J197" s="38"/>
      <c r="K197" s="38"/>
      <c r="L197" s="38"/>
      <c r="M197" s="38"/>
      <c r="N197" s="38"/>
      <c r="O197" s="38"/>
      <c r="P197" s="38"/>
      <c r="Q197" s="38"/>
      <c r="R197" s="38"/>
      <c r="S197" s="38"/>
      <c r="T197" s="38"/>
      <c r="U197" s="38"/>
      <c r="V197" s="38"/>
      <c r="W197" s="38"/>
      <c r="X197" s="38"/>
      <c r="Y197" s="38"/>
      <c r="Z197" s="38"/>
      <c r="AA197" s="38"/>
      <c r="AB197" s="38"/>
      <c r="AC197" s="38"/>
      <c r="AD197" s="38"/>
      <c r="AE197" s="38"/>
      <c r="AF197" s="38"/>
      <c r="AG197" s="38"/>
      <c r="AH197" s="38"/>
      <c r="AI197" s="38"/>
      <c r="AJ197" s="38"/>
      <c r="AK197" s="38"/>
      <c r="AL197" s="38"/>
      <c r="AM197" s="38"/>
    </row>
    <row r="198" spans="1:39" x14ac:dyDescent="0.35">
      <c r="A198" s="41"/>
      <c r="B198" s="53"/>
      <c r="C198" s="38"/>
      <c r="D198" s="38"/>
    </row>
    <row r="199" spans="1:39" x14ac:dyDescent="0.35">
      <c r="A199" s="41"/>
      <c r="B199" s="53"/>
      <c r="C199" s="38"/>
    </row>
    <row r="200" spans="1:39" x14ac:dyDescent="0.35">
      <c r="A200" s="41"/>
      <c r="B200" s="53"/>
      <c r="C200" s="38"/>
    </row>
    <row r="201" spans="1:39" x14ac:dyDescent="0.35">
      <c r="A201" s="41"/>
      <c r="B201" s="53"/>
      <c r="C201" s="38"/>
    </row>
    <row r="202" spans="1:39" x14ac:dyDescent="0.35">
      <c r="A202" s="41"/>
      <c r="B202" s="53"/>
      <c r="C202" s="38"/>
    </row>
    <row r="203" spans="1:39" x14ac:dyDescent="0.35">
      <c r="A203" s="41"/>
      <c r="B203" s="53"/>
      <c r="C203" s="38"/>
    </row>
    <row r="204" spans="1:39" x14ac:dyDescent="0.35">
      <c r="A204" s="41"/>
      <c r="B204" s="53"/>
      <c r="C204" s="38"/>
    </row>
  </sheetData>
  <sheetProtection selectLockedCells="1"/>
  <mergeCells count="7">
    <mergeCell ref="A16:A19"/>
    <mergeCell ref="A1:I1"/>
    <mergeCell ref="A3:C3"/>
    <mergeCell ref="H3:I3"/>
    <mergeCell ref="B4:C4"/>
    <mergeCell ref="A6:A11"/>
    <mergeCell ref="A13:A14"/>
  </mergeCells>
  <dataValidations count="2">
    <dataValidation type="list" showInputMessage="1" showErrorMessage="1" sqref="C16" xr:uid="{8F1D69FF-190F-4DA1-A4EC-2B4C54C105B3}">
      <formula1>"no,prod,pre&amp;prod"</formula1>
    </dataValidation>
    <dataValidation type="list" showErrorMessage="1" sqref="C13" xr:uid="{EECBE5BD-54A2-4189-8761-E501228ECA40}">
      <formula1>"no,yes"</formula1>
    </dataValidation>
  </dataValidations>
  <pageMargins left="0.7" right="0.7" top="0.75" bottom="0.75" header="0.3" footer="0.3"/>
  <pageSetup orientation="portrait" horizontalDpi="4294967293"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6A51-90BA-4CAF-91CB-615549EEFD8F}">
  <sheetPr codeName="Sheet2">
    <tabColor theme="0" tint="-4.9989318521683403E-2"/>
  </sheetPr>
  <dimension ref="A1:F4"/>
  <sheetViews>
    <sheetView workbookViewId="0">
      <selection activeCell="E18" sqref="E18"/>
    </sheetView>
  </sheetViews>
  <sheetFormatPr defaultColWidth="8.81640625" defaultRowHeight="14.5" x14ac:dyDescent="0.35"/>
  <cols>
    <col min="1" max="1" width="23.7265625" style="222" customWidth="1"/>
    <col min="2" max="2" width="14.81640625" style="222" customWidth="1"/>
    <col min="3" max="3" width="11.90625" style="222" customWidth="1"/>
    <col min="4" max="4" width="21" style="54" customWidth="1"/>
    <col min="5" max="5" width="18.81640625" style="222" customWidth="1"/>
    <col min="6" max="6" width="20.7265625" style="222" customWidth="1"/>
    <col min="7" max="16384" width="8.81640625" style="222"/>
  </cols>
  <sheetData>
    <row r="1" spans="1:6" s="230" customFormat="1" x14ac:dyDescent="0.35">
      <c r="A1" s="230" t="s">
        <v>1361</v>
      </c>
      <c r="B1" s="230" t="s">
        <v>1360</v>
      </c>
      <c r="C1" s="230" t="s">
        <v>459</v>
      </c>
      <c r="D1" s="230" t="s">
        <v>460</v>
      </c>
      <c r="E1" s="230" t="s">
        <v>461</v>
      </c>
      <c r="F1" s="230" t="s">
        <v>6</v>
      </c>
    </row>
    <row r="2" spans="1:6" x14ac:dyDescent="0.35">
      <c r="A2" s="222" t="s">
        <v>462</v>
      </c>
      <c r="B2" s="222">
        <v>1</v>
      </c>
      <c r="C2" s="222">
        <v>32</v>
      </c>
      <c r="D2" s="54" t="s">
        <v>463</v>
      </c>
      <c r="E2" s="222">
        <f>IF(D2="full-stack",CalcHostUnitsFullStack(C2),CalcHostUnitsInfraOnly(C2))</f>
        <v>2</v>
      </c>
      <c r="F2" s="222">
        <f>B2*E2</f>
        <v>2</v>
      </c>
    </row>
    <row r="3" spans="1:6" x14ac:dyDescent="0.35">
      <c r="A3" s="222" t="s">
        <v>464</v>
      </c>
      <c r="B3" s="222">
        <v>1</v>
      </c>
      <c r="C3" s="222">
        <v>128</v>
      </c>
      <c r="D3" s="54" t="s">
        <v>1362</v>
      </c>
      <c r="E3" s="222">
        <f>IF(D3="full-stack",CalcHostUnitsFullStack(C3),CalcHostUnitsInfraOnly(C3))</f>
        <v>1</v>
      </c>
      <c r="F3" s="222">
        <f t="shared" ref="F3:F4" si="0">B3*E3</f>
        <v>1</v>
      </c>
    </row>
    <row r="4" spans="1:6" x14ac:dyDescent="0.35">
      <c r="A4" s="222" t="s">
        <v>465</v>
      </c>
      <c r="B4" s="222">
        <v>5</v>
      </c>
      <c r="C4" s="222">
        <v>16</v>
      </c>
      <c r="D4" s="54" t="s">
        <v>463</v>
      </c>
      <c r="E4" s="222">
        <f>IF(D4="full-stack",CalcHostUnitsFullStack(C4),CalcHostUnitsInfraOnly(C4))</f>
        <v>1</v>
      </c>
      <c r="F4" s="222">
        <f t="shared" si="0"/>
        <v>5</v>
      </c>
    </row>
  </sheetData>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D881"/>
  <sheetViews>
    <sheetView workbookViewId="0">
      <selection activeCell="A204" sqref="A204"/>
    </sheetView>
  </sheetViews>
  <sheetFormatPr defaultColWidth="8.81640625" defaultRowHeight="14.5" x14ac:dyDescent="0.35"/>
  <cols>
    <col min="1" max="1" width="34.26953125" customWidth="1"/>
    <col min="2" max="2" width="19" customWidth="1"/>
    <col min="3" max="4" width="27.26953125" customWidth="1"/>
  </cols>
  <sheetData>
    <row r="1" spans="1:4" x14ac:dyDescent="0.35">
      <c r="A1" s="5" t="s">
        <v>25</v>
      </c>
      <c r="B1" s="5"/>
      <c r="C1" s="5"/>
      <c r="D1" s="5"/>
    </row>
    <row r="2" spans="1:4" x14ac:dyDescent="0.35">
      <c r="A2" t="s">
        <v>466</v>
      </c>
      <c r="B2">
        <v>16</v>
      </c>
    </row>
    <row r="3" spans="1:4" x14ac:dyDescent="0.35">
      <c r="A3" t="s">
        <v>467</v>
      </c>
      <c r="B3">
        <v>32</v>
      </c>
    </row>
    <row r="4" spans="1:4" x14ac:dyDescent="0.35">
      <c r="A4" t="s">
        <v>468</v>
      </c>
      <c r="B4">
        <v>4</v>
      </c>
    </row>
    <row r="5" spans="1:4" x14ac:dyDescent="0.35">
      <c r="A5" t="s">
        <v>469</v>
      </c>
      <c r="B5">
        <v>2</v>
      </c>
    </row>
    <row r="6" spans="1:4" x14ac:dyDescent="0.35">
      <c r="A6" t="s">
        <v>470</v>
      </c>
      <c r="B6">
        <v>32</v>
      </c>
    </row>
    <row r="7" spans="1:4" x14ac:dyDescent="0.35">
      <c r="A7" t="s">
        <v>471</v>
      </c>
      <c r="B7">
        <v>8</v>
      </c>
    </row>
    <row r="8" spans="1:4" x14ac:dyDescent="0.35">
      <c r="A8" t="s">
        <v>472</v>
      </c>
      <c r="B8">
        <v>15</v>
      </c>
    </row>
    <row r="9" spans="1:4" x14ac:dyDescent="0.35">
      <c r="A9" t="s">
        <v>473</v>
      </c>
      <c r="B9">
        <v>30</v>
      </c>
    </row>
    <row r="10" spans="1:4" x14ac:dyDescent="0.35">
      <c r="A10" t="s">
        <v>474</v>
      </c>
      <c r="B10">
        <v>60</v>
      </c>
    </row>
    <row r="11" spans="1:4" x14ac:dyDescent="0.35">
      <c r="A11" t="s">
        <v>475</v>
      </c>
      <c r="B11">
        <v>3.75</v>
      </c>
    </row>
    <row r="12" spans="1:4" x14ac:dyDescent="0.35">
      <c r="A12" t="s">
        <v>476</v>
      </c>
      <c r="B12">
        <v>7.5</v>
      </c>
    </row>
    <row r="13" spans="1:4" x14ac:dyDescent="0.35">
      <c r="A13" t="s">
        <v>477</v>
      </c>
      <c r="B13">
        <v>96</v>
      </c>
    </row>
    <row r="14" spans="1:4" x14ac:dyDescent="0.35">
      <c r="A14" t="s">
        <v>478</v>
      </c>
      <c r="B14">
        <v>144</v>
      </c>
    </row>
    <row r="15" spans="1:4" x14ac:dyDescent="0.35">
      <c r="A15" t="s">
        <v>479</v>
      </c>
      <c r="B15">
        <v>192</v>
      </c>
    </row>
    <row r="16" spans="1:4" x14ac:dyDescent="0.35">
      <c r="A16" t="s">
        <v>480</v>
      </c>
      <c r="B16">
        <v>16</v>
      </c>
    </row>
    <row r="17" spans="1:2" x14ac:dyDescent="0.35">
      <c r="A17" t="s">
        <v>481</v>
      </c>
      <c r="B17">
        <v>32</v>
      </c>
    </row>
    <row r="18" spans="1:2" x14ac:dyDescent="0.35">
      <c r="A18" t="s">
        <v>482</v>
      </c>
      <c r="B18">
        <v>72</v>
      </c>
    </row>
    <row r="19" spans="1:2" x14ac:dyDescent="0.35">
      <c r="A19" t="s">
        <v>483</v>
      </c>
      <c r="B19">
        <v>4</v>
      </c>
    </row>
    <row r="20" spans="1:2" x14ac:dyDescent="0.35">
      <c r="A20" t="s">
        <v>484</v>
      </c>
      <c r="B20">
        <v>192</v>
      </c>
    </row>
    <row r="21" spans="1:2" x14ac:dyDescent="0.35">
      <c r="A21" t="s">
        <v>485</v>
      </c>
      <c r="B21">
        <v>8</v>
      </c>
    </row>
    <row r="22" spans="1:2" x14ac:dyDescent="0.35">
      <c r="A22" t="s">
        <v>486</v>
      </c>
      <c r="B22">
        <v>96</v>
      </c>
    </row>
    <row r="23" spans="1:2" x14ac:dyDescent="0.35">
      <c r="A23" t="s">
        <v>487</v>
      </c>
      <c r="B23">
        <v>128</v>
      </c>
    </row>
    <row r="24" spans="1:2" x14ac:dyDescent="0.35">
      <c r="A24" t="s">
        <v>488</v>
      </c>
      <c r="B24">
        <v>192</v>
      </c>
    </row>
    <row r="25" spans="1:2" x14ac:dyDescent="0.35">
      <c r="A25" t="s">
        <v>489</v>
      </c>
      <c r="B25">
        <v>16</v>
      </c>
    </row>
    <row r="26" spans="1:2" x14ac:dyDescent="0.35">
      <c r="A26" t="s">
        <v>490</v>
      </c>
      <c r="B26">
        <v>32</v>
      </c>
    </row>
    <row r="27" spans="1:2" x14ac:dyDescent="0.35">
      <c r="A27" t="s">
        <v>491</v>
      </c>
      <c r="B27">
        <v>64</v>
      </c>
    </row>
    <row r="28" spans="1:2" x14ac:dyDescent="0.35">
      <c r="A28" t="s">
        <v>492</v>
      </c>
      <c r="B28">
        <v>4</v>
      </c>
    </row>
    <row r="29" spans="1:2" x14ac:dyDescent="0.35">
      <c r="A29" t="s">
        <v>493</v>
      </c>
      <c r="B29">
        <v>8</v>
      </c>
    </row>
    <row r="30" spans="1:2" x14ac:dyDescent="0.35">
      <c r="A30" t="s">
        <v>494</v>
      </c>
      <c r="B30">
        <v>96</v>
      </c>
    </row>
    <row r="31" spans="1:2" x14ac:dyDescent="0.35">
      <c r="A31" t="s">
        <v>495</v>
      </c>
      <c r="B31">
        <v>128</v>
      </c>
    </row>
    <row r="32" spans="1:2" x14ac:dyDescent="0.35">
      <c r="A32" t="s">
        <v>496</v>
      </c>
      <c r="B32">
        <v>192</v>
      </c>
    </row>
    <row r="33" spans="1:2" x14ac:dyDescent="0.35">
      <c r="A33" t="s">
        <v>497</v>
      </c>
      <c r="B33">
        <v>16</v>
      </c>
    </row>
    <row r="34" spans="1:2" x14ac:dyDescent="0.35">
      <c r="A34" t="s">
        <v>498</v>
      </c>
      <c r="B34">
        <v>32</v>
      </c>
    </row>
    <row r="35" spans="1:2" x14ac:dyDescent="0.35">
      <c r="A35" t="s">
        <v>499</v>
      </c>
      <c r="B35">
        <v>64</v>
      </c>
    </row>
    <row r="36" spans="1:2" x14ac:dyDescent="0.35">
      <c r="A36" t="s">
        <v>500</v>
      </c>
      <c r="B36">
        <v>4</v>
      </c>
    </row>
    <row r="37" spans="1:2" x14ac:dyDescent="0.35">
      <c r="A37" t="s">
        <v>501</v>
      </c>
      <c r="B37">
        <v>8</v>
      </c>
    </row>
    <row r="38" spans="1:2" x14ac:dyDescent="0.35">
      <c r="A38" t="s">
        <v>502</v>
      </c>
      <c r="B38">
        <v>96</v>
      </c>
    </row>
    <row r="39" spans="1:2" x14ac:dyDescent="0.35">
      <c r="A39" t="s">
        <v>503</v>
      </c>
      <c r="B39">
        <v>144</v>
      </c>
    </row>
    <row r="40" spans="1:2" x14ac:dyDescent="0.35">
      <c r="A40" t="s">
        <v>504</v>
      </c>
      <c r="B40">
        <v>192</v>
      </c>
    </row>
    <row r="41" spans="1:2" x14ac:dyDescent="0.35">
      <c r="A41" t="s">
        <v>505</v>
      </c>
      <c r="B41">
        <v>16</v>
      </c>
    </row>
    <row r="42" spans="1:2" x14ac:dyDescent="0.35">
      <c r="A42" t="s">
        <v>506</v>
      </c>
      <c r="B42">
        <v>32</v>
      </c>
    </row>
    <row r="43" spans="1:2" x14ac:dyDescent="0.35">
      <c r="A43" t="s">
        <v>507</v>
      </c>
      <c r="B43">
        <v>72</v>
      </c>
    </row>
    <row r="44" spans="1:2" x14ac:dyDescent="0.35">
      <c r="A44" t="s">
        <v>508</v>
      </c>
      <c r="B44">
        <v>4</v>
      </c>
    </row>
    <row r="45" spans="1:2" x14ac:dyDescent="0.35">
      <c r="A45" t="s">
        <v>509</v>
      </c>
      <c r="B45">
        <v>192</v>
      </c>
    </row>
    <row r="46" spans="1:2" x14ac:dyDescent="0.35">
      <c r="A46" t="s">
        <v>510</v>
      </c>
      <c r="B46">
        <v>8</v>
      </c>
    </row>
    <row r="47" spans="1:2" x14ac:dyDescent="0.35">
      <c r="A47" t="s">
        <v>511</v>
      </c>
      <c r="B47">
        <v>192</v>
      </c>
    </row>
    <row r="48" spans="1:2" x14ac:dyDescent="0.35">
      <c r="A48" t="s">
        <v>512</v>
      </c>
      <c r="B48">
        <v>21</v>
      </c>
    </row>
    <row r="49" spans="1:2" x14ac:dyDescent="0.35">
      <c r="A49" t="s">
        <v>513</v>
      </c>
      <c r="B49">
        <v>42</v>
      </c>
    </row>
    <row r="50" spans="1:2" x14ac:dyDescent="0.35">
      <c r="A50" t="s">
        <v>514</v>
      </c>
      <c r="B50">
        <v>96</v>
      </c>
    </row>
    <row r="51" spans="1:2" x14ac:dyDescent="0.35">
      <c r="A51" t="s">
        <v>515</v>
      </c>
      <c r="B51">
        <v>5.25</v>
      </c>
    </row>
    <row r="52" spans="1:2" x14ac:dyDescent="0.35">
      <c r="A52" t="s">
        <v>516</v>
      </c>
      <c r="B52">
        <v>192</v>
      </c>
    </row>
    <row r="53" spans="1:2" x14ac:dyDescent="0.35">
      <c r="A53" t="s">
        <v>517</v>
      </c>
      <c r="B53">
        <v>10.5</v>
      </c>
    </row>
    <row r="54" spans="1:2" x14ac:dyDescent="0.35">
      <c r="A54" t="s">
        <v>518</v>
      </c>
      <c r="B54">
        <v>96</v>
      </c>
    </row>
    <row r="55" spans="1:2" x14ac:dyDescent="0.35">
      <c r="A55" t="s">
        <v>519</v>
      </c>
      <c r="B55">
        <v>128</v>
      </c>
    </row>
    <row r="56" spans="1:2" x14ac:dyDescent="0.35">
      <c r="A56" t="s">
        <v>520</v>
      </c>
      <c r="B56">
        <v>16</v>
      </c>
    </row>
    <row r="57" spans="1:2" x14ac:dyDescent="0.35">
      <c r="A57" t="s">
        <v>521</v>
      </c>
      <c r="B57">
        <v>32</v>
      </c>
    </row>
    <row r="58" spans="1:2" x14ac:dyDescent="0.35">
      <c r="A58" t="s">
        <v>522</v>
      </c>
      <c r="B58">
        <v>64</v>
      </c>
    </row>
    <row r="59" spans="1:2" x14ac:dyDescent="0.35">
      <c r="A59" t="s">
        <v>523</v>
      </c>
      <c r="B59">
        <v>4</v>
      </c>
    </row>
    <row r="60" spans="1:2" x14ac:dyDescent="0.35">
      <c r="A60" t="s">
        <v>524</v>
      </c>
      <c r="B60">
        <v>2</v>
      </c>
    </row>
    <row r="61" spans="1:2" x14ac:dyDescent="0.35">
      <c r="A61" t="s">
        <v>525</v>
      </c>
      <c r="B61">
        <v>128</v>
      </c>
    </row>
    <row r="62" spans="1:2" x14ac:dyDescent="0.35">
      <c r="A62" t="s">
        <v>526</v>
      </c>
      <c r="B62">
        <v>8</v>
      </c>
    </row>
    <row r="63" spans="1:2" x14ac:dyDescent="0.35">
      <c r="A63" t="s">
        <v>527</v>
      </c>
      <c r="B63">
        <v>96</v>
      </c>
    </row>
    <row r="64" spans="1:2" x14ac:dyDescent="0.35">
      <c r="A64" t="s">
        <v>528</v>
      </c>
      <c r="B64">
        <v>128</v>
      </c>
    </row>
    <row r="65" spans="1:2" x14ac:dyDescent="0.35">
      <c r="A65" t="s">
        <v>529</v>
      </c>
      <c r="B65">
        <v>16</v>
      </c>
    </row>
    <row r="66" spans="1:2" x14ac:dyDescent="0.35">
      <c r="A66" t="s">
        <v>530</v>
      </c>
      <c r="B66">
        <v>32</v>
      </c>
    </row>
    <row r="67" spans="1:2" x14ac:dyDescent="0.35">
      <c r="A67" t="s">
        <v>531</v>
      </c>
      <c r="B67">
        <v>64</v>
      </c>
    </row>
    <row r="68" spans="1:2" x14ac:dyDescent="0.35">
      <c r="A68" t="s">
        <v>532</v>
      </c>
      <c r="B68">
        <v>4</v>
      </c>
    </row>
    <row r="69" spans="1:2" x14ac:dyDescent="0.35">
      <c r="A69" t="s">
        <v>533</v>
      </c>
      <c r="B69">
        <v>2</v>
      </c>
    </row>
    <row r="70" spans="1:2" x14ac:dyDescent="0.35">
      <c r="A70" t="s">
        <v>534</v>
      </c>
      <c r="B70">
        <v>128</v>
      </c>
    </row>
    <row r="71" spans="1:2" x14ac:dyDescent="0.35">
      <c r="A71" t="s">
        <v>535</v>
      </c>
      <c r="B71">
        <v>8</v>
      </c>
    </row>
    <row r="72" spans="1:2" x14ac:dyDescent="0.35">
      <c r="A72" t="s">
        <v>536</v>
      </c>
      <c r="B72">
        <v>96</v>
      </c>
    </row>
    <row r="73" spans="1:2" x14ac:dyDescent="0.35">
      <c r="A73" t="s">
        <v>537</v>
      </c>
      <c r="B73">
        <v>128</v>
      </c>
    </row>
    <row r="74" spans="1:2" x14ac:dyDescent="0.35">
      <c r="A74" t="s">
        <v>538</v>
      </c>
      <c r="B74">
        <v>16</v>
      </c>
    </row>
    <row r="75" spans="1:2" x14ac:dyDescent="0.35">
      <c r="A75" t="s">
        <v>539</v>
      </c>
      <c r="B75">
        <v>32</v>
      </c>
    </row>
    <row r="76" spans="1:2" x14ac:dyDescent="0.35">
      <c r="A76" t="s">
        <v>540</v>
      </c>
      <c r="B76">
        <v>64</v>
      </c>
    </row>
    <row r="77" spans="1:2" x14ac:dyDescent="0.35">
      <c r="A77" t="s">
        <v>541</v>
      </c>
      <c r="B77">
        <v>4</v>
      </c>
    </row>
    <row r="78" spans="1:2" x14ac:dyDescent="0.35">
      <c r="A78" t="s">
        <v>542</v>
      </c>
      <c r="B78">
        <v>2</v>
      </c>
    </row>
    <row r="79" spans="1:2" x14ac:dyDescent="0.35">
      <c r="A79" t="s">
        <v>543</v>
      </c>
      <c r="B79">
        <v>8</v>
      </c>
    </row>
    <row r="80" spans="1:2" x14ac:dyDescent="0.35">
      <c r="A80" t="s">
        <v>544</v>
      </c>
      <c r="B80">
        <v>61</v>
      </c>
    </row>
    <row r="81" spans="1:2" x14ac:dyDescent="0.35">
      <c r="A81" t="s">
        <v>545</v>
      </c>
      <c r="B81">
        <v>122</v>
      </c>
    </row>
    <row r="82" spans="1:2" x14ac:dyDescent="0.35">
      <c r="A82" t="s">
        <v>546</v>
      </c>
      <c r="B82">
        <v>244</v>
      </c>
    </row>
    <row r="83" spans="1:2" x14ac:dyDescent="0.35">
      <c r="A83" t="s">
        <v>547</v>
      </c>
      <c r="B83">
        <v>30.5</v>
      </c>
    </row>
    <row r="84" spans="1:2" x14ac:dyDescent="0.35">
      <c r="A84" t="s">
        <v>548</v>
      </c>
      <c r="B84">
        <v>64</v>
      </c>
    </row>
    <row r="85" spans="1:2" x14ac:dyDescent="0.35">
      <c r="A85" t="s">
        <v>549</v>
      </c>
      <c r="B85">
        <v>128</v>
      </c>
    </row>
    <row r="86" spans="1:2" x14ac:dyDescent="0.35">
      <c r="A86" t="s">
        <v>550</v>
      </c>
      <c r="B86">
        <v>256</v>
      </c>
    </row>
    <row r="87" spans="1:2" x14ac:dyDescent="0.35">
      <c r="A87" t="s">
        <v>551</v>
      </c>
      <c r="B87">
        <v>32</v>
      </c>
    </row>
    <row r="88" spans="1:2" x14ac:dyDescent="0.35">
      <c r="A88" t="s">
        <v>552</v>
      </c>
      <c r="B88">
        <v>192</v>
      </c>
    </row>
    <row r="89" spans="1:2" x14ac:dyDescent="0.35">
      <c r="A89" t="s">
        <v>553</v>
      </c>
      <c r="B89">
        <v>32</v>
      </c>
    </row>
    <row r="90" spans="1:2" x14ac:dyDescent="0.35">
      <c r="A90" t="s">
        <v>554</v>
      </c>
      <c r="B90">
        <v>64</v>
      </c>
    </row>
    <row r="91" spans="1:2" x14ac:dyDescent="0.35">
      <c r="A91" t="s">
        <v>555</v>
      </c>
      <c r="B91">
        <v>96</v>
      </c>
    </row>
    <row r="92" spans="1:2" x14ac:dyDescent="0.35">
      <c r="A92" t="s">
        <v>556</v>
      </c>
      <c r="B92">
        <v>128</v>
      </c>
    </row>
    <row r="93" spans="1:2" x14ac:dyDescent="0.35">
      <c r="A93" t="s">
        <v>557</v>
      </c>
      <c r="B93">
        <v>16</v>
      </c>
    </row>
    <row r="94" spans="1:2" x14ac:dyDescent="0.35">
      <c r="A94" t="s">
        <v>558</v>
      </c>
      <c r="B94">
        <v>976</v>
      </c>
    </row>
    <row r="95" spans="1:2" x14ac:dyDescent="0.35">
      <c r="A95" t="s">
        <v>559</v>
      </c>
      <c r="B95">
        <v>122</v>
      </c>
    </row>
    <row r="96" spans="1:2" x14ac:dyDescent="0.35">
      <c r="A96" t="s">
        <v>560</v>
      </c>
      <c r="B96">
        <v>244</v>
      </c>
    </row>
    <row r="97" spans="1:2" x14ac:dyDescent="0.35">
      <c r="A97" t="s">
        <v>561</v>
      </c>
      <c r="B97">
        <v>488</v>
      </c>
    </row>
    <row r="98" spans="1:2" x14ac:dyDescent="0.35">
      <c r="A98" t="s">
        <v>562</v>
      </c>
      <c r="B98">
        <v>122</v>
      </c>
    </row>
    <row r="99" spans="1:2" x14ac:dyDescent="0.35">
      <c r="A99" t="s">
        <v>563</v>
      </c>
      <c r="B99">
        <v>244</v>
      </c>
    </row>
    <row r="100" spans="1:2" x14ac:dyDescent="0.35">
      <c r="A100" t="s">
        <v>564</v>
      </c>
      <c r="B100">
        <v>30.5</v>
      </c>
    </row>
    <row r="101" spans="1:2" x14ac:dyDescent="0.35">
      <c r="A101" t="s">
        <v>565</v>
      </c>
      <c r="B101">
        <v>64</v>
      </c>
    </row>
    <row r="102" spans="1:2" x14ac:dyDescent="0.35">
      <c r="A102" t="s">
        <v>566</v>
      </c>
      <c r="B102">
        <v>16</v>
      </c>
    </row>
    <row r="103" spans="1:2" x14ac:dyDescent="0.35">
      <c r="A103" t="s">
        <v>567</v>
      </c>
      <c r="B103">
        <v>32</v>
      </c>
    </row>
    <row r="104" spans="1:2" x14ac:dyDescent="0.35">
      <c r="A104" t="s">
        <v>568</v>
      </c>
      <c r="B104">
        <v>192</v>
      </c>
    </row>
    <row r="105" spans="1:2" x14ac:dyDescent="0.35">
      <c r="A105" t="s">
        <v>569</v>
      </c>
      <c r="B105">
        <v>256</v>
      </c>
    </row>
    <row r="106" spans="1:2" x14ac:dyDescent="0.35">
      <c r="A106" t="s">
        <v>570</v>
      </c>
      <c r="B106">
        <v>32</v>
      </c>
    </row>
    <row r="107" spans="1:2" x14ac:dyDescent="0.35">
      <c r="A107" t="s">
        <v>571</v>
      </c>
      <c r="B107">
        <v>64</v>
      </c>
    </row>
    <row r="108" spans="1:2" x14ac:dyDescent="0.35">
      <c r="A108" t="s">
        <v>572</v>
      </c>
      <c r="B108">
        <v>128</v>
      </c>
    </row>
    <row r="109" spans="1:2" x14ac:dyDescent="0.35">
      <c r="A109" t="s">
        <v>573</v>
      </c>
      <c r="B109">
        <v>384</v>
      </c>
    </row>
    <row r="110" spans="1:2" x14ac:dyDescent="0.35">
      <c r="A110" t="s">
        <v>574</v>
      </c>
      <c r="B110">
        <v>16</v>
      </c>
    </row>
    <row r="111" spans="1:2" x14ac:dyDescent="0.35">
      <c r="A111" t="s">
        <v>575</v>
      </c>
      <c r="B111">
        <v>256</v>
      </c>
    </row>
    <row r="112" spans="1:2" x14ac:dyDescent="0.35">
      <c r="A112" t="s">
        <v>576</v>
      </c>
      <c r="B112">
        <v>32</v>
      </c>
    </row>
    <row r="113" spans="1:2" x14ac:dyDescent="0.35">
      <c r="A113" t="s">
        <v>577</v>
      </c>
      <c r="B113">
        <v>64</v>
      </c>
    </row>
    <row r="114" spans="1:2" x14ac:dyDescent="0.35">
      <c r="A114" t="s">
        <v>578</v>
      </c>
      <c r="B114">
        <v>128</v>
      </c>
    </row>
    <row r="115" spans="1:2" x14ac:dyDescent="0.35">
      <c r="A115" t="s">
        <v>579</v>
      </c>
      <c r="B115">
        <v>488</v>
      </c>
    </row>
    <row r="116" spans="1:2" x14ac:dyDescent="0.35">
      <c r="A116" t="s">
        <v>580</v>
      </c>
      <c r="B116">
        <v>61</v>
      </c>
    </row>
    <row r="117" spans="1:2" x14ac:dyDescent="0.35">
      <c r="A117" t="s">
        <v>581</v>
      </c>
      <c r="B117">
        <v>122</v>
      </c>
    </row>
    <row r="118" spans="1:2" x14ac:dyDescent="0.35">
      <c r="A118" t="s">
        <v>582</v>
      </c>
      <c r="B118">
        <v>244</v>
      </c>
    </row>
    <row r="119" spans="1:2" x14ac:dyDescent="0.35">
      <c r="A119" t="s">
        <v>583</v>
      </c>
      <c r="B119">
        <v>15.25</v>
      </c>
    </row>
    <row r="120" spans="1:2" x14ac:dyDescent="0.35">
      <c r="A120" t="s">
        <v>584</v>
      </c>
      <c r="B120">
        <v>512</v>
      </c>
    </row>
    <row r="121" spans="1:2" x14ac:dyDescent="0.35">
      <c r="A121" t="s">
        <v>585</v>
      </c>
      <c r="B121">
        <v>30.5</v>
      </c>
    </row>
    <row r="122" spans="1:2" x14ac:dyDescent="0.35">
      <c r="A122" t="s">
        <v>586</v>
      </c>
      <c r="B122">
        <v>384</v>
      </c>
    </row>
    <row r="123" spans="1:2" x14ac:dyDescent="0.35">
      <c r="A123" t="s">
        <v>587</v>
      </c>
      <c r="B123">
        <v>768</v>
      </c>
    </row>
    <row r="124" spans="1:2" x14ac:dyDescent="0.35">
      <c r="A124" t="s">
        <v>588</v>
      </c>
      <c r="B124">
        <v>64</v>
      </c>
    </row>
    <row r="125" spans="1:2" x14ac:dyDescent="0.35">
      <c r="A125" t="s">
        <v>589</v>
      </c>
      <c r="B125">
        <v>96</v>
      </c>
    </row>
    <row r="126" spans="1:2" x14ac:dyDescent="0.35">
      <c r="A126" t="s">
        <v>590</v>
      </c>
      <c r="B126">
        <v>192</v>
      </c>
    </row>
    <row r="127" spans="1:2" x14ac:dyDescent="0.35">
      <c r="A127" t="s">
        <v>591</v>
      </c>
      <c r="B127">
        <v>16</v>
      </c>
    </row>
    <row r="128" spans="1:2" x14ac:dyDescent="0.35">
      <c r="A128" t="s">
        <v>592</v>
      </c>
      <c r="B128">
        <v>768</v>
      </c>
    </row>
    <row r="129" spans="1:2" x14ac:dyDescent="0.35">
      <c r="A129" t="s">
        <v>593</v>
      </c>
      <c r="B129">
        <v>32</v>
      </c>
    </row>
    <row r="130" spans="1:2" x14ac:dyDescent="0.35">
      <c r="A130" t="s">
        <v>594</v>
      </c>
      <c r="B130">
        <v>192</v>
      </c>
    </row>
    <row r="131" spans="1:2" x14ac:dyDescent="0.35">
      <c r="A131" t="s">
        <v>595</v>
      </c>
      <c r="B131">
        <v>16</v>
      </c>
    </row>
    <row r="132" spans="1:2" x14ac:dyDescent="0.35">
      <c r="A132" t="s">
        <v>596</v>
      </c>
      <c r="B132">
        <v>48</v>
      </c>
    </row>
    <row r="133" spans="1:2" x14ac:dyDescent="0.35">
      <c r="A133" t="s">
        <v>597</v>
      </c>
      <c r="B133">
        <v>8</v>
      </c>
    </row>
    <row r="134" spans="1:2" x14ac:dyDescent="0.35">
      <c r="A134" t="s">
        <v>598</v>
      </c>
      <c r="B134">
        <v>160</v>
      </c>
    </row>
    <row r="135" spans="1:2" x14ac:dyDescent="0.35">
      <c r="A135" t="s">
        <v>599</v>
      </c>
      <c r="B135">
        <v>256</v>
      </c>
    </row>
    <row r="136" spans="1:2" x14ac:dyDescent="0.35">
      <c r="A136" t="s">
        <v>600</v>
      </c>
      <c r="B136">
        <v>32</v>
      </c>
    </row>
    <row r="137" spans="1:2" x14ac:dyDescent="0.35">
      <c r="A137" t="s">
        <v>601</v>
      </c>
      <c r="B137">
        <v>64</v>
      </c>
    </row>
    <row r="138" spans="1:2" x14ac:dyDescent="0.35">
      <c r="A138" t="s">
        <v>602</v>
      </c>
      <c r="B138">
        <v>8</v>
      </c>
    </row>
    <row r="139" spans="1:2" x14ac:dyDescent="0.35">
      <c r="A139" t="s">
        <v>603</v>
      </c>
      <c r="B139">
        <v>16</v>
      </c>
    </row>
    <row r="140" spans="1:2" x14ac:dyDescent="0.35">
      <c r="A140" t="s">
        <v>604</v>
      </c>
      <c r="B140">
        <v>192</v>
      </c>
    </row>
    <row r="141" spans="1:2" x14ac:dyDescent="0.35">
      <c r="A141" t="s">
        <v>605</v>
      </c>
      <c r="B141">
        <v>256</v>
      </c>
    </row>
    <row r="142" spans="1:2" x14ac:dyDescent="0.35">
      <c r="A142" t="s">
        <v>606</v>
      </c>
      <c r="B142">
        <v>384</v>
      </c>
    </row>
    <row r="143" spans="1:2" x14ac:dyDescent="0.35">
      <c r="A143" t="s">
        <v>607</v>
      </c>
      <c r="B143">
        <v>32</v>
      </c>
    </row>
    <row r="144" spans="1:2" x14ac:dyDescent="0.35">
      <c r="A144" t="s">
        <v>608</v>
      </c>
      <c r="B144">
        <v>64</v>
      </c>
    </row>
    <row r="145" spans="1:2" x14ac:dyDescent="0.35">
      <c r="A145" t="s">
        <v>609</v>
      </c>
      <c r="B145">
        <v>128</v>
      </c>
    </row>
    <row r="146" spans="1:2" x14ac:dyDescent="0.35">
      <c r="A146" t="s">
        <v>610</v>
      </c>
      <c r="B146">
        <v>8</v>
      </c>
    </row>
    <row r="147" spans="1:2" x14ac:dyDescent="0.35">
      <c r="A147" t="s">
        <v>611</v>
      </c>
      <c r="B147">
        <v>384</v>
      </c>
    </row>
    <row r="148" spans="1:2" x14ac:dyDescent="0.35">
      <c r="A148" t="s">
        <v>612</v>
      </c>
      <c r="B148">
        <v>16</v>
      </c>
    </row>
    <row r="149" spans="1:2" x14ac:dyDescent="0.35">
      <c r="A149" t="s">
        <v>613</v>
      </c>
      <c r="B149">
        <v>192</v>
      </c>
    </row>
    <row r="150" spans="1:2" x14ac:dyDescent="0.35">
      <c r="A150" t="s">
        <v>614</v>
      </c>
      <c r="B150">
        <v>256</v>
      </c>
    </row>
    <row r="151" spans="1:2" x14ac:dyDescent="0.35">
      <c r="A151" t="s">
        <v>615</v>
      </c>
      <c r="B151">
        <v>384</v>
      </c>
    </row>
    <row r="152" spans="1:2" x14ac:dyDescent="0.35">
      <c r="A152" t="s">
        <v>616</v>
      </c>
      <c r="B152">
        <v>32</v>
      </c>
    </row>
    <row r="153" spans="1:2" x14ac:dyDescent="0.35">
      <c r="A153" t="s">
        <v>617</v>
      </c>
      <c r="B153">
        <v>64</v>
      </c>
    </row>
    <row r="154" spans="1:2" x14ac:dyDescent="0.35">
      <c r="A154" t="s">
        <v>618</v>
      </c>
      <c r="B154">
        <v>128</v>
      </c>
    </row>
    <row r="155" spans="1:2" x14ac:dyDescent="0.35">
      <c r="A155" t="s">
        <v>619</v>
      </c>
      <c r="B155">
        <v>8</v>
      </c>
    </row>
    <row r="156" spans="1:2" x14ac:dyDescent="0.35">
      <c r="A156" t="s">
        <v>620</v>
      </c>
      <c r="B156">
        <v>16</v>
      </c>
    </row>
    <row r="157" spans="1:2" x14ac:dyDescent="0.35">
      <c r="A157" t="s">
        <v>621</v>
      </c>
      <c r="B157">
        <v>192</v>
      </c>
    </row>
    <row r="158" spans="1:2" x14ac:dyDescent="0.35">
      <c r="A158" t="s">
        <v>622</v>
      </c>
      <c r="B158">
        <v>384</v>
      </c>
    </row>
    <row r="159" spans="1:2" x14ac:dyDescent="0.35">
      <c r="A159" t="s">
        <v>623</v>
      </c>
      <c r="B159">
        <v>32</v>
      </c>
    </row>
    <row r="160" spans="1:2" x14ac:dyDescent="0.35">
      <c r="A160" t="s">
        <v>624</v>
      </c>
      <c r="B160">
        <v>64</v>
      </c>
    </row>
    <row r="161" spans="1:2" x14ac:dyDescent="0.35">
      <c r="A161" t="s">
        <v>625</v>
      </c>
      <c r="B161">
        <v>8</v>
      </c>
    </row>
    <row r="162" spans="1:2" x14ac:dyDescent="0.35">
      <c r="A162" t="s">
        <v>626</v>
      </c>
      <c r="B162">
        <v>16</v>
      </c>
    </row>
    <row r="163" spans="1:2" x14ac:dyDescent="0.35">
      <c r="A163" t="s">
        <v>627</v>
      </c>
      <c r="B163">
        <v>192</v>
      </c>
    </row>
    <row r="164" spans="1:2" x14ac:dyDescent="0.35">
      <c r="A164" t="s">
        <v>628</v>
      </c>
      <c r="B164">
        <v>256</v>
      </c>
    </row>
    <row r="165" spans="1:2" x14ac:dyDescent="0.35">
      <c r="A165" t="s">
        <v>629</v>
      </c>
      <c r="B165">
        <v>384</v>
      </c>
    </row>
    <row r="166" spans="1:2" x14ac:dyDescent="0.35">
      <c r="A166" t="s">
        <v>630</v>
      </c>
      <c r="B166">
        <v>32</v>
      </c>
    </row>
    <row r="167" spans="1:2" x14ac:dyDescent="0.35">
      <c r="A167" t="s">
        <v>631</v>
      </c>
      <c r="B167">
        <v>64</v>
      </c>
    </row>
    <row r="168" spans="1:2" x14ac:dyDescent="0.35">
      <c r="A168" t="s">
        <v>632</v>
      </c>
      <c r="B168">
        <v>128</v>
      </c>
    </row>
    <row r="169" spans="1:2" x14ac:dyDescent="0.35">
      <c r="A169" t="s">
        <v>633</v>
      </c>
      <c r="B169">
        <v>8</v>
      </c>
    </row>
    <row r="170" spans="1:2" x14ac:dyDescent="0.35">
      <c r="A170" t="s">
        <v>634</v>
      </c>
      <c r="B170">
        <v>384</v>
      </c>
    </row>
    <row r="171" spans="1:2" x14ac:dyDescent="0.35">
      <c r="A171" t="s">
        <v>635</v>
      </c>
      <c r="B171">
        <v>16</v>
      </c>
    </row>
    <row r="172" spans="1:2" x14ac:dyDescent="0.35">
      <c r="A172" t="s">
        <v>636</v>
      </c>
      <c r="B172">
        <v>192</v>
      </c>
    </row>
    <row r="173" spans="1:2" x14ac:dyDescent="0.35">
      <c r="A173" t="s">
        <v>637</v>
      </c>
      <c r="B173">
        <v>256</v>
      </c>
    </row>
    <row r="174" spans="1:2" x14ac:dyDescent="0.35">
      <c r="A174" t="s">
        <v>638</v>
      </c>
      <c r="B174">
        <v>384</v>
      </c>
    </row>
    <row r="175" spans="1:2" x14ac:dyDescent="0.35">
      <c r="A175" t="s">
        <v>639</v>
      </c>
      <c r="B175">
        <v>32</v>
      </c>
    </row>
    <row r="176" spans="1:2" x14ac:dyDescent="0.35">
      <c r="A176" t="s">
        <v>640</v>
      </c>
      <c r="B176">
        <v>64</v>
      </c>
    </row>
    <row r="177" spans="1:2" x14ac:dyDescent="0.35">
      <c r="A177" t="s">
        <v>641</v>
      </c>
      <c r="B177">
        <v>128</v>
      </c>
    </row>
    <row r="178" spans="1:2" x14ac:dyDescent="0.35">
      <c r="A178" t="s">
        <v>642</v>
      </c>
      <c r="B178">
        <v>8</v>
      </c>
    </row>
    <row r="179" spans="1:2" x14ac:dyDescent="0.35">
      <c r="A179" t="s">
        <v>643</v>
      </c>
      <c r="B179">
        <v>16</v>
      </c>
    </row>
    <row r="180" spans="1:2" x14ac:dyDescent="0.35">
      <c r="A180" t="s">
        <v>644</v>
      </c>
      <c r="B180">
        <v>192</v>
      </c>
    </row>
    <row r="181" spans="1:2" x14ac:dyDescent="0.35">
      <c r="A181" t="s">
        <v>645</v>
      </c>
      <c r="B181">
        <v>256</v>
      </c>
    </row>
    <row r="182" spans="1:2" x14ac:dyDescent="0.35">
      <c r="A182" t="s">
        <v>646</v>
      </c>
      <c r="B182">
        <v>384</v>
      </c>
    </row>
    <row r="183" spans="1:2" x14ac:dyDescent="0.35">
      <c r="A183" t="s">
        <v>647</v>
      </c>
      <c r="B183">
        <v>32</v>
      </c>
    </row>
    <row r="184" spans="1:2" x14ac:dyDescent="0.35">
      <c r="A184" t="s">
        <v>648</v>
      </c>
      <c r="B184">
        <v>64</v>
      </c>
    </row>
    <row r="185" spans="1:2" x14ac:dyDescent="0.35">
      <c r="A185" t="s">
        <v>649</v>
      </c>
      <c r="B185">
        <v>128</v>
      </c>
    </row>
    <row r="186" spans="1:2" x14ac:dyDescent="0.35">
      <c r="A186" t="s">
        <v>650</v>
      </c>
      <c r="B186">
        <v>8</v>
      </c>
    </row>
    <row r="187" spans="1:2" x14ac:dyDescent="0.35">
      <c r="A187" t="s">
        <v>651</v>
      </c>
      <c r="B187">
        <v>16</v>
      </c>
    </row>
    <row r="188" spans="1:2" x14ac:dyDescent="0.35">
      <c r="A188" t="s">
        <v>652</v>
      </c>
      <c r="B188">
        <v>192</v>
      </c>
    </row>
    <row r="189" spans="1:2" x14ac:dyDescent="0.35">
      <c r="A189" t="s">
        <v>653</v>
      </c>
      <c r="B189">
        <v>192</v>
      </c>
    </row>
    <row r="190" spans="1:2" x14ac:dyDescent="0.35">
      <c r="A190" t="s">
        <v>654</v>
      </c>
      <c r="B190">
        <v>32</v>
      </c>
    </row>
    <row r="191" spans="1:2" x14ac:dyDescent="0.35">
      <c r="A191" t="s">
        <v>655</v>
      </c>
      <c r="B191">
        <v>48</v>
      </c>
    </row>
    <row r="192" spans="1:2" x14ac:dyDescent="0.35">
      <c r="A192" t="s">
        <v>656</v>
      </c>
      <c r="B192">
        <v>96</v>
      </c>
    </row>
    <row r="193" spans="1:2" x14ac:dyDescent="0.35">
      <c r="A193" t="s">
        <v>657</v>
      </c>
      <c r="B193">
        <v>8</v>
      </c>
    </row>
    <row r="194" spans="1:2" x14ac:dyDescent="0.35">
      <c r="A194" t="s">
        <v>658</v>
      </c>
      <c r="B194">
        <v>16</v>
      </c>
    </row>
    <row r="195" spans="1:2" x14ac:dyDescent="0.35">
      <c r="A195" t="s">
        <v>659</v>
      </c>
      <c r="B195">
        <v>8</v>
      </c>
    </row>
    <row r="196" spans="1:2" x14ac:dyDescent="0.35">
      <c r="A196" t="s">
        <v>660</v>
      </c>
      <c r="B196">
        <v>16</v>
      </c>
    </row>
    <row r="197" spans="1:2" x14ac:dyDescent="0.35">
      <c r="A197" t="s">
        <v>661</v>
      </c>
      <c r="B197">
        <v>32</v>
      </c>
    </row>
    <row r="198" spans="1:2" x14ac:dyDescent="0.35">
      <c r="A198" t="s">
        <v>662</v>
      </c>
      <c r="B198">
        <v>64</v>
      </c>
    </row>
    <row r="199" spans="1:2" x14ac:dyDescent="0.35">
      <c r="A199" t="s">
        <v>663</v>
      </c>
      <c r="B199">
        <v>128</v>
      </c>
    </row>
    <row r="200" spans="1:2" x14ac:dyDescent="0.35">
      <c r="A200" t="s">
        <v>664</v>
      </c>
      <c r="B200">
        <v>192</v>
      </c>
    </row>
    <row r="201" spans="1:2" x14ac:dyDescent="0.35">
      <c r="A201" t="s">
        <v>665</v>
      </c>
      <c r="B201">
        <v>256</v>
      </c>
    </row>
    <row r="202" spans="1:2" x14ac:dyDescent="0.35">
      <c r="A202" t="s">
        <v>666</v>
      </c>
      <c r="B202">
        <v>384</v>
      </c>
    </row>
    <row r="203" spans="1:2" x14ac:dyDescent="0.35">
      <c r="A203" t="s">
        <v>667</v>
      </c>
      <c r="B203">
        <v>512</v>
      </c>
    </row>
    <row r="204" spans="1:2" x14ac:dyDescent="0.35">
      <c r="A204" t="s">
        <v>668</v>
      </c>
      <c r="B204">
        <v>768</v>
      </c>
    </row>
    <row r="205" spans="1:2" x14ac:dyDescent="0.35">
      <c r="A205" t="s">
        <v>669</v>
      </c>
      <c r="B205">
        <v>192</v>
      </c>
    </row>
    <row r="206" spans="1:2" x14ac:dyDescent="0.35">
      <c r="A206" t="s">
        <v>670</v>
      </c>
      <c r="B206">
        <v>256</v>
      </c>
    </row>
    <row r="207" spans="1:2" x14ac:dyDescent="0.35">
      <c r="A207" t="s">
        <v>671</v>
      </c>
      <c r="B207">
        <v>32</v>
      </c>
    </row>
    <row r="208" spans="1:2" x14ac:dyDescent="0.35">
      <c r="A208" t="s">
        <v>672</v>
      </c>
      <c r="B208">
        <v>64</v>
      </c>
    </row>
    <row r="209" spans="1:2" x14ac:dyDescent="0.35">
      <c r="A209" t="s">
        <v>673</v>
      </c>
      <c r="B209">
        <v>128</v>
      </c>
    </row>
    <row r="210" spans="1:2" x14ac:dyDescent="0.35">
      <c r="A210" t="s">
        <v>674</v>
      </c>
      <c r="B210">
        <v>8</v>
      </c>
    </row>
    <row r="211" spans="1:2" x14ac:dyDescent="0.35">
      <c r="A211" t="s">
        <v>675</v>
      </c>
      <c r="B211">
        <v>4</v>
      </c>
    </row>
    <row r="212" spans="1:2" x14ac:dyDescent="0.35">
      <c r="A212" t="s">
        <v>676</v>
      </c>
      <c r="B212">
        <v>256</v>
      </c>
    </row>
    <row r="213" spans="1:2" x14ac:dyDescent="0.35">
      <c r="A213" t="s">
        <v>677</v>
      </c>
      <c r="B213">
        <v>16</v>
      </c>
    </row>
    <row r="214" spans="1:2" x14ac:dyDescent="0.35">
      <c r="A214" t="s">
        <v>678</v>
      </c>
      <c r="B214">
        <v>192</v>
      </c>
    </row>
    <row r="215" spans="1:2" x14ac:dyDescent="0.35">
      <c r="A215" t="s">
        <v>679</v>
      </c>
      <c r="B215">
        <v>256</v>
      </c>
    </row>
    <row r="216" spans="1:2" x14ac:dyDescent="0.35">
      <c r="A216" t="s">
        <v>680</v>
      </c>
      <c r="B216">
        <v>32</v>
      </c>
    </row>
    <row r="217" spans="1:2" x14ac:dyDescent="0.35">
      <c r="A217" t="s">
        <v>681</v>
      </c>
      <c r="B217">
        <v>64</v>
      </c>
    </row>
    <row r="218" spans="1:2" x14ac:dyDescent="0.35">
      <c r="A218" t="s">
        <v>682</v>
      </c>
      <c r="B218">
        <v>128</v>
      </c>
    </row>
    <row r="219" spans="1:2" x14ac:dyDescent="0.35">
      <c r="A219" t="s">
        <v>683</v>
      </c>
      <c r="B219">
        <v>8</v>
      </c>
    </row>
    <row r="220" spans="1:2" x14ac:dyDescent="0.35">
      <c r="A220" t="s">
        <v>684</v>
      </c>
      <c r="B220">
        <v>4</v>
      </c>
    </row>
    <row r="221" spans="1:2" x14ac:dyDescent="0.35">
      <c r="A221" t="s">
        <v>685</v>
      </c>
      <c r="B221">
        <v>256</v>
      </c>
    </row>
    <row r="222" spans="1:2" x14ac:dyDescent="0.35">
      <c r="A222" t="s">
        <v>686</v>
      </c>
      <c r="B222">
        <v>16</v>
      </c>
    </row>
    <row r="223" spans="1:2" x14ac:dyDescent="0.35">
      <c r="A223" t="s">
        <v>687</v>
      </c>
      <c r="B223">
        <v>732</v>
      </c>
    </row>
    <row r="224" spans="1:2" x14ac:dyDescent="0.35">
      <c r="A224" t="s">
        <v>688</v>
      </c>
      <c r="B224">
        <v>488</v>
      </c>
    </row>
    <row r="225" spans="1:2" x14ac:dyDescent="0.35">
      <c r="A225" t="s">
        <v>689</v>
      </c>
      <c r="B225">
        <v>61</v>
      </c>
    </row>
    <row r="226" spans="1:2" x14ac:dyDescent="0.35">
      <c r="A226" t="s">
        <v>690</v>
      </c>
      <c r="B226">
        <v>488</v>
      </c>
    </row>
    <row r="227" spans="1:2" x14ac:dyDescent="0.35">
      <c r="A227" t="s">
        <v>691</v>
      </c>
      <c r="B227">
        <v>61</v>
      </c>
    </row>
    <row r="228" spans="1:2" x14ac:dyDescent="0.35">
      <c r="A228" t="s">
        <v>692</v>
      </c>
      <c r="B228">
        <v>244</v>
      </c>
    </row>
    <row r="229" spans="1:2" x14ac:dyDescent="0.35">
      <c r="A229" t="s">
        <v>693</v>
      </c>
      <c r="B229">
        <v>768</v>
      </c>
    </row>
    <row r="230" spans="1:2" x14ac:dyDescent="0.35">
      <c r="A230" t="s">
        <v>694</v>
      </c>
      <c r="B230">
        <v>488</v>
      </c>
    </row>
    <row r="231" spans="1:2" x14ac:dyDescent="0.35">
      <c r="A231" t="s">
        <v>695</v>
      </c>
      <c r="B231">
        <v>61</v>
      </c>
    </row>
    <row r="232" spans="1:2" x14ac:dyDescent="0.35">
      <c r="A232" t="s">
        <v>696</v>
      </c>
      <c r="B232">
        <v>122</v>
      </c>
    </row>
    <row r="233" spans="1:2" x14ac:dyDescent="0.35">
      <c r="A233" t="s">
        <v>697</v>
      </c>
      <c r="B233">
        <v>244</v>
      </c>
    </row>
    <row r="234" spans="1:2" x14ac:dyDescent="0.35">
      <c r="A234" t="s">
        <v>698</v>
      </c>
      <c r="B234">
        <v>15.25</v>
      </c>
    </row>
    <row r="235" spans="1:2" x14ac:dyDescent="0.35">
      <c r="A235" t="s">
        <v>699</v>
      </c>
      <c r="B235">
        <v>30.5</v>
      </c>
    </row>
    <row r="236" spans="1:2" x14ac:dyDescent="0.35">
      <c r="A236" t="s">
        <v>700</v>
      </c>
      <c r="B236">
        <v>384</v>
      </c>
    </row>
    <row r="237" spans="1:2" x14ac:dyDescent="0.35">
      <c r="A237" t="s">
        <v>701</v>
      </c>
      <c r="B237">
        <v>512</v>
      </c>
    </row>
    <row r="238" spans="1:2" x14ac:dyDescent="0.35">
      <c r="A238" t="s">
        <v>702</v>
      </c>
      <c r="B238">
        <v>768</v>
      </c>
    </row>
    <row r="239" spans="1:2" x14ac:dyDescent="0.35">
      <c r="A239" t="s">
        <v>703</v>
      </c>
      <c r="B239">
        <v>64</v>
      </c>
    </row>
    <row r="240" spans="1:2" x14ac:dyDescent="0.35">
      <c r="A240" t="s">
        <v>704</v>
      </c>
      <c r="B240">
        <v>128</v>
      </c>
    </row>
    <row r="241" spans="1:2" x14ac:dyDescent="0.35">
      <c r="A241" t="s">
        <v>705</v>
      </c>
      <c r="B241">
        <v>256</v>
      </c>
    </row>
    <row r="242" spans="1:2" x14ac:dyDescent="0.35">
      <c r="A242" t="s">
        <v>706</v>
      </c>
      <c r="B242">
        <v>16</v>
      </c>
    </row>
    <row r="243" spans="1:2" x14ac:dyDescent="0.35">
      <c r="A243" t="s">
        <v>707</v>
      </c>
      <c r="B243">
        <v>768</v>
      </c>
    </row>
    <row r="244" spans="1:2" x14ac:dyDescent="0.35">
      <c r="A244" t="s">
        <v>708</v>
      </c>
      <c r="B244">
        <v>32</v>
      </c>
    </row>
    <row r="245" spans="1:2" x14ac:dyDescent="0.35">
      <c r="A245" t="s">
        <v>709</v>
      </c>
      <c r="B245">
        <v>384</v>
      </c>
    </row>
    <row r="246" spans="1:2" x14ac:dyDescent="0.35">
      <c r="A246" t="s">
        <v>710</v>
      </c>
      <c r="B246">
        <v>512</v>
      </c>
    </row>
    <row r="247" spans="1:2" x14ac:dyDescent="0.35">
      <c r="A247" t="s">
        <v>711</v>
      </c>
      <c r="B247">
        <v>768</v>
      </c>
    </row>
    <row r="248" spans="1:2" x14ac:dyDescent="0.35">
      <c r="A248" t="s">
        <v>712</v>
      </c>
      <c r="B248">
        <v>64</v>
      </c>
    </row>
    <row r="249" spans="1:2" x14ac:dyDescent="0.35">
      <c r="A249" t="s">
        <v>713</v>
      </c>
      <c r="B249">
        <v>128</v>
      </c>
    </row>
    <row r="250" spans="1:2" x14ac:dyDescent="0.35">
      <c r="A250" t="s">
        <v>714</v>
      </c>
      <c r="B250">
        <v>256</v>
      </c>
    </row>
    <row r="251" spans="1:2" x14ac:dyDescent="0.35">
      <c r="A251" t="s">
        <v>715</v>
      </c>
      <c r="B251">
        <v>16</v>
      </c>
    </row>
    <row r="252" spans="1:2" x14ac:dyDescent="0.35">
      <c r="A252" t="s">
        <v>716</v>
      </c>
      <c r="B252">
        <v>32</v>
      </c>
    </row>
    <row r="253" spans="1:2" x14ac:dyDescent="0.35">
      <c r="A253" t="s">
        <v>717</v>
      </c>
      <c r="B253">
        <v>384</v>
      </c>
    </row>
    <row r="254" spans="1:2" x14ac:dyDescent="0.35">
      <c r="A254" t="s">
        <v>718</v>
      </c>
      <c r="B254">
        <v>768</v>
      </c>
    </row>
    <row r="255" spans="1:2" x14ac:dyDescent="0.35">
      <c r="A255" t="s">
        <v>719</v>
      </c>
      <c r="B255">
        <v>64</v>
      </c>
    </row>
    <row r="256" spans="1:2" x14ac:dyDescent="0.35">
      <c r="A256" t="s">
        <v>720</v>
      </c>
      <c r="B256">
        <v>128</v>
      </c>
    </row>
    <row r="257" spans="1:2" x14ac:dyDescent="0.35">
      <c r="A257" t="s">
        <v>721</v>
      </c>
      <c r="B257">
        <v>16</v>
      </c>
    </row>
    <row r="258" spans="1:2" x14ac:dyDescent="0.35">
      <c r="A258" t="s">
        <v>722</v>
      </c>
      <c r="B258">
        <v>32</v>
      </c>
    </row>
    <row r="259" spans="1:2" x14ac:dyDescent="0.35">
      <c r="A259" t="s">
        <v>723</v>
      </c>
      <c r="B259">
        <v>384</v>
      </c>
    </row>
    <row r="260" spans="1:2" x14ac:dyDescent="0.35">
      <c r="A260" t="s">
        <v>724</v>
      </c>
      <c r="B260">
        <v>512</v>
      </c>
    </row>
    <row r="261" spans="1:2" x14ac:dyDescent="0.35">
      <c r="A261" t="s">
        <v>725</v>
      </c>
      <c r="B261">
        <v>768</v>
      </c>
    </row>
    <row r="262" spans="1:2" x14ac:dyDescent="0.35">
      <c r="A262" t="s">
        <v>726</v>
      </c>
      <c r="B262">
        <v>64</v>
      </c>
    </row>
    <row r="263" spans="1:2" x14ac:dyDescent="0.35">
      <c r="A263" t="s">
        <v>727</v>
      </c>
      <c r="B263">
        <v>128</v>
      </c>
    </row>
    <row r="264" spans="1:2" x14ac:dyDescent="0.35">
      <c r="A264" t="s">
        <v>728</v>
      </c>
      <c r="B264">
        <v>256</v>
      </c>
    </row>
    <row r="265" spans="1:2" x14ac:dyDescent="0.35">
      <c r="A265" t="s">
        <v>729</v>
      </c>
      <c r="B265">
        <v>16</v>
      </c>
    </row>
    <row r="266" spans="1:2" x14ac:dyDescent="0.35">
      <c r="A266" t="s">
        <v>730</v>
      </c>
      <c r="B266">
        <v>768</v>
      </c>
    </row>
    <row r="267" spans="1:2" x14ac:dyDescent="0.35">
      <c r="A267" t="s">
        <v>731</v>
      </c>
      <c r="B267">
        <v>32</v>
      </c>
    </row>
    <row r="268" spans="1:2" x14ac:dyDescent="0.35">
      <c r="A268" t="s">
        <v>732</v>
      </c>
      <c r="B268">
        <v>384</v>
      </c>
    </row>
    <row r="269" spans="1:2" x14ac:dyDescent="0.35">
      <c r="A269" t="s">
        <v>733</v>
      </c>
      <c r="B269">
        <v>512</v>
      </c>
    </row>
    <row r="270" spans="1:2" x14ac:dyDescent="0.35">
      <c r="A270" t="s">
        <v>734</v>
      </c>
      <c r="B270" s="1">
        <v>768</v>
      </c>
    </row>
    <row r="271" spans="1:2" x14ac:dyDescent="0.35">
      <c r="A271" t="s">
        <v>735</v>
      </c>
      <c r="B271">
        <v>64</v>
      </c>
    </row>
    <row r="272" spans="1:2" x14ac:dyDescent="0.35">
      <c r="A272" t="s">
        <v>736</v>
      </c>
      <c r="B272">
        <v>128</v>
      </c>
    </row>
    <row r="273" spans="1:2" x14ac:dyDescent="0.35">
      <c r="A273" t="s">
        <v>737</v>
      </c>
      <c r="B273">
        <v>256</v>
      </c>
    </row>
    <row r="274" spans="1:2" x14ac:dyDescent="0.35">
      <c r="A274" t="s">
        <v>738</v>
      </c>
      <c r="B274">
        <v>16</v>
      </c>
    </row>
    <row r="275" spans="1:2" x14ac:dyDescent="0.35">
      <c r="A275" t="s">
        <v>739</v>
      </c>
      <c r="B275">
        <v>768</v>
      </c>
    </row>
    <row r="276" spans="1:2" x14ac:dyDescent="0.35">
      <c r="A276" t="s">
        <v>740</v>
      </c>
      <c r="B276">
        <v>32</v>
      </c>
    </row>
    <row r="277" spans="1:2" x14ac:dyDescent="0.35">
      <c r="A277" t="s">
        <v>741</v>
      </c>
      <c r="B277">
        <v>384</v>
      </c>
    </row>
    <row r="278" spans="1:2" x14ac:dyDescent="0.35">
      <c r="A278" t="s">
        <v>742</v>
      </c>
      <c r="B278">
        <v>512</v>
      </c>
    </row>
    <row r="279" spans="1:2" x14ac:dyDescent="0.35">
      <c r="A279" t="s">
        <v>743</v>
      </c>
      <c r="B279">
        <v>768</v>
      </c>
    </row>
    <row r="280" spans="1:2" x14ac:dyDescent="0.35">
      <c r="A280" t="s">
        <v>744</v>
      </c>
      <c r="B280">
        <v>64</v>
      </c>
    </row>
    <row r="281" spans="1:2" x14ac:dyDescent="0.35">
      <c r="A281" t="s">
        <v>745</v>
      </c>
      <c r="B281">
        <v>128</v>
      </c>
    </row>
    <row r="282" spans="1:2" x14ac:dyDescent="0.35">
      <c r="A282" t="s">
        <v>746</v>
      </c>
      <c r="B282">
        <v>256</v>
      </c>
    </row>
    <row r="283" spans="1:2" x14ac:dyDescent="0.35">
      <c r="A283" t="s">
        <v>747</v>
      </c>
      <c r="B283">
        <v>16</v>
      </c>
    </row>
    <row r="284" spans="1:2" x14ac:dyDescent="0.35">
      <c r="A284" t="s">
        <v>748</v>
      </c>
      <c r="B284">
        <v>768</v>
      </c>
    </row>
    <row r="285" spans="1:2" x14ac:dyDescent="0.35">
      <c r="A285" t="s">
        <v>749</v>
      </c>
      <c r="B285">
        <v>32</v>
      </c>
    </row>
    <row r="286" spans="1:2" x14ac:dyDescent="0.35">
      <c r="A286" t="s">
        <v>750</v>
      </c>
      <c r="B286">
        <v>384</v>
      </c>
    </row>
    <row r="287" spans="1:2" x14ac:dyDescent="0.35">
      <c r="A287" t="s">
        <v>751</v>
      </c>
      <c r="B287">
        <v>512</v>
      </c>
    </row>
    <row r="288" spans="1:2" x14ac:dyDescent="0.35">
      <c r="A288" t="s">
        <v>752</v>
      </c>
      <c r="B288">
        <v>768</v>
      </c>
    </row>
    <row r="289" spans="1:2" x14ac:dyDescent="0.35">
      <c r="A289" t="s">
        <v>753</v>
      </c>
      <c r="B289">
        <v>64</v>
      </c>
    </row>
    <row r="290" spans="1:2" x14ac:dyDescent="0.35">
      <c r="A290" t="s">
        <v>754</v>
      </c>
      <c r="B290">
        <v>128</v>
      </c>
    </row>
    <row r="291" spans="1:2" x14ac:dyDescent="0.35">
      <c r="A291" t="s">
        <v>755</v>
      </c>
      <c r="B291">
        <v>256</v>
      </c>
    </row>
    <row r="292" spans="1:2" x14ac:dyDescent="0.35">
      <c r="A292" t="s">
        <v>756</v>
      </c>
      <c r="B292">
        <v>16</v>
      </c>
    </row>
    <row r="293" spans="1:2" x14ac:dyDescent="0.35">
      <c r="A293" t="s">
        <v>757</v>
      </c>
      <c r="B293">
        <v>32</v>
      </c>
    </row>
    <row r="294" spans="1:2" x14ac:dyDescent="0.35">
      <c r="A294" t="s">
        <v>758</v>
      </c>
      <c r="B294">
        <v>384</v>
      </c>
    </row>
    <row r="295" spans="1:2" x14ac:dyDescent="0.35">
      <c r="A295" t="s">
        <v>759</v>
      </c>
      <c r="B295">
        <v>512</v>
      </c>
    </row>
    <row r="296" spans="1:2" x14ac:dyDescent="0.35">
      <c r="A296" t="s">
        <v>760</v>
      </c>
      <c r="B296">
        <v>64</v>
      </c>
    </row>
    <row r="297" spans="1:2" x14ac:dyDescent="0.35">
      <c r="A297" t="s">
        <v>761</v>
      </c>
      <c r="B297">
        <v>128</v>
      </c>
    </row>
    <row r="298" spans="1:2" x14ac:dyDescent="0.35">
      <c r="A298" t="s">
        <v>762</v>
      </c>
      <c r="B298">
        <v>256</v>
      </c>
    </row>
    <row r="299" spans="1:2" x14ac:dyDescent="0.35">
      <c r="A299" t="s">
        <v>763</v>
      </c>
      <c r="B299">
        <v>16</v>
      </c>
    </row>
    <row r="300" spans="1:2" x14ac:dyDescent="0.35">
      <c r="A300" t="s">
        <v>764</v>
      </c>
      <c r="B300">
        <v>8</v>
      </c>
    </row>
    <row r="301" spans="1:2" x14ac:dyDescent="0.35">
      <c r="A301" t="s">
        <v>765</v>
      </c>
      <c r="B301">
        <v>512</v>
      </c>
    </row>
    <row r="302" spans="1:2" x14ac:dyDescent="0.35">
      <c r="A302" t="s">
        <v>766</v>
      </c>
      <c r="B302">
        <v>32</v>
      </c>
    </row>
    <row r="303" spans="1:2" x14ac:dyDescent="0.35">
      <c r="A303" t="s">
        <v>767</v>
      </c>
      <c r="B303">
        <v>384</v>
      </c>
    </row>
    <row r="304" spans="1:2" x14ac:dyDescent="0.35">
      <c r="A304" t="s">
        <v>768</v>
      </c>
      <c r="B304">
        <v>512</v>
      </c>
    </row>
    <row r="305" spans="1:2" x14ac:dyDescent="0.35">
      <c r="A305" t="s">
        <v>769</v>
      </c>
      <c r="B305">
        <v>64</v>
      </c>
    </row>
    <row r="306" spans="1:2" x14ac:dyDescent="0.35">
      <c r="A306" t="s">
        <v>770</v>
      </c>
      <c r="B306">
        <v>128</v>
      </c>
    </row>
    <row r="307" spans="1:2" x14ac:dyDescent="0.35">
      <c r="A307" t="s">
        <v>771</v>
      </c>
      <c r="B307">
        <v>256</v>
      </c>
    </row>
    <row r="308" spans="1:2" x14ac:dyDescent="0.35">
      <c r="A308" t="s">
        <v>772</v>
      </c>
      <c r="B308">
        <v>16</v>
      </c>
    </row>
    <row r="309" spans="1:2" x14ac:dyDescent="0.35">
      <c r="A309" t="s">
        <v>773</v>
      </c>
      <c r="B309">
        <v>8</v>
      </c>
    </row>
    <row r="310" spans="1:2" x14ac:dyDescent="0.35">
      <c r="A310" t="s">
        <v>774</v>
      </c>
      <c r="B310">
        <v>512</v>
      </c>
    </row>
    <row r="311" spans="1:2" x14ac:dyDescent="0.35">
      <c r="A311" t="s">
        <v>775</v>
      </c>
      <c r="B311">
        <v>32</v>
      </c>
    </row>
    <row r="312" spans="1:2" x14ac:dyDescent="0.35">
      <c r="A312" t="s">
        <v>776</v>
      </c>
      <c r="B312">
        <v>32</v>
      </c>
    </row>
    <row r="313" spans="1:2" x14ac:dyDescent="0.35">
      <c r="A313" t="s">
        <v>777</v>
      </c>
      <c r="B313">
        <v>8</v>
      </c>
    </row>
    <row r="314" spans="1:2" x14ac:dyDescent="0.35">
      <c r="A314" t="s">
        <v>778</v>
      </c>
      <c r="B314">
        <v>4</v>
      </c>
    </row>
    <row r="315" spans="1:2" x14ac:dyDescent="0.35">
      <c r="A315" t="s">
        <v>779</v>
      </c>
      <c r="B315">
        <v>1</v>
      </c>
    </row>
    <row r="316" spans="1:2" x14ac:dyDescent="0.35">
      <c r="A316" t="s">
        <v>780</v>
      </c>
      <c r="B316">
        <v>0.5</v>
      </c>
    </row>
    <row r="317" spans="1:2" x14ac:dyDescent="0.35">
      <c r="A317" t="s">
        <v>781</v>
      </c>
      <c r="B317">
        <v>2</v>
      </c>
    </row>
    <row r="318" spans="1:2" x14ac:dyDescent="0.35">
      <c r="A318" t="s">
        <v>782</v>
      </c>
      <c r="B318">
        <v>16</v>
      </c>
    </row>
    <row r="319" spans="1:2" x14ac:dyDescent="0.35">
      <c r="A319" t="s">
        <v>783</v>
      </c>
      <c r="B319">
        <v>32</v>
      </c>
    </row>
    <row r="320" spans="1:2" x14ac:dyDescent="0.35">
      <c r="A320" t="s">
        <v>784</v>
      </c>
      <c r="B320">
        <v>8</v>
      </c>
    </row>
    <row r="321" spans="1:2" x14ac:dyDescent="0.35">
      <c r="A321" t="s">
        <v>785</v>
      </c>
      <c r="B321">
        <v>4</v>
      </c>
    </row>
    <row r="322" spans="1:2" x14ac:dyDescent="0.35">
      <c r="A322" t="s">
        <v>786</v>
      </c>
      <c r="B322">
        <v>1</v>
      </c>
    </row>
    <row r="323" spans="1:2" x14ac:dyDescent="0.35">
      <c r="A323" t="s">
        <v>787</v>
      </c>
      <c r="B323">
        <v>0.5</v>
      </c>
    </row>
    <row r="324" spans="1:2" x14ac:dyDescent="0.35">
      <c r="A324" t="s">
        <v>788</v>
      </c>
      <c r="B324">
        <v>2</v>
      </c>
    </row>
    <row r="325" spans="1:2" x14ac:dyDescent="0.35">
      <c r="A325" t="s">
        <v>789</v>
      </c>
      <c r="B325">
        <v>16</v>
      </c>
    </row>
    <row r="326" spans="1:2" x14ac:dyDescent="0.35">
      <c r="A326" t="s">
        <v>790</v>
      </c>
      <c r="B326">
        <v>32</v>
      </c>
    </row>
    <row r="327" spans="1:2" x14ac:dyDescent="0.35">
      <c r="A327" t="s">
        <v>791</v>
      </c>
      <c r="B327">
        <v>8</v>
      </c>
    </row>
    <row r="328" spans="1:2" x14ac:dyDescent="0.35">
      <c r="A328" t="s">
        <v>792</v>
      </c>
      <c r="B328">
        <v>4</v>
      </c>
    </row>
    <row r="329" spans="1:2" x14ac:dyDescent="0.35">
      <c r="A329" t="s">
        <v>793</v>
      </c>
      <c r="B329">
        <v>1</v>
      </c>
    </row>
    <row r="330" spans="1:2" x14ac:dyDescent="0.35">
      <c r="A330" t="s">
        <v>794</v>
      </c>
      <c r="B330">
        <v>0.5</v>
      </c>
    </row>
    <row r="331" spans="1:2" x14ac:dyDescent="0.35">
      <c r="A331" t="s">
        <v>795</v>
      </c>
      <c r="B331">
        <v>2</v>
      </c>
    </row>
    <row r="332" spans="1:2" x14ac:dyDescent="0.35">
      <c r="A332" t="s">
        <v>796</v>
      </c>
      <c r="B332">
        <v>16</v>
      </c>
    </row>
    <row r="333" spans="1:2" x14ac:dyDescent="0.35">
      <c r="A333" t="s">
        <v>797</v>
      </c>
      <c r="B333">
        <v>12288</v>
      </c>
    </row>
    <row r="334" spans="1:2" x14ac:dyDescent="0.35">
      <c r="A334" t="s">
        <v>798</v>
      </c>
      <c r="B334">
        <v>18432</v>
      </c>
    </row>
    <row r="335" spans="1:2" x14ac:dyDescent="0.35">
      <c r="A335" t="s">
        <v>799</v>
      </c>
      <c r="B335">
        <v>24576</v>
      </c>
    </row>
    <row r="336" spans="1:2" x14ac:dyDescent="0.35">
      <c r="A336" t="s">
        <v>800</v>
      </c>
      <c r="B336">
        <v>6144</v>
      </c>
    </row>
    <row r="337" spans="1:2" x14ac:dyDescent="0.35">
      <c r="A337" t="s">
        <v>801</v>
      </c>
      <c r="B337">
        <v>9216</v>
      </c>
    </row>
    <row r="338" spans="1:2" x14ac:dyDescent="0.35">
      <c r="A338" t="s">
        <v>802</v>
      </c>
      <c r="B338">
        <v>976</v>
      </c>
    </row>
    <row r="339" spans="1:2" x14ac:dyDescent="0.35">
      <c r="A339" t="s">
        <v>803</v>
      </c>
      <c r="B339">
        <v>1952</v>
      </c>
    </row>
    <row r="340" spans="1:2" x14ac:dyDescent="0.35">
      <c r="A340" t="s">
        <v>804</v>
      </c>
      <c r="B340">
        <v>1952</v>
      </c>
    </row>
    <row r="341" spans="1:2" x14ac:dyDescent="0.35">
      <c r="A341" t="s">
        <v>805</v>
      </c>
      <c r="B341">
        <v>244</v>
      </c>
    </row>
    <row r="342" spans="1:2" x14ac:dyDescent="0.35">
      <c r="A342" t="s">
        <v>806</v>
      </c>
      <c r="B342">
        <v>3904</v>
      </c>
    </row>
    <row r="343" spans="1:2" x14ac:dyDescent="0.35">
      <c r="A343" t="s">
        <v>807</v>
      </c>
      <c r="B343">
        <v>488</v>
      </c>
    </row>
    <row r="344" spans="1:2" x14ac:dyDescent="0.35">
      <c r="A344" t="s">
        <v>808</v>
      </c>
      <c r="B344">
        <v>976</v>
      </c>
    </row>
    <row r="345" spans="1:2" x14ac:dyDescent="0.35">
      <c r="A345" t="s">
        <v>809</v>
      </c>
      <c r="B345">
        <v>122</v>
      </c>
    </row>
    <row r="346" spans="1:2" x14ac:dyDescent="0.35">
      <c r="A346" t="s">
        <v>810</v>
      </c>
      <c r="B346">
        <v>768</v>
      </c>
    </row>
    <row r="347" spans="1:2" x14ac:dyDescent="0.35">
      <c r="A347" t="s">
        <v>811</v>
      </c>
      <c r="B347">
        <v>1024</v>
      </c>
    </row>
    <row r="348" spans="1:2" x14ac:dyDescent="0.35">
      <c r="A348" t="s">
        <v>812</v>
      </c>
      <c r="B348">
        <v>128</v>
      </c>
    </row>
    <row r="349" spans="1:2" x14ac:dyDescent="0.35">
      <c r="A349" t="s">
        <v>813</v>
      </c>
      <c r="B349">
        <v>256</v>
      </c>
    </row>
    <row r="350" spans="1:2" x14ac:dyDescent="0.35">
      <c r="A350" t="s">
        <v>814</v>
      </c>
      <c r="B350">
        <v>512</v>
      </c>
    </row>
    <row r="351" spans="1:2" x14ac:dyDescent="0.35">
      <c r="A351" t="s">
        <v>815</v>
      </c>
      <c r="B351">
        <v>32</v>
      </c>
    </row>
    <row r="352" spans="1:2" x14ac:dyDescent="0.35">
      <c r="A352" t="s">
        <v>816</v>
      </c>
      <c r="B352">
        <v>16</v>
      </c>
    </row>
    <row r="353" spans="1:2" x14ac:dyDescent="0.35">
      <c r="A353" t="s">
        <v>817</v>
      </c>
      <c r="B353">
        <v>1024</v>
      </c>
    </row>
    <row r="354" spans="1:2" x14ac:dyDescent="0.35">
      <c r="A354" t="s">
        <v>818</v>
      </c>
      <c r="B354">
        <v>64</v>
      </c>
    </row>
    <row r="355" spans="1:2" x14ac:dyDescent="0.35">
      <c r="A355" t="s">
        <v>819</v>
      </c>
      <c r="B355">
        <v>384</v>
      </c>
    </row>
    <row r="356" spans="1:2" x14ac:dyDescent="0.35">
      <c r="A356" t="s">
        <v>820</v>
      </c>
      <c r="B356">
        <v>64</v>
      </c>
    </row>
    <row r="357" spans="1:2" x14ac:dyDescent="0.35">
      <c r="A357" t="s">
        <v>821</v>
      </c>
      <c r="B357">
        <v>96</v>
      </c>
    </row>
    <row r="358" spans="1:2" x14ac:dyDescent="0.35">
      <c r="A358" t="s">
        <v>822</v>
      </c>
      <c r="B358">
        <v>192</v>
      </c>
    </row>
    <row r="359" spans="1:2" x14ac:dyDescent="0.35">
      <c r="A359" t="s">
        <v>823</v>
      </c>
      <c r="B359">
        <v>16</v>
      </c>
    </row>
    <row r="360" spans="1:2" x14ac:dyDescent="0.35">
      <c r="A360" t="s">
        <v>824</v>
      </c>
      <c r="B360">
        <v>384</v>
      </c>
    </row>
    <row r="361" spans="1:2" x14ac:dyDescent="0.35">
      <c r="A361" t="s">
        <v>825</v>
      </c>
      <c r="B361">
        <v>32</v>
      </c>
    </row>
    <row r="362" spans="1:2" x14ac:dyDescent="0.35">
      <c r="A362" t="s">
        <v>826</v>
      </c>
      <c r="B362">
        <v>2</v>
      </c>
    </row>
    <row r="363" spans="1:2" x14ac:dyDescent="0.35">
      <c r="A363" t="s">
        <v>827</v>
      </c>
      <c r="B363">
        <v>4</v>
      </c>
    </row>
    <row r="364" spans="1:2" x14ac:dyDescent="0.35">
      <c r="A364" t="s">
        <v>828</v>
      </c>
      <c r="B364">
        <v>16</v>
      </c>
    </row>
    <row r="365" spans="1:2" x14ac:dyDescent="0.35">
      <c r="A365" t="s">
        <v>829</v>
      </c>
      <c r="B365">
        <v>8</v>
      </c>
    </row>
    <row r="366" spans="1:2" x14ac:dyDescent="0.35">
      <c r="A366" t="s">
        <v>830</v>
      </c>
      <c r="B366">
        <v>32</v>
      </c>
    </row>
    <row r="367" spans="1:2" x14ac:dyDescent="0.35">
      <c r="A367" t="s">
        <v>831</v>
      </c>
      <c r="B367">
        <v>16</v>
      </c>
    </row>
    <row r="368" spans="1:2" x14ac:dyDescent="0.35">
      <c r="A368" t="s">
        <v>832</v>
      </c>
      <c r="B368">
        <v>64</v>
      </c>
    </row>
    <row r="369" spans="1:2" x14ac:dyDescent="0.35">
      <c r="A369" t="s">
        <v>833</v>
      </c>
      <c r="B369">
        <v>48</v>
      </c>
    </row>
    <row r="370" spans="1:2" x14ac:dyDescent="0.35">
      <c r="A370" t="s">
        <v>834</v>
      </c>
      <c r="B370">
        <v>64</v>
      </c>
    </row>
    <row r="371" spans="1:2" x14ac:dyDescent="0.35">
      <c r="A371" t="s">
        <v>835</v>
      </c>
      <c r="B371">
        <v>2</v>
      </c>
    </row>
    <row r="372" spans="1:2" x14ac:dyDescent="0.35">
      <c r="A372" t="s">
        <v>836</v>
      </c>
      <c r="B372">
        <v>1</v>
      </c>
    </row>
    <row r="373" spans="1:2" x14ac:dyDescent="0.35">
      <c r="A373" t="s">
        <v>837</v>
      </c>
      <c r="B373">
        <v>80</v>
      </c>
    </row>
    <row r="374" spans="1:2" x14ac:dyDescent="0.35">
      <c r="A374" t="s">
        <v>838</v>
      </c>
      <c r="B374">
        <v>8</v>
      </c>
    </row>
    <row r="375" spans="1:2" x14ac:dyDescent="0.35">
      <c r="A375" t="s">
        <v>839</v>
      </c>
      <c r="B375">
        <v>4</v>
      </c>
    </row>
    <row r="376" spans="1:2" x14ac:dyDescent="0.35">
      <c r="A376" t="s">
        <v>840</v>
      </c>
      <c r="B376">
        <v>16</v>
      </c>
    </row>
    <row r="377" spans="1:2" x14ac:dyDescent="0.35">
      <c r="A377" t="s">
        <v>841</v>
      </c>
      <c r="B377">
        <v>32</v>
      </c>
    </row>
    <row r="378" spans="1:2" x14ac:dyDescent="0.35">
      <c r="A378" t="s">
        <v>842</v>
      </c>
      <c r="B378">
        <v>3.5</v>
      </c>
    </row>
    <row r="379" spans="1:2" x14ac:dyDescent="0.35">
      <c r="A379" t="s">
        <v>843</v>
      </c>
      <c r="B379">
        <v>14</v>
      </c>
    </row>
    <row r="380" spans="1:2" x14ac:dyDescent="0.35">
      <c r="A380" t="s">
        <v>844</v>
      </c>
      <c r="B380">
        <v>28</v>
      </c>
    </row>
    <row r="381" spans="1:2" x14ac:dyDescent="0.35">
      <c r="A381" t="s">
        <v>845</v>
      </c>
      <c r="B381">
        <v>56</v>
      </c>
    </row>
    <row r="382" spans="1:2" x14ac:dyDescent="0.35">
      <c r="A382" t="s">
        <v>846</v>
      </c>
      <c r="B382">
        <v>112</v>
      </c>
    </row>
    <row r="383" spans="1:2" x14ac:dyDescent="0.35">
      <c r="A383" t="s">
        <v>847</v>
      </c>
      <c r="B383">
        <v>140</v>
      </c>
    </row>
    <row r="384" spans="1:2" x14ac:dyDescent="0.35">
      <c r="A384" t="s">
        <v>848</v>
      </c>
      <c r="B384">
        <v>140</v>
      </c>
    </row>
    <row r="385" spans="1:2" x14ac:dyDescent="0.35">
      <c r="A385" t="s">
        <v>849</v>
      </c>
      <c r="B385">
        <v>64</v>
      </c>
    </row>
    <row r="386" spans="1:2" x14ac:dyDescent="0.35">
      <c r="A386" t="s">
        <v>850</v>
      </c>
      <c r="B386">
        <v>64</v>
      </c>
    </row>
    <row r="387" spans="1:2" x14ac:dyDescent="0.35">
      <c r="A387" t="s">
        <v>851</v>
      </c>
      <c r="B387">
        <v>64</v>
      </c>
    </row>
    <row r="388" spans="1:2" x14ac:dyDescent="0.35">
      <c r="A388" t="s">
        <v>852</v>
      </c>
      <c r="B388">
        <v>64</v>
      </c>
    </row>
    <row r="389" spans="1:2" x14ac:dyDescent="0.35">
      <c r="A389" t="s">
        <v>853</v>
      </c>
      <c r="B389">
        <v>64</v>
      </c>
    </row>
    <row r="390" spans="1:2" x14ac:dyDescent="0.35">
      <c r="A390" t="s">
        <v>854</v>
      </c>
      <c r="B390">
        <v>64</v>
      </c>
    </row>
    <row r="391" spans="1:2" x14ac:dyDescent="0.35">
      <c r="A391" t="s">
        <v>855</v>
      </c>
      <c r="B391">
        <v>64</v>
      </c>
    </row>
    <row r="392" spans="1:2" x14ac:dyDescent="0.35">
      <c r="A392" t="s">
        <v>856</v>
      </c>
      <c r="B392">
        <v>64</v>
      </c>
    </row>
    <row r="393" spans="1:2" x14ac:dyDescent="0.35">
      <c r="A393" t="s">
        <v>857</v>
      </c>
      <c r="B393">
        <v>64</v>
      </c>
    </row>
    <row r="394" spans="1:2" x14ac:dyDescent="0.35">
      <c r="A394" t="s">
        <v>858</v>
      </c>
      <c r="B394">
        <v>64</v>
      </c>
    </row>
    <row r="395" spans="1:2" x14ac:dyDescent="0.35">
      <c r="A395" t="s">
        <v>859</v>
      </c>
      <c r="B395">
        <v>64</v>
      </c>
    </row>
    <row r="396" spans="1:2" x14ac:dyDescent="0.35">
      <c r="A396" t="s">
        <v>860</v>
      </c>
      <c r="B396">
        <v>64</v>
      </c>
    </row>
    <row r="397" spans="1:2" x14ac:dyDescent="0.35">
      <c r="A397" t="s">
        <v>861</v>
      </c>
      <c r="B397">
        <v>7</v>
      </c>
    </row>
    <row r="398" spans="1:2" x14ac:dyDescent="0.35">
      <c r="A398" t="s">
        <v>862</v>
      </c>
      <c r="B398">
        <v>8</v>
      </c>
    </row>
    <row r="399" spans="1:2" x14ac:dyDescent="0.35">
      <c r="A399" t="s">
        <v>863</v>
      </c>
      <c r="B399">
        <v>8</v>
      </c>
    </row>
    <row r="400" spans="1:2" x14ac:dyDescent="0.35">
      <c r="A400" t="s">
        <v>864</v>
      </c>
      <c r="B400">
        <v>8</v>
      </c>
    </row>
    <row r="401" spans="1:2" x14ac:dyDescent="0.35">
      <c r="A401" t="s">
        <v>865</v>
      </c>
      <c r="B401">
        <v>8</v>
      </c>
    </row>
    <row r="402" spans="1:2" x14ac:dyDescent="0.35">
      <c r="A402" t="s">
        <v>866</v>
      </c>
      <c r="B402">
        <v>8</v>
      </c>
    </row>
    <row r="403" spans="1:2" x14ac:dyDescent="0.35">
      <c r="A403" t="s">
        <v>867</v>
      </c>
      <c r="B403">
        <v>8</v>
      </c>
    </row>
    <row r="404" spans="1:2" x14ac:dyDescent="0.35">
      <c r="A404" t="s">
        <v>868</v>
      </c>
      <c r="B404">
        <v>8</v>
      </c>
    </row>
    <row r="405" spans="1:2" x14ac:dyDescent="0.35">
      <c r="A405" t="s">
        <v>869</v>
      </c>
      <c r="B405">
        <v>8</v>
      </c>
    </row>
    <row r="406" spans="1:2" x14ac:dyDescent="0.35">
      <c r="A406" t="s">
        <v>870</v>
      </c>
      <c r="B406">
        <v>8</v>
      </c>
    </row>
    <row r="407" spans="1:2" x14ac:dyDescent="0.35">
      <c r="A407" t="s">
        <v>871</v>
      </c>
      <c r="B407">
        <v>8</v>
      </c>
    </row>
    <row r="408" spans="1:2" x14ac:dyDescent="0.35">
      <c r="A408" t="s">
        <v>872</v>
      </c>
      <c r="B408">
        <v>8</v>
      </c>
    </row>
    <row r="409" spans="1:2" x14ac:dyDescent="0.35">
      <c r="A409" t="s">
        <v>873</v>
      </c>
      <c r="B409">
        <v>8</v>
      </c>
    </row>
    <row r="410" spans="1:2" x14ac:dyDescent="0.35">
      <c r="A410" t="s">
        <v>874</v>
      </c>
      <c r="B410">
        <v>14</v>
      </c>
    </row>
    <row r="411" spans="1:2" x14ac:dyDescent="0.35">
      <c r="A411" t="s">
        <v>875</v>
      </c>
      <c r="B411">
        <v>128</v>
      </c>
    </row>
    <row r="412" spans="1:2" x14ac:dyDescent="0.35">
      <c r="A412" t="s">
        <v>876</v>
      </c>
      <c r="B412">
        <v>128</v>
      </c>
    </row>
    <row r="413" spans="1:2" x14ac:dyDescent="0.35">
      <c r="A413" t="s">
        <v>877</v>
      </c>
      <c r="B413">
        <v>128</v>
      </c>
    </row>
    <row r="414" spans="1:2" x14ac:dyDescent="0.35">
      <c r="A414" t="s">
        <v>878</v>
      </c>
      <c r="B414">
        <v>128</v>
      </c>
    </row>
    <row r="415" spans="1:2" x14ac:dyDescent="0.35">
      <c r="A415" t="s">
        <v>879</v>
      </c>
      <c r="B415">
        <v>128</v>
      </c>
    </row>
    <row r="416" spans="1:2" x14ac:dyDescent="0.35">
      <c r="A416" t="s">
        <v>880</v>
      </c>
      <c r="B416">
        <v>128</v>
      </c>
    </row>
    <row r="417" spans="1:2" x14ac:dyDescent="0.35">
      <c r="A417" t="s">
        <v>881</v>
      </c>
      <c r="B417">
        <v>128</v>
      </c>
    </row>
    <row r="418" spans="1:2" x14ac:dyDescent="0.35">
      <c r="A418" t="s">
        <v>882</v>
      </c>
      <c r="B418">
        <v>128</v>
      </c>
    </row>
    <row r="419" spans="1:2" x14ac:dyDescent="0.35">
      <c r="A419" t="s">
        <v>883</v>
      </c>
      <c r="B419">
        <v>128</v>
      </c>
    </row>
    <row r="420" spans="1:2" x14ac:dyDescent="0.35">
      <c r="A420" t="s">
        <v>884</v>
      </c>
      <c r="B420">
        <v>128</v>
      </c>
    </row>
    <row r="421" spans="1:2" x14ac:dyDescent="0.35">
      <c r="A421" t="s">
        <v>885</v>
      </c>
      <c r="B421">
        <v>128</v>
      </c>
    </row>
    <row r="422" spans="1:2" x14ac:dyDescent="0.35">
      <c r="A422" t="s">
        <v>886</v>
      </c>
      <c r="B422">
        <v>128</v>
      </c>
    </row>
    <row r="423" spans="1:2" x14ac:dyDescent="0.35">
      <c r="A423" t="s">
        <v>887</v>
      </c>
      <c r="B423">
        <v>28</v>
      </c>
    </row>
    <row r="424" spans="1:2" x14ac:dyDescent="0.35">
      <c r="A424" t="s">
        <v>888</v>
      </c>
      <c r="B424">
        <v>16</v>
      </c>
    </row>
    <row r="425" spans="1:2" x14ac:dyDescent="0.35">
      <c r="A425" t="s">
        <v>889</v>
      </c>
      <c r="B425">
        <v>16</v>
      </c>
    </row>
    <row r="426" spans="1:2" x14ac:dyDescent="0.35">
      <c r="A426" t="s">
        <v>890</v>
      </c>
      <c r="B426">
        <v>16</v>
      </c>
    </row>
    <row r="427" spans="1:2" x14ac:dyDescent="0.35">
      <c r="A427" t="s">
        <v>891</v>
      </c>
      <c r="B427">
        <v>192</v>
      </c>
    </row>
    <row r="428" spans="1:2" x14ac:dyDescent="0.35">
      <c r="A428" t="s">
        <v>892</v>
      </c>
      <c r="B428">
        <v>192</v>
      </c>
    </row>
    <row r="429" spans="1:2" x14ac:dyDescent="0.35">
      <c r="A429" t="s">
        <v>893</v>
      </c>
      <c r="B429">
        <v>192</v>
      </c>
    </row>
    <row r="430" spans="1:2" x14ac:dyDescent="0.35">
      <c r="A430" t="s">
        <v>894</v>
      </c>
      <c r="B430">
        <v>192</v>
      </c>
    </row>
    <row r="431" spans="1:2" x14ac:dyDescent="0.35">
      <c r="A431" t="s">
        <v>895</v>
      </c>
      <c r="B431">
        <v>192</v>
      </c>
    </row>
    <row r="432" spans="1:2" x14ac:dyDescent="0.35">
      <c r="A432" t="s">
        <v>896</v>
      </c>
      <c r="B432">
        <v>192</v>
      </c>
    </row>
    <row r="433" spans="1:2" x14ac:dyDescent="0.35">
      <c r="A433" t="s">
        <v>897</v>
      </c>
      <c r="B433">
        <v>192</v>
      </c>
    </row>
    <row r="434" spans="1:2" x14ac:dyDescent="0.35">
      <c r="A434" t="s">
        <v>898</v>
      </c>
      <c r="B434">
        <v>192</v>
      </c>
    </row>
    <row r="435" spans="1:2" x14ac:dyDescent="0.35">
      <c r="A435" t="s">
        <v>899</v>
      </c>
      <c r="B435">
        <v>192</v>
      </c>
    </row>
    <row r="436" spans="1:2" x14ac:dyDescent="0.35">
      <c r="A436" t="s">
        <v>900</v>
      </c>
      <c r="B436">
        <v>192</v>
      </c>
    </row>
    <row r="437" spans="1:2" x14ac:dyDescent="0.35">
      <c r="A437" t="s">
        <v>901</v>
      </c>
      <c r="B437">
        <v>192</v>
      </c>
    </row>
    <row r="438" spans="1:2" x14ac:dyDescent="0.35">
      <c r="A438" t="s">
        <v>902</v>
      </c>
      <c r="B438">
        <v>192</v>
      </c>
    </row>
    <row r="439" spans="1:2" x14ac:dyDescent="0.35">
      <c r="A439" t="s">
        <v>903</v>
      </c>
      <c r="B439">
        <v>16</v>
      </c>
    </row>
    <row r="440" spans="1:2" x14ac:dyDescent="0.35">
      <c r="A440" t="s">
        <v>904</v>
      </c>
      <c r="B440">
        <v>16</v>
      </c>
    </row>
    <row r="441" spans="1:2" x14ac:dyDescent="0.35">
      <c r="A441" t="s">
        <v>905</v>
      </c>
      <c r="B441">
        <v>16</v>
      </c>
    </row>
    <row r="442" spans="1:2" x14ac:dyDescent="0.35">
      <c r="A442" t="s">
        <v>906</v>
      </c>
      <c r="B442">
        <v>16</v>
      </c>
    </row>
    <row r="443" spans="1:2" x14ac:dyDescent="0.35">
      <c r="A443" t="s">
        <v>907</v>
      </c>
      <c r="B443">
        <v>16</v>
      </c>
    </row>
    <row r="444" spans="1:2" x14ac:dyDescent="0.35">
      <c r="A444" t="s">
        <v>908</v>
      </c>
      <c r="B444">
        <v>16</v>
      </c>
    </row>
    <row r="445" spans="1:2" x14ac:dyDescent="0.35">
      <c r="A445" t="s">
        <v>909</v>
      </c>
      <c r="B445">
        <v>16</v>
      </c>
    </row>
    <row r="446" spans="1:2" x14ac:dyDescent="0.35">
      <c r="A446" t="s">
        <v>910</v>
      </c>
      <c r="B446">
        <v>16</v>
      </c>
    </row>
    <row r="447" spans="1:2" x14ac:dyDescent="0.35">
      <c r="A447" t="s">
        <v>911</v>
      </c>
      <c r="B447">
        <v>16</v>
      </c>
    </row>
    <row r="448" spans="1:2" x14ac:dyDescent="0.35">
      <c r="A448" t="s">
        <v>912</v>
      </c>
      <c r="B448">
        <v>56</v>
      </c>
    </row>
    <row r="449" spans="1:2" x14ac:dyDescent="0.35">
      <c r="A449" t="s">
        <v>913</v>
      </c>
      <c r="B449">
        <v>256</v>
      </c>
    </row>
    <row r="450" spans="1:2" x14ac:dyDescent="0.35">
      <c r="A450" t="s">
        <v>914</v>
      </c>
      <c r="B450">
        <v>256</v>
      </c>
    </row>
    <row r="451" spans="1:2" x14ac:dyDescent="0.35">
      <c r="A451" t="s">
        <v>915</v>
      </c>
      <c r="B451">
        <v>256</v>
      </c>
    </row>
    <row r="452" spans="1:2" x14ac:dyDescent="0.35">
      <c r="A452" t="s">
        <v>916</v>
      </c>
      <c r="B452">
        <v>256</v>
      </c>
    </row>
    <row r="453" spans="1:2" x14ac:dyDescent="0.35">
      <c r="A453" t="s">
        <v>917</v>
      </c>
      <c r="B453">
        <v>256</v>
      </c>
    </row>
    <row r="454" spans="1:2" x14ac:dyDescent="0.35">
      <c r="A454" t="s">
        <v>918</v>
      </c>
      <c r="B454">
        <v>256</v>
      </c>
    </row>
    <row r="455" spans="1:2" x14ac:dyDescent="0.35">
      <c r="A455" t="s">
        <v>919</v>
      </c>
      <c r="B455">
        <v>256</v>
      </c>
    </row>
    <row r="456" spans="1:2" x14ac:dyDescent="0.35">
      <c r="A456" t="s">
        <v>920</v>
      </c>
      <c r="B456">
        <v>256</v>
      </c>
    </row>
    <row r="457" spans="1:2" x14ac:dyDescent="0.35">
      <c r="A457" t="s">
        <v>921</v>
      </c>
      <c r="B457">
        <v>256</v>
      </c>
    </row>
    <row r="458" spans="1:2" x14ac:dyDescent="0.35">
      <c r="A458" t="s">
        <v>922</v>
      </c>
      <c r="B458">
        <v>256</v>
      </c>
    </row>
    <row r="459" spans="1:2" x14ac:dyDescent="0.35">
      <c r="A459" t="s">
        <v>923</v>
      </c>
      <c r="B459">
        <v>256</v>
      </c>
    </row>
    <row r="460" spans="1:2" x14ac:dyDescent="0.35">
      <c r="A460" t="s">
        <v>924</v>
      </c>
      <c r="B460">
        <v>256</v>
      </c>
    </row>
    <row r="461" spans="1:2" x14ac:dyDescent="0.35">
      <c r="A461" t="s">
        <v>925</v>
      </c>
      <c r="B461">
        <v>32</v>
      </c>
    </row>
    <row r="462" spans="1:2" x14ac:dyDescent="0.35">
      <c r="A462" t="s">
        <v>926</v>
      </c>
      <c r="B462">
        <v>32</v>
      </c>
    </row>
    <row r="463" spans="1:2" x14ac:dyDescent="0.35">
      <c r="A463" t="s">
        <v>927</v>
      </c>
      <c r="B463">
        <v>32</v>
      </c>
    </row>
    <row r="464" spans="1:2" x14ac:dyDescent="0.35">
      <c r="A464" t="s">
        <v>928</v>
      </c>
      <c r="B464">
        <v>32</v>
      </c>
    </row>
    <row r="465" spans="1:2" x14ac:dyDescent="0.35">
      <c r="A465" t="s">
        <v>929</v>
      </c>
      <c r="B465">
        <v>32</v>
      </c>
    </row>
    <row r="466" spans="1:2" x14ac:dyDescent="0.35">
      <c r="A466" t="s">
        <v>930</v>
      </c>
      <c r="B466">
        <v>32</v>
      </c>
    </row>
    <row r="467" spans="1:2" x14ac:dyDescent="0.35">
      <c r="A467" t="s">
        <v>931</v>
      </c>
      <c r="B467">
        <v>32</v>
      </c>
    </row>
    <row r="468" spans="1:2" x14ac:dyDescent="0.35">
      <c r="A468" t="s">
        <v>932</v>
      </c>
      <c r="B468">
        <v>32</v>
      </c>
    </row>
    <row r="469" spans="1:2" x14ac:dyDescent="0.35">
      <c r="A469" t="s">
        <v>933</v>
      </c>
      <c r="B469">
        <v>32</v>
      </c>
    </row>
    <row r="470" spans="1:2" x14ac:dyDescent="0.35">
      <c r="A470" t="s">
        <v>934</v>
      </c>
      <c r="B470">
        <v>32</v>
      </c>
    </row>
    <row r="471" spans="1:2" x14ac:dyDescent="0.35">
      <c r="A471" t="s">
        <v>935</v>
      </c>
      <c r="B471">
        <v>32</v>
      </c>
    </row>
    <row r="472" spans="1:2" x14ac:dyDescent="0.35">
      <c r="A472" t="s">
        <v>936</v>
      </c>
      <c r="B472">
        <v>32</v>
      </c>
    </row>
    <row r="473" spans="1:2" x14ac:dyDescent="0.35">
      <c r="A473" t="s">
        <v>937</v>
      </c>
      <c r="B473">
        <v>384</v>
      </c>
    </row>
    <row r="474" spans="1:2" x14ac:dyDescent="0.35">
      <c r="A474" t="s">
        <v>938</v>
      </c>
      <c r="B474">
        <v>384</v>
      </c>
    </row>
    <row r="475" spans="1:2" x14ac:dyDescent="0.35">
      <c r="A475" t="s">
        <v>939</v>
      </c>
      <c r="B475">
        <v>384</v>
      </c>
    </row>
    <row r="476" spans="1:2" x14ac:dyDescent="0.35">
      <c r="A476" t="s">
        <v>940</v>
      </c>
      <c r="B476">
        <v>384</v>
      </c>
    </row>
    <row r="477" spans="1:2" x14ac:dyDescent="0.35">
      <c r="A477" t="s">
        <v>941</v>
      </c>
      <c r="B477">
        <v>384</v>
      </c>
    </row>
    <row r="478" spans="1:2" x14ac:dyDescent="0.35">
      <c r="A478" t="s">
        <v>942</v>
      </c>
      <c r="B478">
        <v>384</v>
      </c>
    </row>
    <row r="479" spans="1:2" x14ac:dyDescent="0.35">
      <c r="A479" t="s">
        <v>943</v>
      </c>
      <c r="B479">
        <v>4</v>
      </c>
    </row>
    <row r="480" spans="1:2" x14ac:dyDescent="0.35">
      <c r="A480" t="s">
        <v>944</v>
      </c>
      <c r="B480">
        <v>8</v>
      </c>
    </row>
    <row r="481" spans="1:2" x14ac:dyDescent="0.35">
      <c r="A481" t="s">
        <v>945</v>
      </c>
      <c r="B481">
        <v>16</v>
      </c>
    </row>
    <row r="482" spans="1:2" x14ac:dyDescent="0.35">
      <c r="A482" t="s">
        <v>946</v>
      </c>
      <c r="B482">
        <v>32</v>
      </c>
    </row>
    <row r="483" spans="1:2" x14ac:dyDescent="0.35">
      <c r="A483" t="s">
        <v>947</v>
      </c>
      <c r="B483">
        <v>3.5</v>
      </c>
    </row>
    <row r="484" spans="1:2" x14ac:dyDescent="0.35">
      <c r="A484" t="s">
        <v>948</v>
      </c>
      <c r="B484">
        <v>14</v>
      </c>
    </row>
    <row r="485" spans="1:2" x14ac:dyDescent="0.35">
      <c r="A485" t="s">
        <v>949</v>
      </c>
      <c r="B485">
        <v>14</v>
      </c>
    </row>
    <row r="486" spans="1:2" x14ac:dyDescent="0.35">
      <c r="A486" t="s">
        <v>950</v>
      </c>
      <c r="B486">
        <v>28</v>
      </c>
    </row>
    <row r="487" spans="1:2" x14ac:dyDescent="0.35">
      <c r="A487" t="s">
        <v>951</v>
      </c>
      <c r="B487">
        <v>28</v>
      </c>
    </row>
    <row r="488" spans="1:2" x14ac:dyDescent="0.35">
      <c r="A488" t="s">
        <v>952</v>
      </c>
      <c r="B488">
        <v>28</v>
      </c>
    </row>
    <row r="489" spans="1:2" x14ac:dyDescent="0.35">
      <c r="A489" t="s">
        <v>953</v>
      </c>
      <c r="B489">
        <v>56</v>
      </c>
    </row>
    <row r="490" spans="1:2" x14ac:dyDescent="0.35">
      <c r="A490" t="s">
        <v>954</v>
      </c>
      <c r="B490">
        <v>56</v>
      </c>
    </row>
    <row r="491" spans="1:2" x14ac:dyDescent="0.35">
      <c r="A491" t="s">
        <v>955</v>
      </c>
      <c r="B491">
        <v>56</v>
      </c>
    </row>
    <row r="492" spans="1:2" x14ac:dyDescent="0.35">
      <c r="A492" t="s">
        <v>956</v>
      </c>
      <c r="B492">
        <v>112</v>
      </c>
    </row>
    <row r="493" spans="1:2" x14ac:dyDescent="0.35">
      <c r="A493" t="s">
        <v>957</v>
      </c>
      <c r="B493">
        <v>112</v>
      </c>
    </row>
    <row r="494" spans="1:2" x14ac:dyDescent="0.35">
      <c r="A494" t="s">
        <v>958</v>
      </c>
      <c r="B494">
        <v>112</v>
      </c>
    </row>
    <row r="495" spans="1:2" x14ac:dyDescent="0.35">
      <c r="A495" t="s">
        <v>959</v>
      </c>
      <c r="B495">
        <v>140</v>
      </c>
    </row>
    <row r="496" spans="1:2" x14ac:dyDescent="0.35">
      <c r="A496" t="s">
        <v>960</v>
      </c>
      <c r="B496">
        <v>140</v>
      </c>
    </row>
    <row r="497" spans="1:2" x14ac:dyDescent="0.35">
      <c r="A497" t="s">
        <v>961</v>
      </c>
      <c r="B497">
        <v>7</v>
      </c>
    </row>
    <row r="498" spans="1:2" x14ac:dyDescent="0.35">
      <c r="A498" t="s">
        <v>962</v>
      </c>
      <c r="B498">
        <v>14</v>
      </c>
    </row>
    <row r="499" spans="1:2" x14ac:dyDescent="0.35">
      <c r="A499" t="s">
        <v>963</v>
      </c>
      <c r="B499">
        <v>28</v>
      </c>
    </row>
    <row r="500" spans="1:2" x14ac:dyDescent="0.35">
      <c r="A500" t="s">
        <v>964</v>
      </c>
      <c r="B500">
        <v>56</v>
      </c>
    </row>
    <row r="501" spans="1:2" x14ac:dyDescent="0.35">
      <c r="A501" t="s">
        <v>965</v>
      </c>
      <c r="B501">
        <v>128</v>
      </c>
    </row>
    <row r="502" spans="1:2" x14ac:dyDescent="0.35">
      <c r="A502" t="s">
        <v>966</v>
      </c>
      <c r="B502">
        <v>128</v>
      </c>
    </row>
    <row r="503" spans="1:2" x14ac:dyDescent="0.35">
      <c r="A503" t="s">
        <v>967</v>
      </c>
      <c r="B503" s="1">
        <v>128</v>
      </c>
    </row>
    <row r="504" spans="1:2" x14ac:dyDescent="0.35">
      <c r="A504" t="s">
        <v>968</v>
      </c>
      <c r="B504">
        <v>128</v>
      </c>
    </row>
    <row r="505" spans="1:2" x14ac:dyDescent="0.35">
      <c r="A505" t="s">
        <v>969</v>
      </c>
      <c r="B505">
        <v>128</v>
      </c>
    </row>
    <row r="506" spans="1:2" x14ac:dyDescent="0.35">
      <c r="A506" t="s">
        <v>970</v>
      </c>
      <c r="B506">
        <v>128</v>
      </c>
    </row>
    <row r="507" spans="1:2" x14ac:dyDescent="0.35">
      <c r="A507" t="s">
        <v>971</v>
      </c>
      <c r="B507">
        <v>128</v>
      </c>
    </row>
    <row r="508" spans="1:2" x14ac:dyDescent="0.35">
      <c r="A508" t="s">
        <v>972</v>
      </c>
      <c r="B508">
        <v>128</v>
      </c>
    </row>
    <row r="509" spans="1:2" x14ac:dyDescent="0.35">
      <c r="A509" t="s">
        <v>973</v>
      </c>
      <c r="B509">
        <v>128</v>
      </c>
    </row>
    <row r="510" spans="1:2" x14ac:dyDescent="0.35">
      <c r="A510" t="s">
        <v>974</v>
      </c>
      <c r="B510">
        <v>128</v>
      </c>
    </row>
    <row r="511" spans="1:2" x14ac:dyDescent="0.35">
      <c r="A511" t="s">
        <v>975</v>
      </c>
      <c r="B511">
        <v>128</v>
      </c>
    </row>
    <row r="512" spans="1:2" x14ac:dyDescent="0.35">
      <c r="A512" t="s">
        <v>976</v>
      </c>
      <c r="B512">
        <v>128</v>
      </c>
    </row>
    <row r="513" spans="1:2" x14ac:dyDescent="0.35">
      <c r="A513" t="s">
        <v>977</v>
      </c>
      <c r="B513">
        <v>128</v>
      </c>
    </row>
    <row r="514" spans="1:2" x14ac:dyDescent="0.35">
      <c r="A514" t="s">
        <v>978</v>
      </c>
      <c r="B514" s="1">
        <v>128</v>
      </c>
    </row>
    <row r="515" spans="1:2" x14ac:dyDescent="0.35">
      <c r="A515" t="s">
        <v>979</v>
      </c>
      <c r="B515">
        <v>128</v>
      </c>
    </row>
    <row r="516" spans="1:2" x14ac:dyDescent="0.35">
      <c r="A516" t="s">
        <v>980</v>
      </c>
      <c r="B516">
        <v>128</v>
      </c>
    </row>
    <row r="517" spans="1:2" x14ac:dyDescent="0.35">
      <c r="A517" t="s">
        <v>981</v>
      </c>
      <c r="B517">
        <v>128</v>
      </c>
    </row>
    <row r="518" spans="1:2" x14ac:dyDescent="0.35">
      <c r="A518" t="s">
        <v>982</v>
      </c>
      <c r="B518">
        <v>128</v>
      </c>
    </row>
    <row r="519" spans="1:2" x14ac:dyDescent="0.35">
      <c r="A519" t="s">
        <v>983</v>
      </c>
      <c r="B519">
        <v>128</v>
      </c>
    </row>
    <row r="520" spans="1:2" x14ac:dyDescent="0.35">
      <c r="A520" t="s">
        <v>984</v>
      </c>
      <c r="B520">
        <v>128</v>
      </c>
    </row>
    <row r="521" spans="1:2" x14ac:dyDescent="0.35">
      <c r="A521" t="s">
        <v>985</v>
      </c>
      <c r="B521">
        <v>16</v>
      </c>
    </row>
    <row r="522" spans="1:2" x14ac:dyDescent="0.35">
      <c r="A522" t="s">
        <v>986</v>
      </c>
      <c r="B522">
        <v>16</v>
      </c>
    </row>
    <row r="523" spans="1:2" x14ac:dyDescent="0.35">
      <c r="A523" t="s">
        <v>987</v>
      </c>
      <c r="B523">
        <v>16</v>
      </c>
    </row>
    <row r="524" spans="1:2" x14ac:dyDescent="0.35">
      <c r="A524" t="s">
        <v>988</v>
      </c>
      <c r="B524">
        <v>160</v>
      </c>
    </row>
    <row r="525" spans="1:2" x14ac:dyDescent="0.35">
      <c r="A525" t="s">
        <v>989</v>
      </c>
      <c r="B525" s="1">
        <v>160</v>
      </c>
    </row>
    <row r="526" spans="1:2" x14ac:dyDescent="0.35">
      <c r="A526" t="s">
        <v>990</v>
      </c>
      <c r="B526">
        <v>160</v>
      </c>
    </row>
    <row r="527" spans="1:2" x14ac:dyDescent="0.35">
      <c r="A527" t="s">
        <v>991</v>
      </c>
      <c r="B527">
        <v>160</v>
      </c>
    </row>
    <row r="528" spans="1:2" x14ac:dyDescent="0.35">
      <c r="A528" t="s">
        <v>992</v>
      </c>
      <c r="B528" s="1">
        <v>160</v>
      </c>
    </row>
    <row r="529" spans="1:2" x14ac:dyDescent="0.35">
      <c r="A529" t="s">
        <v>993</v>
      </c>
      <c r="B529">
        <v>160</v>
      </c>
    </row>
    <row r="530" spans="1:2" x14ac:dyDescent="0.35">
      <c r="A530" t="s">
        <v>994</v>
      </c>
      <c r="B530">
        <v>160</v>
      </c>
    </row>
    <row r="531" spans="1:2" x14ac:dyDescent="0.35">
      <c r="A531" t="s">
        <v>995</v>
      </c>
      <c r="B531">
        <v>160</v>
      </c>
    </row>
    <row r="532" spans="1:2" x14ac:dyDescent="0.35">
      <c r="A532" t="s">
        <v>996</v>
      </c>
      <c r="B532">
        <v>160</v>
      </c>
    </row>
    <row r="533" spans="1:2" x14ac:dyDescent="0.35">
      <c r="A533" t="s">
        <v>997</v>
      </c>
      <c r="B533">
        <v>160</v>
      </c>
    </row>
    <row r="534" spans="1:2" x14ac:dyDescent="0.35">
      <c r="A534" t="s">
        <v>998</v>
      </c>
      <c r="B534">
        <v>160</v>
      </c>
    </row>
    <row r="535" spans="1:2" x14ac:dyDescent="0.35">
      <c r="A535" t="s">
        <v>999</v>
      </c>
      <c r="B535">
        <v>16</v>
      </c>
    </row>
    <row r="536" spans="1:2" x14ac:dyDescent="0.35">
      <c r="A536" t="s">
        <v>1000</v>
      </c>
      <c r="B536">
        <v>16</v>
      </c>
    </row>
    <row r="537" spans="1:2" x14ac:dyDescent="0.35">
      <c r="A537" t="s">
        <v>1001</v>
      </c>
      <c r="B537" s="1">
        <v>16</v>
      </c>
    </row>
    <row r="538" spans="1:2" x14ac:dyDescent="0.35">
      <c r="A538" t="s">
        <v>1002</v>
      </c>
      <c r="B538">
        <v>16</v>
      </c>
    </row>
    <row r="539" spans="1:2" x14ac:dyDescent="0.35">
      <c r="A539" t="s">
        <v>1003</v>
      </c>
      <c r="B539">
        <v>16</v>
      </c>
    </row>
    <row r="540" spans="1:2" x14ac:dyDescent="0.35">
      <c r="A540" t="s">
        <v>1004</v>
      </c>
      <c r="B540">
        <v>16</v>
      </c>
    </row>
    <row r="541" spans="1:2" x14ac:dyDescent="0.35">
      <c r="A541" t="s">
        <v>1005</v>
      </c>
      <c r="B541">
        <v>16</v>
      </c>
    </row>
    <row r="542" spans="1:2" x14ac:dyDescent="0.35">
      <c r="A542" t="s">
        <v>1006</v>
      </c>
      <c r="B542">
        <v>16</v>
      </c>
    </row>
    <row r="543" spans="1:2" x14ac:dyDescent="0.35">
      <c r="A543" t="s">
        <v>1007</v>
      </c>
      <c r="B543" s="1">
        <v>16</v>
      </c>
    </row>
    <row r="544" spans="1:2" x14ac:dyDescent="0.35">
      <c r="A544" t="s">
        <v>1008</v>
      </c>
      <c r="B544">
        <v>256</v>
      </c>
    </row>
    <row r="545" spans="1:2" x14ac:dyDescent="0.35">
      <c r="A545" t="s">
        <v>1009</v>
      </c>
      <c r="B545">
        <v>256</v>
      </c>
    </row>
    <row r="546" spans="1:2" x14ac:dyDescent="0.35">
      <c r="A546" t="s">
        <v>1010</v>
      </c>
      <c r="B546" s="1">
        <v>256</v>
      </c>
    </row>
    <row r="547" spans="1:2" x14ac:dyDescent="0.35">
      <c r="A547" t="s">
        <v>1011</v>
      </c>
      <c r="B547">
        <v>256</v>
      </c>
    </row>
    <row r="548" spans="1:2" x14ac:dyDescent="0.35">
      <c r="A548" t="s">
        <v>1012</v>
      </c>
      <c r="B548">
        <v>256</v>
      </c>
    </row>
    <row r="549" spans="1:2" x14ac:dyDescent="0.35">
      <c r="A549" t="s">
        <v>1013</v>
      </c>
      <c r="B549">
        <v>256</v>
      </c>
    </row>
    <row r="550" spans="1:2" x14ac:dyDescent="0.35">
      <c r="A550" t="s">
        <v>1014</v>
      </c>
      <c r="B550">
        <v>256</v>
      </c>
    </row>
    <row r="551" spans="1:2" x14ac:dyDescent="0.35">
      <c r="A551" t="s">
        <v>1015</v>
      </c>
      <c r="B551">
        <v>256</v>
      </c>
    </row>
    <row r="552" spans="1:2" x14ac:dyDescent="0.35">
      <c r="A552" t="s">
        <v>1016</v>
      </c>
      <c r="B552">
        <v>256</v>
      </c>
    </row>
    <row r="553" spans="1:2" x14ac:dyDescent="0.35">
      <c r="A553" t="s">
        <v>1017</v>
      </c>
      <c r="B553">
        <v>256</v>
      </c>
    </row>
    <row r="554" spans="1:2" x14ac:dyDescent="0.35">
      <c r="A554" t="s">
        <v>1018</v>
      </c>
      <c r="B554">
        <v>256</v>
      </c>
    </row>
    <row r="555" spans="1:2" x14ac:dyDescent="0.35">
      <c r="A555" t="s">
        <v>1019</v>
      </c>
      <c r="B555">
        <v>256</v>
      </c>
    </row>
    <row r="556" spans="1:2" x14ac:dyDescent="0.35">
      <c r="A556" t="s">
        <v>1020</v>
      </c>
      <c r="B556">
        <v>256</v>
      </c>
    </row>
    <row r="557" spans="1:2" x14ac:dyDescent="0.35">
      <c r="A557" t="s">
        <v>1021</v>
      </c>
      <c r="B557">
        <v>256</v>
      </c>
    </row>
    <row r="558" spans="1:2" x14ac:dyDescent="0.35">
      <c r="A558" t="s">
        <v>1022</v>
      </c>
      <c r="B558">
        <v>256</v>
      </c>
    </row>
    <row r="559" spans="1:2" x14ac:dyDescent="0.35">
      <c r="A559" t="s">
        <v>1023</v>
      </c>
      <c r="B559">
        <v>256</v>
      </c>
    </row>
    <row r="560" spans="1:2" x14ac:dyDescent="0.35">
      <c r="A560" t="s">
        <v>1024</v>
      </c>
      <c r="B560">
        <v>256</v>
      </c>
    </row>
    <row r="561" spans="1:2" x14ac:dyDescent="0.35">
      <c r="A561" t="s">
        <v>1025</v>
      </c>
      <c r="B561">
        <v>256</v>
      </c>
    </row>
    <row r="562" spans="1:2" x14ac:dyDescent="0.35">
      <c r="A562" t="s">
        <v>1026</v>
      </c>
      <c r="B562">
        <v>256</v>
      </c>
    </row>
    <row r="563" spans="1:2" x14ac:dyDescent="0.35">
      <c r="A563" t="s">
        <v>1027</v>
      </c>
      <c r="B563" s="1">
        <v>256</v>
      </c>
    </row>
    <row r="564" spans="1:2" x14ac:dyDescent="0.35">
      <c r="A564" t="s">
        <v>1028</v>
      </c>
      <c r="B564">
        <v>32</v>
      </c>
    </row>
    <row r="565" spans="1:2" x14ac:dyDescent="0.35">
      <c r="A565" t="s">
        <v>1029</v>
      </c>
      <c r="B565">
        <v>32</v>
      </c>
    </row>
    <row r="566" spans="1:2" x14ac:dyDescent="0.35">
      <c r="A566" t="s">
        <v>1030</v>
      </c>
      <c r="B566" s="1">
        <v>32</v>
      </c>
    </row>
    <row r="567" spans="1:2" x14ac:dyDescent="0.35">
      <c r="A567" t="s">
        <v>1031</v>
      </c>
      <c r="B567">
        <v>32</v>
      </c>
    </row>
    <row r="568" spans="1:2" x14ac:dyDescent="0.35">
      <c r="A568" t="s">
        <v>1032</v>
      </c>
      <c r="B568">
        <v>32</v>
      </c>
    </row>
    <row r="569" spans="1:2" x14ac:dyDescent="0.35">
      <c r="A569" t="s">
        <v>1033</v>
      </c>
      <c r="B569">
        <v>32</v>
      </c>
    </row>
    <row r="570" spans="1:2" x14ac:dyDescent="0.35">
      <c r="A570" t="s">
        <v>1034</v>
      </c>
      <c r="B570">
        <v>32</v>
      </c>
    </row>
    <row r="571" spans="1:2" x14ac:dyDescent="0.35">
      <c r="A571" t="s">
        <v>1035</v>
      </c>
      <c r="B571">
        <v>384</v>
      </c>
    </row>
    <row r="572" spans="1:2" x14ac:dyDescent="0.35">
      <c r="A572" t="s">
        <v>1036</v>
      </c>
      <c r="B572">
        <v>384</v>
      </c>
    </row>
    <row r="573" spans="1:2" x14ac:dyDescent="0.35">
      <c r="A573" t="s">
        <v>1037</v>
      </c>
      <c r="B573" s="1">
        <v>384</v>
      </c>
    </row>
    <row r="574" spans="1:2" x14ac:dyDescent="0.35">
      <c r="A574" t="s">
        <v>1038</v>
      </c>
      <c r="B574">
        <v>384</v>
      </c>
    </row>
    <row r="575" spans="1:2" x14ac:dyDescent="0.35">
      <c r="A575" t="s">
        <v>1039</v>
      </c>
      <c r="B575">
        <v>384</v>
      </c>
    </row>
    <row r="576" spans="1:2" x14ac:dyDescent="0.35">
      <c r="A576" t="s">
        <v>1040</v>
      </c>
      <c r="B576">
        <v>384</v>
      </c>
    </row>
    <row r="577" spans="1:2" x14ac:dyDescent="0.35">
      <c r="A577" t="s">
        <v>1041</v>
      </c>
      <c r="B577">
        <v>384</v>
      </c>
    </row>
    <row r="578" spans="1:2" x14ac:dyDescent="0.35">
      <c r="A578" t="s">
        <v>1042</v>
      </c>
      <c r="B578">
        <v>384</v>
      </c>
    </row>
    <row r="579" spans="1:2" x14ac:dyDescent="0.35">
      <c r="A579" t="s">
        <v>1043</v>
      </c>
      <c r="B579">
        <v>384</v>
      </c>
    </row>
    <row r="580" spans="1:2" x14ac:dyDescent="0.35">
      <c r="A580" t="s">
        <v>1044</v>
      </c>
      <c r="B580">
        <v>384</v>
      </c>
    </row>
    <row r="581" spans="1:2" x14ac:dyDescent="0.35">
      <c r="A581" t="s">
        <v>1045</v>
      </c>
      <c r="B581">
        <v>384</v>
      </c>
    </row>
    <row r="582" spans="1:2" x14ac:dyDescent="0.35">
      <c r="A582" t="s">
        <v>1046</v>
      </c>
      <c r="B582" s="1">
        <v>384</v>
      </c>
    </row>
    <row r="583" spans="1:2" x14ac:dyDescent="0.35">
      <c r="A583" t="s">
        <v>1047</v>
      </c>
      <c r="B583">
        <v>32</v>
      </c>
    </row>
    <row r="584" spans="1:2" x14ac:dyDescent="0.35">
      <c r="A584" t="s">
        <v>1048</v>
      </c>
      <c r="B584">
        <v>32</v>
      </c>
    </row>
    <row r="585" spans="1:2" x14ac:dyDescent="0.35">
      <c r="A585" t="s">
        <v>1049</v>
      </c>
      <c r="B585">
        <v>32</v>
      </c>
    </row>
    <row r="586" spans="1:2" x14ac:dyDescent="0.35">
      <c r="A586" t="s">
        <v>1050</v>
      </c>
      <c r="B586">
        <v>32</v>
      </c>
    </row>
    <row r="587" spans="1:2" x14ac:dyDescent="0.35">
      <c r="A587" t="s">
        <v>1051</v>
      </c>
      <c r="B587">
        <v>32</v>
      </c>
    </row>
    <row r="588" spans="1:2" x14ac:dyDescent="0.35">
      <c r="A588" t="s">
        <v>1052</v>
      </c>
      <c r="B588">
        <v>32</v>
      </c>
    </row>
    <row r="589" spans="1:2" x14ac:dyDescent="0.35">
      <c r="A589" t="s">
        <v>1053</v>
      </c>
      <c r="B589">
        <v>32</v>
      </c>
    </row>
    <row r="590" spans="1:2" x14ac:dyDescent="0.35">
      <c r="A590" t="s">
        <v>1054</v>
      </c>
      <c r="B590">
        <v>32</v>
      </c>
    </row>
    <row r="591" spans="1:2" x14ac:dyDescent="0.35">
      <c r="A591" t="s">
        <v>1055</v>
      </c>
      <c r="B591" s="1">
        <v>32</v>
      </c>
    </row>
    <row r="592" spans="1:2" x14ac:dyDescent="0.35">
      <c r="A592" t="s">
        <v>1056</v>
      </c>
      <c r="B592">
        <v>432</v>
      </c>
    </row>
    <row r="593" spans="1:2" x14ac:dyDescent="0.35">
      <c r="A593" t="s">
        <v>1057</v>
      </c>
      <c r="B593">
        <v>504</v>
      </c>
    </row>
    <row r="594" spans="1:2" x14ac:dyDescent="0.35">
      <c r="A594" t="s">
        <v>1058</v>
      </c>
      <c r="B594">
        <v>512</v>
      </c>
    </row>
    <row r="595" spans="1:2" x14ac:dyDescent="0.35">
      <c r="A595" t="s">
        <v>1059</v>
      </c>
      <c r="B595">
        <v>512</v>
      </c>
    </row>
    <row r="596" spans="1:2" x14ac:dyDescent="0.35">
      <c r="A596" t="s">
        <v>1060</v>
      </c>
      <c r="B596">
        <v>504</v>
      </c>
    </row>
    <row r="597" spans="1:2" x14ac:dyDescent="0.35">
      <c r="A597" t="s">
        <v>1061</v>
      </c>
      <c r="B597">
        <v>432</v>
      </c>
    </row>
    <row r="598" spans="1:2" x14ac:dyDescent="0.35">
      <c r="A598" t="s">
        <v>1062</v>
      </c>
      <c r="B598">
        <v>504</v>
      </c>
    </row>
    <row r="599" spans="1:2" x14ac:dyDescent="0.35">
      <c r="A599" t="s">
        <v>1063</v>
      </c>
      <c r="B599">
        <v>512</v>
      </c>
    </row>
    <row r="600" spans="1:2" x14ac:dyDescent="0.35">
      <c r="A600" t="s">
        <v>1064</v>
      </c>
      <c r="B600">
        <v>504</v>
      </c>
    </row>
    <row r="601" spans="1:2" x14ac:dyDescent="0.35">
      <c r="A601" t="s">
        <v>1065</v>
      </c>
      <c r="B601">
        <v>432</v>
      </c>
    </row>
    <row r="602" spans="1:2" x14ac:dyDescent="0.35">
      <c r="A602" t="s">
        <v>1066</v>
      </c>
      <c r="B602">
        <v>504</v>
      </c>
    </row>
    <row r="603" spans="1:2" x14ac:dyDescent="0.35">
      <c r="A603" t="s">
        <v>1067</v>
      </c>
      <c r="B603">
        <v>512</v>
      </c>
    </row>
    <row r="604" spans="1:2" x14ac:dyDescent="0.35">
      <c r="A604" t="s">
        <v>1068</v>
      </c>
      <c r="B604">
        <v>512</v>
      </c>
    </row>
    <row r="605" spans="1:2" x14ac:dyDescent="0.35">
      <c r="A605" t="s">
        <v>1069</v>
      </c>
      <c r="B605">
        <v>504</v>
      </c>
    </row>
    <row r="606" spans="1:2" x14ac:dyDescent="0.35">
      <c r="A606" t="s">
        <v>1070</v>
      </c>
      <c r="B606">
        <v>512</v>
      </c>
    </row>
    <row r="607" spans="1:2" x14ac:dyDescent="0.35">
      <c r="A607" t="s">
        <v>1071</v>
      </c>
      <c r="B607">
        <v>504</v>
      </c>
    </row>
    <row r="608" spans="1:2" x14ac:dyDescent="0.35">
      <c r="A608" t="s">
        <v>1072</v>
      </c>
      <c r="B608">
        <v>512</v>
      </c>
    </row>
    <row r="609" spans="1:2" x14ac:dyDescent="0.35">
      <c r="A609" t="s">
        <v>1073</v>
      </c>
      <c r="B609">
        <v>432</v>
      </c>
    </row>
    <row r="610" spans="1:2" x14ac:dyDescent="0.35">
      <c r="A610" t="s">
        <v>1074</v>
      </c>
      <c r="B610">
        <v>432</v>
      </c>
    </row>
    <row r="611" spans="1:2" x14ac:dyDescent="0.35">
      <c r="A611" t="s">
        <v>1075</v>
      </c>
      <c r="B611">
        <v>432</v>
      </c>
    </row>
    <row r="612" spans="1:2" x14ac:dyDescent="0.35">
      <c r="A612" t="s">
        <v>1076</v>
      </c>
      <c r="B612">
        <v>504</v>
      </c>
    </row>
    <row r="613" spans="1:2" x14ac:dyDescent="0.35">
      <c r="A613" t="s">
        <v>1077</v>
      </c>
      <c r="B613" s="1">
        <v>512</v>
      </c>
    </row>
    <row r="614" spans="1:2" x14ac:dyDescent="0.35">
      <c r="A614" t="s">
        <v>1078</v>
      </c>
      <c r="B614">
        <v>64</v>
      </c>
    </row>
    <row r="615" spans="1:2" x14ac:dyDescent="0.35">
      <c r="A615" t="s">
        <v>1079</v>
      </c>
      <c r="B615">
        <v>64</v>
      </c>
    </row>
    <row r="616" spans="1:2" x14ac:dyDescent="0.35">
      <c r="A616" t="s">
        <v>1080</v>
      </c>
      <c r="B616" s="1">
        <v>64</v>
      </c>
    </row>
    <row r="617" spans="1:2" x14ac:dyDescent="0.35">
      <c r="A617" t="s">
        <v>1081</v>
      </c>
      <c r="B617">
        <v>504</v>
      </c>
    </row>
    <row r="618" spans="1:2" x14ac:dyDescent="0.35">
      <c r="A618" t="s">
        <v>1082</v>
      </c>
      <c r="B618">
        <v>504</v>
      </c>
    </row>
    <row r="619" spans="1:2" x14ac:dyDescent="0.35">
      <c r="A619" t="s">
        <v>1083</v>
      </c>
      <c r="B619">
        <v>64</v>
      </c>
    </row>
    <row r="620" spans="1:2" x14ac:dyDescent="0.35">
      <c r="A620" t="s">
        <v>1084</v>
      </c>
      <c r="B620">
        <v>64</v>
      </c>
    </row>
    <row r="621" spans="1:2" x14ac:dyDescent="0.35">
      <c r="A621" t="s">
        <v>1085</v>
      </c>
      <c r="B621">
        <v>64</v>
      </c>
    </row>
    <row r="622" spans="1:2" x14ac:dyDescent="0.35">
      <c r="A622" t="s">
        <v>1086</v>
      </c>
      <c r="B622">
        <v>64</v>
      </c>
    </row>
    <row r="623" spans="1:2" x14ac:dyDescent="0.35">
      <c r="A623" t="s">
        <v>1087</v>
      </c>
      <c r="B623">
        <v>64</v>
      </c>
    </row>
    <row r="624" spans="1:2" x14ac:dyDescent="0.35">
      <c r="A624" t="s">
        <v>1088</v>
      </c>
      <c r="B624">
        <v>64</v>
      </c>
    </row>
    <row r="625" spans="1:2" x14ac:dyDescent="0.35">
      <c r="A625" t="s">
        <v>1089</v>
      </c>
      <c r="B625">
        <v>64</v>
      </c>
    </row>
    <row r="626" spans="1:2" x14ac:dyDescent="0.35">
      <c r="A626" t="s">
        <v>1090</v>
      </c>
      <c r="B626">
        <v>64</v>
      </c>
    </row>
    <row r="627" spans="1:2" x14ac:dyDescent="0.35">
      <c r="A627" t="s">
        <v>1091</v>
      </c>
      <c r="B627">
        <v>64</v>
      </c>
    </row>
    <row r="628" spans="1:2" x14ac:dyDescent="0.35">
      <c r="A628" t="s">
        <v>1092</v>
      </c>
      <c r="B628">
        <v>64</v>
      </c>
    </row>
    <row r="629" spans="1:2" x14ac:dyDescent="0.35">
      <c r="A629" t="s">
        <v>1093</v>
      </c>
      <c r="B629" s="1">
        <v>64</v>
      </c>
    </row>
    <row r="630" spans="1:2" x14ac:dyDescent="0.35">
      <c r="A630" t="s">
        <v>1094</v>
      </c>
      <c r="B630">
        <v>64</v>
      </c>
    </row>
    <row r="631" spans="1:2" x14ac:dyDescent="0.35">
      <c r="A631" t="s">
        <v>1095</v>
      </c>
      <c r="B631">
        <v>64</v>
      </c>
    </row>
    <row r="632" spans="1:2" x14ac:dyDescent="0.35">
      <c r="A632" t="s">
        <v>1096</v>
      </c>
      <c r="B632">
        <v>64</v>
      </c>
    </row>
    <row r="633" spans="1:2" x14ac:dyDescent="0.35">
      <c r="A633" t="s">
        <v>1097</v>
      </c>
      <c r="B633">
        <v>64</v>
      </c>
    </row>
    <row r="634" spans="1:2" x14ac:dyDescent="0.35">
      <c r="A634" t="s">
        <v>1098</v>
      </c>
      <c r="B634">
        <v>64</v>
      </c>
    </row>
    <row r="635" spans="1:2" x14ac:dyDescent="0.35">
      <c r="A635" t="s">
        <v>1099</v>
      </c>
      <c r="B635">
        <v>64</v>
      </c>
    </row>
    <row r="636" spans="1:2" x14ac:dyDescent="0.35">
      <c r="A636" t="s">
        <v>1100</v>
      </c>
      <c r="B636">
        <v>672</v>
      </c>
    </row>
    <row r="637" spans="1:2" x14ac:dyDescent="0.35">
      <c r="A637" t="s">
        <v>1101</v>
      </c>
      <c r="B637">
        <v>672</v>
      </c>
    </row>
    <row r="638" spans="1:2" x14ac:dyDescent="0.35">
      <c r="A638" t="s">
        <v>1102</v>
      </c>
      <c r="B638">
        <v>672</v>
      </c>
    </row>
    <row r="639" spans="1:2" x14ac:dyDescent="0.35">
      <c r="A639" t="s">
        <v>1103</v>
      </c>
      <c r="B639">
        <v>672</v>
      </c>
    </row>
    <row r="640" spans="1:2" x14ac:dyDescent="0.35">
      <c r="A640" t="s">
        <v>1104</v>
      </c>
      <c r="B640">
        <v>672</v>
      </c>
    </row>
    <row r="641" spans="1:2" x14ac:dyDescent="0.35">
      <c r="A641" t="s">
        <v>1105</v>
      </c>
      <c r="B641">
        <v>672</v>
      </c>
    </row>
    <row r="642" spans="1:2" x14ac:dyDescent="0.35">
      <c r="A642" t="s">
        <v>1106</v>
      </c>
      <c r="B642">
        <v>672</v>
      </c>
    </row>
    <row r="643" spans="1:2" x14ac:dyDescent="0.35">
      <c r="A643" t="s">
        <v>1107</v>
      </c>
      <c r="B643" s="1">
        <v>672</v>
      </c>
    </row>
    <row r="644" spans="1:2" x14ac:dyDescent="0.35">
      <c r="A644" t="s">
        <v>1108</v>
      </c>
      <c r="B644">
        <v>2</v>
      </c>
    </row>
    <row r="645" spans="1:2" x14ac:dyDescent="0.35">
      <c r="A645" t="s">
        <v>1109</v>
      </c>
      <c r="B645">
        <v>32</v>
      </c>
    </row>
    <row r="646" spans="1:2" x14ac:dyDescent="0.35">
      <c r="A646" t="s">
        <v>1110</v>
      </c>
      <c r="B646">
        <v>32</v>
      </c>
    </row>
    <row r="647" spans="1:2" x14ac:dyDescent="0.35">
      <c r="A647" t="s">
        <v>1111</v>
      </c>
      <c r="B647">
        <v>32</v>
      </c>
    </row>
    <row r="648" spans="1:2" x14ac:dyDescent="0.35">
      <c r="A648" t="s">
        <v>1112</v>
      </c>
      <c r="B648">
        <v>2</v>
      </c>
    </row>
    <row r="649" spans="1:2" x14ac:dyDescent="0.35">
      <c r="A649" t="s">
        <v>1113</v>
      </c>
      <c r="B649">
        <v>4</v>
      </c>
    </row>
    <row r="650" spans="1:2" x14ac:dyDescent="0.35">
      <c r="A650" t="s">
        <v>1114</v>
      </c>
      <c r="B650">
        <v>4</v>
      </c>
    </row>
    <row r="651" spans="1:2" x14ac:dyDescent="0.35">
      <c r="A651" t="s">
        <v>1115</v>
      </c>
      <c r="B651">
        <v>4</v>
      </c>
    </row>
    <row r="652" spans="1:2" x14ac:dyDescent="0.35">
      <c r="A652" t="s">
        <v>1116</v>
      </c>
      <c r="B652">
        <v>64</v>
      </c>
    </row>
    <row r="653" spans="1:2" x14ac:dyDescent="0.35">
      <c r="A653" t="s">
        <v>1117</v>
      </c>
      <c r="B653">
        <v>8</v>
      </c>
    </row>
    <row r="654" spans="1:2" x14ac:dyDescent="0.35">
      <c r="A654" t="s">
        <v>1118</v>
      </c>
      <c r="B654">
        <v>96</v>
      </c>
    </row>
    <row r="655" spans="1:2" x14ac:dyDescent="0.35">
      <c r="A655" t="s">
        <v>1119</v>
      </c>
      <c r="B655">
        <v>8</v>
      </c>
    </row>
    <row r="656" spans="1:2" x14ac:dyDescent="0.35">
      <c r="A656" t="s">
        <v>1120</v>
      </c>
      <c r="B656">
        <v>8</v>
      </c>
    </row>
    <row r="657" spans="1:2" x14ac:dyDescent="0.35">
      <c r="A657" t="s">
        <v>1121</v>
      </c>
      <c r="B657">
        <v>128</v>
      </c>
    </row>
    <row r="658" spans="1:2" x14ac:dyDescent="0.35">
      <c r="A658" t="s">
        <v>1122</v>
      </c>
      <c r="B658">
        <v>144</v>
      </c>
    </row>
    <row r="659" spans="1:2" x14ac:dyDescent="0.35">
      <c r="A659" t="s">
        <v>1123</v>
      </c>
      <c r="B659">
        <v>16</v>
      </c>
    </row>
    <row r="660" spans="1:2" x14ac:dyDescent="0.35">
      <c r="A660" t="s">
        <v>1124</v>
      </c>
      <c r="B660">
        <v>16</v>
      </c>
    </row>
    <row r="661" spans="1:2" x14ac:dyDescent="0.35">
      <c r="A661" t="s">
        <v>1125</v>
      </c>
      <c r="B661">
        <v>16</v>
      </c>
    </row>
    <row r="662" spans="1:2" x14ac:dyDescent="0.35">
      <c r="A662" t="s">
        <v>1126</v>
      </c>
      <c r="B662">
        <v>28</v>
      </c>
    </row>
    <row r="663" spans="1:2" x14ac:dyDescent="0.35">
      <c r="A663" t="s">
        <v>1127</v>
      </c>
      <c r="B663">
        <v>56</v>
      </c>
    </row>
    <row r="664" spans="1:2" x14ac:dyDescent="0.35">
      <c r="A664" t="s">
        <v>1128</v>
      </c>
      <c r="B664">
        <v>112</v>
      </c>
    </row>
    <row r="665" spans="1:2" x14ac:dyDescent="0.35">
      <c r="A665" t="s">
        <v>1129</v>
      </c>
      <c r="B665">
        <v>224</v>
      </c>
    </row>
    <row r="666" spans="1:2" x14ac:dyDescent="0.35">
      <c r="A666" t="s">
        <v>1130</v>
      </c>
      <c r="B666">
        <v>448</v>
      </c>
    </row>
    <row r="667" spans="1:2" x14ac:dyDescent="0.35">
      <c r="A667" t="s">
        <v>1131</v>
      </c>
      <c r="B667">
        <v>28</v>
      </c>
    </row>
    <row r="668" spans="1:2" x14ac:dyDescent="0.35">
      <c r="A668" t="s">
        <v>1132</v>
      </c>
      <c r="B668">
        <v>56</v>
      </c>
    </row>
    <row r="669" spans="1:2" x14ac:dyDescent="0.35">
      <c r="A669" t="s">
        <v>1133</v>
      </c>
      <c r="B669">
        <v>112</v>
      </c>
    </row>
    <row r="670" spans="1:2" x14ac:dyDescent="0.35">
      <c r="A670" t="s">
        <v>1134</v>
      </c>
      <c r="B670">
        <v>224</v>
      </c>
    </row>
    <row r="671" spans="1:2" x14ac:dyDescent="0.35">
      <c r="A671" t="s">
        <v>1135</v>
      </c>
      <c r="B671">
        <v>224</v>
      </c>
    </row>
    <row r="672" spans="1:2" x14ac:dyDescent="0.35">
      <c r="A672" t="s">
        <v>1136</v>
      </c>
      <c r="B672">
        <v>224</v>
      </c>
    </row>
    <row r="673" spans="1:2" x14ac:dyDescent="0.35">
      <c r="A673" t="s">
        <v>1137</v>
      </c>
      <c r="B673">
        <v>448</v>
      </c>
    </row>
    <row r="674" spans="1:2" x14ac:dyDescent="0.35">
      <c r="A674" t="s">
        <v>1138</v>
      </c>
      <c r="B674">
        <v>448</v>
      </c>
    </row>
    <row r="675" spans="1:2" x14ac:dyDescent="0.35">
      <c r="A675" t="s">
        <v>1139</v>
      </c>
      <c r="B675">
        <v>448</v>
      </c>
    </row>
    <row r="676" spans="1:2" x14ac:dyDescent="0.35">
      <c r="A676" t="s">
        <v>1140</v>
      </c>
      <c r="B676">
        <v>112</v>
      </c>
    </row>
    <row r="677" spans="1:2" x14ac:dyDescent="0.35">
      <c r="A677" t="s">
        <v>1141</v>
      </c>
      <c r="B677">
        <v>112</v>
      </c>
    </row>
    <row r="678" spans="1:2" x14ac:dyDescent="0.35">
      <c r="A678" t="s">
        <v>1142</v>
      </c>
      <c r="B678">
        <v>224</v>
      </c>
    </row>
    <row r="679" spans="1:2" x14ac:dyDescent="0.35">
      <c r="A679" t="s">
        <v>1143</v>
      </c>
      <c r="B679">
        <v>224</v>
      </c>
    </row>
    <row r="680" spans="1:2" x14ac:dyDescent="0.35">
      <c r="A680" t="s">
        <v>1144</v>
      </c>
      <c r="B680">
        <v>224</v>
      </c>
    </row>
    <row r="681" spans="1:2" x14ac:dyDescent="0.35">
      <c r="A681" t="s">
        <v>1145</v>
      </c>
      <c r="B681">
        <v>224</v>
      </c>
    </row>
    <row r="682" spans="1:2" x14ac:dyDescent="0.35">
      <c r="A682" t="s">
        <v>1146</v>
      </c>
      <c r="B682">
        <v>112</v>
      </c>
    </row>
    <row r="683" spans="1:2" x14ac:dyDescent="0.35">
      <c r="A683" t="s">
        <v>1147</v>
      </c>
      <c r="B683">
        <v>112</v>
      </c>
    </row>
    <row r="684" spans="1:2" x14ac:dyDescent="0.35">
      <c r="A684" t="s">
        <v>1148</v>
      </c>
      <c r="B684">
        <v>56</v>
      </c>
    </row>
    <row r="685" spans="1:2" x14ac:dyDescent="0.35">
      <c r="A685" t="s">
        <v>1149</v>
      </c>
      <c r="B685">
        <v>56</v>
      </c>
    </row>
    <row r="686" spans="1:2" x14ac:dyDescent="0.35">
      <c r="A686" t="s">
        <v>1150</v>
      </c>
      <c r="B686">
        <v>112</v>
      </c>
    </row>
    <row r="687" spans="1:2" x14ac:dyDescent="0.35">
      <c r="A687" t="s">
        <v>1151</v>
      </c>
      <c r="B687">
        <v>112</v>
      </c>
    </row>
    <row r="688" spans="1:2" x14ac:dyDescent="0.35">
      <c r="A688" t="s">
        <v>1152</v>
      </c>
      <c r="B688">
        <v>480</v>
      </c>
    </row>
    <row r="689" spans="1:2" x14ac:dyDescent="0.35">
      <c r="A689" t="s">
        <v>1153</v>
      </c>
      <c r="B689">
        <v>352</v>
      </c>
    </row>
    <row r="690" spans="1:2" x14ac:dyDescent="0.35">
      <c r="A690" t="s">
        <v>1154</v>
      </c>
      <c r="B690">
        <v>128</v>
      </c>
    </row>
    <row r="691" spans="1:2" x14ac:dyDescent="0.35">
      <c r="A691" t="s">
        <v>1155</v>
      </c>
      <c r="B691">
        <v>128</v>
      </c>
    </row>
    <row r="692" spans="1:2" x14ac:dyDescent="0.35">
      <c r="A692" t="s">
        <v>1156</v>
      </c>
      <c r="B692">
        <v>256</v>
      </c>
    </row>
    <row r="693" spans="1:2" x14ac:dyDescent="0.35">
      <c r="A693" t="s">
        <v>1157</v>
      </c>
      <c r="B693">
        <v>256</v>
      </c>
    </row>
    <row r="694" spans="1:2" x14ac:dyDescent="0.35">
      <c r="A694" t="s">
        <v>1158</v>
      </c>
      <c r="B694">
        <v>384</v>
      </c>
    </row>
    <row r="695" spans="1:2" x14ac:dyDescent="0.35">
      <c r="A695" t="s">
        <v>1159</v>
      </c>
      <c r="B695">
        <v>32</v>
      </c>
    </row>
    <row r="696" spans="1:2" x14ac:dyDescent="0.35">
      <c r="A696" t="s">
        <v>1160</v>
      </c>
      <c r="B696">
        <v>512</v>
      </c>
    </row>
    <row r="697" spans="1:2" x14ac:dyDescent="0.35">
      <c r="A697" t="s">
        <v>1161</v>
      </c>
      <c r="B697">
        <v>640</v>
      </c>
    </row>
    <row r="698" spans="1:2" x14ac:dyDescent="0.35">
      <c r="A698" t="s">
        <v>1162</v>
      </c>
      <c r="B698">
        <v>64</v>
      </c>
    </row>
    <row r="699" spans="1:2" x14ac:dyDescent="0.35">
      <c r="A699" t="s">
        <v>1163</v>
      </c>
      <c r="B699">
        <v>64</v>
      </c>
    </row>
    <row r="700" spans="1:2" x14ac:dyDescent="0.35">
      <c r="A700" t="s">
        <v>1164</v>
      </c>
      <c r="B700">
        <v>2048</v>
      </c>
    </row>
    <row r="701" spans="1:2" x14ac:dyDescent="0.35">
      <c r="A701" t="s">
        <v>1165</v>
      </c>
      <c r="B701">
        <v>3800</v>
      </c>
    </row>
    <row r="702" spans="1:2" x14ac:dyDescent="0.35">
      <c r="A702" t="s">
        <v>1166</v>
      </c>
      <c r="B702">
        <v>3800</v>
      </c>
    </row>
    <row r="703" spans="1:2" x14ac:dyDescent="0.35">
      <c r="A703" t="s">
        <v>1167</v>
      </c>
      <c r="B703">
        <v>3892</v>
      </c>
    </row>
    <row r="704" spans="1:2" x14ac:dyDescent="0.35">
      <c r="A704" t="s">
        <v>1168</v>
      </c>
      <c r="B704">
        <v>2048</v>
      </c>
    </row>
    <row r="705" spans="1:2" x14ac:dyDescent="0.35">
      <c r="A705" t="s">
        <v>1169</v>
      </c>
      <c r="B705">
        <v>3892</v>
      </c>
    </row>
    <row r="706" spans="1:2" x14ac:dyDescent="0.35">
      <c r="A706" t="s">
        <v>1170</v>
      </c>
      <c r="B706">
        <v>3892</v>
      </c>
    </row>
    <row r="707" spans="1:2" x14ac:dyDescent="0.35">
      <c r="A707" t="s">
        <v>1171</v>
      </c>
      <c r="B707">
        <v>3892</v>
      </c>
    </row>
    <row r="708" spans="1:2" x14ac:dyDescent="0.35">
      <c r="A708" t="s">
        <v>1172</v>
      </c>
      <c r="B708">
        <v>2048</v>
      </c>
    </row>
    <row r="709" spans="1:2" x14ac:dyDescent="0.35">
      <c r="A709" t="s">
        <v>1173</v>
      </c>
      <c r="B709">
        <v>2048</v>
      </c>
    </row>
    <row r="710" spans="1:2" x14ac:dyDescent="0.35">
      <c r="A710" t="s">
        <v>1174</v>
      </c>
      <c r="B710">
        <v>438</v>
      </c>
    </row>
    <row r="711" spans="1:2" x14ac:dyDescent="0.35">
      <c r="A711" t="s">
        <v>1175</v>
      </c>
      <c r="B711">
        <v>438</v>
      </c>
    </row>
    <row r="712" spans="1:2" x14ac:dyDescent="0.35">
      <c r="A712" t="s">
        <v>1176</v>
      </c>
      <c r="B712">
        <v>438</v>
      </c>
    </row>
    <row r="713" spans="1:2" x14ac:dyDescent="0.35">
      <c r="A713" t="s">
        <v>1177</v>
      </c>
      <c r="B713">
        <v>4096</v>
      </c>
    </row>
    <row r="714" spans="1:2" x14ac:dyDescent="0.35">
      <c r="A714" t="s">
        <v>1178</v>
      </c>
      <c r="B714">
        <v>2048</v>
      </c>
    </row>
    <row r="715" spans="1:2" x14ac:dyDescent="0.35">
      <c r="A715" t="s">
        <v>1179</v>
      </c>
      <c r="B715">
        <v>4096</v>
      </c>
    </row>
    <row r="716" spans="1:2" x14ac:dyDescent="0.35">
      <c r="A716" t="s">
        <v>1180</v>
      </c>
      <c r="B716">
        <v>2048</v>
      </c>
    </row>
    <row r="717" spans="1:2" x14ac:dyDescent="0.35">
      <c r="A717" t="s">
        <v>1181</v>
      </c>
      <c r="B717">
        <v>5700</v>
      </c>
    </row>
    <row r="718" spans="1:2" x14ac:dyDescent="0.35">
      <c r="A718" t="s">
        <v>1182</v>
      </c>
      <c r="B718">
        <v>2850</v>
      </c>
    </row>
    <row r="719" spans="1:2" x14ac:dyDescent="0.35">
      <c r="A719" t="s">
        <v>1183</v>
      </c>
      <c r="B719">
        <v>875</v>
      </c>
    </row>
    <row r="720" spans="1:2" x14ac:dyDescent="0.35">
      <c r="A720" t="s">
        <v>1184</v>
      </c>
      <c r="B720">
        <v>875</v>
      </c>
    </row>
    <row r="721" spans="1:2" x14ac:dyDescent="0.35">
      <c r="A721" t="s">
        <v>1185</v>
      </c>
      <c r="B721">
        <v>875</v>
      </c>
    </row>
    <row r="722" spans="1:2" x14ac:dyDescent="0.35">
      <c r="A722" t="s">
        <v>1186</v>
      </c>
      <c r="B722">
        <v>256</v>
      </c>
    </row>
    <row r="723" spans="1:2" x14ac:dyDescent="0.35">
      <c r="A723" t="s">
        <v>1187</v>
      </c>
      <c r="B723">
        <v>875</v>
      </c>
    </row>
    <row r="724" spans="1:2" x14ac:dyDescent="0.35">
      <c r="A724" t="s">
        <v>1188</v>
      </c>
      <c r="B724">
        <v>875</v>
      </c>
    </row>
    <row r="725" spans="1:2" x14ac:dyDescent="0.35">
      <c r="A725" t="s">
        <v>1189</v>
      </c>
      <c r="B725">
        <v>192</v>
      </c>
    </row>
    <row r="726" spans="1:2" x14ac:dyDescent="0.35">
      <c r="A726" t="s">
        <v>1190</v>
      </c>
      <c r="B726">
        <v>11400</v>
      </c>
    </row>
    <row r="727" spans="1:2" x14ac:dyDescent="0.35">
      <c r="A727" t="s">
        <v>1191</v>
      </c>
      <c r="B727">
        <v>5700</v>
      </c>
    </row>
    <row r="728" spans="1:2" x14ac:dyDescent="0.35">
      <c r="A728" t="s">
        <v>1192</v>
      </c>
      <c r="B728">
        <v>1024</v>
      </c>
    </row>
    <row r="729" spans="1:2" x14ac:dyDescent="0.35">
      <c r="A729" t="s">
        <v>1193</v>
      </c>
      <c r="B729">
        <v>1750</v>
      </c>
    </row>
    <row r="730" spans="1:2" x14ac:dyDescent="0.35">
      <c r="A730" t="s">
        <v>1194</v>
      </c>
      <c r="B730">
        <v>1750</v>
      </c>
    </row>
    <row r="731" spans="1:2" x14ac:dyDescent="0.35">
      <c r="A731" t="s">
        <v>1195</v>
      </c>
      <c r="B731">
        <v>1792</v>
      </c>
    </row>
    <row r="732" spans="1:2" x14ac:dyDescent="0.35">
      <c r="A732" t="s">
        <v>1196</v>
      </c>
      <c r="B732">
        <v>1024</v>
      </c>
    </row>
    <row r="733" spans="1:2" x14ac:dyDescent="0.35">
      <c r="A733" t="s">
        <v>1197</v>
      </c>
      <c r="B733">
        <v>512</v>
      </c>
    </row>
    <row r="734" spans="1:2" x14ac:dyDescent="0.35">
      <c r="A734" t="s">
        <v>1198</v>
      </c>
      <c r="B734">
        <v>1792</v>
      </c>
    </row>
    <row r="735" spans="1:2" x14ac:dyDescent="0.35">
      <c r="A735" t="s">
        <v>1199</v>
      </c>
      <c r="B735">
        <v>1792</v>
      </c>
    </row>
    <row r="736" spans="1:2" x14ac:dyDescent="0.35">
      <c r="A736" t="s">
        <v>1200</v>
      </c>
      <c r="B736">
        <v>1792</v>
      </c>
    </row>
    <row r="737" spans="1:2" x14ac:dyDescent="0.35">
      <c r="A737" t="s">
        <v>1201</v>
      </c>
      <c r="B737">
        <v>1024</v>
      </c>
    </row>
    <row r="738" spans="1:2" x14ac:dyDescent="0.35">
      <c r="A738" t="s">
        <v>1202</v>
      </c>
      <c r="B738">
        <v>1024</v>
      </c>
    </row>
    <row r="739" spans="1:2" x14ac:dyDescent="0.35">
      <c r="A739" t="s">
        <v>1203</v>
      </c>
      <c r="B739">
        <v>219</v>
      </c>
    </row>
    <row r="740" spans="1:2" x14ac:dyDescent="0.35">
      <c r="A740" t="s">
        <v>1204</v>
      </c>
      <c r="B740">
        <v>219</v>
      </c>
    </row>
    <row r="741" spans="1:2" x14ac:dyDescent="0.35">
      <c r="A741" t="s">
        <v>1205</v>
      </c>
      <c r="B741">
        <v>219</v>
      </c>
    </row>
    <row r="742" spans="1:2" x14ac:dyDescent="0.35">
      <c r="A742" t="s">
        <v>1206</v>
      </c>
      <c r="B742">
        <v>112</v>
      </c>
    </row>
    <row r="743" spans="1:2" x14ac:dyDescent="0.35">
      <c r="A743" t="s">
        <v>1207</v>
      </c>
      <c r="B743">
        <v>112</v>
      </c>
    </row>
    <row r="744" spans="1:2" x14ac:dyDescent="0.35">
      <c r="A744" t="s">
        <v>1208</v>
      </c>
      <c r="B744">
        <v>224</v>
      </c>
    </row>
    <row r="745" spans="1:2" x14ac:dyDescent="0.35">
      <c r="A745" t="s">
        <v>1209</v>
      </c>
      <c r="B745">
        <v>224</v>
      </c>
    </row>
    <row r="746" spans="1:2" x14ac:dyDescent="0.35">
      <c r="A746" t="s">
        <v>1210</v>
      </c>
      <c r="B746">
        <v>110</v>
      </c>
    </row>
    <row r="747" spans="1:2" x14ac:dyDescent="0.35">
      <c r="A747" t="s">
        <v>1211</v>
      </c>
      <c r="B747">
        <v>224</v>
      </c>
    </row>
    <row r="748" spans="1:2" x14ac:dyDescent="0.35">
      <c r="A748" t="s">
        <v>1212</v>
      </c>
      <c r="B748">
        <v>224</v>
      </c>
    </row>
    <row r="749" spans="1:2" x14ac:dyDescent="0.35">
      <c r="A749" t="s">
        <v>1213</v>
      </c>
      <c r="B749">
        <v>224</v>
      </c>
    </row>
    <row r="750" spans="1:2" x14ac:dyDescent="0.35">
      <c r="A750" t="s">
        <v>1214</v>
      </c>
      <c r="B750">
        <v>224</v>
      </c>
    </row>
    <row r="751" spans="1:2" x14ac:dyDescent="0.35">
      <c r="A751" t="s">
        <v>1215</v>
      </c>
      <c r="B751">
        <v>448</v>
      </c>
    </row>
    <row r="752" spans="1:2" x14ac:dyDescent="0.35">
      <c r="A752" t="s">
        <v>1216</v>
      </c>
      <c r="B752">
        <v>448</v>
      </c>
    </row>
    <row r="753" spans="1:2" x14ac:dyDescent="0.35">
      <c r="A753" t="s">
        <v>1217</v>
      </c>
      <c r="B753">
        <v>448</v>
      </c>
    </row>
    <row r="754" spans="1:2" x14ac:dyDescent="0.35">
      <c r="A754" t="s">
        <v>1218</v>
      </c>
      <c r="B754">
        <v>448</v>
      </c>
    </row>
    <row r="755" spans="1:2" x14ac:dyDescent="0.35">
      <c r="A755" t="s">
        <v>1219</v>
      </c>
      <c r="B755">
        <v>28</v>
      </c>
    </row>
    <row r="756" spans="1:2" x14ac:dyDescent="0.35">
      <c r="A756" t="s">
        <v>1220</v>
      </c>
      <c r="B756">
        <v>56</v>
      </c>
    </row>
    <row r="757" spans="1:2" x14ac:dyDescent="0.35">
      <c r="A757" t="s">
        <v>1221</v>
      </c>
      <c r="B757">
        <v>56</v>
      </c>
    </row>
    <row r="758" spans="1:2" x14ac:dyDescent="0.35">
      <c r="A758" t="s">
        <v>1222</v>
      </c>
      <c r="B758">
        <v>448</v>
      </c>
    </row>
    <row r="759" spans="1:2" x14ac:dyDescent="0.35">
      <c r="A759" t="s">
        <v>1223</v>
      </c>
      <c r="B759">
        <v>112</v>
      </c>
    </row>
    <row r="760" spans="1:2" x14ac:dyDescent="0.35">
      <c r="A760" t="s">
        <v>1224</v>
      </c>
      <c r="B760">
        <v>112</v>
      </c>
    </row>
    <row r="761" spans="1:2" x14ac:dyDescent="0.35">
      <c r="A761" t="s">
        <v>1225</v>
      </c>
      <c r="B761">
        <v>56</v>
      </c>
    </row>
    <row r="762" spans="1:2" x14ac:dyDescent="0.35">
      <c r="A762" t="s">
        <v>1226</v>
      </c>
      <c r="B762">
        <v>224</v>
      </c>
    </row>
    <row r="763" spans="1:2" x14ac:dyDescent="0.35">
      <c r="A763" t="s">
        <v>1227</v>
      </c>
      <c r="B763">
        <v>448</v>
      </c>
    </row>
    <row r="764" spans="1:2" x14ac:dyDescent="0.35">
      <c r="A764" t="s">
        <v>1228</v>
      </c>
      <c r="B764">
        <v>448</v>
      </c>
    </row>
    <row r="765" spans="1:2" x14ac:dyDescent="0.35">
      <c r="A765" t="s">
        <v>1229</v>
      </c>
      <c r="B765">
        <v>672</v>
      </c>
    </row>
    <row r="766" spans="1:2" x14ac:dyDescent="0.35">
      <c r="A766" t="s">
        <v>1230</v>
      </c>
      <c r="B766">
        <v>112</v>
      </c>
    </row>
    <row r="767" spans="1:2" x14ac:dyDescent="0.35">
      <c r="A767" t="s">
        <v>1231</v>
      </c>
      <c r="B767">
        <v>112</v>
      </c>
    </row>
    <row r="768" spans="1:2" x14ac:dyDescent="0.35">
      <c r="A768" t="s">
        <v>1232</v>
      </c>
      <c r="B768">
        <v>112</v>
      </c>
    </row>
    <row r="769" spans="1:2" x14ac:dyDescent="0.35">
      <c r="A769" t="s">
        <v>1233</v>
      </c>
      <c r="B769">
        <v>56</v>
      </c>
    </row>
    <row r="770" spans="1:2" x14ac:dyDescent="0.35">
      <c r="A770" t="s">
        <v>1234</v>
      </c>
      <c r="B770">
        <v>224</v>
      </c>
    </row>
    <row r="771" spans="1:2" x14ac:dyDescent="0.35">
      <c r="A771" t="s">
        <v>1235</v>
      </c>
      <c r="B771">
        <v>224</v>
      </c>
    </row>
    <row r="772" spans="1:2" x14ac:dyDescent="0.35">
      <c r="A772" t="s">
        <v>1236</v>
      </c>
      <c r="B772">
        <v>112</v>
      </c>
    </row>
    <row r="773" spans="1:2" x14ac:dyDescent="0.35">
      <c r="A773" t="s">
        <v>1237</v>
      </c>
      <c r="B773">
        <v>448</v>
      </c>
    </row>
    <row r="774" spans="1:2" x14ac:dyDescent="0.35">
      <c r="A774" t="s">
        <v>1238</v>
      </c>
      <c r="B774">
        <v>14</v>
      </c>
    </row>
    <row r="775" spans="1:2" x14ac:dyDescent="0.35">
      <c r="A775" t="s">
        <v>1239</v>
      </c>
      <c r="B775">
        <v>56</v>
      </c>
    </row>
    <row r="776" spans="1:2" x14ac:dyDescent="0.35">
      <c r="A776" t="s">
        <v>1240</v>
      </c>
      <c r="B776">
        <v>28</v>
      </c>
    </row>
    <row r="777" spans="1:2" x14ac:dyDescent="0.35">
      <c r="A777" t="s">
        <v>1241</v>
      </c>
      <c r="B777">
        <v>64</v>
      </c>
    </row>
    <row r="778" spans="1:2" x14ac:dyDescent="0.35">
      <c r="A778" t="s">
        <v>1242</v>
      </c>
      <c r="B778">
        <v>120</v>
      </c>
    </row>
    <row r="779" spans="1:2" x14ac:dyDescent="0.35">
      <c r="A779" t="s">
        <v>1243</v>
      </c>
      <c r="B779">
        <v>16</v>
      </c>
    </row>
    <row r="780" spans="1:2" x14ac:dyDescent="0.35">
      <c r="A780" t="s">
        <v>1244</v>
      </c>
      <c r="B780">
        <v>240</v>
      </c>
    </row>
    <row r="781" spans="1:2" x14ac:dyDescent="0.35">
      <c r="A781" t="s">
        <v>1245</v>
      </c>
      <c r="B781">
        <v>32</v>
      </c>
    </row>
    <row r="782" spans="1:2" x14ac:dyDescent="0.35">
      <c r="A782" t="s">
        <v>1246</v>
      </c>
      <c r="B782">
        <v>16</v>
      </c>
    </row>
    <row r="783" spans="1:2" x14ac:dyDescent="0.35">
      <c r="A783" t="s">
        <v>1247</v>
      </c>
      <c r="B783">
        <v>2</v>
      </c>
    </row>
    <row r="784" spans="1:2" x14ac:dyDescent="0.35">
      <c r="A784" t="s">
        <v>1248</v>
      </c>
      <c r="B784">
        <v>4</v>
      </c>
    </row>
    <row r="785" spans="1:2" x14ac:dyDescent="0.35">
      <c r="A785" t="s">
        <v>1249</v>
      </c>
      <c r="B785">
        <v>8</v>
      </c>
    </row>
    <row r="786" spans="1:2" x14ac:dyDescent="0.35">
      <c r="A786" t="s">
        <v>1250</v>
      </c>
      <c r="B786">
        <v>128</v>
      </c>
    </row>
    <row r="787" spans="1:2" x14ac:dyDescent="0.35">
      <c r="A787" t="s">
        <v>1251</v>
      </c>
      <c r="B787">
        <v>16</v>
      </c>
    </row>
    <row r="788" spans="1:2" x14ac:dyDescent="0.35">
      <c r="A788" t="s">
        <v>1252</v>
      </c>
      <c r="B788">
        <v>32</v>
      </c>
    </row>
    <row r="789" spans="1:2" x14ac:dyDescent="0.35">
      <c r="A789" t="s">
        <v>1253</v>
      </c>
      <c r="B789">
        <v>64</v>
      </c>
    </row>
    <row r="790" spans="1:2" x14ac:dyDescent="0.35">
      <c r="A790" t="s">
        <v>1254</v>
      </c>
      <c r="B790">
        <v>4</v>
      </c>
    </row>
    <row r="791" spans="1:2" x14ac:dyDescent="0.35">
      <c r="A791" t="s">
        <v>1255</v>
      </c>
      <c r="B791">
        <v>1</v>
      </c>
    </row>
    <row r="792" spans="1:2" x14ac:dyDescent="0.35">
      <c r="A792" t="s">
        <v>1256</v>
      </c>
      <c r="B792">
        <v>2</v>
      </c>
    </row>
    <row r="793" spans="1:2" x14ac:dyDescent="0.35">
      <c r="A793" t="s">
        <v>1257</v>
      </c>
      <c r="B793">
        <v>64</v>
      </c>
    </row>
    <row r="794" spans="1:2" x14ac:dyDescent="0.35">
      <c r="A794" t="s">
        <v>1258</v>
      </c>
      <c r="B794">
        <v>8</v>
      </c>
    </row>
    <row r="795" spans="1:2" x14ac:dyDescent="0.35">
      <c r="A795" t="s">
        <v>1259</v>
      </c>
      <c r="B795">
        <v>16</v>
      </c>
    </row>
    <row r="796" spans="1:2" x14ac:dyDescent="0.35">
      <c r="A796" t="s">
        <v>1260</v>
      </c>
      <c r="B796">
        <v>32</v>
      </c>
    </row>
    <row r="797" spans="1:2" x14ac:dyDescent="0.35">
      <c r="A797" t="s">
        <v>1261</v>
      </c>
      <c r="B797">
        <v>0.6</v>
      </c>
    </row>
    <row r="798" spans="1:2" x14ac:dyDescent="0.35">
      <c r="A798" t="s">
        <v>1262</v>
      </c>
      <c r="B798">
        <v>1.7</v>
      </c>
    </row>
    <row r="799" spans="1:2" x14ac:dyDescent="0.35">
      <c r="A799" t="s">
        <v>1263</v>
      </c>
      <c r="B799">
        <v>1433.6</v>
      </c>
    </row>
    <row r="800" spans="1:2" x14ac:dyDescent="0.35">
      <c r="A800" t="s">
        <v>1264</v>
      </c>
      <c r="B800">
        <v>3844</v>
      </c>
    </row>
    <row r="801" spans="1:2" x14ac:dyDescent="0.35">
      <c r="A801" t="s">
        <v>1265</v>
      </c>
      <c r="B801">
        <v>961</v>
      </c>
    </row>
    <row r="802" spans="1:2" x14ac:dyDescent="0.35">
      <c r="A802" t="s">
        <v>1266</v>
      </c>
      <c r="B802">
        <v>1922</v>
      </c>
    </row>
    <row r="803" spans="1:2" x14ac:dyDescent="0.35">
      <c r="A803" t="s">
        <v>1267</v>
      </c>
      <c r="B803">
        <v>5888</v>
      </c>
    </row>
    <row r="804" spans="1:2" x14ac:dyDescent="0.35">
      <c r="A804" t="s">
        <v>1268</v>
      </c>
      <c r="B804">
        <v>11776</v>
      </c>
    </row>
    <row r="805" spans="1:2" x14ac:dyDescent="0.35">
      <c r="A805" t="s">
        <v>1269</v>
      </c>
      <c r="B805">
        <v>14.4</v>
      </c>
    </row>
    <row r="806" spans="1:2" x14ac:dyDescent="0.35">
      <c r="A806" t="s">
        <v>1270</v>
      </c>
      <c r="B806">
        <v>1.8</v>
      </c>
    </row>
    <row r="807" spans="1:2" x14ac:dyDescent="0.35">
      <c r="A807" t="s">
        <v>1271</v>
      </c>
      <c r="B807">
        <v>28.8</v>
      </c>
    </row>
    <row r="808" spans="1:2" x14ac:dyDescent="0.35">
      <c r="A808" t="s">
        <v>1272</v>
      </c>
      <c r="B808">
        <v>3.6</v>
      </c>
    </row>
    <row r="809" spans="1:2" x14ac:dyDescent="0.35">
      <c r="A809" t="s">
        <v>1273</v>
      </c>
      <c r="B809">
        <v>57.6</v>
      </c>
    </row>
    <row r="810" spans="1:2" x14ac:dyDescent="0.35">
      <c r="A810" t="s">
        <v>1274</v>
      </c>
      <c r="B810">
        <v>7.2</v>
      </c>
    </row>
    <row r="811" spans="1:2" x14ac:dyDescent="0.35">
      <c r="A811" t="s">
        <v>1275</v>
      </c>
      <c r="B811">
        <v>86.4</v>
      </c>
    </row>
    <row r="812" spans="1:2" x14ac:dyDescent="0.35">
      <c r="A812" t="s">
        <v>1276</v>
      </c>
      <c r="B812">
        <v>104</v>
      </c>
    </row>
    <row r="813" spans="1:2" x14ac:dyDescent="0.35">
      <c r="A813" t="s">
        <v>1277</v>
      </c>
      <c r="B813">
        <v>13</v>
      </c>
    </row>
    <row r="814" spans="1:2" x14ac:dyDescent="0.35">
      <c r="A814" t="s">
        <v>1278</v>
      </c>
      <c r="B814">
        <v>208</v>
      </c>
    </row>
    <row r="815" spans="1:2" x14ac:dyDescent="0.35">
      <c r="A815" t="s">
        <v>1279</v>
      </c>
      <c r="B815">
        <v>26</v>
      </c>
    </row>
    <row r="816" spans="1:2" x14ac:dyDescent="0.35">
      <c r="A816" t="s">
        <v>1280</v>
      </c>
      <c r="B816">
        <v>416</v>
      </c>
    </row>
    <row r="817" spans="1:2" x14ac:dyDescent="0.35">
      <c r="A817" t="s">
        <v>1281</v>
      </c>
      <c r="B817">
        <v>52</v>
      </c>
    </row>
    <row r="818" spans="1:2" x14ac:dyDescent="0.35">
      <c r="A818" t="s">
        <v>1282</v>
      </c>
      <c r="B818">
        <v>624</v>
      </c>
    </row>
    <row r="819" spans="1:2" x14ac:dyDescent="0.35">
      <c r="A819" t="s">
        <v>1283</v>
      </c>
      <c r="B819">
        <v>3.75</v>
      </c>
    </row>
    <row r="820" spans="1:2" x14ac:dyDescent="0.35">
      <c r="A820" t="s">
        <v>1284</v>
      </c>
      <c r="B820">
        <v>60</v>
      </c>
    </row>
    <row r="821" spans="1:2" x14ac:dyDescent="0.35">
      <c r="A821" t="s">
        <v>1285</v>
      </c>
      <c r="B821">
        <v>7.5</v>
      </c>
    </row>
    <row r="822" spans="1:2" x14ac:dyDescent="0.35">
      <c r="A822" t="s">
        <v>1286</v>
      </c>
      <c r="B822">
        <v>120</v>
      </c>
    </row>
    <row r="823" spans="1:2" x14ac:dyDescent="0.35">
      <c r="A823" t="s">
        <v>1287</v>
      </c>
      <c r="B823">
        <v>15</v>
      </c>
    </row>
    <row r="824" spans="1:2" x14ac:dyDescent="0.35">
      <c r="A824" t="s">
        <v>1288</v>
      </c>
      <c r="B824">
        <v>240</v>
      </c>
    </row>
    <row r="825" spans="1:2" x14ac:dyDescent="0.35">
      <c r="A825" t="s">
        <v>1289</v>
      </c>
      <c r="B825">
        <v>30</v>
      </c>
    </row>
    <row r="826" spans="1:2" x14ac:dyDescent="0.35">
      <c r="A826" t="s">
        <v>1290</v>
      </c>
      <c r="B826">
        <v>360</v>
      </c>
    </row>
    <row r="827" spans="1:2" x14ac:dyDescent="0.35">
      <c r="A827" t="s">
        <v>1291</v>
      </c>
      <c r="B827">
        <v>128</v>
      </c>
    </row>
    <row r="828" spans="1:2" x14ac:dyDescent="0.35">
      <c r="A828" t="s">
        <v>1292</v>
      </c>
      <c r="B828">
        <v>16</v>
      </c>
    </row>
    <row r="829" spans="1:2" x14ac:dyDescent="0.35">
      <c r="A829" t="s">
        <v>1293</v>
      </c>
      <c r="B829">
        <v>2</v>
      </c>
    </row>
    <row r="830" spans="1:2" x14ac:dyDescent="0.35">
      <c r="A830" t="s">
        <v>1294</v>
      </c>
      <c r="B830">
        <v>224</v>
      </c>
    </row>
    <row r="831" spans="1:2" x14ac:dyDescent="0.35">
      <c r="A831" t="s">
        <v>1295</v>
      </c>
      <c r="B831">
        <v>32</v>
      </c>
    </row>
    <row r="832" spans="1:2" x14ac:dyDescent="0.35">
      <c r="A832" t="s">
        <v>1296</v>
      </c>
      <c r="B832">
        <v>4</v>
      </c>
    </row>
    <row r="833" spans="1:2" x14ac:dyDescent="0.35">
      <c r="A833" t="s">
        <v>1297</v>
      </c>
      <c r="B833">
        <v>48</v>
      </c>
    </row>
    <row r="834" spans="1:2" x14ac:dyDescent="0.35">
      <c r="A834" t="s">
        <v>1298</v>
      </c>
      <c r="B834">
        <v>64</v>
      </c>
    </row>
    <row r="835" spans="1:2" x14ac:dyDescent="0.35">
      <c r="A835" t="s">
        <v>1299</v>
      </c>
      <c r="B835">
        <v>8</v>
      </c>
    </row>
    <row r="836" spans="1:2" x14ac:dyDescent="0.35">
      <c r="A836" t="s">
        <v>1300</v>
      </c>
      <c r="B836">
        <v>80</v>
      </c>
    </row>
    <row r="837" spans="1:2" x14ac:dyDescent="0.35">
      <c r="A837" t="s">
        <v>1301</v>
      </c>
      <c r="B837">
        <v>96</v>
      </c>
    </row>
    <row r="838" spans="1:2" x14ac:dyDescent="0.35">
      <c r="A838" t="s">
        <v>1302</v>
      </c>
      <c r="B838">
        <v>128</v>
      </c>
    </row>
    <row r="839" spans="1:2" x14ac:dyDescent="0.35">
      <c r="A839" t="s">
        <v>1303</v>
      </c>
      <c r="B839">
        <v>16</v>
      </c>
    </row>
    <row r="840" spans="1:2" x14ac:dyDescent="0.35">
      <c r="A840" t="s">
        <v>1304</v>
      </c>
      <c r="B840">
        <v>256</v>
      </c>
    </row>
    <row r="841" spans="1:2" x14ac:dyDescent="0.35">
      <c r="A841" t="s">
        <v>1305</v>
      </c>
      <c r="B841">
        <v>32</v>
      </c>
    </row>
    <row r="842" spans="1:2" x14ac:dyDescent="0.35">
      <c r="A842" t="s">
        <v>1306</v>
      </c>
      <c r="B842">
        <v>384</v>
      </c>
    </row>
    <row r="843" spans="1:2" x14ac:dyDescent="0.35">
      <c r="A843" t="s">
        <v>1307</v>
      </c>
      <c r="B843">
        <v>512</v>
      </c>
    </row>
    <row r="844" spans="1:2" x14ac:dyDescent="0.35">
      <c r="A844" t="s">
        <v>1308</v>
      </c>
      <c r="B844">
        <v>64</v>
      </c>
    </row>
    <row r="845" spans="1:2" x14ac:dyDescent="0.35">
      <c r="A845" t="s">
        <v>1309</v>
      </c>
      <c r="B845">
        <v>640</v>
      </c>
    </row>
    <row r="846" spans="1:2" x14ac:dyDescent="0.35">
      <c r="A846" t="s">
        <v>1310</v>
      </c>
      <c r="B846">
        <v>768</v>
      </c>
    </row>
    <row r="847" spans="1:2" x14ac:dyDescent="0.35">
      <c r="A847" t="s">
        <v>1311</v>
      </c>
      <c r="B847">
        <v>512</v>
      </c>
    </row>
    <row r="848" spans="1:2" x14ac:dyDescent="0.35">
      <c r="A848" t="s">
        <v>1312</v>
      </c>
      <c r="B848">
        <v>64</v>
      </c>
    </row>
    <row r="849" spans="1:2" x14ac:dyDescent="0.35">
      <c r="A849" t="s">
        <v>1313</v>
      </c>
      <c r="B849">
        <v>8</v>
      </c>
    </row>
    <row r="850" spans="1:2" x14ac:dyDescent="0.35">
      <c r="A850" t="s">
        <v>1314</v>
      </c>
      <c r="B850">
        <v>896</v>
      </c>
    </row>
    <row r="851" spans="1:2" x14ac:dyDescent="0.35">
      <c r="A851" t="s">
        <v>1315</v>
      </c>
      <c r="B851">
        <v>128</v>
      </c>
    </row>
    <row r="852" spans="1:2" x14ac:dyDescent="0.35">
      <c r="A852" t="s">
        <v>1316</v>
      </c>
      <c r="B852">
        <v>16</v>
      </c>
    </row>
    <row r="853" spans="1:2" x14ac:dyDescent="0.35">
      <c r="A853" t="s">
        <v>1317</v>
      </c>
      <c r="B853">
        <v>192</v>
      </c>
    </row>
    <row r="854" spans="1:2" x14ac:dyDescent="0.35">
      <c r="A854" t="s">
        <v>1318</v>
      </c>
      <c r="B854">
        <v>256</v>
      </c>
    </row>
    <row r="855" spans="1:2" x14ac:dyDescent="0.35">
      <c r="A855" t="s">
        <v>1319</v>
      </c>
      <c r="B855">
        <v>32</v>
      </c>
    </row>
    <row r="856" spans="1:2" x14ac:dyDescent="0.35">
      <c r="A856" t="s">
        <v>1320</v>
      </c>
      <c r="B856">
        <v>320</v>
      </c>
    </row>
    <row r="857" spans="1:2" x14ac:dyDescent="0.35">
      <c r="A857" t="s">
        <v>1321</v>
      </c>
      <c r="B857">
        <v>384</v>
      </c>
    </row>
    <row r="858" spans="1:2" x14ac:dyDescent="0.35">
      <c r="A858" t="s">
        <v>1322</v>
      </c>
      <c r="B858">
        <v>16</v>
      </c>
    </row>
    <row r="859" spans="1:2" x14ac:dyDescent="0.35">
      <c r="A859" t="s">
        <v>1323</v>
      </c>
      <c r="B859">
        <v>2</v>
      </c>
    </row>
    <row r="860" spans="1:2" x14ac:dyDescent="0.35">
      <c r="A860" t="s">
        <v>1324</v>
      </c>
      <c r="B860">
        <v>32</v>
      </c>
    </row>
    <row r="861" spans="1:2" x14ac:dyDescent="0.35">
      <c r="A861" t="s">
        <v>1325</v>
      </c>
      <c r="B861">
        <v>4</v>
      </c>
    </row>
    <row r="862" spans="1:2" x14ac:dyDescent="0.35">
      <c r="A862" t="s">
        <v>1326</v>
      </c>
      <c r="B862">
        <v>48</v>
      </c>
    </row>
    <row r="863" spans="1:2" x14ac:dyDescent="0.35">
      <c r="A863" t="s">
        <v>1327</v>
      </c>
      <c r="B863">
        <v>64</v>
      </c>
    </row>
    <row r="864" spans="1:2" x14ac:dyDescent="0.35">
      <c r="A864" t="s">
        <v>1328</v>
      </c>
      <c r="B864">
        <v>8</v>
      </c>
    </row>
    <row r="865" spans="1:2" x14ac:dyDescent="0.35">
      <c r="A865" t="s">
        <v>1329</v>
      </c>
      <c r="B865">
        <v>80</v>
      </c>
    </row>
    <row r="866" spans="1:2" x14ac:dyDescent="0.35">
      <c r="A866" t="s">
        <v>1330</v>
      </c>
      <c r="B866">
        <v>128</v>
      </c>
    </row>
    <row r="867" spans="1:2" x14ac:dyDescent="0.35">
      <c r="A867" t="s">
        <v>1331</v>
      </c>
      <c r="B867">
        <v>16</v>
      </c>
    </row>
    <row r="868" spans="1:2" x14ac:dyDescent="0.35">
      <c r="A868" t="s">
        <v>1332</v>
      </c>
      <c r="B868">
        <v>256</v>
      </c>
    </row>
    <row r="869" spans="1:2" x14ac:dyDescent="0.35">
      <c r="A869" t="s">
        <v>1333</v>
      </c>
      <c r="B869">
        <v>32</v>
      </c>
    </row>
    <row r="870" spans="1:2" x14ac:dyDescent="0.35">
      <c r="A870" t="s">
        <v>1334</v>
      </c>
      <c r="B870">
        <v>384</v>
      </c>
    </row>
    <row r="871" spans="1:2" x14ac:dyDescent="0.35">
      <c r="A871" t="s">
        <v>1335</v>
      </c>
      <c r="B871">
        <v>512</v>
      </c>
    </row>
    <row r="872" spans="1:2" x14ac:dyDescent="0.35">
      <c r="A872" t="s">
        <v>1336</v>
      </c>
      <c r="B872">
        <v>64</v>
      </c>
    </row>
    <row r="873" spans="1:2" x14ac:dyDescent="0.35">
      <c r="A873" t="s">
        <v>1337</v>
      </c>
      <c r="B873">
        <v>640</v>
      </c>
    </row>
    <row r="874" spans="1:2" x14ac:dyDescent="0.35">
      <c r="A874" t="s">
        <v>1338</v>
      </c>
      <c r="B874">
        <v>64</v>
      </c>
    </row>
    <row r="875" spans="1:2" x14ac:dyDescent="0.35">
      <c r="A875" t="s">
        <v>1339</v>
      </c>
      <c r="B875">
        <v>8</v>
      </c>
    </row>
    <row r="876" spans="1:2" x14ac:dyDescent="0.35">
      <c r="A876" t="s">
        <v>1340</v>
      </c>
      <c r="B876">
        <v>128</v>
      </c>
    </row>
    <row r="877" spans="1:2" x14ac:dyDescent="0.35">
      <c r="A877" t="s">
        <v>1341</v>
      </c>
      <c r="B877">
        <v>16</v>
      </c>
    </row>
    <row r="878" spans="1:2" x14ac:dyDescent="0.35">
      <c r="A878" t="s">
        <v>1342</v>
      </c>
      <c r="B878">
        <v>192</v>
      </c>
    </row>
    <row r="879" spans="1:2" x14ac:dyDescent="0.35">
      <c r="A879" t="s">
        <v>1343</v>
      </c>
      <c r="B879">
        <v>256</v>
      </c>
    </row>
    <row r="880" spans="1:2" x14ac:dyDescent="0.35">
      <c r="A880" t="s">
        <v>1344</v>
      </c>
      <c r="B880">
        <v>32</v>
      </c>
    </row>
    <row r="881" spans="1:2" x14ac:dyDescent="0.35">
      <c r="A881" t="s">
        <v>1345</v>
      </c>
      <c r="B881">
        <v>320</v>
      </c>
    </row>
  </sheetData>
  <autoFilter ref="A1:C1" xr:uid="{00000000-0009-0000-0000-000002000000}">
    <sortState xmlns:xlrd2="http://schemas.microsoft.com/office/spreadsheetml/2017/richdata2" ref="A2:C871">
      <sortCondition ref="A1"/>
    </sortState>
  </autoFilter>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cf55b26e-662a-4b5b-85dc-af1b3e26ec8b">
      <UserInfo>
        <DisplayName>Johns, Brian</DisplayName>
        <AccountId>2719</AccountId>
        <AccountType/>
      </UserInfo>
    </SharedWithUsers>
    <Asset_x005f_x0020_Category xmlns="CF55B26E-662A-4B5B-85DC-AF1B3E26EC8B">Sales Tools</Asset_x005f_x0020_Category>
    <Sales_x005f_x0020_Plays xmlns="CF55B26E-662A-4B5B-85DC-AF1B3E26EC8B" xsi:nil="true"/>
    <Buyer_x005f_x0027_s_x005f_x0020_Role xmlns="CF55B26E-662A-4B5B-85DC-AF1B3E26EC8B"/>
    <APM_x005f_x0020_Sales_x005f_x0020_Process_x005f_x0020_Stage xmlns="CF55B26E-662A-4B5B-85DC-AF1B3E26EC8B"/>
    <Buying_x005f_x0020_Stage xmlns="CF55B26E-662A-4B5B-85DC-AF1B3E26EC8B"/>
    <Content_x005f_x0020_Branding xmlns="CF55B26E-662A-4B5B-85DC-AF1B3E26EC8B" xsi:nil="true"/>
    <Solutions xmlns="CF55B26E-662A-4B5B-85DC-AF1B3E26EC8B"/>
    <Industry_x005f_x002F__x005f_x0020_Vertical xmlns="CF55B26E-662A-4B5B-85DC-AF1B3E26EC8B"/>
    <Product xmlns="CF55B26E-662A-4B5B-85DC-AF1B3E26EC8B"/>
    <Technology_x005f_x0020__x005f_x0026__x005f_x0020_App_x005f_x0020_Environment xmlns="CF55B26E-662A-4B5B-85DC-AF1B3E26EC8B"/>
    <Region xmlns="CF55B26E-662A-4B5B-85DC-AF1B3E26EC8B"/>
    <Internal_x005f_x0020_Only xmlns="CF55B26E-662A-4B5B-85DC-AF1B3E26EC8B" xsi:nil="true"/>
    <_dlc_DocId xmlns="cf55b26e-662a-4b5b-85dc-af1b3e26ec8b">54WAUMCKSFZ3-792298-103</_dlc_DocId>
    <_dlc_DocIdUrl xmlns="cf55b26e-662a-4b5b-85dc-af1b3e26ec8b">
      <Url>https://dynatrace.sharepoint.com/sites/apmdoccenter/_layouts/15/DocIdRedir.aspx?ID=54WAUMCKSFZ3-792298-103</Url>
      <Description>54WAUMCKSFZ3-792298-103</Description>
    </_dlc_DocIdUrl>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BF2E478D41D2E438935B0172BF1E1B6" ma:contentTypeVersion="4" ma:contentTypeDescription="Create a new document." ma:contentTypeScope="" ma:versionID="7c793dd29245a4d1d81742afa2d5abd2">
  <xsd:schema xmlns:xsd="http://www.w3.org/2001/XMLSchema" xmlns:xs="http://www.w3.org/2001/XMLSchema" xmlns:p="http://schemas.microsoft.com/office/2006/metadata/properties" xmlns:ns2="cf55b26e-662a-4b5b-85dc-af1b3e26ec8b" xmlns:ns3="CF55B26E-662A-4B5B-85DC-AF1B3E26EC8B" xmlns:ns4="93c251c0-932f-4b71-9114-2984a2bc6120" targetNamespace="http://schemas.microsoft.com/office/2006/metadata/properties" ma:root="true" ma:fieldsID="4d05db85149f44c3e0e98dc9fc2cdf19" ns2:_="" ns3:_="" ns4:_="">
    <xsd:import namespace="cf55b26e-662a-4b5b-85dc-af1b3e26ec8b"/>
    <xsd:import namespace="CF55B26E-662A-4B5B-85DC-AF1B3E26EC8B"/>
    <xsd:import namespace="93c251c0-932f-4b71-9114-2984a2bc6120"/>
    <xsd:element name="properties">
      <xsd:complexType>
        <xsd:sequence>
          <xsd:element name="documentManagement">
            <xsd:complexType>
              <xsd:all>
                <xsd:element ref="ns2:_dlc_DocId" minOccurs="0"/>
                <xsd:element ref="ns2:_dlc_DocIdUrl" minOccurs="0"/>
                <xsd:element ref="ns2:_dlc_DocIdPersistId" minOccurs="0"/>
                <xsd:element ref="ns3:APM_x005f_x0020_Sales_x005f_x0020_Process_x005f_x0020_Stage" minOccurs="0"/>
                <xsd:element ref="ns3:Asset_x005f_x0020_Category"/>
                <xsd:element ref="ns3:Buyer_x005f_x0027_s_x005f_x0020_Role" minOccurs="0"/>
                <xsd:element ref="ns3:Buying_x005f_x0020_Stage" minOccurs="0"/>
                <xsd:element ref="ns3:Content_x005f_x0020_Branding" minOccurs="0"/>
                <xsd:element ref="ns3:Industry_x005f_x002F__x005f_x0020_Vertical" minOccurs="0"/>
                <xsd:element ref="ns3:Internal_x005f_x0020_Only" minOccurs="0"/>
                <xsd:element ref="ns3:Product" minOccurs="0"/>
                <xsd:element ref="ns3:Region" minOccurs="0"/>
                <xsd:element ref="ns3:Sales_x005f_x0020_Plays" minOccurs="0"/>
                <xsd:element ref="ns3:Solutions" minOccurs="0"/>
                <xsd:element ref="ns3:Technology_x005f_x0020__x005f_x0026__x005f_x0020_App_x005f_x0020_Environment" minOccurs="0"/>
                <xsd:element ref="ns4:MediaServiceMetadata" minOccurs="0"/>
                <xsd:element ref="ns4:MediaServiceFastMetadata" minOccurs="0"/>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f55b26e-662a-4b5b-85dc-af1b3e26ec8b"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haredWithUsers" ma:index="2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6"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F55B26E-662A-4B5B-85DC-AF1B3E26EC8B" elementFormDefault="qualified">
    <xsd:import namespace="http://schemas.microsoft.com/office/2006/documentManagement/types"/>
    <xsd:import namespace="http://schemas.microsoft.com/office/infopath/2007/PartnerControls"/>
    <xsd:element name="APM_x005f_x0020_Sales_x005f_x0020_Process_x005f_x0020_Stage" ma:index="11" nillable="true" ma:displayName="APM Sales Process Stage" ma:internalName="APM_x0020_Sales_x0020_Process_x0020_Stage" ma:readOnly="false">
      <xsd:complexType>
        <xsd:complexContent>
          <xsd:extension base="dms:MultiChoice">
            <xsd:sequence>
              <xsd:element name="Value" maxOccurs="unbounded" minOccurs="0" nillable="true">
                <xsd:simpleType>
                  <xsd:restriction base="dms:Choice">
                    <xsd:enumeration value="Discover Opportunity"/>
                    <xsd:enumeration value="Qualify Opportunity"/>
                    <xsd:enumeration value="Gain Commitment"/>
                    <xsd:enumeration value="Validate Solution"/>
                  </xsd:restriction>
                </xsd:simpleType>
              </xsd:element>
            </xsd:sequence>
          </xsd:extension>
        </xsd:complexContent>
      </xsd:complexType>
    </xsd:element>
    <xsd:element name="Asset_x005f_x0020_Category" ma:index="12" ma:displayName="Asset Category" ma:format="Dropdown" ma:internalName="Asset_x0020_Category">
      <xsd:simpleType>
        <xsd:restriction base="dms:Choice">
          <xsd:enumeration value="Analyst Information"/>
          <xsd:enumeration value="Competitive Information"/>
          <xsd:enumeration value="Customer Success"/>
          <xsd:enumeration value="Dynatrace Company Information"/>
          <xsd:enumeration value="Industry Information"/>
          <xsd:enumeration value="Marketing"/>
          <xsd:enumeration value="Partner Information"/>
          <xsd:enumeration value="Pricing"/>
          <xsd:enumeration value="Product Information"/>
          <xsd:enumeration value="Sales Tools"/>
          <xsd:enumeration value="Sales Training"/>
          <xsd:enumeration value="Technical Information"/>
          <xsd:enumeration value="Enterprise Services Information"/>
        </xsd:restriction>
      </xsd:simpleType>
    </xsd:element>
    <xsd:element name="Buyer_x005f_x0027_s_x005f_x0020_Role" ma:index="13" nillable="true" ma:displayName="Buyer's Role" ma:internalName="Buyer_x0027_s_x0020_Role" ma:readOnly="false">
      <xsd:complexType>
        <xsd:complexContent>
          <xsd:extension base="dms:MultiChoice">
            <xsd:sequence>
              <xsd:element name="Value" maxOccurs="unbounded" minOccurs="0" nillable="true">
                <xsd:simpleType>
                  <xsd:restriction base="dms:Choice">
                    <xsd:enumeration value="Dev"/>
                    <xsd:enumeration value="IT"/>
                    <xsd:enumeration value="Line of Business"/>
                    <xsd:enumeration value="Ops"/>
                    <xsd:enumeration value="QA"/>
                  </xsd:restriction>
                </xsd:simpleType>
              </xsd:element>
            </xsd:sequence>
          </xsd:extension>
        </xsd:complexContent>
      </xsd:complexType>
    </xsd:element>
    <xsd:element name="Buying_x005f_x0020_Stage" ma:index="14" nillable="true" ma:displayName="Buying Stage" ma:internalName="Buying_x0020_Stage" ma:readOnly="false">
      <xsd:complexType>
        <xsd:complexContent>
          <xsd:extension base="dms:MultiChoice">
            <xsd:sequence>
              <xsd:element name="Value" maxOccurs="unbounded" minOccurs="0" nillable="true">
                <xsd:simpleType>
                  <xsd:restriction base="dms:Choice">
                    <xsd:enumeration value="Awareness"/>
                    <xsd:enumeration value="Consideration"/>
                    <xsd:enumeration value="Decision"/>
                  </xsd:restriction>
                </xsd:simpleType>
              </xsd:element>
            </xsd:sequence>
          </xsd:extension>
        </xsd:complexContent>
      </xsd:complexType>
    </xsd:element>
    <xsd:element name="Content_x005f_x0020_Branding" ma:index="15" nillable="true" ma:displayName="Content Branding" ma:format="RadioButtons" ma:internalName="Content_x0020_Branding" ma:readOnly="false">
      <xsd:simpleType>
        <xsd:restriction base="dms:Choice">
          <xsd:enumeration value="Dynatrace"/>
        </xsd:restriction>
      </xsd:simpleType>
    </xsd:element>
    <xsd:element name="Industry_x005f_x002F__x005f_x0020_Vertical" ma:index="16" nillable="true" ma:displayName="Industry/ Vertical" ma:internalName="Industry_x002F__x0020_Vertical">
      <xsd:complexType>
        <xsd:complexContent>
          <xsd:extension base="dms:MultiChoice">
            <xsd:sequence>
              <xsd:element name="Value" maxOccurs="unbounded" minOccurs="0" nillable="true">
                <xsd:simpleType>
                  <xsd:restriction base="dms:Choice">
                    <xsd:enumeration value="Aerospace"/>
                    <xsd:enumeration value="Agriculture &amp; Natural Resources"/>
                    <xsd:enumeration value="Art Sales &amp; Services"/>
                    <xsd:enumeration value="Automotive"/>
                    <xsd:enumeration value="Banking &amp; Finance"/>
                    <xsd:enumeration value="Biotechnology/Chemicals"/>
                    <xsd:enumeration value="Business Services"/>
                    <xsd:enumeration value="Construction &amp; Real Estate"/>
                    <xsd:enumeration value="Consulting - Technology"/>
                    <xsd:enumeration value="Distribution"/>
                    <xsd:enumeration value="Education"/>
                    <xsd:enumeration value="Energy"/>
                    <xsd:enumeration value="Financial Security"/>
                    <xsd:enumeration value="Financial Services"/>
                    <xsd:enumeration value="Financial Technology"/>
                    <xsd:enumeration value="Food Service/ Hospitality"/>
                    <xsd:enumeration value="Food Retail"/>
                    <xsd:enumeration value="Gaming &amp; Entertainment"/>
                    <xsd:enumeration value="Government/ Public Services"/>
                    <xsd:enumeration value="Hardware/Software Vendor"/>
                    <xsd:enumeration value="Healthcare"/>
                    <xsd:enumeration value="Health &amp; Fitness"/>
                    <xsd:enumeration value="HR/Staffing"/>
                    <xsd:enumeration value="Industrial Supply"/>
                    <xsd:enumeration value="Information Services"/>
                    <xsd:enumeration value="Insurance"/>
                    <xsd:enumeration value="Internet Software &amp; Services"/>
                    <xsd:enumeration value="IT Services Provider"/>
                    <xsd:enumeration value="Life Sciences"/>
                    <xsd:enumeration value="Legal"/>
                    <xsd:enumeration value="Managed Service Provider (MSP)"/>
                    <xsd:enumeration value="Manufacturing"/>
                    <xsd:enumeration value="Media &amp; Entertainment"/>
                    <xsd:enumeration value="Oil &amp; Gas"/>
                    <xsd:enumeration value="Online Recruitment"/>
                    <xsd:enumeration value="Personal Services &amp; Entertainment"/>
                    <xsd:enumeration value="Real Estate"/>
                    <xsd:enumeration value="Retail &amp; Wholesale"/>
                    <xsd:enumeration value="Technology"/>
                    <xsd:enumeration value="Telecommunications"/>
                    <xsd:enumeration value="Transportation Services"/>
                    <xsd:enumeration value="Utilities"/>
                    <xsd:enumeration value="Travel"/>
                  </xsd:restriction>
                </xsd:simpleType>
              </xsd:element>
            </xsd:sequence>
          </xsd:extension>
        </xsd:complexContent>
      </xsd:complexType>
    </xsd:element>
    <xsd:element name="Internal_x005f_x0020_Only" ma:index="17" nillable="true" ma:displayName="Internal Only" ma:format="Dropdown" ma:internalName="Internal_x0020_Only" ma:readOnly="false">
      <xsd:simpleType>
        <xsd:restriction base="dms:Choice">
          <xsd:enumeration value="Customer Asset"/>
          <xsd:enumeration value="Internal Only"/>
          <xsd:enumeration value="Partner Only"/>
        </xsd:restriction>
      </xsd:simpleType>
    </xsd:element>
    <xsd:element name="Product" ma:index="18" nillable="true" ma:displayName="Product" ma:internalName="Product">
      <xsd:complexType>
        <xsd:complexContent>
          <xsd:extension base="dms:MultiChoice">
            <xsd:sequence>
              <xsd:element name="Value" maxOccurs="unbounded" minOccurs="0" nillable="true">
                <xsd:simpleType>
                  <xsd:restriction base="dms:Choice">
                    <xsd:enumeration value="Dynatrace SaaS"/>
                    <xsd:enumeration value="Dynatrace Managed"/>
                    <xsd:enumeration value="Real User Monitoring"/>
                    <xsd:enumeration value="DEM"/>
                    <xsd:enumeration value="Digital Business Analytics"/>
                    <xsd:enumeration value="Log Analytics"/>
                    <xsd:enumeration value="Infrastructure"/>
                    <xsd:enumeration value="Mainframe"/>
                    <xsd:enumeration value="Session Replay"/>
                    <xsd:enumeration value="D1 Premium"/>
                    <xsd:enumeration value="Services"/>
                  </xsd:restriction>
                </xsd:simpleType>
              </xsd:element>
            </xsd:sequence>
          </xsd:extension>
        </xsd:complexContent>
      </xsd:complexType>
    </xsd:element>
    <xsd:element name="Region" ma:index="19" nillable="true" ma:displayName="Region" ma:internalName="Region" ma:readOnly="false">
      <xsd:complexType>
        <xsd:complexContent>
          <xsd:extension base="dms:MultiChoice">
            <xsd:sequence>
              <xsd:element name="Value" maxOccurs="unbounded" minOccurs="0" nillable="true">
                <xsd:simpleType>
                  <xsd:restriction base="dms:Choice">
                    <xsd:enumeration value="APAC"/>
                    <xsd:enumeration value="EMEA"/>
                    <xsd:enumeration value="LATAM"/>
                    <xsd:enumeration value="NORAM"/>
                    <xsd:enumeration value="All"/>
                  </xsd:restriction>
                </xsd:simpleType>
              </xsd:element>
            </xsd:sequence>
          </xsd:extension>
        </xsd:complexContent>
      </xsd:complexType>
    </xsd:element>
    <xsd:element name="Sales_x005f_x0020_Plays" ma:index="20" nillable="true" ma:displayName="Sales Play" ma:default="Land: Automatic &amp; Intelligence Observability" ma:internalName="Sales_x0020_Plays">
      <xsd:complexType>
        <xsd:complexContent>
          <xsd:extension base="dms:MultiChoice">
            <xsd:sequence>
              <xsd:element name="Value" maxOccurs="unbounded" minOccurs="0" nillable="true">
                <xsd:simpleType>
                  <xsd:restriction base="dms:Choice">
                    <xsd:enumeration value="Land: Automatic &amp; Intelligence Observability"/>
                    <xsd:enumeration value="Land: Legacy Rip &amp; Replace"/>
                    <xsd:enumeration value="Expand: Automatic &amp; Intelligence Observability"/>
                    <xsd:enumeration value="Expand: Climb to CxO"/>
                    <xsd:enumeration value="Expand: Getting to DevOps"/>
                    <xsd:enumeration value="Expand: Getting to Business Owner"/>
                  </xsd:restriction>
                </xsd:simpleType>
              </xsd:element>
            </xsd:sequence>
          </xsd:extension>
        </xsd:complexContent>
      </xsd:complexType>
    </xsd:element>
    <xsd:element name="Solutions" ma:index="21" nillable="true" ma:displayName="Solutions" ma:internalName="Solutions" ma:readOnly="false">
      <xsd:complexType>
        <xsd:complexContent>
          <xsd:extension base="dms:MultiChoice">
            <xsd:sequence>
              <xsd:element name="Value" maxOccurs="unbounded" minOccurs="0" nillable="true">
                <xsd:simpleType>
                  <xsd:restriction base="dms:Choice">
                    <xsd:enumeration value="Enterprise Visibility"/>
                    <xsd:enumeration value="DPM"/>
                    <xsd:enumeration value="Enterprise Leadership"/>
                    <xsd:enumeration value="DevOps"/>
                    <xsd:enumeration value="DX (Digital Experience)"/>
                    <xsd:enumeration value="New Stack"/>
                    <xsd:enumeration value="Cloud Transformation"/>
                    <xsd:enumeration value="Cloud Native (Ruxit)"/>
                    <xsd:enumeration value="DXS"/>
                  </xsd:restriction>
                </xsd:simpleType>
              </xsd:element>
            </xsd:sequence>
          </xsd:extension>
        </xsd:complexContent>
      </xsd:complexType>
    </xsd:element>
    <xsd:element name="Technology_x005f_x0020__x005f_x0026__x005f_x0020_App_x005f_x0020_Environment" ma:index="22" nillable="true" ma:displayName="Cloud platform/ technology" ma:internalName="Technology_x0020__x0026__x0020_App_x0020_Environment">
      <xsd:complexType>
        <xsd:complexContent>
          <xsd:extension base="dms:MultiChoice">
            <xsd:sequence>
              <xsd:element name="Value" maxOccurs="unbounded" minOccurs="0" nillable="true">
                <xsd:simpleType>
                  <xsd:restriction base="dms:Choice">
                    <xsd:enumeration value="VMware Tanzu (formerly Pivotal)"/>
                    <xsd:enumeration value="Red Hat OpenShift"/>
                    <xsd:enumeration value="AWS"/>
                    <xsd:enumeration value="Google Cloud"/>
                    <xsd:enumeration value="Azure"/>
                    <xsd:enumeration value="ServiceNow"/>
                    <xsd:enumeration value="SAP"/>
                    <xsd:enumeration value="OpenStack"/>
                    <xsd:enumeration value="Docker"/>
                    <xsd:enumeration value="Kubernetes"/>
                  </xsd:restriction>
                </xsd:simple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3c251c0-932f-4b71-9114-2984a2bc6120" elementFormDefault="qualified">
    <xsd:import namespace="http://schemas.microsoft.com/office/2006/documentManagement/types"/>
    <xsd:import namespace="http://schemas.microsoft.com/office/infopath/2007/PartnerControls"/>
    <xsd:element name="MediaServiceMetadata" ma:index="23" nillable="true" ma:displayName="MediaServiceMetadata" ma:hidden="true" ma:internalName="MediaServiceMetadata" ma:readOnly="true">
      <xsd:simpleType>
        <xsd:restriction base="dms:Note"/>
      </xsd:simpleType>
    </xsd:element>
    <xsd:element name="MediaServiceFastMetadata" ma:index="24"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6DAB7119-FE58-4A88-9818-91F787779AB1}">
  <ds:schemaRefs>
    <ds:schemaRef ds:uri="http://purl.org/dc/elements/1.1/"/>
    <ds:schemaRef ds:uri="http://www.w3.org/XML/1998/namespace"/>
    <ds:schemaRef ds:uri="http://purl.org/dc/terms/"/>
    <ds:schemaRef ds:uri="http://purl.org/dc/dcmitype/"/>
    <ds:schemaRef ds:uri="93c251c0-932f-4b71-9114-2984a2bc6120"/>
    <ds:schemaRef ds:uri="CF55B26E-662A-4B5B-85DC-AF1B3E26EC8B"/>
    <ds:schemaRef ds:uri="http://schemas.openxmlformats.org/package/2006/metadata/core-properties"/>
    <ds:schemaRef ds:uri="http://schemas.microsoft.com/office/2006/documentManagement/types"/>
    <ds:schemaRef ds:uri="http://schemas.microsoft.com/office/infopath/2007/PartnerControls"/>
    <ds:schemaRef ds:uri="cf55b26e-662a-4b5b-85dc-af1b3e26ec8b"/>
    <ds:schemaRef ds:uri="http://schemas.microsoft.com/office/2006/metadata/properties"/>
  </ds:schemaRefs>
</ds:datastoreItem>
</file>

<file path=customXml/itemProps2.xml><?xml version="1.0" encoding="utf-8"?>
<ds:datastoreItem xmlns:ds="http://schemas.openxmlformats.org/officeDocument/2006/customXml" ds:itemID="{CA4371C3-1375-4419-9D6F-3ADFB1E15C4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f55b26e-662a-4b5b-85dc-af1b3e26ec8b"/>
    <ds:schemaRef ds:uri="CF55B26E-662A-4B5B-85DC-AF1B3E26EC8B"/>
    <ds:schemaRef ds:uri="93c251c0-932f-4b71-9114-2984a2bc612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487123B-3D05-4863-BEF1-73248CA310B5}">
  <ds:schemaRefs>
    <ds:schemaRef ds:uri="http://schemas.microsoft.com/sharepoint/v3/contenttype/forms"/>
  </ds:schemaRefs>
</ds:datastoreItem>
</file>

<file path=customXml/itemProps4.xml><?xml version="1.0" encoding="utf-8"?>
<ds:datastoreItem xmlns:ds="http://schemas.openxmlformats.org/officeDocument/2006/customXml" ds:itemID="{EF81A0E7-B6FC-4C11-B139-8BACF43DEAEB}">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40</vt:i4>
      </vt:variant>
    </vt:vector>
  </HeadingPairs>
  <TitlesOfParts>
    <vt:vector size="59" baseType="lpstr">
      <vt:lpstr>Start</vt:lpstr>
      <vt:lpstr>Apps and Infra</vt:lpstr>
      <vt:lpstr>Digital Experience</vt:lpstr>
      <vt:lpstr>Davis Data Units (DDUs)</vt:lpstr>
      <vt:lpstr>Davis data units DDUs</vt:lpstr>
      <vt:lpstr>Extensions Quick Estimator</vt:lpstr>
      <vt:lpstr>OpenTelemetry</vt:lpstr>
      <vt:lpstr>Extensions</vt:lpstr>
      <vt:lpstr>Log Monitoring</vt:lpstr>
      <vt:lpstr>AWS Cloud Services</vt:lpstr>
      <vt:lpstr>Azure Cloud Services</vt:lpstr>
      <vt:lpstr>GCP Cloud Services</vt:lpstr>
      <vt:lpstr>AWS Lambda</vt:lpstr>
      <vt:lpstr>Cloud Sizing Tool</vt:lpstr>
      <vt:lpstr>Application Security</vt:lpstr>
      <vt:lpstr>Mainframe</vt:lpstr>
      <vt:lpstr>Cloud Automation</vt:lpstr>
      <vt:lpstr>Host Units advanced</vt:lpstr>
      <vt:lpstr>Instances</vt:lpstr>
      <vt:lpstr>actions_unique</vt:lpstr>
      <vt:lpstr>Browser_Mon</vt:lpstr>
      <vt:lpstr>cloud_full_row1</vt:lpstr>
      <vt:lpstr>cloud_full_total</vt:lpstr>
      <vt:lpstr>cloud_infra_row1</vt:lpstr>
      <vt:lpstr>cloud_infra_total</vt:lpstr>
      <vt:lpstr>errorMsg</vt:lpstr>
      <vt:lpstr>executions_hour</vt:lpstr>
      <vt:lpstr>executions_location</vt:lpstr>
      <vt:lpstr>full_stack_row1</vt:lpstr>
      <vt:lpstr>full_stack_total</vt:lpstr>
      <vt:lpstr>HostUnitSizing</vt:lpstr>
      <vt:lpstr>HTTP_Mon</vt:lpstr>
      <vt:lpstr>infra_row1</vt:lpstr>
      <vt:lpstr>infra_total</vt:lpstr>
      <vt:lpstr>inputs_ASU</vt:lpstr>
      <vt:lpstr>inputs_AWS_core</vt:lpstr>
      <vt:lpstr>inputs_AWS_optional</vt:lpstr>
      <vt:lpstr>inputs_Azure_core</vt:lpstr>
      <vt:lpstr>inputs_Azure_optional</vt:lpstr>
      <vt:lpstr>inputs_cloudautomation_deployments</vt:lpstr>
      <vt:lpstr>inputs_cloudautomation_deploysPerWeek</vt:lpstr>
      <vt:lpstr>inputs_DEM_actions</vt:lpstr>
      <vt:lpstr>inputs_DEM_totals</vt:lpstr>
      <vt:lpstr>inputs_GCP</vt:lpstr>
      <vt:lpstr>inputs_hosts_fullstack</vt:lpstr>
      <vt:lpstr>inputs_hosts_infra</vt:lpstr>
      <vt:lpstr>inputs_lambda</vt:lpstr>
      <vt:lpstr>inputs_log</vt:lpstr>
      <vt:lpstr>inputs_opentelemetry_metrics</vt:lpstr>
      <vt:lpstr>inputs_opentelemetry_totals</vt:lpstr>
      <vt:lpstr>insert_more_rows</vt:lpstr>
      <vt:lpstr>insert_more_rows2</vt:lpstr>
      <vt:lpstr>insert_more_rows3</vt:lpstr>
      <vt:lpstr>insert_more_rows4</vt:lpstr>
      <vt:lpstr>insert_more_rows5</vt:lpstr>
      <vt:lpstr>machine_sizes</vt:lpstr>
      <vt:lpstr>replay_sessions</vt:lpstr>
      <vt:lpstr>rum_sessions</vt:lpstr>
      <vt:lpstr>UseInfraCap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Segar, Wayne</dc:creator>
  <cp:keywords/>
  <dc:description/>
  <cp:lastModifiedBy>Covell, Ryan</cp:lastModifiedBy>
  <cp:revision/>
  <dcterms:created xsi:type="dcterms:W3CDTF">2017-01-25T00:07:04Z</dcterms:created>
  <dcterms:modified xsi:type="dcterms:W3CDTF">2022-06-10T13:44:26Z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0x010100FBF2E478D41D2E438935B0172BF1E1B6</vt:lpwstr>
  </property>
  <property fmtid="{D5CDD505-2E9C-101B-9397-08002B2CF9AE}" pid="3" name="_dlc_DocIdItemGuid">
    <vt:lpwstr>36be7e2a-f14b-4eb3-a2d5-be00386f5d3e</vt:lpwstr>
  </property>
</Properties>
</file>