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san\OneDrive\Documents\4th_semester\Cloud-Computing-Architecture-Project\part3\"/>
    </mc:Choice>
  </mc:AlternateContent>
  <xr:revisionPtr revIDLastSave="0" documentId="13_ncr:1_{D0E7BD8A-BBA3-465E-A86D-29EC6B2D30E6}" xr6:coauthVersionLast="47" xr6:coauthVersionMax="47" xr10:uidLastSave="{00000000-0000-0000-0000-000000000000}"/>
  <bookViews>
    <workbookView xWindow="-108" yWindow="-108" windowWidth="23256" windowHeight="13896" xr2:uid="{F2FEEF43-6FF8-4EC7-823B-F33547F0F0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I10" i="1"/>
  <c r="J10" i="1"/>
  <c r="M10" i="1" s="1"/>
  <c r="K7" i="1"/>
  <c r="J7" i="1"/>
  <c r="I7" i="1"/>
  <c r="K6" i="1"/>
  <c r="J6" i="1"/>
  <c r="I6" i="1"/>
  <c r="I4" i="1"/>
  <c r="J4" i="1"/>
  <c r="K4" i="1"/>
  <c r="K3" i="1"/>
  <c r="J3" i="1"/>
  <c r="I3" i="1"/>
  <c r="K9" i="1"/>
  <c r="J8" i="1"/>
  <c r="M5" i="1"/>
  <c r="I9" i="1"/>
  <c r="I5" i="1"/>
  <c r="L8" i="1"/>
  <c r="L7" i="1" l="1"/>
  <c r="M6" i="1"/>
  <c r="M4" i="1"/>
  <c r="M3" i="1"/>
  <c r="L9" i="1"/>
  <c r="M8" i="1"/>
  <c r="L3" i="1"/>
  <c r="M9" i="1"/>
  <c r="L10" i="1"/>
  <c r="M7" i="1"/>
  <c r="L6" i="1"/>
  <c r="L5" i="1"/>
  <c r="L4" i="1"/>
</calcChain>
</file>

<file path=xl/sharedStrings.xml><?xml version="1.0" encoding="utf-8"?>
<sst xmlns="http://schemas.openxmlformats.org/spreadsheetml/2006/main" count="24" uniqueCount="13">
  <si>
    <t>blackscholes</t>
  </si>
  <si>
    <t>canneal</t>
  </si>
  <si>
    <t>dedup</t>
  </si>
  <si>
    <t>ferret</t>
  </si>
  <si>
    <t>freqmine</t>
  </si>
  <si>
    <t>vips</t>
  </si>
  <si>
    <t>radix</t>
  </si>
  <si>
    <t>total</t>
  </si>
  <si>
    <t>run1</t>
  </si>
  <si>
    <t>run2</t>
  </si>
  <si>
    <t>run3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</si>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</sst>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]hh:mm:ss;@" x16r2:formatCode16="[$-en-150,1]hh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270E-F8BD-47F1-9525-4F4FED25B646}">
  <dimension ref="A2:M10"/>
  <sheetViews>
    <sheetView tabSelected="1" zoomScale="110" zoomScaleNormal="110" workbookViewId="0">
      <selection activeCell="N14" sqref="N14"/>
    </sheetView>
  </sheetViews>
  <sheetFormatPr defaultRowHeight="14.4" x14ac:dyDescent="0.3"/>
  <cols>
    <col min="1" max="1" width="15.44140625" style="3" customWidth="1"/>
    <col min="4" max="4" width="8.88671875" style="3"/>
    <col min="6" max="6" width="12" bestFit="1" customWidth="1"/>
    <col min="8" max="8" width="16.77734375" customWidth="1"/>
    <col min="14" max="14" width="17.21875" customWidth="1"/>
  </cols>
  <sheetData>
    <row r="2" spans="1:13" s="1" customFormat="1" x14ac:dyDescent="0.3">
      <c r="A2" s="2"/>
      <c r="B2" s="1" t="s">
        <v>8</v>
      </c>
      <c r="C2" s="1" t="s">
        <v>9</v>
      </c>
      <c r="D2" s="2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">
      <c r="A3" s="3" t="s">
        <v>0</v>
      </c>
      <c r="B3" s="4">
        <v>1.0013425925925925</v>
      </c>
      <c r="C3" s="4">
        <v>1.0012731481481481</v>
      </c>
      <c r="D3" s="8">
        <v>1.0012962962962964</v>
      </c>
      <c r="E3" s="4"/>
      <c r="F3" s="6"/>
      <c r="H3" s="3" t="s">
        <v>0</v>
      </c>
      <c r="I3">
        <f>1*60+56</f>
        <v>116</v>
      </c>
      <c r="J3">
        <f>1*60+50</f>
        <v>110</v>
      </c>
      <c r="K3">
        <f>1*60+52</f>
        <v>112</v>
      </c>
      <c r="L3">
        <f>AVERAGE(I3:K3)</f>
        <v>112.66666666666667</v>
      </c>
      <c r="M3">
        <f>_xlfn.STDEV.P(I3:K3)</f>
        <v>2.4944382578492941</v>
      </c>
    </row>
    <row r="4" spans="1:13" x14ac:dyDescent="0.3">
      <c r="A4" s="3" t="s">
        <v>1</v>
      </c>
      <c r="B4" s="4">
        <v>1.0015393518518518</v>
      </c>
      <c r="C4" s="4">
        <v>1.0015393518518518</v>
      </c>
      <c r="D4" s="8">
        <v>1.0015277777777778</v>
      </c>
      <c r="E4" s="4"/>
      <c r="F4" s="6"/>
      <c r="H4" s="3" t="s">
        <v>1</v>
      </c>
      <c r="I4">
        <f>2*60+13</f>
        <v>133</v>
      </c>
      <c r="J4">
        <f>2*60+13</f>
        <v>133</v>
      </c>
      <c r="K4">
        <f>2*60+12</f>
        <v>132</v>
      </c>
      <c r="L4">
        <f t="shared" ref="L4:L10" si="0">AVERAGE(I4:K4)</f>
        <v>132.66666666666666</v>
      </c>
      <c r="M4">
        <f t="shared" ref="M4:M9" si="1">_xlfn.STDEV.P(I4:K4)</f>
        <v>0.47140452079103168</v>
      </c>
    </row>
    <row r="5" spans="1:13" x14ac:dyDescent="0.3">
      <c r="A5" s="3" t="s">
        <v>2</v>
      </c>
      <c r="B5" s="4">
        <v>1.0002662037037038</v>
      </c>
      <c r="C5" s="4">
        <v>1.0002777777777778</v>
      </c>
      <c r="D5" s="8">
        <v>1.0002662037037038</v>
      </c>
      <c r="E5" s="4"/>
      <c r="F5" s="6"/>
      <c r="H5" s="3" t="s">
        <v>2</v>
      </c>
      <c r="I5">
        <f>23</f>
        <v>23</v>
      </c>
      <c r="J5">
        <v>24</v>
      </c>
      <c r="K5">
        <v>23</v>
      </c>
      <c r="L5">
        <f t="shared" si="0"/>
        <v>23.333333333333332</v>
      </c>
      <c r="M5">
        <f t="shared" si="1"/>
        <v>0.47140452079103168</v>
      </c>
    </row>
    <row r="6" spans="1:13" x14ac:dyDescent="0.3">
      <c r="A6" s="3" t="s">
        <v>3</v>
      </c>
      <c r="B6" s="4">
        <v>1.0016319444444444</v>
      </c>
      <c r="C6" s="4">
        <v>1.0016435185185186</v>
      </c>
      <c r="D6" s="8">
        <v>1.0016319444444444</v>
      </c>
      <c r="E6" s="4"/>
      <c r="F6" s="6"/>
      <c r="H6" s="3" t="s">
        <v>3</v>
      </c>
      <c r="I6">
        <f>2*60+21</f>
        <v>141</v>
      </c>
      <c r="J6">
        <f>2*60+22</f>
        <v>142</v>
      </c>
      <c r="K6">
        <f>2*60+21</f>
        <v>141</v>
      </c>
      <c r="L6">
        <f t="shared" si="0"/>
        <v>141.33333333333334</v>
      </c>
      <c r="M6">
        <f t="shared" si="1"/>
        <v>0.47140452079103168</v>
      </c>
    </row>
    <row r="7" spans="1:13" x14ac:dyDescent="0.3">
      <c r="A7" s="3" t="s">
        <v>4</v>
      </c>
      <c r="B7" s="4">
        <v>1.0011805555555555</v>
      </c>
      <c r="C7" s="4">
        <v>1.0011921296296296</v>
      </c>
      <c r="D7" s="8">
        <v>1.0011921296296296</v>
      </c>
      <c r="E7" s="4"/>
      <c r="F7" s="6"/>
      <c r="H7" s="3" t="s">
        <v>4</v>
      </c>
      <c r="I7">
        <f>1*60+42</f>
        <v>102</v>
      </c>
      <c r="J7">
        <f>1*60+43</f>
        <v>103</v>
      </c>
      <c r="K7">
        <f>1*60+43</f>
        <v>103</v>
      </c>
      <c r="L7">
        <f t="shared" si="0"/>
        <v>102.66666666666667</v>
      </c>
      <c r="M7">
        <f t="shared" si="1"/>
        <v>0.47140452079103168</v>
      </c>
    </row>
    <row r="8" spans="1:13" x14ac:dyDescent="0.3">
      <c r="A8" s="3" t="s">
        <v>6</v>
      </c>
      <c r="B8" s="4">
        <v>1.0001157407407408</v>
      </c>
      <c r="C8" s="4">
        <v>1.0001157407407408</v>
      </c>
      <c r="D8" s="8">
        <v>1.0001041666666666</v>
      </c>
      <c r="E8" s="4"/>
      <c r="F8" s="6"/>
      <c r="H8" s="3" t="s">
        <v>6</v>
      </c>
      <c r="I8">
        <v>10</v>
      </c>
      <c r="J8">
        <f>10</f>
        <v>10</v>
      </c>
      <c r="K8">
        <v>9</v>
      </c>
      <c r="L8">
        <f t="shared" si="0"/>
        <v>9.6666666666666661</v>
      </c>
      <c r="M8">
        <f t="shared" si="1"/>
        <v>0.47140452079103168</v>
      </c>
    </row>
    <row r="9" spans="1:13" x14ac:dyDescent="0.3">
      <c r="A9" s="3" t="s">
        <v>5</v>
      </c>
      <c r="B9" s="4">
        <v>1.0003703703703704</v>
      </c>
      <c r="C9" s="4">
        <v>1.0003703703703704</v>
      </c>
      <c r="D9" s="8">
        <v>1.0003587962962963</v>
      </c>
      <c r="E9" s="4"/>
      <c r="F9" s="6"/>
      <c r="H9" s="3" t="s">
        <v>5</v>
      </c>
      <c r="I9">
        <f>32</f>
        <v>32</v>
      </c>
      <c r="J9">
        <v>32</v>
      </c>
      <c r="K9">
        <f>31</f>
        <v>31</v>
      </c>
      <c r="L9">
        <f t="shared" si="0"/>
        <v>31.666666666666668</v>
      </c>
      <c r="M9">
        <f t="shared" si="1"/>
        <v>0.47140452079103168</v>
      </c>
    </row>
    <row r="10" spans="1:13" s="1" customFormat="1" x14ac:dyDescent="0.3">
      <c r="A10" s="2" t="s">
        <v>7</v>
      </c>
      <c r="B10" s="5">
        <v>1.0017592592592592</v>
      </c>
      <c r="C10" s="5">
        <v>1.0017708333333333</v>
      </c>
      <c r="D10" s="9">
        <v>1.0017592592592592</v>
      </c>
      <c r="E10" s="5"/>
      <c r="F10" s="7"/>
      <c r="H10" s="2" t="s">
        <v>7</v>
      </c>
      <c r="I10" s="1">
        <f>2*60+32</f>
        <v>152</v>
      </c>
      <c r="J10" s="1">
        <f>2*60+33</f>
        <v>153</v>
      </c>
      <c r="K10" s="1">
        <f>2*60+32</f>
        <v>152</v>
      </c>
      <c r="L10" s="1">
        <f t="shared" si="0"/>
        <v>152.33333333333334</v>
      </c>
      <c r="M10" s="1">
        <f>_xlfn.STDEV.P(I10:K10)</f>
        <v>0.47140452079103168</v>
      </c>
    </row>
  </sheetData>
  <pageMargins left="0.7" right="0.7" top="0.75" bottom="0.75" header="0.3" footer="0.3"/>
  <pageSetup orientation="portrait" r:id="rId1"/>
  <ignoredErrors>
    <ignoredError sqref="J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Tsanta  Maria</dc:creator>
  <cp:lastModifiedBy>Tsanta  Maria</cp:lastModifiedBy>
  <dcterms:created xsi:type="dcterms:W3CDTF">2024-05-08T21:33:33Z</dcterms:created>
  <dcterms:modified xsi:type="dcterms:W3CDTF">2024-05-13T11:51:57Z</dcterms:modified>
</cp:coreProperties>
</file>